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tables/table3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7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8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9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dwin_d\Cultivos-16\ANUARIO_AGRICOLA_2016\"/>
    </mc:Choice>
  </mc:AlternateContent>
  <bookViews>
    <workbookView xWindow="0" yWindow="0" windowWidth="24000" windowHeight="11025" activeTab="3"/>
  </bookViews>
  <sheets>
    <sheet name="INDICE" sheetId="210" r:id="rId1"/>
    <sheet name="C.1" sheetId="1" r:id="rId2"/>
    <sheet name="C.2" sheetId="2" r:id="rId3"/>
    <sheet name="C.3" sheetId="3" r:id="rId4"/>
    <sheet name="C.4" sheetId="4" r:id="rId5"/>
    <sheet name="C.5" sheetId="5" r:id="rId6"/>
    <sheet name="C.6" sheetId="6" r:id="rId7"/>
    <sheet name="C.7" sheetId="7" r:id="rId8"/>
    <sheet name="C.8" sheetId="8" r:id="rId9"/>
    <sheet name="C.9" sheetId="49" r:id="rId10"/>
    <sheet name="C.10" sheetId="50" r:id="rId11"/>
    <sheet name="C.11" sheetId="51" r:id="rId12"/>
    <sheet name="C.12" sheetId="52" r:id="rId13"/>
    <sheet name="C.13" sheetId="53" r:id="rId14"/>
    <sheet name="C.14" sheetId="54" r:id="rId15"/>
    <sheet name="C.15" sheetId="55" r:id="rId16"/>
    <sheet name="C.16" sheetId="56" r:id="rId17"/>
    <sheet name="C.17" sheetId="57" r:id="rId18"/>
    <sheet name="C.18" sheetId="58" r:id="rId19"/>
    <sheet name="C.19" sheetId="59" r:id="rId20"/>
    <sheet name="C.20" sheetId="60" r:id="rId21"/>
    <sheet name="C.21" sheetId="61" r:id="rId22"/>
    <sheet name="C.22" sheetId="62" r:id="rId23"/>
    <sheet name="C.23" sheetId="9" r:id="rId24"/>
    <sheet name="C.24" sheetId="10" r:id="rId25"/>
    <sheet name="C.25" sheetId="11" r:id="rId26"/>
    <sheet name="C.26" sheetId="12" r:id="rId27"/>
    <sheet name="C.27" sheetId="13" r:id="rId28"/>
    <sheet name="C.28" sheetId="14" r:id="rId29"/>
    <sheet name="C.29" sheetId="15" r:id="rId30"/>
    <sheet name="C.30" sheetId="16" r:id="rId31"/>
    <sheet name="C.31" sheetId="17" r:id="rId32"/>
    <sheet name="C.32" sheetId="18" r:id="rId33"/>
    <sheet name="C.33" sheetId="19" r:id="rId34"/>
    <sheet name="C.34" sheetId="20" r:id="rId35"/>
    <sheet name="C.35" sheetId="21" r:id="rId36"/>
    <sheet name="C.36" sheetId="22" r:id="rId37"/>
    <sheet name="C.37" sheetId="23" r:id="rId38"/>
    <sheet name="C.38" sheetId="24" r:id="rId39"/>
    <sheet name="C.39" sheetId="25" r:id="rId40"/>
    <sheet name="C.40" sheetId="26" r:id="rId41"/>
    <sheet name="C.41" sheetId="27" r:id="rId42"/>
    <sheet name="C.42" sheetId="28" r:id="rId43"/>
    <sheet name="C.43" sheetId="29" r:id="rId44"/>
    <sheet name="C.44" sheetId="30" r:id="rId45"/>
    <sheet name="C.45" sheetId="31" r:id="rId46"/>
    <sheet name="C.46" sheetId="32" r:id="rId47"/>
    <sheet name="C.47" sheetId="33" r:id="rId48"/>
    <sheet name="C.48" sheetId="34" r:id="rId49"/>
    <sheet name="C.49" sheetId="35" r:id="rId50"/>
    <sheet name="C.50" sheetId="36" r:id="rId51"/>
    <sheet name="C.51" sheetId="37" r:id="rId52"/>
    <sheet name="C.52" sheetId="38" r:id="rId53"/>
    <sheet name="C.53" sheetId="39" r:id="rId54"/>
    <sheet name="C.54" sheetId="40" r:id="rId55"/>
    <sheet name="C.55" sheetId="41" r:id="rId56"/>
    <sheet name="C.56" sheetId="42" r:id="rId57"/>
    <sheet name="C.57" sheetId="43" r:id="rId58"/>
    <sheet name="C.58" sheetId="44" r:id="rId59"/>
    <sheet name="C.59" sheetId="45" r:id="rId60"/>
    <sheet name="C.60" sheetId="46" r:id="rId61"/>
    <sheet name="C.61" sheetId="47" r:id="rId62"/>
    <sheet name="C.62" sheetId="48" r:id="rId63"/>
    <sheet name="C.63" sheetId="63" r:id="rId64"/>
    <sheet name="C.64" sheetId="64" r:id="rId65"/>
    <sheet name="C.65" sheetId="65" r:id="rId66"/>
    <sheet name="C.66" sheetId="66" r:id="rId67"/>
    <sheet name="C.67" sheetId="67" r:id="rId68"/>
    <sheet name="C.68" sheetId="68" r:id="rId69"/>
    <sheet name="C.69" sheetId="69" r:id="rId70"/>
    <sheet name="C.70" sheetId="70" r:id="rId71"/>
    <sheet name="C.71" sheetId="71" r:id="rId72"/>
    <sheet name="C.72" sheetId="72" r:id="rId73"/>
    <sheet name="C.73" sheetId="73" r:id="rId74"/>
    <sheet name="C.74" sheetId="74" r:id="rId75"/>
    <sheet name="C.75" sheetId="75" r:id="rId76"/>
    <sheet name="C.76" sheetId="76" r:id="rId77"/>
    <sheet name="C.77" sheetId="77" r:id="rId78"/>
    <sheet name="C.78" sheetId="78" r:id="rId79"/>
    <sheet name="C.79" sheetId="79" r:id="rId80"/>
    <sheet name="C.80" sheetId="80" r:id="rId81"/>
    <sheet name="C.81" sheetId="81" r:id="rId82"/>
    <sheet name="C.82" sheetId="82" r:id="rId83"/>
    <sheet name="C.83" sheetId="83" r:id="rId84"/>
    <sheet name="C.84" sheetId="84" r:id="rId85"/>
    <sheet name="C.85" sheetId="85" r:id="rId86"/>
    <sheet name="C.86" sheetId="86" r:id="rId87"/>
    <sheet name="C.87" sheetId="87" r:id="rId88"/>
    <sheet name="C.88" sheetId="88" r:id="rId89"/>
    <sheet name="C.89" sheetId="89" r:id="rId90"/>
    <sheet name="C.90" sheetId="90" r:id="rId91"/>
    <sheet name="C.91" sheetId="91" r:id="rId92"/>
    <sheet name="C.92" sheetId="92" r:id="rId93"/>
    <sheet name="C.93" sheetId="93" r:id="rId94"/>
    <sheet name="C.94" sheetId="94" r:id="rId95"/>
    <sheet name="C.95" sheetId="95" r:id="rId96"/>
    <sheet name="C.96" sheetId="96" r:id="rId97"/>
    <sheet name="C.97" sheetId="97" r:id="rId98"/>
    <sheet name="C.98" sheetId="98" r:id="rId99"/>
    <sheet name="C.99" sheetId="99" r:id="rId100"/>
    <sheet name="C.100" sheetId="100" r:id="rId101"/>
    <sheet name="C.101" sheetId="101" r:id="rId102"/>
    <sheet name="C.102" sheetId="102" r:id="rId103"/>
    <sheet name="C.103" sheetId="103" r:id="rId104"/>
    <sheet name="C.104" sheetId="104" r:id="rId105"/>
    <sheet name="C.105" sheetId="105" r:id="rId106"/>
    <sheet name="C.106" sheetId="106" r:id="rId107"/>
    <sheet name="C.107" sheetId="107" r:id="rId108"/>
    <sheet name="C.108" sheetId="108" r:id="rId109"/>
    <sheet name="C.109" sheetId="109" r:id="rId110"/>
    <sheet name="C110" sheetId="110" r:id="rId111"/>
    <sheet name="C.111" sheetId="111" r:id="rId112"/>
    <sheet name="C.112" sheetId="112" r:id="rId113"/>
    <sheet name="C.113" sheetId="113" r:id="rId114"/>
    <sheet name="C.114" sheetId="114" r:id="rId115"/>
    <sheet name="C.115" sheetId="115" r:id="rId116"/>
    <sheet name="C.116" sheetId="116" r:id="rId117"/>
    <sheet name="C.117" sheetId="117" r:id="rId118"/>
    <sheet name="C.118" sheetId="118" r:id="rId119"/>
    <sheet name="C.119" sheetId="119" r:id="rId120"/>
    <sheet name="C.120" sheetId="120" r:id="rId121"/>
    <sheet name="C.121" sheetId="121" r:id="rId122"/>
    <sheet name="C.122" sheetId="122" r:id="rId123"/>
    <sheet name="C.123" sheetId="123" r:id="rId124"/>
    <sheet name="C.124" sheetId="124" r:id="rId125"/>
    <sheet name="C.125" sheetId="125" r:id="rId126"/>
    <sheet name="C.126" sheetId="126" r:id="rId127"/>
    <sheet name="C.127" sheetId="127" r:id="rId128"/>
    <sheet name="C.128" sheetId="128" r:id="rId129"/>
    <sheet name="C.129" sheetId="129" r:id="rId130"/>
    <sheet name="C.130" sheetId="130" r:id="rId131"/>
    <sheet name="C.131" sheetId="131" r:id="rId132"/>
    <sheet name="C.132" sheetId="132" r:id="rId133"/>
    <sheet name="C.133" sheetId="133" r:id="rId134"/>
    <sheet name="C.134" sheetId="134" r:id="rId135"/>
    <sheet name="C.135" sheetId="135" r:id="rId136"/>
    <sheet name="C.136" sheetId="136" r:id="rId137"/>
    <sheet name="C.137" sheetId="137" r:id="rId138"/>
    <sheet name="C.138" sheetId="138" r:id="rId139"/>
    <sheet name="C.139" sheetId="139" r:id="rId140"/>
    <sheet name="C.140" sheetId="140" r:id="rId141"/>
    <sheet name="C.141" sheetId="141" r:id="rId142"/>
    <sheet name="C.142" sheetId="142" r:id="rId143"/>
    <sheet name="C.143" sheetId="143" r:id="rId144"/>
    <sheet name="C.144" sheetId="144" r:id="rId145"/>
    <sheet name="C.145" sheetId="145" r:id="rId146"/>
    <sheet name="C.146" sheetId="146" r:id="rId147"/>
    <sheet name="C.147" sheetId="147" r:id="rId148"/>
    <sheet name="C.148" sheetId="148" r:id="rId149"/>
    <sheet name="C.149" sheetId="149" r:id="rId150"/>
    <sheet name="C.150" sheetId="150" r:id="rId151"/>
    <sheet name="C.151" sheetId="151" r:id="rId152"/>
    <sheet name="C.152" sheetId="152" r:id="rId153"/>
    <sheet name="C.153" sheetId="153" r:id="rId154"/>
    <sheet name="C.154" sheetId="154" r:id="rId155"/>
    <sheet name="C.155" sheetId="155" r:id="rId156"/>
    <sheet name="C.156" sheetId="156" r:id="rId157"/>
    <sheet name="C.157" sheetId="157" r:id="rId158"/>
    <sheet name="C.158" sheetId="158" r:id="rId159"/>
    <sheet name="C.159" sheetId="159" r:id="rId160"/>
    <sheet name="C.160" sheetId="160" r:id="rId161"/>
    <sheet name="C.161" sheetId="161" r:id="rId162"/>
    <sheet name="C.162" sheetId="162" r:id="rId163"/>
    <sheet name="C.163" sheetId="163" r:id="rId164"/>
    <sheet name="C.164" sheetId="164" r:id="rId165"/>
    <sheet name="C.165" sheetId="165" r:id="rId166"/>
    <sheet name="C.166" sheetId="166" r:id="rId167"/>
    <sheet name="C.167" sheetId="167" r:id="rId168"/>
    <sheet name="C.168" sheetId="168" r:id="rId169"/>
    <sheet name="C.169" sheetId="169" r:id="rId170"/>
    <sheet name="C.170" sheetId="170" r:id="rId171"/>
    <sheet name="C.171" sheetId="171" r:id="rId172"/>
    <sheet name="C.172" sheetId="172" r:id="rId173"/>
    <sheet name="C.173" sheetId="173" r:id="rId174"/>
    <sheet name="C.174" sheetId="174" r:id="rId175"/>
    <sheet name="C.175" sheetId="175" r:id="rId176"/>
    <sheet name="C.176" sheetId="176" r:id="rId177"/>
    <sheet name="C.177" sheetId="177" r:id="rId178"/>
    <sheet name="C.178" sheetId="178" r:id="rId179"/>
    <sheet name="C.179" sheetId="179" r:id="rId180"/>
    <sheet name="C.180" sheetId="180" r:id="rId181"/>
    <sheet name="C.181" sheetId="181" r:id="rId182"/>
    <sheet name="C.182" sheetId="182" r:id="rId183"/>
    <sheet name="C.183" sheetId="183" r:id="rId184"/>
    <sheet name="C.184" sheetId="184" r:id="rId185"/>
    <sheet name="C.185" sheetId="185" r:id="rId186"/>
    <sheet name="C.186" sheetId="186" r:id="rId187"/>
    <sheet name="C.187" sheetId="187" r:id="rId188"/>
    <sheet name="C.188" sheetId="188" r:id="rId189"/>
    <sheet name="C.189" sheetId="189" r:id="rId190"/>
    <sheet name="C.190" sheetId="190" r:id="rId191"/>
    <sheet name="C.191" sheetId="191" r:id="rId192"/>
    <sheet name="C.192" sheetId="192" r:id="rId193"/>
    <sheet name="C.193" sheetId="193" r:id="rId194"/>
    <sheet name="C.194" sheetId="194" r:id="rId195"/>
    <sheet name="C.195" sheetId="195" r:id="rId196"/>
    <sheet name="C.196" sheetId="196" r:id="rId197"/>
    <sheet name="C.197" sheetId="197" r:id="rId198"/>
    <sheet name="C.198" sheetId="198" r:id="rId199"/>
    <sheet name="C.199" sheetId="199" r:id="rId200"/>
    <sheet name="C.200" sheetId="200" r:id="rId201"/>
    <sheet name="C.201" sheetId="201" r:id="rId202"/>
    <sheet name="C.202" sheetId="202" r:id="rId203"/>
    <sheet name="C.203" sheetId="203" r:id="rId204"/>
    <sheet name="C.204" sheetId="204" r:id="rId205"/>
    <sheet name="C.205" sheetId="205" r:id="rId206"/>
    <sheet name="C.206" sheetId="206" r:id="rId207"/>
    <sheet name="C.207" sheetId="207" r:id="rId208"/>
    <sheet name="C.208" sheetId="208" r:id="rId209"/>
    <sheet name="C.209" sheetId="209" r:id="rId210"/>
  </sheets>
  <externalReferences>
    <externalReference r:id="rId211"/>
    <externalReference r:id="rId212"/>
    <externalReference r:id="rId213"/>
  </externalReferences>
  <definedNames>
    <definedName name="\A" localSheetId="190">'[1]C-27'!#REF!</definedName>
    <definedName name="\A" localSheetId="191">'[1]C-27'!#REF!</definedName>
    <definedName name="\A" localSheetId="192">'[1]C-27'!#REF!</definedName>
    <definedName name="\A" localSheetId="193">'[1]C-27'!#REF!</definedName>
    <definedName name="\A" localSheetId="194">'[1]C-27'!#REF!</definedName>
    <definedName name="\A" localSheetId="201">'[1]C-27'!#REF!</definedName>
    <definedName name="\A" localSheetId="202">'[1]C-27'!#REF!</definedName>
    <definedName name="\A" localSheetId="203">'[1]C-27'!#REF!</definedName>
    <definedName name="\A" localSheetId="204">'[1]C-27'!#REF!</definedName>
    <definedName name="\A">'[1]C-27'!#REF!</definedName>
    <definedName name="\C" localSheetId="190">#REF!</definedName>
    <definedName name="\C" localSheetId="191">#REF!</definedName>
    <definedName name="\C" localSheetId="192">#REF!</definedName>
    <definedName name="\C" localSheetId="193">#REF!</definedName>
    <definedName name="\C" localSheetId="194">#REF!</definedName>
    <definedName name="\C" localSheetId="201">#REF!</definedName>
    <definedName name="\C" localSheetId="202">#REF!</definedName>
    <definedName name="\C" localSheetId="203">#REF!</definedName>
    <definedName name="\C" localSheetId="204">#REF!</definedName>
    <definedName name="\C">#REF!</definedName>
    <definedName name="\e" localSheetId="190">#REF!</definedName>
    <definedName name="\e" localSheetId="191">#REF!</definedName>
    <definedName name="\e" localSheetId="192">#REF!</definedName>
    <definedName name="\e" localSheetId="193">#REF!</definedName>
    <definedName name="\e" localSheetId="194">#REF!</definedName>
    <definedName name="\e" localSheetId="201">#REF!</definedName>
    <definedName name="\e" localSheetId="202">#REF!</definedName>
    <definedName name="\e" localSheetId="203">#REF!</definedName>
    <definedName name="\e" localSheetId="204">#REF!</definedName>
    <definedName name="\e">#REF!</definedName>
    <definedName name="\S">#N/A</definedName>
    <definedName name="__123Graph_A" localSheetId="190" hidden="1">#REF!</definedName>
    <definedName name="__123Graph_A" localSheetId="191" hidden="1">#REF!</definedName>
    <definedName name="__123Graph_A" localSheetId="192" hidden="1">#REF!</definedName>
    <definedName name="__123Graph_A" localSheetId="193" hidden="1">#REF!</definedName>
    <definedName name="__123Graph_A" localSheetId="194" hidden="1">#REF!</definedName>
    <definedName name="__123Graph_A" localSheetId="201" hidden="1">#REF!</definedName>
    <definedName name="__123Graph_A" localSheetId="202" hidden="1">#REF!</definedName>
    <definedName name="__123Graph_A" localSheetId="203" hidden="1">#REF!</definedName>
    <definedName name="__123Graph_A" localSheetId="204" hidden="1">#REF!</definedName>
    <definedName name="__123Graph_A" hidden="1">#REF!</definedName>
    <definedName name="__123Graph_AGRAF" localSheetId="190" hidden="1">#REF!</definedName>
    <definedName name="__123Graph_AGRAF" localSheetId="191" hidden="1">#REF!</definedName>
    <definedName name="__123Graph_AGRAF" localSheetId="192" hidden="1">#REF!</definedName>
    <definedName name="__123Graph_AGRAF" localSheetId="193" hidden="1">#REF!</definedName>
    <definedName name="__123Graph_AGRAF" localSheetId="194" hidden="1">#REF!</definedName>
    <definedName name="__123Graph_AGRAF" localSheetId="201" hidden="1">#REF!</definedName>
    <definedName name="__123Graph_AGRAF" localSheetId="202" hidden="1">#REF!</definedName>
    <definedName name="__123Graph_AGRAF" localSheetId="203" hidden="1">#REF!</definedName>
    <definedName name="__123Graph_AGRAF" localSheetId="204" hidden="1">#REF!</definedName>
    <definedName name="__123Graph_AGRAF" hidden="1">#REF!</definedName>
    <definedName name="__123Graph_B" localSheetId="190" hidden="1">#REF!</definedName>
    <definedName name="__123Graph_B" localSheetId="191" hidden="1">#REF!</definedName>
    <definedName name="__123Graph_B" localSheetId="192" hidden="1">#REF!</definedName>
    <definedName name="__123Graph_B" localSheetId="193" hidden="1">#REF!</definedName>
    <definedName name="__123Graph_B" localSheetId="194" hidden="1">#REF!</definedName>
    <definedName name="__123Graph_B" localSheetId="201" hidden="1">#REF!</definedName>
    <definedName name="__123Graph_B" localSheetId="202" hidden="1">#REF!</definedName>
    <definedName name="__123Graph_B" localSheetId="203" hidden="1">#REF!</definedName>
    <definedName name="__123Graph_B" localSheetId="204" hidden="1">#REF!</definedName>
    <definedName name="__123Graph_B" hidden="1">#REF!</definedName>
    <definedName name="__123Graph_BGRAF" localSheetId="190" hidden="1">#REF!</definedName>
    <definedName name="__123Graph_BGRAF" localSheetId="191" hidden="1">#REF!</definedName>
    <definedName name="__123Graph_BGRAF" localSheetId="192" hidden="1">#REF!</definedName>
    <definedName name="__123Graph_BGRAF" localSheetId="193" hidden="1">#REF!</definedName>
    <definedName name="__123Graph_BGRAF" localSheetId="194" hidden="1">#REF!</definedName>
    <definedName name="__123Graph_BGRAF" localSheetId="201" hidden="1">#REF!</definedName>
    <definedName name="__123Graph_BGRAF" localSheetId="202" hidden="1">#REF!</definedName>
    <definedName name="__123Graph_BGRAF" localSheetId="203" hidden="1">#REF!</definedName>
    <definedName name="__123Graph_BGRAF" localSheetId="204" hidden="1">#REF!</definedName>
    <definedName name="__123Graph_BGRAF" hidden="1">#REF!</definedName>
    <definedName name="__123Graph_C" localSheetId="190" hidden="1">#REF!</definedName>
    <definedName name="__123Graph_C" localSheetId="191" hidden="1">#REF!</definedName>
    <definedName name="__123Graph_C" localSheetId="192" hidden="1">#REF!</definedName>
    <definedName name="__123Graph_C" localSheetId="193" hidden="1">#REF!</definedName>
    <definedName name="__123Graph_C" localSheetId="194" hidden="1">#REF!</definedName>
    <definedName name="__123Graph_C" localSheetId="201" hidden="1">#REF!</definedName>
    <definedName name="__123Graph_C" localSheetId="202" hidden="1">#REF!</definedName>
    <definedName name="__123Graph_C" localSheetId="203" hidden="1">#REF!</definedName>
    <definedName name="__123Graph_C" localSheetId="204" hidden="1">#REF!</definedName>
    <definedName name="__123Graph_C" hidden="1">#REF!</definedName>
    <definedName name="__123Graph_CGRAF" localSheetId="190" hidden="1">#REF!</definedName>
    <definedName name="__123Graph_CGRAF" localSheetId="191" hidden="1">#REF!</definedName>
    <definedName name="__123Graph_CGRAF" localSheetId="192" hidden="1">#REF!</definedName>
    <definedName name="__123Graph_CGRAF" localSheetId="193" hidden="1">#REF!</definedName>
    <definedName name="__123Graph_CGRAF" localSheetId="194" hidden="1">#REF!</definedName>
    <definedName name="__123Graph_CGRAF" localSheetId="201" hidden="1">#REF!</definedName>
    <definedName name="__123Graph_CGRAF" localSheetId="202" hidden="1">#REF!</definedName>
    <definedName name="__123Graph_CGRAF" localSheetId="203" hidden="1">#REF!</definedName>
    <definedName name="__123Graph_CGRAF" localSheetId="204" hidden="1">#REF!</definedName>
    <definedName name="__123Graph_CGRAF" hidden="1">#REF!</definedName>
    <definedName name="__123Graph_D" localSheetId="190" hidden="1">#REF!</definedName>
    <definedName name="__123Graph_D" localSheetId="191" hidden="1">#REF!</definedName>
    <definedName name="__123Graph_D" localSheetId="192" hidden="1">#REF!</definedName>
    <definedName name="__123Graph_D" localSheetId="193" hidden="1">#REF!</definedName>
    <definedName name="__123Graph_D" localSheetId="194" hidden="1">#REF!</definedName>
    <definedName name="__123Graph_D" localSheetId="201" hidden="1">#REF!</definedName>
    <definedName name="__123Graph_D" localSheetId="202" hidden="1">#REF!</definedName>
    <definedName name="__123Graph_D" localSheetId="203" hidden="1">#REF!</definedName>
    <definedName name="__123Graph_D" localSheetId="204" hidden="1">#REF!</definedName>
    <definedName name="__123Graph_D" hidden="1">#REF!</definedName>
    <definedName name="__123Graph_DGRAF" localSheetId="190" hidden="1">#REF!</definedName>
    <definedName name="__123Graph_DGRAF" localSheetId="191" hidden="1">#REF!</definedName>
    <definedName name="__123Graph_DGRAF" localSheetId="192" hidden="1">#REF!</definedName>
    <definedName name="__123Graph_DGRAF" localSheetId="193" hidden="1">#REF!</definedName>
    <definedName name="__123Graph_DGRAF" localSheetId="194" hidden="1">#REF!</definedName>
    <definedName name="__123Graph_DGRAF" localSheetId="201" hidden="1">#REF!</definedName>
    <definedName name="__123Graph_DGRAF" localSheetId="202" hidden="1">#REF!</definedName>
    <definedName name="__123Graph_DGRAF" localSheetId="203" hidden="1">#REF!</definedName>
    <definedName name="__123Graph_DGRAF" localSheetId="204" hidden="1">#REF!</definedName>
    <definedName name="__123Graph_DGRAF" hidden="1">#REF!</definedName>
    <definedName name="__123Graph_E" localSheetId="190" hidden="1">#REF!</definedName>
    <definedName name="__123Graph_E" localSheetId="191" hidden="1">#REF!</definedName>
    <definedName name="__123Graph_E" localSheetId="192" hidden="1">#REF!</definedName>
    <definedName name="__123Graph_E" localSheetId="193" hidden="1">#REF!</definedName>
    <definedName name="__123Graph_E" localSheetId="194" hidden="1">#REF!</definedName>
    <definedName name="__123Graph_E" localSheetId="201" hidden="1">#REF!</definedName>
    <definedName name="__123Graph_E" localSheetId="202" hidden="1">#REF!</definedName>
    <definedName name="__123Graph_E" localSheetId="203" hidden="1">#REF!</definedName>
    <definedName name="__123Graph_E" localSheetId="204" hidden="1">#REF!</definedName>
    <definedName name="__123Graph_E" hidden="1">#REF!</definedName>
    <definedName name="__123Graph_EGRAF" localSheetId="190" hidden="1">#REF!</definedName>
    <definedName name="__123Graph_EGRAF" localSheetId="191" hidden="1">#REF!</definedName>
    <definedName name="__123Graph_EGRAF" localSheetId="192" hidden="1">#REF!</definedName>
    <definedName name="__123Graph_EGRAF" localSheetId="193" hidden="1">#REF!</definedName>
    <definedName name="__123Graph_EGRAF" localSheetId="194" hidden="1">#REF!</definedName>
    <definedName name="__123Graph_EGRAF" localSheetId="201" hidden="1">#REF!</definedName>
    <definedName name="__123Graph_EGRAF" localSheetId="202" hidden="1">#REF!</definedName>
    <definedName name="__123Graph_EGRAF" localSheetId="203" hidden="1">#REF!</definedName>
    <definedName name="__123Graph_EGRAF" localSheetId="204" hidden="1">#REF!</definedName>
    <definedName name="__123Graph_EGRAF" hidden="1">#REF!</definedName>
    <definedName name="__123Graph_F" localSheetId="190" hidden="1">#REF!</definedName>
    <definedName name="__123Graph_F" localSheetId="191" hidden="1">#REF!</definedName>
    <definedName name="__123Graph_F" localSheetId="192" hidden="1">#REF!</definedName>
    <definedName name="__123Graph_F" localSheetId="193" hidden="1">#REF!</definedName>
    <definedName name="__123Graph_F" localSheetId="194" hidden="1">#REF!</definedName>
    <definedName name="__123Graph_F" localSheetId="201" hidden="1">#REF!</definedName>
    <definedName name="__123Graph_F" localSheetId="202" hidden="1">#REF!</definedName>
    <definedName name="__123Graph_F" localSheetId="203" hidden="1">#REF!</definedName>
    <definedName name="__123Graph_F" localSheetId="204" hidden="1">#REF!</definedName>
    <definedName name="__123Graph_F" hidden="1">#REF!</definedName>
    <definedName name="__123Graph_FGRAF" localSheetId="190" hidden="1">#REF!</definedName>
    <definedName name="__123Graph_FGRAF" localSheetId="191" hidden="1">#REF!</definedName>
    <definedName name="__123Graph_FGRAF" localSheetId="192" hidden="1">#REF!</definedName>
    <definedName name="__123Graph_FGRAF" localSheetId="193" hidden="1">#REF!</definedName>
    <definedName name="__123Graph_FGRAF" localSheetId="194" hidden="1">#REF!</definedName>
    <definedName name="__123Graph_FGRAF" localSheetId="201" hidden="1">#REF!</definedName>
    <definedName name="__123Graph_FGRAF" localSheetId="202" hidden="1">#REF!</definedName>
    <definedName name="__123Graph_FGRAF" localSheetId="203" hidden="1">#REF!</definedName>
    <definedName name="__123Graph_FGRAF" localSheetId="204" hidden="1">#REF!</definedName>
    <definedName name="__123Graph_FGRAF" hidden="1">#REF!</definedName>
    <definedName name="__123Graph_X" localSheetId="190" hidden="1">#REF!</definedName>
    <definedName name="__123Graph_X" localSheetId="191" hidden="1">#REF!</definedName>
    <definedName name="__123Graph_X" localSheetId="192" hidden="1">#REF!</definedName>
    <definedName name="__123Graph_X" localSheetId="193" hidden="1">#REF!</definedName>
    <definedName name="__123Graph_X" localSheetId="194" hidden="1">#REF!</definedName>
    <definedName name="__123Graph_X" localSheetId="201" hidden="1">#REF!</definedName>
    <definedName name="__123Graph_X" localSheetId="202" hidden="1">#REF!</definedName>
    <definedName name="__123Graph_X" localSheetId="203" hidden="1">#REF!</definedName>
    <definedName name="__123Graph_X" localSheetId="204" hidden="1">#REF!</definedName>
    <definedName name="__123Graph_X" hidden="1">#REF!</definedName>
    <definedName name="__123Graph_XGRAF" localSheetId="190" hidden="1">#REF!</definedName>
    <definedName name="__123Graph_XGRAF" localSheetId="191" hidden="1">#REF!</definedName>
    <definedName name="__123Graph_XGRAF" localSheetId="192" hidden="1">#REF!</definedName>
    <definedName name="__123Graph_XGRAF" localSheetId="193" hidden="1">#REF!</definedName>
    <definedName name="__123Graph_XGRAF" localSheetId="194" hidden="1">#REF!</definedName>
    <definedName name="__123Graph_XGRAF" localSheetId="201" hidden="1">#REF!</definedName>
    <definedName name="__123Graph_XGRAF" localSheetId="202" hidden="1">#REF!</definedName>
    <definedName name="__123Graph_XGRAF" localSheetId="203" hidden="1">#REF!</definedName>
    <definedName name="__123Graph_XGRAF" localSheetId="204" hidden="1">#REF!</definedName>
    <definedName name="__123Graph_XGRAF" hidden="1">#REF!</definedName>
    <definedName name="_1990" localSheetId="190">#REF!</definedName>
    <definedName name="_1990" localSheetId="191">#REF!</definedName>
    <definedName name="_1990" localSheetId="192">#REF!</definedName>
    <definedName name="_1990" localSheetId="193">#REF!</definedName>
    <definedName name="_1990" localSheetId="194">#REF!</definedName>
    <definedName name="_1990" localSheetId="201">#REF!</definedName>
    <definedName name="_1990" localSheetId="202">#REF!</definedName>
    <definedName name="_1990" localSheetId="203">#REF!</definedName>
    <definedName name="_1990" localSheetId="204">#REF!</definedName>
    <definedName name="_1990">#REF!</definedName>
    <definedName name="_Key1" hidden="1">[2]INGUTI!$A$18:$A$30</definedName>
    <definedName name="_Order1" hidden="1">255</definedName>
    <definedName name="_Sort" hidden="1">[2]INGUTI!$A$18:$M$30</definedName>
    <definedName name="A_IMPRESION_IM">'[1]C-27'!$A$1:$Z$22</definedName>
    <definedName name="A_IMPRESIÓN_IM" localSheetId="190">[3]CYPPOLLO!#REF!</definedName>
    <definedName name="A_IMPRESIÓN_IM" localSheetId="191">[3]CYPPOLLO!#REF!</definedName>
    <definedName name="A_IMPRESIÓN_IM" localSheetId="192">[3]CYPPOLLO!#REF!</definedName>
    <definedName name="A_IMPRESIÓN_IM" localSheetId="193">[3]CYPPOLLO!#REF!</definedName>
    <definedName name="A_IMPRESIÓN_IM" localSheetId="194">[3]CYPPOLLO!#REF!</definedName>
    <definedName name="A_IMPRESIÓN_IM" localSheetId="201">[3]CYPPOLLO!#REF!</definedName>
    <definedName name="A_IMPRESIÓN_IM" localSheetId="202">[3]CYPPOLLO!#REF!</definedName>
    <definedName name="A_IMPRESIÓN_IM" localSheetId="203">[3]CYPPOLLO!#REF!</definedName>
    <definedName name="A_IMPRESIÓN_IM" localSheetId="204">[3]CYPPOLLO!#REF!</definedName>
    <definedName name="A_IMPRESIÓN_IM">[3]CYPPOLLO!#REF!</definedName>
    <definedName name="AGO" localSheetId="190">#REF!</definedName>
    <definedName name="AGO" localSheetId="191">#REF!</definedName>
    <definedName name="AGO" localSheetId="192">#REF!</definedName>
    <definedName name="AGO" localSheetId="193">#REF!</definedName>
    <definedName name="AGO" localSheetId="194">#REF!</definedName>
    <definedName name="AGO" localSheetId="201">#REF!</definedName>
    <definedName name="AGO" localSheetId="202">#REF!</definedName>
    <definedName name="AGO" localSheetId="203">#REF!</definedName>
    <definedName name="AGO" localSheetId="204">#REF!</definedName>
    <definedName name="AGO">#REF!</definedName>
    <definedName name="agricode" localSheetId="117">#REF!</definedName>
    <definedName name="agricode" localSheetId="132">#REF!</definedName>
    <definedName name="agricode" localSheetId="139">#REF!</definedName>
    <definedName name="agricode" localSheetId="141">#REF!</definedName>
    <definedName name="agricode" localSheetId="151">#REF!</definedName>
    <definedName name="agricode" localSheetId="171">#REF!</definedName>
    <definedName name="agricode" localSheetId="178">#REF!</definedName>
    <definedName name="agricode" localSheetId="180">#REF!</definedName>
    <definedName name="agricode" localSheetId="183">#REF!</definedName>
    <definedName name="agricode" localSheetId="184">#REF!</definedName>
    <definedName name="agricode">#REF!</definedName>
    <definedName name="agriVar" localSheetId="117">#REF!</definedName>
    <definedName name="agriVar" localSheetId="132">#REF!</definedName>
    <definedName name="agriVar" localSheetId="139">#REF!</definedName>
    <definedName name="agriVar" localSheetId="141">#REF!</definedName>
    <definedName name="agriVar" localSheetId="151">#REF!</definedName>
    <definedName name="agriVar" localSheetId="171">#REF!</definedName>
    <definedName name="agriVar" localSheetId="178">#REF!</definedName>
    <definedName name="agriVar" localSheetId="180">#REF!</definedName>
    <definedName name="agriVar" localSheetId="183">#REF!</definedName>
    <definedName name="agriVar" localSheetId="184">#REF!</definedName>
    <definedName name="agriVar">#REF!</definedName>
    <definedName name="ajiC" localSheetId="117">#REF!</definedName>
    <definedName name="ajiC" localSheetId="132">#REF!</definedName>
    <definedName name="ajiC" localSheetId="139">#REF!</definedName>
    <definedName name="ajiC" localSheetId="141">#REF!</definedName>
    <definedName name="ajiC" localSheetId="151">#REF!</definedName>
    <definedName name="ajiC" localSheetId="171">#REF!</definedName>
    <definedName name="ajiC" localSheetId="178">#REF!</definedName>
    <definedName name="ajiC" localSheetId="180">#REF!</definedName>
    <definedName name="ajiC" localSheetId="183">#REF!</definedName>
    <definedName name="ajiC" localSheetId="184">#REF!</definedName>
    <definedName name="ajiC">#REF!</definedName>
    <definedName name="ajiR" localSheetId="117">#REF!</definedName>
    <definedName name="ajiR" localSheetId="132">#REF!</definedName>
    <definedName name="ajiR" localSheetId="139">#REF!</definedName>
    <definedName name="ajiR" localSheetId="141">#REF!</definedName>
    <definedName name="ajiR" localSheetId="151">#REF!</definedName>
    <definedName name="ajiR" localSheetId="171">#REF!</definedName>
    <definedName name="ajiR" localSheetId="178">#REF!</definedName>
    <definedName name="ajiR" localSheetId="180">#REF!</definedName>
    <definedName name="ajiR" localSheetId="183">#REF!</definedName>
    <definedName name="ajiR" localSheetId="184">#REF!</definedName>
    <definedName name="ajiR">#REF!</definedName>
    <definedName name="ajiS" localSheetId="117">#REF!</definedName>
    <definedName name="ajiS" localSheetId="132">#REF!</definedName>
    <definedName name="ajiS" localSheetId="139">#REF!</definedName>
    <definedName name="ajiS" localSheetId="141">#REF!</definedName>
    <definedName name="ajiS" localSheetId="151">#REF!</definedName>
    <definedName name="ajiS" localSheetId="171">#REF!</definedName>
    <definedName name="ajiS" localSheetId="178">#REF!</definedName>
    <definedName name="ajiS" localSheetId="180">#REF!</definedName>
    <definedName name="ajiS" localSheetId="183">#REF!</definedName>
    <definedName name="ajiS" localSheetId="184">#REF!</definedName>
    <definedName name="ajiS">#REF!</definedName>
    <definedName name="algodonC" localSheetId="117">#REF!</definedName>
    <definedName name="algodonC" localSheetId="132">#REF!</definedName>
    <definedName name="algodonC" localSheetId="139">#REF!</definedName>
    <definedName name="algodonC" localSheetId="141">#REF!</definedName>
    <definedName name="algodonC" localSheetId="151">#REF!</definedName>
    <definedName name="algodonC" localSheetId="171">#REF!</definedName>
    <definedName name="algodonC" localSheetId="178">#REF!</definedName>
    <definedName name="algodonC" localSheetId="180">#REF!</definedName>
    <definedName name="algodonC" localSheetId="183">#REF!</definedName>
    <definedName name="algodonC" localSheetId="184">#REF!</definedName>
    <definedName name="algodonC">#REF!</definedName>
    <definedName name="algodonP" localSheetId="117">#REF!</definedName>
    <definedName name="algodonP" localSheetId="132">#REF!</definedName>
    <definedName name="algodonP" localSheetId="139">#REF!</definedName>
    <definedName name="algodonP" localSheetId="141">#REF!</definedName>
    <definedName name="algodonP" localSheetId="151">#REF!</definedName>
    <definedName name="algodonP" localSheetId="171">#REF!</definedName>
    <definedName name="algodonP" localSheetId="178">#REF!</definedName>
    <definedName name="algodonP" localSheetId="180">#REF!</definedName>
    <definedName name="algodonP" localSheetId="183">#REF!</definedName>
    <definedName name="algodonP" localSheetId="184">#REF!</definedName>
    <definedName name="algodonP">#REF!</definedName>
    <definedName name="algodonPr" localSheetId="117">#REF!</definedName>
    <definedName name="algodonPr" localSheetId="132">#REF!</definedName>
    <definedName name="algodonPr" localSheetId="139">#REF!</definedName>
    <definedName name="algodonPr" localSheetId="141">#REF!</definedName>
    <definedName name="algodonPr" localSheetId="151">#REF!</definedName>
    <definedName name="algodonPr" localSheetId="171">#REF!</definedName>
    <definedName name="algodonPr" localSheetId="178">#REF!</definedName>
    <definedName name="algodonPr" localSheetId="180">#REF!</definedName>
    <definedName name="algodonPr" localSheetId="183">#REF!</definedName>
    <definedName name="algodonPr" localSheetId="184">#REF!</definedName>
    <definedName name="algodonPr">#REF!</definedName>
    <definedName name="algodonR" localSheetId="117">#REF!</definedName>
    <definedName name="algodonR" localSheetId="132">#REF!</definedName>
    <definedName name="algodonR" localSheetId="139">#REF!</definedName>
    <definedName name="algodonR" localSheetId="141">#REF!</definedName>
    <definedName name="algodonR" localSheetId="151">#REF!</definedName>
    <definedName name="algodonR" localSheetId="171">#REF!</definedName>
    <definedName name="algodonR" localSheetId="178">#REF!</definedName>
    <definedName name="algodonR" localSheetId="180">#REF!</definedName>
    <definedName name="algodonR" localSheetId="183">#REF!</definedName>
    <definedName name="algodonR" localSheetId="184">#REF!</definedName>
    <definedName name="algodonR">#REF!</definedName>
    <definedName name="algodonS" localSheetId="117">#REF!</definedName>
    <definedName name="algodonS" localSheetId="132">#REF!</definedName>
    <definedName name="algodonS" localSheetId="139">#REF!</definedName>
    <definedName name="algodonS" localSheetId="141">#REF!</definedName>
    <definedName name="algodonS" localSheetId="151">#REF!</definedName>
    <definedName name="algodonS" localSheetId="171">#REF!</definedName>
    <definedName name="algodonS" localSheetId="178">#REF!</definedName>
    <definedName name="algodonS" localSheetId="180">#REF!</definedName>
    <definedName name="algodonS" localSheetId="183">#REF!</definedName>
    <definedName name="algodonS" localSheetId="184">#REF!</definedName>
    <definedName name="algodonS">#REF!</definedName>
    <definedName name="amilaceo">#REF!</definedName>
    <definedName name="amilaceoC" localSheetId="117">#REF!</definedName>
    <definedName name="amilaceoC" localSheetId="132">#REF!</definedName>
    <definedName name="amilaceoC" localSheetId="139">#REF!</definedName>
    <definedName name="amilaceoC" localSheetId="141">#REF!</definedName>
    <definedName name="amilaceoC" localSheetId="151">#REF!</definedName>
    <definedName name="amilaceoC" localSheetId="171">#REF!</definedName>
    <definedName name="amilaceoC" localSheetId="178">#REF!</definedName>
    <definedName name="amilaceoC" localSheetId="180">#REF!</definedName>
    <definedName name="amilaceoC" localSheetId="183">#REF!</definedName>
    <definedName name="amilaceoC" localSheetId="184">#REF!</definedName>
    <definedName name="amilaceoC">#REF!</definedName>
    <definedName name="amilaceoP" localSheetId="117">#REF!</definedName>
    <definedName name="amilaceoP" localSheetId="132">#REF!</definedName>
    <definedName name="amilaceoP" localSheetId="139">#REF!</definedName>
    <definedName name="amilaceoP" localSheetId="141">#REF!</definedName>
    <definedName name="amilaceoP" localSheetId="151">#REF!</definedName>
    <definedName name="amilaceoP" localSheetId="171">#REF!</definedName>
    <definedName name="amilaceoP" localSheetId="178">#REF!</definedName>
    <definedName name="amilaceoP" localSheetId="180">#REF!</definedName>
    <definedName name="amilaceoP" localSheetId="183">#REF!</definedName>
    <definedName name="amilaceoP" localSheetId="184">#REF!</definedName>
    <definedName name="amilaceoP">#REF!</definedName>
    <definedName name="amilaceoPr" localSheetId="117">#REF!</definedName>
    <definedName name="amilaceoPr" localSheetId="132">#REF!</definedName>
    <definedName name="amilaceoPr" localSheetId="139">#REF!</definedName>
    <definedName name="amilaceoPr" localSheetId="141">#REF!</definedName>
    <definedName name="amilaceoPr" localSheetId="151">#REF!</definedName>
    <definedName name="amilaceoPr" localSheetId="171">#REF!</definedName>
    <definedName name="amilaceoPr" localSheetId="178">#REF!</definedName>
    <definedName name="amilaceoPr" localSheetId="180">#REF!</definedName>
    <definedName name="amilaceoPr" localSheetId="183">#REF!</definedName>
    <definedName name="amilaceoPr" localSheetId="184">#REF!</definedName>
    <definedName name="amilaceoPr">#REF!</definedName>
    <definedName name="amilaceoR" localSheetId="117">#REF!</definedName>
    <definedName name="amilaceoR" localSheetId="132">#REF!</definedName>
    <definedName name="amilaceoR" localSheetId="139">#REF!</definedName>
    <definedName name="amilaceoR" localSheetId="141">#REF!</definedName>
    <definedName name="amilaceoR" localSheetId="151">#REF!</definedName>
    <definedName name="amilaceoR" localSheetId="171">#REF!</definedName>
    <definedName name="amilaceoR" localSheetId="178">#REF!</definedName>
    <definedName name="amilaceoR" localSheetId="180">#REF!</definedName>
    <definedName name="amilaceoR" localSheetId="183">#REF!</definedName>
    <definedName name="amilaceoR" localSheetId="184">#REF!</definedName>
    <definedName name="amilaceoR">#REF!</definedName>
    <definedName name="amilaceoS" localSheetId="117">#REF!</definedName>
    <definedName name="amilaceoS" localSheetId="132">#REF!</definedName>
    <definedName name="amilaceoS" localSheetId="139">#REF!</definedName>
    <definedName name="amilaceoS" localSheetId="141">#REF!</definedName>
    <definedName name="amilaceoS" localSheetId="151">#REF!</definedName>
    <definedName name="amilaceoS" localSheetId="171">#REF!</definedName>
    <definedName name="amilaceoS" localSheetId="178">#REF!</definedName>
    <definedName name="amilaceoS" localSheetId="180">#REF!</definedName>
    <definedName name="amilaceoS" localSheetId="183">#REF!</definedName>
    <definedName name="amilaceoS" localSheetId="184">#REF!</definedName>
    <definedName name="amilaceoS">#REF!</definedName>
    <definedName name="apioC" localSheetId="117">#REF!</definedName>
    <definedName name="apioC" localSheetId="132">#REF!</definedName>
    <definedName name="apioC" localSheetId="139">#REF!</definedName>
    <definedName name="apioC" localSheetId="141">#REF!</definedName>
    <definedName name="apioC" localSheetId="151">#REF!</definedName>
    <definedName name="apioC" localSheetId="171">#REF!</definedName>
    <definedName name="apioC" localSheetId="178">#REF!</definedName>
    <definedName name="apioC" localSheetId="180">#REF!</definedName>
    <definedName name="apioC" localSheetId="183">#REF!</definedName>
    <definedName name="apioC" localSheetId="184">#REF!</definedName>
    <definedName name="apioC">#REF!</definedName>
    <definedName name="apioR" localSheetId="117">#REF!</definedName>
    <definedName name="apioR" localSheetId="132">#REF!</definedName>
    <definedName name="apioR" localSheetId="139">#REF!</definedName>
    <definedName name="apioR" localSheetId="141">#REF!</definedName>
    <definedName name="apioR" localSheetId="151">#REF!</definedName>
    <definedName name="apioR" localSheetId="171">#REF!</definedName>
    <definedName name="apioR" localSheetId="178">#REF!</definedName>
    <definedName name="apioR" localSheetId="180">#REF!</definedName>
    <definedName name="apioR" localSheetId="183">#REF!</definedName>
    <definedName name="apioR" localSheetId="184">#REF!</definedName>
    <definedName name="apioR">#REF!</definedName>
    <definedName name="apioS" localSheetId="117">#REF!</definedName>
    <definedName name="apioS" localSheetId="132">#REF!</definedName>
    <definedName name="apioS" localSheetId="139">#REF!</definedName>
    <definedName name="apioS" localSheetId="141">#REF!</definedName>
    <definedName name="apioS" localSheetId="151">#REF!</definedName>
    <definedName name="apioS" localSheetId="171">#REF!</definedName>
    <definedName name="apioS" localSheetId="178">#REF!</definedName>
    <definedName name="apioS" localSheetId="180">#REF!</definedName>
    <definedName name="apioS" localSheetId="183">#REF!</definedName>
    <definedName name="apioS" localSheetId="184">#REF!</definedName>
    <definedName name="apioS">#REF!</definedName>
    <definedName name="_xlnm.Print_Area" localSheetId="1">C.1!$A$1:$G$24</definedName>
    <definedName name="_xlnm.Print_Area" localSheetId="10">C.10!$A$1:$M$31</definedName>
    <definedName name="_xlnm.Print_Area" localSheetId="100">C.100!$A$1:$O$18</definedName>
    <definedName name="_xlnm.Print_Area" localSheetId="101">C.101!$A$1:$O$18</definedName>
    <definedName name="_xlnm.Print_Area" localSheetId="102">C.102!$A$1:$O$10</definedName>
    <definedName name="_xlnm.Print_Area" localSheetId="103">C.103!$A$1:$O$10</definedName>
    <definedName name="_xlnm.Print_Area" localSheetId="104">C.104!$A$1:$O$13</definedName>
    <definedName name="_xlnm.Print_Area" localSheetId="105">C.105!$A$1:$O$23</definedName>
    <definedName name="_xlnm.Print_Area" localSheetId="106">C.106!$A$1:$O$15</definedName>
    <definedName name="_xlnm.Print_Area" localSheetId="107">C.107!$A$1:$O$18</definedName>
    <definedName name="_xlnm.Print_Area" localSheetId="108">C.108!$A$1:$O$11</definedName>
    <definedName name="_xlnm.Print_Area" localSheetId="109">C.109!$A$1:$O$23</definedName>
    <definedName name="_xlnm.Print_Area" localSheetId="11">C.11!$A$1:$L$31</definedName>
    <definedName name="_xlnm.Print_Area" localSheetId="111">C.111!$A$1:$O$11</definedName>
    <definedName name="_xlnm.Print_Area" localSheetId="112">C.112!$A$1:$O$13</definedName>
    <definedName name="_xlnm.Print_Area" localSheetId="113">C.113!$A$1:$O$26</definedName>
    <definedName name="_xlnm.Print_Area" localSheetId="114">C.114!$A$1:$O$9</definedName>
    <definedName name="_xlnm.Print_Area" localSheetId="115">C.115!$A$1:$O$23</definedName>
    <definedName name="_xlnm.Print_Area" localSheetId="116">C.116!$A$1:$O$16</definedName>
    <definedName name="_xlnm.Print_Area" localSheetId="117">C.117!$A$1:$O$13</definedName>
    <definedName name="_xlnm.Print_Area" localSheetId="118">C.118!$A$1:$O$11</definedName>
    <definedName name="_xlnm.Print_Area" localSheetId="119">C.119!$A$1:$O$11</definedName>
    <definedName name="_xlnm.Print_Area" localSheetId="12">C.12!$A$1:$O$27</definedName>
    <definedName name="_xlnm.Print_Area" localSheetId="120">C.120!$A$1:$O$12</definedName>
    <definedName name="_xlnm.Print_Area" localSheetId="121">C.121!$A$1:$O$10</definedName>
    <definedName name="_xlnm.Print_Area" localSheetId="125">C.125!$A$1:$I$34</definedName>
    <definedName name="_xlnm.Print_Area" localSheetId="126">C.126!$A$1:$H$34</definedName>
    <definedName name="_xlnm.Print_Area" localSheetId="13">C.13!$A$1:$O$32</definedName>
    <definedName name="_xlnm.Print_Area" localSheetId="133">C.133!$A$1:$J$32</definedName>
    <definedName name="_xlnm.Print_Area" localSheetId="134">C.134!$A$1:$L$31</definedName>
    <definedName name="_xlnm.Print_Area" localSheetId="136">C.136!$A$1:$O$27</definedName>
    <definedName name="_xlnm.Print_Area" localSheetId="137">C.137!$A$1:$O$25</definedName>
    <definedName name="_xlnm.Print_Area" localSheetId="138">C.138!$A$1:$O$25</definedName>
    <definedName name="_xlnm.Print_Area" localSheetId="139">C.139!$A$1:$O$10</definedName>
    <definedName name="_xlnm.Print_Area" localSheetId="14">C.14!$A$1:$O$26</definedName>
    <definedName name="_xlnm.Print_Area" localSheetId="140">C.140!$A$1:$O$12</definedName>
    <definedName name="_xlnm.Print_Area" localSheetId="141">C.141!$A$1:$O$12</definedName>
    <definedName name="_xlnm.Print_Area" localSheetId="142">C.142!$A$1:$O$25</definedName>
    <definedName name="_xlnm.Print_Area" localSheetId="143">C.143!$A$1:$O$20</definedName>
    <definedName name="_xlnm.Print_Area" localSheetId="144">C.144!$A$1:$O$25</definedName>
    <definedName name="_xlnm.Print_Area" localSheetId="145">C.145!$A$1:$H$33</definedName>
    <definedName name="_xlnm.Print_Area" localSheetId="146">C.146!$A$1:$G$33</definedName>
    <definedName name="_xlnm.Print_Area" localSheetId="147">C.147!$A$1:$P$22</definedName>
    <definedName name="_xlnm.Print_Area" localSheetId="148">C.148!$A$1:$O$9</definedName>
    <definedName name="_xlnm.Print_Area" localSheetId="149">C.149!$A$1:$O$22</definedName>
    <definedName name="_xlnm.Print_Area" localSheetId="15">C.15!$A$1:$O$18</definedName>
    <definedName name="_xlnm.Print_Area" localSheetId="150">C.150!$A$1:$O$16</definedName>
    <definedName name="_xlnm.Print_Area" localSheetId="151">C.151!$A$1:$O$13</definedName>
    <definedName name="_xlnm.Print_Area" localSheetId="153">C.153!$A$1:$M$30</definedName>
    <definedName name="_xlnm.Print_Area" localSheetId="16">C.16!$A$1:$O$25</definedName>
    <definedName name="_xlnm.Print_Area" localSheetId="162">C.162!$A$1:$O$16</definedName>
    <definedName name="_xlnm.Print_Area" localSheetId="166">C.166!$A$1:$F$23</definedName>
    <definedName name="_xlnm.Print_Area" localSheetId="167">C.167!$A$1:$E$25</definedName>
    <definedName name="_xlnm.Print_Area" localSheetId="168">C.168!$A$1:$L$11</definedName>
    <definedName name="_xlnm.Print_Area" localSheetId="169">C.169!$A$1:$L$20</definedName>
    <definedName name="_xlnm.Print_Area" localSheetId="172">C.172!$A$1:$P$31</definedName>
    <definedName name="_xlnm.Print_Area" localSheetId="173">C.173!$A$1:$O$31</definedName>
    <definedName name="_xlnm.Print_Area" localSheetId="18">C.18!$A$1:$O$26</definedName>
    <definedName name="_xlnm.Print_Area" localSheetId="189">C.189!$A$1:$J$15</definedName>
    <definedName name="_xlnm.Print_Area" localSheetId="19">C.19!$A$1:$O$14</definedName>
    <definedName name="_xlnm.Print_Area" localSheetId="190">C.190!$A$1:$H$31</definedName>
    <definedName name="_xlnm.Print_Area" localSheetId="191">C.191!$A$1:$J$17</definedName>
    <definedName name="_xlnm.Print_Area" localSheetId="192">C.192!$A$1:$J$26</definedName>
    <definedName name="_xlnm.Print_Area" localSheetId="193">C.193!$A$1:$J$26</definedName>
    <definedName name="_xlnm.Print_Area" localSheetId="194">C.194!$A$1:$K$22</definedName>
    <definedName name="_xlnm.Print_Area" localSheetId="195">C.195!$A$1:$P$32</definedName>
    <definedName name="_xlnm.Print_Area" localSheetId="196">C.196!$A$1:$Q$19</definedName>
    <definedName name="_xlnm.Print_Area" localSheetId="197">C.197!$A$1:$P$20</definedName>
    <definedName name="_xlnm.Print_Area" localSheetId="198">C.198!$A$1:$Q$32</definedName>
    <definedName name="_xlnm.Print_Area" localSheetId="199">C.199!$A$1:$O$27</definedName>
    <definedName name="_xlnm.Print_Area" localSheetId="20">C.20!$A$1:$O$27</definedName>
    <definedName name="_xlnm.Print_Area" localSheetId="200">C.200!$A$1:$Q$33</definedName>
    <definedName name="_xlnm.Print_Area" localSheetId="201">C.201!$A$1:$O$32</definedName>
    <definedName name="_xlnm.Print_Area" localSheetId="202">C.202!$A$1:$L$27</definedName>
    <definedName name="_xlnm.Print_Area" localSheetId="203">C.203!$A$1:$L$32</definedName>
    <definedName name="_xlnm.Print_Area" localSheetId="204">C.204!$A$1:$N$34</definedName>
    <definedName name="_xlnm.Print_Area" localSheetId="205">C.205!$A$1:$Q$32</definedName>
    <definedName name="_xlnm.Print_Area" localSheetId="206">C.206!$A$1:$O$33</definedName>
    <definedName name="_xlnm.Print_Area" localSheetId="207">C.207!$A$1:$P$22</definedName>
    <definedName name="_xlnm.Print_Area" localSheetId="208">C.208!$A$1:$O$18</definedName>
    <definedName name="_xlnm.Print_Area" localSheetId="209">C.209!$A$1:$O$20</definedName>
    <definedName name="_xlnm.Print_Area" localSheetId="21">C.21!$A$1:$O$15</definedName>
    <definedName name="_xlnm.Print_Area" localSheetId="22">C.22!$A$1:$O$10</definedName>
    <definedName name="_xlnm.Print_Area" localSheetId="23">C.23!$A$1:$K$31</definedName>
    <definedName name="_xlnm.Print_Area" localSheetId="24">C.24!$A$1:$AM$32</definedName>
    <definedName name="_xlnm.Print_Area" localSheetId="25">C.25!$A$1:$AL$32</definedName>
    <definedName name="_xlnm.Print_Area" localSheetId="26">C.26!$A$1:$O$11</definedName>
    <definedName name="_xlnm.Print_Area" localSheetId="27">C.27!$A$1:$O$26</definedName>
    <definedName name="_xlnm.Print_Area" localSheetId="28">C.28!$A$1:$O$20</definedName>
    <definedName name="_xlnm.Print_Area" localSheetId="29">C.29!$A$1:$O$15</definedName>
    <definedName name="_xlnm.Print_Area" localSheetId="3">C.3!$A$1:$V$34</definedName>
    <definedName name="_xlnm.Print_Area" localSheetId="30">C.30!$A$1:$O$29</definedName>
    <definedName name="_xlnm.Print_Area" localSheetId="31">C.31!$A$1:$O$16</definedName>
    <definedName name="_xlnm.Print_Area" localSheetId="32">C.32!$A$1:$O$16</definedName>
    <definedName name="_xlnm.Print_Area" localSheetId="33">C.33!$A$1:$O$16</definedName>
    <definedName name="_xlnm.Print_Area" localSheetId="34">C.34!$A$1:$O$17</definedName>
    <definedName name="_xlnm.Print_Area" localSheetId="35">C.35!$A$1:$O$10</definedName>
    <definedName name="_xlnm.Print_Area" localSheetId="36">C.36!$A$1:$O$22</definedName>
    <definedName name="_xlnm.Print_Area" localSheetId="37">C.37!$A$1:$O$17</definedName>
    <definedName name="_xlnm.Print_Area" localSheetId="38">C.38!$A$1:$O$18</definedName>
    <definedName name="_xlnm.Print_Area" localSheetId="39">C.39!$A$1:$O$27</definedName>
    <definedName name="_xlnm.Print_Area" localSheetId="4">C.4!$A$1:$L$84</definedName>
    <definedName name="_xlnm.Print_Area" localSheetId="40">C.40!$A$1:$O$10</definedName>
    <definedName name="_xlnm.Print_Area" localSheetId="41">C.41!$A$1:$O$15</definedName>
    <definedName name="_xlnm.Print_Area" localSheetId="42">C.42!$A$1:$O$19</definedName>
    <definedName name="_xlnm.Print_Area" localSheetId="43">C.43!$A$1:$O$31</definedName>
    <definedName name="_xlnm.Print_Area" localSheetId="44">C.44!$A$1:$O$16</definedName>
    <definedName name="_xlnm.Print_Area" localSheetId="46">C.46!$A$1:$O$31</definedName>
    <definedName name="_xlnm.Print_Area" localSheetId="47">C.47!$A$1:$O$22</definedName>
    <definedName name="_xlnm.Print_Area" localSheetId="48">C.48!$A$1:$O$19</definedName>
    <definedName name="_xlnm.Print_Area" localSheetId="49">C.49!$A$1:$O$14</definedName>
    <definedName name="_xlnm.Print_Area" localSheetId="5">C.5!$A$1:$I$171</definedName>
    <definedName name="_xlnm.Print_Area" localSheetId="50">C.50!$A$1:$O$9</definedName>
    <definedName name="_xlnm.Print_Area" localSheetId="51">C.51!$A$1:$O$26</definedName>
    <definedName name="_xlnm.Print_Area" localSheetId="52">C.52!$A$1:$O$26</definedName>
    <definedName name="_xlnm.Print_Area" localSheetId="53">C.53!$A$1:$O$27</definedName>
    <definedName name="_xlnm.Print_Area" localSheetId="54">C.54!$A$1:$O$16</definedName>
    <definedName name="_xlnm.Print_Area" localSheetId="55">C.55!$A$1:$O$25</definedName>
    <definedName name="_xlnm.Print_Area" localSheetId="56">C.56!$A$1:$O$27</definedName>
    <definedName name="_xlnm.Print_Area" localSheetId="57">C.57!$A$1:$O$16</definedName>
    <definedName name="_xlnm.Print_Area" localSheetId="58">C.58!$A$1:$O$15</definedName>
    <definedName name="_xlnm.Print_Area" localSheetId="59">C.59!$A$1:$O$22</definedName>
    <definedName name="_xlnm.Print_Area" localSheetId="6">C.6!$A$1:$I$170</definedName>
    <definedName name="_xlnm.Print_Area" localSheetId="60">C.60!$A$1:$O$21</definedName>
    <definedName name="_xlnm.Print_Area" localSheetId="61">C.61!$A$1:$O$30</definedName>
    <definedName name="_xlnm.Print_Area" localSheetId="62">C.62!$A$1:$O$17</definedName>
    <definedName name="_xlnm.Print_Area" localSheetId="63">C.63!$A$1:$BJ$32</definedName>
    <definedName name="_xlnm.Print_Area" localSheetId="64">C.64!$A$1:$BI$33</definedName>
    <definedName name="_xlnm.Print_Area" localSheetId="65">C.65!$A$1:$O$31</definedName>
    <definedName name="_xlnm.Print_Area" localSheetId="66">C.66!$A$1:$O$32</definedName>
    <definedName name="_xlnm.Print_Area" localSheetId="68">C.68!$A$1:$O$19</definedName>
    <definedName name="_xlnm.Print_Area" localSheetId="69">C.69!$A$1:$O$22</definedName>
    <definedName name="_xlnm.Print_Area" localSheetId="7">C.7!$A$1:$I$170</definedName>
    <definedName name="_xlnm.Print_Area" localSheetId="70">C.70!$A$1:$O$30</definedName>
    <definedName name="_xlnm.Print_Area" localSheetId="71">C.71!$A$1:$O$29</definedName>
    <definedName name="_xlnm.Print_Area" localSheetId="72">C.72!$A$1:$O$20</definedName>
    <definedName name="_xlnm.Print_Area" localSheetId="73">C.73!$A$1:$O$22</definedName>
    <definedName name="_xlnm.Print_Area" localSheetId="74">C.74!$A$1:$O$25</definedName>
    <definedName name="_xlnm.Print_Area" localSheetId="75">C.75!$A$1:$O$14</definedName>
    <definedName name="_xlnm.Print_Area" localSheetId="76">C.76!$A$1:$O$26</definedName>
    <definedName name="_xlnm.Print_Area" localSheetId="77">C.77!$A$1:$O$17</definedName>
    <definedName name="_xlnm.Print_Area" localSheetId="78">C.78!$A$1:$O$12</definedName>
    <definedName name="_xlnm.Print_Area" localSheetId="79">C.79!$A$1:$O$15</definedName>
    <definedName name="_xlnm.Print_Area" localSheetId="8">C.8!$A$1:$I$168</definedName>
    <definedName name="_xlnm.Print_Area" localSheetId="80">C.80!$A$1:$O$15</definedName>
    <definedName name="_xlnm.Print_Area" localSheetId="81">C.81!$A$1:$O$13</definedName>
    <definedName name="_xlnm.Print_Area" localSheetId="82">C.82!$A$1:$O$8</definedName>
    <definedName name="_xlnm.Print_Area" localSheetId="83">C.83!$A$1:$O$13</definedName>
    <definedName name="_xlnm.Print_Area" localSheetId="84">C.84!$A$1:$O$12</definedName>
    <definedName name="_xlnm.Print_Area" localSheetId="85">C.85!$A$1:$O$15</definedName>
    <definedName name="_xlnm.Print_Area" localSheetId="86">C.86!$A$1:$O$9</definedName>
    <definedName name="_xlnm.Print_Area" localSheetId="87">C.87!$A$1:$O$9</definedName>
    <definedName name="_xlnm.Print_Area" localSheetId="88">C.88!$A$1:$O$15</definedName>
    <definedName name="_xlnm.Print_Area" localSheetId="89">C.89!$A$1:$O$12</definedName>
    <definedName name="_xlnm.Print_Area" localSheetId="9">C.9!$A$1:$M$32</definedName>
    <definedName name="_xlnm.Print_Area" localSheetId="90">C.90!$A$1:$O$16</definedName>
    <definedName name="_xlnm.Print_Area" localSheetId="91">C.91!$A$1:$O$20</definedName>
    <definedName name="_xlnm.Print_Area" localSheetId="92">C.92!$A$1:$O$30</definedName>
    <definedName name="_xlnm.Print_Area" localSheetId="93">C.93!$A$1:$O$15</definedName>
    <definedName name="_xlnm.Print_Area" localSheetId="94">C.94!$A$1:$O$25</definedName>
    <definedName name="_xlnm.Print_Area" localSheetId="95">C.95!$A$1:$O$32</definedName>
    <definedName name="_xlnm.Print_Area" localSheetId="96">C.96!$A$1:$O$23</definedName>
    <definedName name="_xlnm.Print_Area" localSheetId="97">C.97!$A$1:$O$14</definedName>
    <definedName name="_xlnm.Print_Area" localSheetId="98">C.98!$A$1:$O$21</definedName>
    <definedName name="_xlnm.Print_Area" localSheetId="99">C.99!$A$1:$O$23</definedName>
    <definedName name="_xlnm.Print_Area" localSheetId="110">'C110'!$A$1:$O$14</definedName>
    <definedName name="_xlnm.Print_Area" localSheetId="0">INDICE!$A$1:$B$212</definedName>
    <definedName name="_xlnm.Print_Area">'[1]C-27'!$A$1:$Z$22</definedName>
    <definedName name="arrozC" localSheetId="117">#REF!</definedName>
    <definedName name="arrozC" localSheetId="132">#REF!</definedName>
    <definedName name="arrozC" localSheetId="139">#REF!</definedName>
    <definedName name="arrozC" localSheetId="141">#REF!</definedName>
    <definedName name="arrozC" localSheetId="151">#REF!</definedName>
    <definedName name="arrozC" localSheetId="171">#REF!</definedName>
    <definedName name="arrozC" localSheetId="178">#REF!</definedName>
    <definedName name="arrozC" localSheetId="180">#REF!</definedName>
    <definedName name="arrozC" localSheetId="183">#REF!</definedName>
    <definedName name="arrozC" localSheetId="184">#REF!</definedName>
    <definedName name="arrozC">#REF!</definedName>
    <definedName name="arrozP" localSheetId="117">#REF!</definedName>
    <definedName name="arrozP" localSheetId="132">#REF!</definedName>
    <definedName name="arrozP" localSheetId="139">#REF!</definedName>
    <definedName name="arrozP" localSheetId="141">#REF!</definedName>
    <definedName name="arrozP" localSheetId="151">#REF!</definedName>
    <definedName name="arrozP" localSheetId="171">#REF!</definedName>
    <definedName name="arrozP" localSheetId="178">#REF!</definedName>
    <definedName name="arrozP" localSheetId="180">#REF!</definedName>
    <definedName name="arrozP" localSheetId="183">#REF!</definedName>
    <definedName name="arrozP" localSheetId="184">#REF!</definedName>
    <definedName name="arrozP">#REF!</definedName>
    <definedName name="arrozPr" localSheetId="117">#REF!</definedName>
    <definedName name="arrozPr" localSheetId="132">#REF!</definedName>
    <definedName name="arrozPr" localSheetId="139">#REF!</definedName>
    <definedName name="arrozPr" localSheetId="141">#REF!</definedName>
    <definedName name="arrozPr" localSheetId="151">#REF!</definedName>
    <definedName name="arrozPr" localSheetId="171">#REF!</definedName>
    <definedName name="arrozPr" localSheetId="178">#REF!</definedName>
    <definedName name="arrozPr" localSheetId="180">#REF!</definedName>
    <definedName name="arrozPr" localSheetId="183">#REF!</definedName>
    <definedName name="arrozPr" localSheetId="184">#REF!</definedName>
    <definedName name="arrozPr">#REF!</definedName>
    <definedName name="arrozR" localSheetId="117">#REF!</definedName>
    <definedName name="arrozR" localSheetId="132">#REF!</definedName>
    <definedName name="arrozR" localSheetId="139">#REF!</definedName>
    <definedName name="arrozR" localSheetId="141">#REF!</definedName>
    <definedName name="arrozR" localSheetId="151">#REF!</definedName>
    <definedName name="arrozR" localSheetId="171">#REF!</definedName>
    <definedName name="arrozR" localSheetId="178">#REF!</definedName>
    <definedName name="arrozR" localSheetId="180">#REF!</definedName>
    <definedName name="arrozR" localSheetId="183">#REF!</definedName>
    <definedName name="arrozR" localSheetId="184">#REF!</definedName>
    <definedName name="arrozR">#REF!</definedName>
    <definedName name="arrozS" localSheetId="117">#REF!</definedName>
    <definedName name="arrozS" localSheetId="132">#REF!</definedName>
    <definedName name="arrozS" localSheetId="139">#REF!</definedName>
    <definedName name="arrozS" localSheetId="141">#REF!</definedName>
    <definedName name="arrozS" localSheetId="151">#REF!</definedName>
    <definedName name="arrozS" localSheetId="171">#REF!</definedName>
    <definedName name="arrozS" localSheetId="178">#REF!</definedName>
    <definedName name="arrozS" localSheetId="180">#REF!</definedName>
    <definedName name="arrozS" localSheetId="183">#REF!</definedName>
    <definedName name="arrozS" localSheetId="184">#REF!</definedName>
    <definedName name="arrozS">#REF!</definedName>
    <definedName name="arvejagsC" localSheetId="117">#REF!</definedName>
    <definedName name="arvejagsC" localSheetId="132">#REF!</definedName>
    <definedName name="arvejagsC" localSheetId="139">#REF!</definedName>
    <definedName name="arvejagsC" localSheetId="141">#REF!</definedName>
    <definedName name="arvejagsC" localSheetId="151">#REF!</definedName>
    <definedName name="arvejagsC" localSheetId="171">#REF!</definedName>
    <definedName name="arvejagsC" localSheetId="178">#REF!</definedName>
    <definedName name="arvejagsC" localSheetId="180">#REF!</definedName>
    <definedName name="arvejagsC" localSheetId="183">#REF!</definedName>
    <definedName name="arvejagsC" localSheetId="184">#REF!</definedName>
    <definedName name="arvejagsC">#REF!</definedName>
    <definedName name="arvejagsP" localSheetId="117">#REF!</definedName>
    <definedName name="arvejagsP" localSheetId="132">#REF!</definedName>
    <definedName name="arvejagsP" localSheetId="139">#REF!</definedName>
    <definedName name="arvejagsP" localSheetId="141">#REF!</definedName>
    <definedName name="arvejagsP" localSheetId="151">#REF!</definedName>
    <definedName name="arvejagsP" localSheetId="171">#REF!</definedName>
    <definedName name="arvejagsP" localSheetId="178">#REF!</definedName>
    <definedName name="arvejagsP" localSheetId="180">#REF!</definedName>
    <definedName name="arvejagsP" localSheetId="183">#REF!</definedName>
    <definedName name="arvejagsP" localSheetId="184">#REF!</definedName>
    <definedName name="arvejagsP">#REF!</definedName>
    <definedName name="arvejagsPr" localSheetId="117">#REF!</definedName>
    <definedName name="arvejagsPr" localSheetId="132">#REF!</definedName>
    <definedName name="arvejagsPr" localSheetId="139">#REF!</definedName>
    <definedName name="arvejagsPr" localSheetId="141">#REF!</definedName>
    <definedName name="arvejagsPr" localSheetId="151">#REF!</definedName>
    <definedName name="arvejagsPr" localSheetId="171">#REF!</definedName>
    <definedName name="arvejagsPr" localSheetId="178">#REF!</definedName>
    <definedName name="arvejagsPr" localSheetId="180">#REF!</definedName>
    <definedName name="arvejagsPr" localSheetId="183">#REF!</definedName>
    <definedName name="arvejagsPr" localSheetId="184">#REF!</definedName>
    <definedName name="arvejagsPr">#REF!</definedName>
    <definedName name="arvejagsR" localSheetId="117">#REF!</definedName>
    <definedName name="arvejagsR" localSheetId="132">#REF!</definedName>
    <definedName name="arvejagsR" localSheetId="139">#REF!</definedName>
    <definedName name="arvejagsR" localSheetId="141">#REF!</definedName>
    <definedName name="arvejagsR" localSheetId="151">#REF!</definedName>
    <definedName name="arvejagsR" localSheetId="171">#REF!</definedName>
    <definedName name="arvejagsR" localSheetId="178">#REF!</definedName>
    <definedName name="arvejagsR" localSheetId="180">#REF!</definedName>
    <definedName name="arvejagsR" localSheetId="183">#REF!</definedName>
    <definedName name="arvejagsR" localSheetId="184">#REF!</definedName>
    <definedName name="arvejagsR">#REF!</definedName>
    <definedName name="arvejagsS" localSheetId="117">#REF!</definedName>
    <definedName name="arvejagsS" localSheetId="132">#REF!</definedName>
    <definedName name="arvejagsS" localSheetId="139">#REF!</definedName>
    <definedName name="arvejagsS" localSheetId="141">#REF!</definedName>
    <definedName name="arvejagsS" localSheetId="151">#REF!</definedName>
    <definedName name="arvejagsS" localSheetId="171">#REF!</definedName>
    <definedName name="arvejagsS" localSheetId="178">#REF!</definedName>
    <definedName name="arvejagsS" localSheetId="180">#REF!</definedName>
    <definedName name="arvejagsS" localSheetId="183">#REF!</definedName>
    <definedName name="arvejagsS" localSheetId="184">#REF!</definedName>
    <definedName name="arvejagsS">#REF!</definedName>
    <definedName name="betarragaC" localSheetId="117">#REF!</definedName>
    <definedName name="betarragaC" localSheetId="132">#REF!</definedName>
    <definedName name="betarragaC" localSheetId="139">#REF!</definedName>
    <definedName name="betarragaC" localSheetId="141">#REF!</definedName>
    <definedName name="betarragaC" localSheetId="151">#REF!</definedName>
    <definedName name="betarragaC" localSheetId="171">#REF!</definedName>
    <definedName name="betarragaC" localSheetId="178">#REF!</definedName>
    <definedName name="betarragaC" localSheetId="180">#REF!</definedName>
    <definedName name="betarragaC" localSheetId="183">#REF!</definedName>
    <definedName name="betarragaC" localSheetId="184">#REF!</definedName>
    <definedName name="betarragaC">#REF!</definedName>
    <definedName name="betarragaR" localSheetId="117">#REF!</definedName>
    <definedName name="betarragaR" localSheetId="132">#REF!</definedName>
    <definedName name="betarragaR" localSheetId="139">#REF!</definedName>
    <definedName name="betarragaR" localSheetId="141">#REF!</definedName>
    <definedName name="betarragaR" localSheetId="151">#REF!</definedName>
    <definedName name="betarragaR" localSheetId="171">#REF!</definedName>
    <definedName name="betarragaR" localSheetId="178">#REF!</definedName>
    <definedName name="betarragaR" localSheetId="180">#REF!</definedName>
    <definedName name="betarragaR" localSheetId="183">#REF!</definedName>
    <definedName name="betarragaR" localSheetId="184">#REF!</definedName>
    <definedName name="betarragaR">#REF!</definedName>
    <definedName name="betarragaS" localSheetId="117">#REF!</definedName>
    <definedName name="betarragaS" localSheetId="132">#REF!</definedName>
    <definedName name="betarragaS" localSheetId="139">#REF!</definedName>
    <definedName name="betarragaS" localSheetId="141">#REF!</definedName>
    <definedName name="betarragaS" localSheetId="151">#REF!</definedName>
    <definedName name="betarragaS" localSheetId="171">#REF!</definedName>
    <definedName name="betarragaS" localSheetId="178">#REF!</definedName>
    <definedName name="betarragaS" localSheetId="180">#REF!</definedName>
    <definedName name="betarragaS" localSheetId="183">#REF!</definedName>
    <definedName name="betarragaS" localSheetId="184">#REF!</definedName>
    <definedName name="betarragaS">#REF!</definedName>
    <definedName name="cafeC" localSheetId="117">#REF!</definedName>
    <definedName name="cafeC" localSheetId="132">#REF!</definedName>
    <definedName name="cafeC" localSheetId="139">#REF!</definedName>
    <definedName name="cafeC" localSheetId="141">#REF!</definedName>
    <definedName name="cafeC" localSheetId="151">#REF!</definedName>
    <definedName name="cafeC" localSheetId="171">#REF!</definedName>
    <definedName name="cafeC" localSheetId="178">#REF!</definedName>
    <definedName name="cafeC" localSheetId="180">#REF!</definedName>
    <definedName name="cafeC" localSheetId="183">#REF!</definedName>
    <definedName name="cafeC" localSheetId="184">#REF!</definedName>
    <definedName name="cafeC">#REF!</definedName>
    <definedName name="cafeP" localSheetId="117">#REF!</definedName>
    <definedName name="cafeP" localSheetId="132">#REF!</definedName>
    <definedName name="cafeP" localSheetId="139">#REF!</definedName>
    <definedName name="cafeP" localSheetId="141">#REF!</definedName>
    <definedName name="cafeP" localSheetId="151">#REF!</definedName>
    <definedName name="cafeP" localSheetId="171">#REF!</definedName>
    <definedName name="cafeP" localSheetId="178">#REF!</definedName>
    <definedName name="cafeP" localSheetId="180">#REF!</definedName>
    <definedName name="cafeP" localSheetId="183">#REF!</definedName>
    <definedName name="cafeP" localSheetId="184">#REF!</definedName>
    <definedName name="cafeP">#REF!</definedName>
    <definedName name="cafePr" localSheetId="117">#REF!</definedName>
    <definedName name="cafePr" localSheetId="132">#REF!</definedName>
    <definedName name="cafePr" localSheetId="139">#REF!</definedName>
    <definedName name="cafePr" localSheetId="141">#REF!</definedName>
    <definedName name="cafePr" localSheetId="151">#REF!</definedName>
    <definedName name="cafePr" localSheetId="171">#REF!</definedName>
    <definedName name="cafePr" localSheetId="178">#REF!</definedName>
    <definedName name="cafePr" localSheetId="180">#REF!</definedName>
    <definedName name="cafePr" localSheetId="183">#REF!</definedName>
    <definedName name="cafePr" localSheetId="184">#REF!</definedName>
    <definedName name="cafePr">#REF!</definedName>
    <definedName name="cafeR" localSheetId="117">#REF!</definedName>
    <definedName name="cafeR" localSheetId="132">#REF!</definedName>
    <definedName name="cafeR" localSheetId="139">#REF!</definedName>
    <definedName name="cafeR" localSheetId="141">#REF!</definedName>
    <definedName name="cafeR" localSheetId="151">#REF!</definedName>
    <definedName name="cafeR" localSheetId="171">#REF!</definedName>
    <definedName name="cafeR" localSheetId="178">#REF!</definedName>
    <definedName name="cafeR" localSheetId="180">#REF!</definedName>
    <definedName name="cafeR" localSheetId="183">#REF!</definedName>
    <definedName name="cafeR" localSheetId="184">#REF!</definedName>
    <definedName name="cafeR">#REF!</definedName>
    <definedName name="cafeS" localSheetId="117">#REF!</definedName>
    <definedName name="cafeS" localSheetId="132">#REF!</definedName>
    <definedName name="cafeS" localSheetId="139">#REF!</definedName>
    <definedName name="cafeS" localSheetId="141">#REF!</definedName>
    <definedName name="cafeS" localSheetId="151">#REF!</definedName>
    <definedName name="cafeS" localSheetId="171">#REF!</definedName>
    <definedName name="cafeS" localSheetId="178">#REF!</definedName>
    <definedName name="cafeS" localSheetId="180">#REF!</definedName>
    <definedName name="cafeS" localSheetId="183">#REF!</definedName>
    <definedName name="cafeS" localSheetId="184">#REF!</definedName>
    <definedName name="cafeS">#REF!</definedName>
    <definedName name="caiguaC" localSheetId="117">#REF!</definedName>
    <definedName name="caiguaC" localSheetId="132">#REF!</definedName>
    <definedName name="caiguaC" localSheetId="139">#REF!</definedName>
    <definedName name="caiguaC" localSheetId="141">#REF!</definedName>
    <definedName name="caiguaC" localSheetId="151">#REF!</definedName>
    <definedName name="caiguaC" localSheetId="171">#REF!</definedName>
    <definedName name="caiguaC" localSheetId="178">#REF!</definedName>
    <definedName name="caiguaC" localSheetId="180">#REF!</definedName>
    <definedName name="caiguaC" localSheetId="183">#REF!</definedName>
    <definedName name="caiguaC" localSheetId="184">#REF!</definedName>
    <definedName name="caiguaC">#REF!</definedName>
    <definedName name="caiguaR" localSheetId="117">#REF!</definedName>
    <definedName name="caiguaR" localSheetId="132">#REF!</definedName>
    <definedName name="caiguaR" localSheetId="139">#REF!</definedName>
    <definedName name="caiguaR" localSheetId="141">#REF!</definedName>
    <definedName name="caiguaR" localSheetId="151">#REF!</definedName>
    <definedName name="caiguaR" localSheetId="171">#REF!</definedName>
    <definedName name="caiguaR" localSheetId="178">#REF!</definedName>
    <definedName name="caiguaR" localSheetId="180">#REF!</definedName>
    <definedName name="caiguaR" localSheetId="183">#REF!</definedName>
    <definedName name="caiguaR" localSheetId="184">#REF!</definedName>
    <definedName name="caiguaR">#REF!</definedName>
    <definedName name="caiguaS" localSheetId="117">#REF!</definedName>
    <definedName name="caiguaS" localSheetId="132">#REF!</definedName>
    <definedName name="caiguaS" localSheetId="139">#REF!</definedName>
    <definedName name="caiguaS" localSheetId="141">#REF!</definedName>
    <definedName name="caiguaS" localSheetId="151">#REF!</definedName>
    <definedName name="caiguaS" localSheetId="171">#REF!</definedName>
    <definedName name="caiguaS" localSheetId="178">#REF!</definedName>
    <definedName name="caiguaS" localSheetId="180">#REF!</definedName>
    <definedName name="caiguaS" localSheetId="183">#REF!</definedName>
    <definedName name="caiguaS" localSheetId="184">#REF!</definedName>
    <definedName name="caiguaS">#REF!</definedName>
    <definedName name="camoteC" localSheetId="117">#REF!</definedName>
    <definedName name="camoteC" localSheetId="132">#REF!</definedName>
    <definedName name="camoteC" localSheetId="139">#REF!</definedName>
    <definedName name="camoteC" localSheetId="141">#REF!</definedName>
    <definedName name="camoteC" localSheetId="151">#REF!</definedName>
    <definedName name="camoteC" localSheetId="171">#REF!</definedName>
    <definedName name="camoteC" localSheetId="178">#REF!</definedName>
    <definedName name="camoteC" localSheetId="180">#REF!</definedName>
    <definedName name="camoteC" localSheetId="183">#REF!</definedName>
    <definedName name="camoteC" localSheetId="184">#REF!</definedName>
    <definedName name="camoteC">#REF!</definedName>
    <definedName name="camoteP" localSheetId="117">#REF!</definedName>
    <definedName name="camoteP" localSheetId="132">#REF!</definedName>
    <definedName name="camoteP" localSheetId="139">#REF!</definedName>
    <definedName name="camoteP" localSheetId="141">#REF!</definedName>
    <definedName name="camoteP" localSheetId="151">#REF!</definedName>
    <definedName name="camoteP" localSheetId="171">#REF!</definedName>
    <definedName name="camoteP" localSheetId="178">#REF!</definedName>
    <definedName name="camoteP" localSheetId="180">#REF!</definedName>
    <definedName name="camoteP" localSheetId="183">#REF!</definedName>
    <definedName name="camoteP" localSheetId="184">#REF!</definedName>
    <definedName name="camoteP">#REF!</definedName>
    <definedName name="camotePr" localSheetId="117">#REF!</definedName>
    <definedName name="camotePr" localSheetId="132">#REF!</definedName>
    <definedName name="camotePr" localSheetId="139">#REF!</definedName>
    <definedName name="camotePr" localSheetId="141">#REF!</definedName>
    <definedName name="camotePr" localSheetId="151">#REF!</definedName>
    <definedName name="camotePr" localSheetId="171">#REF!</definedName>
    <definedName name="camotePr" localSheetId="178">#REF!</definedName>
    <definedName name="camotePr" localSheetId="180">#REF!</definedName>
    <definedName name="camotePr" localSheetId="183">#REF!</definedName>
    <definedName name="camotePr" localSheetId="184">#REF!</definedName>
    <definedName name="camotePr">#REF!</definedName>
    <definedName name="camoteR" localSheetId="117">#REF!</definedName>
    <definedName name="camoteR" localSheetId="132">#REF!</definedName>
    <definedName name="camoteR" localSheetId="139">#REF!</definedName>
    <definedName name="camoteR" localSheetId="141">#REF!</definedName>
    <definedName name="camoteR" localSheetId="151">#REF!</definedName>
    <definedName name="camoteR" localSheetId="171">#REF!</definedName>
    <definedName name="camoteR" localSheetId="178">#REF!</definedName>
    <definedName name="camoteR" localSheetId="180">#REF!</definedName>
    <definedName name="camoteR" localSheetId="183">#REF!</definedName>
    <definedName name="camoteR" localSheetId="184">#REF!</definedName>
    <definedName name="camoteR">#REF!</definedName>
    <definedName name="camoteS" localSheetId="117">#REF!</definedName>
    <definedName name="camoteS" localSheetId="132">#REF!</definedName>
    <definedName name="camoteS" localSheetId="139">#REF!</definedName>
    <definedName name="camoteS" localSheetId="141">#REF!</definedName>
    <definedName name="camoteS" localSheetId="151">#REF!</definedName>
    <definedName name="camoteS" localSheetId="171">#REF!</definedName>
    <definedName name="camoteS" localSheetId="178">#REF!</definedName>
    <definedName name="camoteS" localSheetId="180">#REF!</definedName>
    <definedName name="camoteS" localSheetId="183">#REF!</definedName>
    <definedName name="camoteS" localSheetId="184">#REF!</definedName>
    <definedName name="camoteS">#REF!</definedName>
    <definedName name="cañaC" localSheetId="117">#REF!</definedName>
    <definedName name="cañaC" localSheetId="132">#REF!</definedName>
    <definedName name="cañaC" localSheetId="139">#REF!</definedName>
    <definedName name="cañaC" localSheetId="141">#REF!</definedName>
    <definedName name="cañaC" localSheetId="151">#REF!</definedName>
    <definedName name="cañaC" localSheetId="171">#REF!</definedName>
    <definedName name="cañaC" localSheetId="178">#REF!</definedName>
    <definedName name="cañaC" localSheetId="180">#REF!</definedName>
    <definedName name="cañaC" localSheetId="183">#REF!</definedName>
    <definedName name="cañaC" localSheetId="184">#REF!</definedName>
    <definedName name="cañaC">#REF!</definedName>
    <definedName name="cañaP" localSheetId="117">#REF!</definedName>
    <definedName name="cañaP" localSheetId="132">#REF!</definedName>
    <definedName name="cañaP" localSheetId="139">#REF!</definedName>
    <definedName name="cañaP" localSheetId="141">#REF!</definedName>
    <definedName name="cañaP" localSheetId="151">#REF!</definedName>
    <definedName name="cañaP" localSheetId="171">#REF!</definedName>
    <definedName name="cañaP" localSheetId="178">#REF!</definedName>
    <definedName name="cañaP" localSheetId="180">#REF!</definedName>
    <definedName name="cañaP" localSheetId="183">#REF!</definedName>
    <definedName name="cañaP" localSheetId="184">#REF!</definedName>
    <definedName name="cañaP">#REF!</definedName>
    <definedName name="cañaPr" localSheetId="117">#REF!</definedName>
    <definedName name="cañaPr" localSheetId="132">#REF!</definedName>
    <definedName name="cañaPr" localSheetId="139">#REF!</definedName>
    <definedName name="cañaPr" localSheetId="141">#REF!</definedName>
    <definedName name="cañaPr" localSheetId="151">#REF!</definedName>
    <definedName name="cañaPr" localSheetId="171">#REF!</definedName>
    <definedName name="cañaPr" localSheetId="178">#REF!</definedName>
    <definedName name="cañaPr" localSheetId="180">#REF!</definedName>
    <definedName name="cañaPr" localSheetId="183">#REF!</definedName>
    <definedName name="cañaPr" localSheetId="184">#REF!</definedName>
    <definedName name="cañaPr">#REF!</definedName>
    <definedName name="cañaR" localSheetId="117">#REF!</definedName>
    <definedName name="cañaR" localSheetId="132">#REF!</definedName>
    <definedName name="cañaR" localSheetId="139">#REF!</definedName>
    <definedName name="cañaR" localSheetId="141">#REF!</definedName>
    <definedName name="cañaR" localSheetId="151">#REF!</definedName>
    <definedName name="cañaR" localSheetId="171">#REF!</definedName>
    <definedName name="cañaR" localSheetId="178">#REF!</definedName>
    <definedName name="cañaR" localSheetId="180">#REF!</definedName>
    <definedName name="cañaR" localSheetId="183">#REF!</definedName>
    <definedName name="cañaR" localSheetId="184">#REF!</definedName>
    <definedName name="cañaR">#REF!</definedName>
    <definedName name="cañaS" localSheetId="117">#REF!</definedName>
    <definedName name="cañaS" localSheetId="132">#REF!</definedName>
    <definedName name="cañaS" localSheetId="139">#REF!</definedName>
    <definedName name="cañaS" localSheetId="141">#REF!</definedName>
    <definedName name="cañaS" localSheetId="151">#REF!</definedName>
    <definedName name="cañaS" localSheetId="171">#REF!</definedName>
    <definedName name="cañaS" localSheetId="178">#REF!</definedName>
    <definedName name="cañaS" localSheetId="180">#REF!</definedName>
    <definedName name="cañaS" localSheetId="183">#REF!</definedName>
    <definedName name="cañaS" localSheetId="184">#REF!</definedName>
    <definedName name="cañaS">#REF!</definedName>
    <definedName name="cañihuaC" localSheetId="117">#REF!</definedName>
    <definedName name="cañihuaC" localSheetId="132">#REF!</definedName>
    <definedName name="cañihuaC" localSheetId="139">#REF!</definedName>
    <definedName name="cañihuaC" localSheetId="141">#REF!</definedName>
    <definedName name="cañihuaC" localSheetId="151">#REF!</definedName>
    <definedName name="cañihuaC" localSheetId="171">#REF!</definedName>
    <definedName name="cañihuaC" localSheetId="178">#REF!</definedName>
    <definedName name="cañihuaC" localSheetId="180">#REF!</definedName>
    <definedName name="cañihuaC" localSheetId="183">#REF!</definedName>
    <definedName name="cañihuaC" localSheetId="184">#REF!</definedName>
    <definedName name="cañihuaC">#REF!</definedName>
    <definedName name="cañihuaP" localSheetId="117">#REF!</definedName>
    <definedName name="cañihuaP" localSheetId="132">#REF!</definedName>
    <definedName name="cañihuaP" localSheetId="139">#REF!</definedName>
    <definedName name="cañihuaP" localSheetId="141">#REF!</definedName>
    <definedName name="cañihuaP" localSheetId="151">#REF!</definedName>
    <definedName name="cañihuaP" localSheetId="171">#REF!</definedName>
    <definedName name="cañihuaP" localSheetId="178">#REF!</definedName>
    <definedName name="cañihuaP" localSheetId="180">#REF!</definedName>
    <definedName name="cañihuaP" localSheetId="183">#REF!</definedName>
    <definedName name="cañihuaP" localSheetId="184">#REF!</definedName>
    <definedName name="cañihuaP">#REF!</definedName>
    <definedName name="cañihuaPr" localSheetId="117">#REF!</definedName>
    <definedName name="cañihuaPr" localSheetId="132">#REF!</definedName>
    <definedName name="cañihuaPr" localSheetId="139">#REF!</definedName>
    <definedName name="cañihuaPr" localSheetId="141">#REF!</definedName>
    <definedName name="cañihuaPr" localSheetId="151">#REF!</definedName>
    <definedName name="cañihuaPr" localSheetId="171">#REF!</definedName>
    <definedName name="cañihuaPr" localSheetId="178">#REF!</definedName>
    <definedName name="cañihuaPr" localSheetId="180">#REF!</definedName>
    <definedName name="cañihuaPr" localSheetId="183">#REF!</definedName>
    <definedName name="cañihuaPr" localSheetId="184">#REF!</definedName>
    <definedName name="cañihuaPr">#REF!</definedName>
    <definedName name="cañihuaR" localSheetId="117">#REF!</definedName>
    <definedName name="cañihuaR" localSheetId="132">#REF!</definedName>
    <definedName name="cañihuaR" localSheetId="139">#REF!</definedName>
    <definedName name="cañihuaR" localSheetId="141">#REF!</definedName>
    <definedName name="cañihuaR" localSheetId="151">#REF!</definedName>
    <definedName name="cañihuaR" localSheetId="171">#REF!</definedName>
    <definedName name="cañihuaR" localSheetId="178">#REF!</definedName>
    <definedName name="cañihuaR" localSheetId="180">#REF!</definedName>
    <definedName name="cañihuaR" localSheetId="183">#REF!</definedName>
    <definedName name="cañihuaR" localSheetId="184">#REF!</definedName>
    <definedName name="cañihuaR">#REF!</definedName>
    <definedName name="cañihuaS" localSheetId="117">#REF!</definedName>
    <definedName name="cañihuaS" localSheetId="132">#REF!</definedName>
    <definedName name="cañihuaS" localSheetId="139">#REF!</definedName>
    <definedName name="cañihuaS" localSheetId="141">#REF!</definedName>
    <definedName name="cañihuaS" localSheetId="151">#REF!</definedName>
    <definedName name="cañihuaS" localSheetId="171">#REF!</definedName>
    <definedName name="cañihuaS" localSheetId="178">#REF!</definedName>
    <definedName name="cañihuaS" localSheetId="180">#REF!</definedName>
    <definedName name="cañihuaS" localSheetId="183">#REF!</definedName>
    <definedName name="cañihuaS" localSheetId="184">#REF!</definedName>
    <definedName name="cañihuaS">#REF!</definedName>
    <definedName name="cebadac" localSheetId="117">#REF!</definedName>
    <definedName name="cebadac" localSheetId="132">#REF!</definedName>
    <definedName name="cebadac" localSheetId="139">#REF!</definedName>
    <definedName name="cebadac" localSheetId="141">#REF!</definedName>
    <definedName name="cebadac" localSheetId="151">#REF!</definedName>
    <definedName name="cebadac" localSheetId="171">#REF!</definedName>
    <definedName name="cebadac" localSheetId="178">#REF!</definedName>
    <definedName name="cebadac" localSheetId="180">#REF!</definedName>
    <definedName name="cebadac" localSheetId="183">#REF!</definedName>
    <definedName name="cebadac" localSheetId="184">#REF!</definedName>
    <definedName name="cebadac">#REF!</definedName>
    <definedName name="cebadaP" localSheetId="117">#REF!</definedName>
    <definedName name="cebadaP" localSheetId="132">#REF!</definedName>
    <definedName name="cebadaP" localSheetId="139">#REF!</definedName>
    <definedName name="cebadaP" localSheetId="141">#REF!</definedName>
    <definedName name="cebadaP" localSheetId="151">#REF!</definedName>
    <definedName name="cebadaP" localSheetId="171">#REF!</definedName>
    <definedName name="cebadaP" localSheetId="178">#REF!</definedName>
    <definedName name="cebadaP" localSheetId="180">#REF!</definedName>
    <definedName name="cebadaP" localSheetId="183">#REF!</definedName>
    <definedName name="cebadaP" localSheetId="184">#REF!</definedName>
    <definedName name="cebadaP">#REF!</definedName>
    <definedName name="cebadaPr" localSheetId="117">#REF!</definedName>
    <definedName name="cebadaPr" localSheetId="132">#REF!</definedName>
    <definedName name="cebadaPr" localSheetId="139">#REF!</definedName>
    <definedName name="cebadaPr" localSheetId="141">#REF!</definedName>
    <definedName name="cebadaPr" localSheetId="151">#REF!</definedName>
    <definedName name="cebadaPr" localSheetId="171">#REF!</definedName>
    <definedName name="cebadaPr" localSheetId="178">#REF!</definedName>
    <definedName name="cebadaPr" localSheetId="180">#REF!</definedName>
    <definedName name="cebadaPr" localSheetId="183">#REF!</definedName>
    <definedName name="cebadaPr" localSheetId="184">#REF!</definedName>
    <definedName name="cebadaPr">#REF!</definedName>
    <definedName name="cebadaR" localSheetId="117">#REF!</definedName>
    <definedName name="cebadaR" localSheetId="132">#REF!</definedName>
    <definedName name="cebadaR" localSheetId="139">#REF!</definedName>
    <definedName name="cebadaR" localSheetId="141">#REF!</definedName>
    <definedName name="cebadaR" localSheetId="151">#REF!</definedName>
    <definedName name="cebadaR" localSheetId="171">#REF!</definedName>
    <definedName name="cebadaR" localSheetId="178">#REF!</definedName>
    <definedName name="cebadaR" localSheetId="180">#REF!</definedName>
    <definedName name="cebadaR" localSheetId="183">#REF!</definedName>
    <definedName name="cebadaR" localSheetId="184">#REF!</definedName>
    <definedName name="cebadaR">#REF!</definedName>
    <definedName name="cebadas" localSheetId="117">#REF!</definedName>
    <definedName name="cebadas" localSheetId="132">#REF!</definedName>
    <definedName name="cebadas" localSheetId="139">#REF!</definedName>
    <definedName name="cebadas" localSheetId="141">#REF!</definedName>
    <definedName name="cebadas" localSheetId="151">#REF!</definedName>
    <definedName name="cebadas" localSheetId="171">#REF!</definedName>
    <definedName name="cebadas" localSheetId="178">#REF!</definedName>
    <definedName name="cebadas" localSheetId="180">#REF!</definedName>
    <definedName name="cebadas" localSheetId="183">#REF!</definedName>
    <definedName name="cebadas" localSheetId="184">#REF!</definedName>
    <definedName name="cebadas">#REF!</definedName>
    <definedName name="cebollaC" localSheetId="117">#REF!</definedName>
    <definedName name="cebollaC" localSheetId="132">#REF!</definedName>
    <definedName name="cebollaC" localSheetId="139">#REF!</definedName>
    <definedName name="cebollaC" localSheetId="141">#REF!</definedName>
    <definedName name="cebollaC" localSheetId="151">#REF!</definedName>
    <definedName name="cebollaC" localSheetId="171">#REF!</definedName>
    <definedName name="cebollaC" localSheetId="178">#REF!</definedName>
    <definedName name="cebollaC" localSheetId="180">#REF!</definedName>
    <definedName name="cebollaC" localSheetId="183">#REF!</definedName>
    <definedName name="cebollaC" localSheetId="184">#REF!</definedName>
    <definedName name="cebollaC">#REF!</definedName>
    <definedName name="cebollaP" localSheetId="117">#REF!</definedName>
    <definedName name="cebollaP" localSheetId="132">#REF!</definedName>
    <definedName name="cebollaP" localSheetId="139">#REF!</definedName>
    <definedName name="cebollaP" localSheetId="141">#REF!</definedName>
    <definedName name="cebollaP" localSheetId="151">#REF!</definedName>
    <definedName name="cebollaP" localSheetId="171">#REF!</definedName>
    <definedName name="cebollaP" localSheetId="178">#REF!</definedName>
    <definedName name="cebollaP" localSheetId="180">#REF!</definedName>
    <definedName name="cebollaP" localSheetId="183">#REF!</definedName>
    <definedName name="cebollaP" localSheetId="184">#REF!</definedName>
    <definedName name="cebollaP">#REF!</definedName>
    <definedName name="cebollaPr" localSheetId="117">#REF!</definedName>
    <definedName name="cebollaPr" localSheetId="132">#REF!</definedName>
    <definedName name="cebollaPr" localSheetId="139">#REF!</definedName>
    <definedName name="cebollaPr" localSheetId="141">#REF!</definedName>
    <definedName name="cebollaPr" localSheetId="151">#REF!</definedName>
    <definedName name="cebollaPr" localSheetId="171">#REF!</definedName>
    <definedName name="cebollaPr" localSheetId="178">#REF!</definedName>
    <definedName name="cebollaPr" localSheetId="180">#REF!</definedName>
    <definedName name="cebollaPr" localSheetId="183">#REF!</definedName>
    <definedName name="cebollaPr" localSheetId="184">#REF!</definedName>
    <definedName name="cebollaPr">#REF!</definedName>
    <definedName name="cebollaR" localSheetId="117">#REF!</definedName>
    <definedName name="cebollaR" localSheetId="132">#REF!</definedName>
    <definedName name="cebollaR" localSheetId="139">#REF!</definedName>
    <definedName name="cebollaR" localSheetId="141">#REF!</definedName>
    <definedName name="cebollaR" localSheetId="151">#REF!</definedName>
    <definedName name="cebollaR" localSheetId="171">#REF!</definedName>
    <definedName name="cebollaR" localSheetId="178">#REF!</definedName>
    <definedName name="cebollaR" localSheetId="180">#REF!</definedName>
    <definedName name="cebollaR" localSheetId="183">#REF!</definedName>
    <definedName name="cebollaR" localSheetId="184">#REF!</definedName>
    <definedName name="cebollaR">#REF!</definedName>
    <definedName name="cebollaS" localSheetId="117">#REF!</definedName>
    <definedName name="cebollaS" localSheetId="132">#REF!</definedName>
    <definedName name="cebollaS" localSheetId="139">#REF!</definedName>
    <definedName name="cebollaS" localSheetId="141">#REF!</definedName>
    <definedName name="cebollaS" localSheetId="151">#REF!</definedName>
    <definedName name="cebollaS" localSheetId="171">#REF!</definedName>
    <definedName name="cebollaS" localSheetId="178">#REF!</definedName>
    <definedName name="cebollaS" localSheetId="180">#REF!</definedName>
    <definedName name="cebollaS" localSheetId="183">#REF!</definedName>
    <definedName name="cebollaS" localSheetId="184">#REF!</definedName>
    <definedName name="cebollaS">#REF!</definedName>
    <definedName name="chirimoyaC" localSheetId="117">#REF!</definedName>
    <definedName name="chirimoyaC" localSheetId="132">#REF!</definedName>
    <definedName name="chirimoyaC" localSheetId="139">#REF!</definedName>
    <definedName name="chirimoyaC" localSheetId="141">#REF!</definedName>
    <definedName name="chirimoyaC" localSheetId="151">#REF!</definedName>
    <definedName name="chirimoyaC" localSheetId="171">#REF!</definedName>
    <definedName name="chirimoyaC" localSheetId="178">#REF!</definedName>
    <definedName name="chirimoyaC" localSheetId="180">#REF!</definedName>
    <definedName name="chirimoyaC" localSheetId="183">#REF!</definedName>
    <definedName name="chirimoyaC" localSheetId="184">#REF!</definedName>
    <definedName name="chirimoyaC">#REF!</definedName>
    <definedName name="chirimoyaR" localSheetId="117">#REF!</definedName>
    <definedName name="chirimoyaR" localSheetId="132">#REF!</definedName>
    <definedName name="chirimoyaR" localSheetId="139">#REF!</definedName>
    <definedName name="chirimoyaR" localSheetId="141">#REF!</definedName>
    <definedName name="chirimoyaR" localSheetId="151">#REF!</definedName>
    <definedName name="chirimoyaR" localSheetId="171">#REF!</definedName>
    <definedName name="chirimoyaR" localSheetId="178">#REF!</definedName>
    <definedName name="chirimoyaR" localSheetId="180">#REF!</definedName>
    <definedName name="chirimoyaR" localSheetId="183">#REF!</definedName>
    <definedName name="chirimoyaR" localSheetId="184">#REF!</definedName>
    <definedName name="chirimoyaR">#REF!</definedName>
    <definedName name="chirimoyaS" localSheetId="117">#REF!</definedName>
    <definedName name="chirimoyaS" localSheetId="132">#REF!</definedName>
    <definedName name="chirimoyaS" localSheetId="139">#REF!</definedName>
    <definedName name="chirimoyaS" localSheetId="141">#REF!</definedName>
    <definedName name="chirimoyaS" localSheetId="151">#REF!</definedName>
    <definedName name="chirimoyaS" localSheetId="171">#REF!</definedName>
    <definedName name="chirimoyaS" localSheetId="178">#REF!</definedName>
    <definedName name="chirimoyaS" localSheetId="180">#REF!</definedName>
    <definedName name="chirimoyaS" localSheetId="183">#REF!</definedName>
    <definedName name="chirimoyaS" localSheetId="184">#REF!</definedName>
    <definedName name="chirimoyaS">#REF!</definedName>
    <definedName name="ciruelaC" localSheetId="117">#REF!</definedName>
    <definedName name="ciruelaC" localSheetId="132">#REF!</definedName>
    <definedName name="ciruelaC" localSheetId="139">#REF!</definedName>
    <definedName name="ciruelaC" localSheetId="141">#REF!</definedName>
    <definedName name="ciruelaC" localSheetId="151">#REF!</definedName>
    <definedName name="ciruelaC" localSheetId="171">#REF!</definedName>
    <definedName name="ciruelaC" localSheetId="178">#REF!</definedName>
    <definedName name="ciruelaC" localSheetId="180">#REF!</definedName>
    <definedName name="ciruelaC" localSheetId="183">#REF!</definedName>
    <definedName name="ciruelaC" localSheetId="184">#REF!</definedName>
    <definedName name="ciruelaC">#REF!</definedName>
    <definedName name="ciruelaR" localSheetId="117">#REF!</definedName>
    <definedName name="ciruelaR" localSheetId="132">#REF!</definedName>
    <definedName name="ciruelaR" localSheetId="139">#REF!</definedName>
    <definedName name="ciruelaR" localSheetId="141">#REF!</definedName>
    <definedName name="ciruelaR" localSheetId="151">#REF!</definedName>
    <definedName name="ciruelaR" localSheetId="171">#REF!</definedName>
    <definedName name="ciruelaR" localSheetId="178">#REF!</definedName>
    <definedName name="ciruelaR" localSheetId="180">#REF!</definedName>
    <definedName name="ciruelaR" localSheetId="183">#REF!</definedName>
    <definedName name="ciruelaR" localSheetId="184">#REF!</definedName>
    <definedName name="ciruelaR">#REF!</definedName>
    <definedName name="ciruelaS" localSheetId="117">#REF!</definedName>
    <definedName name="ciruelaS" localSheetId="132">#REF!</definedName>
    <definedName name="ciruelaS" localSheetId="139">#REF!</definedName>
    <definedName name="ciruelaS" localSheetId="141">#REF!</definedName>
    <definedName name="ciruelaS" localSheetId="151">#REF!</definedName>
    <definedName name="ciruelaS" localSheetId="171">#REF!</definedName>
    <definedName name="ciruelaS" localSheetId="178">#REF!</definedName>
    <definedName name="ciruelaS" localSheetId="180">#REF!</definedName>
    <definedName name="ciruelaS" localSheetId="183">#REF!</definedName>
    <definedName name="ciruelaS" localSheetId="184">#REF!</definedName>
    <definedName name="ciruelaS">#REF!</definedName>
    <definedName name="cnpa" localSheetId="117">#REF!</definedName>
    <definedName name="cnpa" localSheetId="132">#REF!</definedName>
    <definedName name="cnpa" localSheetId="139">#REF!</definedName>
    <definedName name="cnpa" localSheetId="141">#REF!</definedName>
    <definedName name="cnpa" localSheetId="151">#REF!</definedName>
    <definedName name="cnpa" localSheetId="171">#REF!</definedName>
    <definedName name="cnpa" localSheetId="178">#REF!</definedName>
    <definedName name="cnpa" localSheetId="180">#REF!</definedName>
    <definedName name="cnpa" localSheetId="183">#REF!</definedName>
    <definedName name="cnpa" localSheetId="184">#REF!</definedName>
    <definedName name="cnpa">#REF!</definedName>
    <definedName name="CNPITO" localSheetId="117">#REF!</definedName>
    <definedName name="CNPITO" localSheetId="132">#REF!</definedName>
    <definedName name="CNPITO" localSheetId="139">#REF!</definedName>
    <definedName name="CNPITO" localSheetId="141">#REF!</definedName>
    <definedName name="CNPITO" localSheetId="151">#REF!</definedName>
    <definedName name="CNPITO" localSheetId="171">#REF!</definedName>
    <definedName name="CNPITO" localSheetId="178">#REF!</definedName>
    <definedName name="CNPITO" localSheetId="180">#REF!</definedName>
    <definedName name="CNPITO" localSheetId="183">#REF!</definedName>
    <definedName name="CNPITO" localSheetId="184">#REF!</definedName>
    <definedName name="CNPITO">#REF!</definedName>
    <definedName name="codecito" localSheetId="117">#REF!</definedName>
    <definedName name="codecito" localSheetId="132">#REF!</definedName>
    <definedName name="codecito" localSheetId="139">#REF!</definedName>
    <definedName name="codecito" localSheetId="141">#REF!</definedName>
    <definedName name="codecito" localSheetId="151">#REF!</definedName>
    <definedName name="codecito" localSheetId="171">#REF!</definedName>
    <definedName name="codecito" localSheetId="178">#REF!</definedName>
    <definedName name="codecito" localSheetId="180">#REF!</definedName>
    <definedName name="codecito" localSheetId="183">#REF!</definedName>
    <definedName name="codecito" localSheetId="184">#REF!</definedName>
    <definedName name="codecito">#REF!</definedName>
    <definedName name="colC" localSheetId="117">#REF!</definedName>
    <definedName name="colC" localSheetId="132">#REF!</definedName>
    <definedName name="colC" localSheetId="139">#REF!</definedName>
    <definedName name="colC" localSheetId="141">#REF!</definedName>
    <definedName name="colC" localSheetId="151">#REF!</definedName>
    <definedName name="colC" localSheetId="171">#REF!</definedName>
    <definedName name="colC" localSheetId="178">#REF!</definedName>
    <definedName name="colC" localSheetId="180">#REF!</definedName>
    <definedName name="colC" localSheetId="183">#REF!</definedName>
    <definedName name="colC" localSheetId="184">#REF!</definedName>
    <definedName name="colC">#REF!</definedName>
    <definedName name="coliflorC" localSheetId="117">#REF!</definedName>
    <definedName name="coliflorC" localSheetId="132">#REF!</definedName>
    <definedName name="coliflorC" localSheetId="139">#REF!</definedName>
    <definedName name="coliflorC" localSheetId="141">#REF!</definedName>
    <definedName name="coliflorC" localSheetId="151">#REF!</definedName>
    <definedName name="coliflorC" localSheetId="171">#REF!</definedName>
    <definedName name="coliflorC" localSheetId="178">#REF!</definedName>
    <definedName name="coliflorC" localSheetId="180">#REF!</definedName>
    <definedName name="coliflorC" localSheetId="183">#REF!</definedName>
    <definedName name="coliflorC" localSheetId="184">#REF!</definedName>
    <definedName name="coliflorC">#REF!</definedName>
    <definedName name="coliflorR" localSheetId="117">#REF!</definedName>
    <definedName name="coliflorR" localSheetId="132">#REF!</definedName>
    <definedName name="coliflorR" localSheetId="139">#REF!</definedName>
    <definedName name="coliflorR" localSheetId="141">#REF!</definedName>
    <definedName name="coliflorR" localSheetId="151">#REF!</definedName>
    <definedName name="coliflorR" localSheetId="171">#REF!</definedName>
    <definedName name="coliflorR" localSheetId="178">#REF!</definedName>
    <definedName name="coliflorR" localSheetId="180">#REF!</definedName>
    <definedName name="coliflorR" localSheetId="183">#REF!</definedName>
    <definedName name="coliflorR" localSheetId="184">#REF!</definedName>
    <definedName name="coliflorR">#REF!</definedName>
    <definedName name="coliflorS" localSheetId="117">#REF!</definedName>
    <definedName name="coliflorS" localSheetId="132">#REF!</definedName>
    <definedName name="coliflorS" localSheetId="139">#REF!</definedName>
    <definedName name="coliflorS" localSheetId="141">#REF!</definedName>
    <definedName name="coliflorS" localSheetId="151">#REF!</definedName>
    <definedName name="coliflorS" localSheetId="171">#REF!</definedName>
    <definedName name="coliflorS" localSheetId="178">#REF!</definedName>
    <definedName name="coliflorS" localSheetId="180">#REF!</definedName>
    <definedName name="coliflorS" localSheetId="183">#REF!</definedName>
    <definedName name="coliflorS" localSheetId="184">#REF!</definedName>
    <definedName name="coliflorS">#REF!</definedName>
    <definedName name="colR" localSheetId="117">#REF!</definedName>
    <definedName name="colR" localSheetId="132">#REF!</definedName>
    <definedName name="colR" localSheetId="139">#REF!</definedName>
    <definedName name="colR" localSheetId="141">#REF!</definedName>
    <definedName name="colR" localSheetId="151">#REF!</definedName>
    <definedName name="colR" localSheetId="171">#REF!</definedName>
    <definedName name="colR" localSheetId="178">#REF!</definedName>
    <definedName name="colR" localSheetId="180">#REF!</definedName>
    <definedName name="colR" localSheetId="183">#REF!</definedName>
    <definedName name="colR" localSheetId="184">#REF!</definedName>
    <definedName name="colR">#REF!</definedName>
    <definedName name="colS" localSheetId="117">#REF!</definedName>
    <definedName name="colS" localSheetId="132">#REF!</definedName>
    <definedName name="colS" localSheetId="139">#REF!</definedName>
    <definedName name="colS" localSheetId="141">#REF!</definedName>
    <definedName name="colS" localSheetId="151">#REF!</definedName>
    <definedName name="colS" localSheetId="171">#REF!</definedName>
    <definedName name="colS" localSheetId="178">#REF!</definedName>
    <definedName name="colS" localSheetId="180">#REF!</definedName>
    <definedName name="colS" localSheetId="183">#REF!</definedName>
    <definedName name="colS" localSheetId="184">#REF!</definedName>
    <definedName name="colS">#REF!</definedName>
    <definedName name="cultivinhos" localSheetId="117">#REF!</definedName>
    <definedName name="cultivinhos" localSheetId="132">#REF!</definedName>
    <definedName name="cultivinhos" localSheetId="139">#REF!</definedName>
    <definedName name="cultivinhos" localSheetId="141">#REF!</definedName>
    <definedName name="cultivinhos" localSheetId="151">#REF!</definedName>
    <definedName name="cultivinhos" localSheetId="171">#REF!</definedName>
    <definedName name="cultivinhos" localSheetId="178">#REF!</definedName>
    <definedName name="cultivinhos" localSheetId="180">#REF!</definedName>
    <definedName name="cultivinhos" localSheetId="183">#REF!</definedName>
    <definedName name="cultivinhos" localSheetId="184">#REF!</definedName>
    <definedName name="cultivinhos">#REF!</definedName>
    <definedName name="cultivitos" localSheetId="117">#REF!</definedName>
    <definedName name="cultivitos" localSheetId="132">#REF!</definedName>
    <definedName name="cultivitos" localSheetId="139">#REF!</definedName>
    <definedName name="cultivitos" localSheetId="141">#REF!</definedName>
    <definedName name="cultivitos" localSheetId="151">#REF!</definedName>
    <definedName name="cultivitos" localSheetId="171">#REF!</definedName>
    <definedName name="cultivitos" localSheetId="178">#REF!</definedName>
    <definedName name="cultivitos" localSheetId="180">#REF!</definedName>
    <definedName name="cultivitos" localSheetId="183">#REF!</definedName>
    <definedName name="cultivitos" localSheetId="184">#REF!</definedName>
    <definedName name="cultivitos">#REF!</definedName>
    <definedName name="esparragoC" localSheetId="117">#REF!</definedName>
    <definedName name="esparragoC" localSheetId="132">#REF!</definedName>
    <definedName name="esparragoC" localSheetId="139">#REF!</definedName>
    <definedName name="esparragoC" localSheetId="141">#REF!</definedName>
    <definedName name="esparragoC" localSheetId="151">#REF!</definedName>
    <definedName name="esparragoC" localSheetId="171">#REF!</definedName>
    <definedName name="esparragoC" localSheetId="178">#REF!</definedName>
    <definedName name="esparragoC" localSheetId="180">#REF!</definedName>
    <definedName name="esparragoC" localSheetId="183">#REF!</definedName>
    <definedName name="esparragoC" localSheetId="184">#REF!</definedName>
    <definedName name="esparragoC">#REF!</definedName>
    <definedName name="esparragoP" localSheetId="117">#REF!</definedName>
    <definedName name="esparragoP" localSheetId="132">#REF!</definedName>
    <definedName name="esparragoP" localSheetId="139">#REF!</definedName>
    <definedName name="esparragoP" localSheetId="141">#REF!</definedName>
    <definedName name="esparragoP" localSheetId="151">#REF!</definedName>
    <definedName name="esparragoP" localSheetId="171">#REF!</definedName>
    <definedName name="esparragoP" localSheetId="178">#REF!</definedName>
    <definedName name="esparragoP" localSheetId="180">#REF!</definedName>
    <definedName name="esparragoP" localSheetId="183">#REF!</definedName>
    <definedName name="esparragoP" localSheetId="184">#REF!</definedName>
    <definedName name="esparragoP">#REF!</definedName>
    <definedName name="esparragoPr" localSheetId="117">#REF!</definedName>
    <definedName name="esparragoPr" localSheetId="132">#REF!</definedName>
    <definedName name="esparragoPr" localSheetId="139">#REF!</definedName>
    <definedName name="esparragoPr" localSheetId="141">#REF!</definedName>
    <definedName name="esparragoPr" localSheetId="151">#REF!</definedName>
    <definedName name="esparragoPr" localSheetId="171">#REF!</definedName>
    <definedName name="esparragoPr" localSheetId="178">#REF!</definedName>
    <definedName name="esparragoPr" localSheetId="180">#REF!</definedName>
    <definedName name="esparragoPr" localSheetId="183">#REF!</definedName>
    <definedName name="esparragoPr" localSheetId="184">#REF!</definedName>
    <definedName name="esparragoPr">#REF!</definedName>
    <definedName name="esparragoR" localSheetId="117">#REF!</definedName>
    <definedName name="esparragoR" localSheetId="132">#REF!</definedName>
    <definedName name="esparragoR" localSheetId="139">#REF!</definedName>
    <definedName name="esparragoR" localSheetId="141">#REF!</definedName>
    <definedName name="esparragoR" localSheetId="151">#REF!</definedName>
    <definedName name="esparragoR" localSheetId="171">#REF!</definedName>
    <definedName name="esparragoR" localSheetId="178">#REF!</definedName>
    <definedName name="esparragoR" localSheetId="180">#REF!</definedName>
    <definedName name="esparragoR" localSheetId="183">#REF!</definedName>
    <definedName name="esparragoR" localSheetId="184">#REF!</definedName>
    <definedName name="esparragoR">#REF!</definedName>
    <definedName name="esparragoS" localSheetId="117">#REF!</definedName>
    <definedName name="esparragoS" localSheetId="132">#REF!</definedName>
    <definedName name="esparragoS" localSheetId="139">#REF!</definedName>
    <definedName name="esparragoS" localSheetId="141">#REF!</definedName>
    <definedName name="esparragoS" localSheetId="151">#REF!</definedName>
    <definedName name="esparragoS" localSheetId="171">#REF!</definedName>
    <definedName name="esparragoS" localSheetId="178">#REF!</definedName>
    <definedName name="esparragoS" localSheetId="180">#REF!</definedName>
    <definedName name="esparragoS" localSheetId="183">#REF!</definedName>
    <definedName name="esparragoS" localSheetId="184">#REF!</definedName>
    <definedName name="esparragoS">#REF!</definedName>
    <definedName name="espinacaC" localSheetId="117">#REF!</definedName>
    <definedName name="espinacaC" localSheetId="132">#REF!</definedName>
    <definedName name="espinacaC" localSheetId="139">#REF!</definedName>
    <definedName name="espinacaC" localSheetId="141">#REF!</definedName>
    <definedName name="espinacaC" localSheetId="151">#REF!</definedName>
    <definedName name="espinacaC" localSheetId="171">#REF!</definedName>
    <definedName name="espinacaC" localSheetId="178">#REF!</definedName>
    <definedName name="espinacaC" localSheetId="180">#REF!</definedName>
    <definedName name="espinacaC" localSheetId="183">#REF!</definedName>
    <definedName name="espinacaC" localSheetId="184">#REF!</definedName>
    <definedName name="espinacaC">#REF!</definedName>
    <definedName name="espinacaR" localSheetId="117">#REF!</definedName>
    <definedName name="espinacaR" localSheetId="132">#REF!</definedName>
    <definedName name="espinacaR" localSheetId="139">#REF!</definedName>
    <definedName name="espinacaR" localSheetId="141">#REF!</definedName>
    <definedName name="espinacaR" localSheetId="151">#REF!</definedName>
    <definedName name="espinacaR" localSheetId="171">#REF!</definedName>
    <definedName name="espinacaR" localSheetId="178">#REF!</definedName>
    <definedName name="espinacaR" localSheetId="180">#REF!</definedName>
    <definedName name="espinacaR" localSheetId="183">#REF!</definedName>
    <definedName name="espinacaR" localSheetId="184">#REF!</definedName>
    <definedName name="espinacaR">#REF!</definedName>
    <definedName name="espinacaS" localSheetId="117">#REF!</definedName>
    <definedName name="espinacaS" localSheetId="132">#REF!</definedName>
    <definedName name="espinacaS" localSheetId="139">#REF!</definedName>
    <definedName name="espinacaS" localSheetId="141">#REF!</definedName>
    <definedName name="espinacaS" localSheetId="151">#REF!</definedName>
    <definedName name="espinacaS" localSheetId="171">#REF!</definedName>
    <definedName name="espinacaS" localSheetId="178">#REF!</definedName>
    <definedName name="espinacaS" localSheetId="180">#REF!</definedName>
    <definedName name="espinacaS" localSheetId="183">#REF!</definedName>
    <definedName name="espinacaS" localSheetId="184">#REF!</definedName>
    <definedName name="espinacaS">#REF!</definedName>
    <definedName name="findCode" localSheetId="117">#REF!</definedName>
    <definedName name="findCode" localSheetId="132">#REF!</definedName>
    <definedName name="findCode" localSheetId="139">#REF!</definedName>
    <definedName name="findCode" localSheetId="141">#REF!</definedName>
    <definedName name="findCode" localSheetId="151">#REF!</definedName>
    <definedName name="findCode" localSheetId="171">#REF!</definedName>
    <definedName name="findCode" localSheetId="178">#REF!</definedName>
    <definedName name="findCode" localSheetId="180">#REF!</definedName>
    <definedName name="findCode" localSheetId="183">#REF!</definedName>
    <definedName name="findCode" localSheetId="184">#REF!</definedName>
    <definedName name="findCode">#REF!</definedName>
    <definedName name="fresaS" localSheetId="117">#REF!</definedName>
    <definedName name="fresaS" localSheetId="132">#REF!</definedName>
    <definedName name="fresaS" localSheetId="139">#REF!</definedName>
    <definedName name="fresaS" localSheetId="141">#REF!</definedName>
    <definedName name="fresaS" localSheetId="151">#REF!</definedName>
    <definedName name="fresaS" localSheetId="171">#REF!</definedName>
    <definedName name="fresaS" localSheetId="178">#REF!</definedName>
    <definedName name="fresaS" localSheetId="180">#REF!</definedName>
    <definedName name="fresaS" localSheetId="183">#REF!</definedName>
    <definedName name="fresaS" localSheetId="184">#REF!</definedName>
    <definedName name="fresaS">#REF!</definedName>
    <definedName name="frijolC" localSheetId="117">#REF!</definedName>
    <definedName name="frijolC" localSheetId="132">#REF!</definedName>
    <definedName name="frijolC" localSheetId="139">#REF!</definedName>
    <definedName name="frijolC" localSheetId="141">#REF!</definedName>
    <definedName name="frijolC" localSheetId="151">#REF!</definedName>
    <definedName name="frijolC" localSheetId="171">#REF!</definedName>
    <definedName name="frijolC" localSheetId="178">#REF!</definedName>
    <definedName name="frijolC" localSheetId="180">#REF!</definedName>
    <definedName name="frijolC" localSheetId="183">#REF!</definedName>
    <definedName name="frijolC" localSheetId="184">#REF!</definedName>
    <definedName name="frijolC">#REF!</definedName>
    <definedName name="frijolgvC" localSheetId="117">#REF!</definedName>
    <definedName name="frijolgvC" localSheetId="132">#REF!</definedName>
    <definedName name="frijolgvC" localSheetId="139">#REF!</definedName>
    <definedName name="frijolgvC" localSheetId="141">#REF!</definedName>
    <definedName name="frijolgvC" localSheetId="151">#REF!</definedName>
    <definedName name="frijolgvC" localSheetId="171">#REF!</definedName>
    <definedName name="frijolgvC" localSheetId="178">#REF!</definedName>
    <definedName name="frijolgvC" localSheetId="180">#REF!</definedName>
    <definedName name="frijolgvC" localSheetId="183">#REF!</definedName>
    <definedName name="frijolgvC" localSheetId="184">#REF!</definedName>
    <definedName name="frijolgvC">#REF!</definedName>
    <definedName name="frijolgvR" localSheetId="117">#REF!</definedName>
    <definedName name="frijolgvR" localSheetId="132">#REF!</definedName>
    <definedName name="frijolgvR" localSheetId="139">#REF!</definedName>
    <definedName name="frijolgvR" localSheetId="141">#REF!</definedName>
    <definedName name="frijolgvR" localSheetId="151">#REF!</definedName>
    <definedName name="frijolgvR" localSheetId="171">#REF!</definedName>
    <definedName name="frijolgvR" localSheetId="178">#REF!</definedName>
    <definedName name="frijolgvR" localSheetId="180">#REF!</definedName>
    <definedName name="frijolgvR" localSheetId="183">#REF!</definedName>
    <definedName name="frijolgvR" localSheetId="184">#REF!</definedName>
    <definedName name="frijolgvR">#REF!</definedName>
    <definedName name="frijolgvS" localSheetId="117">#REF!</definedName>
    <definedName name="frijolgvS" localSheetId="132">#REF!</definedName>
    <definedName name="frijolgvS" localSheetId="139">#REF!</definedName>
    <definedName name="frijolgvS" localSheetId="141">#REF!</definedName>
    <definedName name="frijolgvS" localSheetId="151">#REF!</definedName>
    <definedName name="frijolgvS" localSheetId="171">#REF!</definedName>
    <definedName name="frijolgvS" localSheetId="178">#REF!</definedName>
    <definedName name="frijolgvS" localSheetId="180">#REF!</definedName>
    <definedName name="frijolgvS" localSheetId="183">#REF!</definedName>
    <definedName name="frijolgvS" localSheetId="184">#REF!</definedName>
    <definedName name="frijolgvS">#REF!</definedName>
    <definedName name="frijolP" localSheetId="117">#REF!</definedName>
    <definedName name="frijolP" localSheetId="132">#REF!</definedName>
    <definedName name="frijolP" localSheetId="139">#REF!</definedName>
    <definedName name="frijolP" localSheetId="141">#REF!</definedName>
    <definedName name="frijolP" localSheetId="151">#REF!</definedName>
    <definedName name="frijolP" localSheetId="171">#REF!</definedName>
    <definedName name="frijolP" localSheetId="178">#REF!</definedName>
    <definedName name="frijolP" localSheetId="180">#REF!</definedName>
    <definedName name="frijolP" localSheetId="183">#REF!</definedName>
    <definedName name="frijolP" localSheetId="184">#REF!</definedName>
    <definedName name="frijolP">#REF!</definedName>
    <definedName name="frijolPr" localSheetId="117">#REF!</definedName>
    <definedName name="frijolPr" localSheetId="132">#REF!</definedName>
    <definedName name="frijolPr" localSheetId="139">#REF!</definedName>
    <definedName name="frijolPr" localSheetId="141">#REF!</definedName>
    <definedName name="frijolPr" localSheetId="151">#REF!</definedName>
    <definedName name="frijolPr" localSheetId="171">#REF!</definedName>
    <definedName name="frijolPr" localSheetId="178">#REF!</definedName>
    <definedName name="frijolPr" localSheetId="180">#REF!</definedName>
    <definedName name="frijolPr" localSheetId="183">#REF!</definedName>
    <definedName name="frijolPr" localSheetId="184">#REF!</definedName>
    <definedName name="frijolPr">#REF!</definedName>
    <definedName name="frijolR" localSheetId="117">#REF!</definedName>
    <definedName name="frijolR" localSheetId="132">#REF!</definedName>
    <definedName name="frijolR" localSheetId="139">#REF!</definedName>
    <definedName name="frijolR" localSheetId="141">#REF!</definedName>
    <definedName name="frijolR" localSheetId="151">#REF!</definedName>
    <definedName name="frijolR" localSheetId="171">#REF!</definedName>
    <definedName name="frijolR" localSheetId="178">#REF!</definedName>
    <definedName name="frijolR" localSheetId="180">#REF!</definedName>
    <definedName name="frijolR" localSheetId="183">#REF!</definedName>
    <definedName name="frijolR" localSheetId="184">#REF!</definedName>
    <definedName name="frijolR">#REF!</definedName>
    <definedName name="frijolS" localSheetId="117">#REF!</definedName>
    <definedName name="frijolS" localSheetId="132">#REF!</definedName>
    <definedName name="frijolS" localSheetId="139">#REF!</definedName>
    <definedName name="frijolS" localSheetId="141">#REF!</definedName>
    <definedName name="frijolS" localSheetId="151">#REF!</definedName>
    <definedName name="frijolS" localSheetId="171">#REF!</definedName>
    <definedName name="frijolS" localSheetId="178">#REF!</definedName>
    <definedName name="frijolS" localSheetId="180">#REF!</definedName>
    <definedName name="frijolS" localSheetId="183">#REF!</definedName>
    <definedName name="frijolS" localSheetId="184">#REF!</definedName>
    <definedName name="frijolS">#REF!</definedName>
    <definedName name="gramal">#REF!</definedName>
    <definedName name="gramama">#REF!</definedName>
    <definedName name="gramas">#REF!</definedName>
    <definedName name="granadillaC" localSheetId="117">#REF!</definedName>
    <definedName name="granadillaC" localSheetId="132">#REF!</definedName>
    <definedName name="granadillaC" localSheetId="139">#REF!</definedName>
    <definedName name="granadillaC" localSheetId="141">#REF!</definedName>
    <definedName name="granadillaC" localSheetId="151">#REF!</definedName>
    <definedName name="granadillaC" localSheetId="171">#REF!</definedName>
    <definedName name="granadillaC" localSheetId="178">#REF!</definedName>
    <definedName name="granadillaC" localSheetId="180">#REF!</definedName>
    <definedName name="granadillaC" localSheetId="183">#REF!</definedName>
    <definedName name="granadillaC" localSheetId="184">#REF!</definedName>
    <definedName name="granadillaC">#REF!</definedName>
    <definedName name="granadillaR" localSheetId="117">#REF!</definedName>
    <definedName name="granadillaR" localSheetId="132">#REF!</definedName>
    <definedName name="granadillaR" localSheetId="139">#REF!</definedName>
    <definedName name="granadillaR" localSheetId="141">#REF!</definedName>
    <definedName name="granadillaR" localSheetId="151">#REF!</definedName>
    <definedName name="granadillaR" localSheetId="171">#REF!</definedName>
    <definedName name="granadillaR" localSheetId="178">#REF!</definedName>
    <definedName name="granadillaR" localSheetId="180">#REF!</definedName>
    <definedName name="granadillaR" localSheetId="183">#REF!</definedName>
    <definedName name="granadillaR" localSheetId="184">#REF!</definedName>
    <definedName name="granadillaR">#REF!</definedName>
    <definedName name="granadillaS" localSheetId="117">#REF!</definedName>
    <definedName name="granadillaS" localSheetId="132">#REF!</definedName>
    <definedName name="granadillaS" localSheetId="139">#REF!</definedName>
    <definedName name="granadillaS" localSheetId="141">#REF!</definedName>
    <definedName name="granadillaS" localSheetId="151">#REF!</definedName>
    <definedName name="granadillaS" localSheetId="171">#REF!</definedName>
    <definedName name="granadillaS" localSheetId="178">#REF!</definedName>
    <definedName name="granadillaS" localSheetId="180">#REF!</definedName>
    <definedName name="granadillaS" localSheetId="183">#REF!</definedName>
    <definedName name="granadillaS" localSheetId="184">#REF!</definedName>
    <definedName name="granadillaS">#REF!</definedName>
    <definedName name="habagsC" localSheetId="117">#REF!</definedName>
    <definedName name="habagsC" localSheetId="132">#REF!</definedName>
    <definedName name="habagsC" localSheetId="139">#REF!</definedName>
    <definedName name="habagsC" localSheetId="141">#REF!</definedName>
    <definedName name="habagsC" localSheetId="151">#REF!</definedName>
    <definedName name="habagsC" localSheetId="171">#REF!</definedName>
    <definedName name="habagsC" localSheetId="178">#REF!</definedName>
    <definedName name="habagsC" localSheetId="180">#REF!</definedName>
    <definedName name="habagsC" localSheetId="183">#REF!</definedName>
    <definedName name="habagsC" localSheetId="184">#REF!</definedName>
    <definedName name="habagsC">#REF!</definedName>
    <definedName name="habagsP" localSheetId="117">#REF!</definedName>
    <definedName name="habagsP" localSheetId="132">#REF!</definedName>
    <definedName name="habagsP" localSheetId="139">#REF!</definedName>
    <definedName name="habagsP" localSheetId="141">#REF!</definedName>
    <definedName name="habagsP" localSheetId="151">#REF!</definedName>
    <definedName name="habagsP" localSheetId="171">#REF!</definedName>
    <definedName name="habagsP" localSheetId="178">#REF!</definedName>
    <definedName name="habagsP" localSheetId="180">#REF!</definedName>
    <definedName name="habagsP" localSheetId="183">#REF!</definedName>
    <definedName name="habagsP" localSheetId="184">#REF!</definedName>
    <definedName name="habagsP">#REF!</definedName>
    <definedName name="habagsPr" localSheetId="117">#REF!</definedName>
    <definedName name="habagsPr" localSheetId="132">#REF!</definedName>
    <definedName name="habagsPr" localSheetId="139">#REF!</definedName>
    <definedName name="habagsPr" localSheetId="141">#REF!</definedName>
    <definedName name="habagsPr" localSheetId="151">#REF!</definedName>
    <definedName name="habagsPr" localSheetId="171">#REF!</definedName>
    <definedName name="habagsPr" localSheetId="178">#REF!</definedName>
    <definedName name="habagsPr" localSheetId="180">#REF!</definedName>
    <definedName name="habagsPr" localSheetId="183">#REF!</definedName>
    <definedName name="habagsPr" localSheetId="184">#REF!</definedName>
    <definedName name="habagsPr">#REF!</definedName>
    <definedName name="habagsR" localSheetId="117">#REF!</definedName>
    <definedName name="habagsR" localSheetId="132">#REF!</definedName>
    <definedName name="habagsR" localSheetId="139">#REF!</definedName>
    <definedName name="habagsR" localSheetId="141">#REF!</definedName>
    <definedName name="habagsR" localSheetId="151">#REF!</definedName>
    <definedName name="habagsR" localSheetId="171">#REF!</definedName>
    <definedName name="habagsR" localSheetId="178">#REF!</definedName>
    <definedName name="habagsR" localSheetId="180">#REF!</definedName>
    <definedName name="habagsR" localSheetId="183">#REF!</definedName>
    <definedName name="habagsR" localSheetId="184">#REF!</definedName>
    <definedName name="habagsR">#REF!</definedName>
    <definedName name="habagsS" localSheetId="117">#REF!</definedName>
    <definedName name="habagsS" localSheetId="132">#REF!</definedName>
    <definedName name="habagsS" localSheetId="139">#REF!</definedName>
    <definedName name="habagsS" localSheetId="141">#REF!</definedName>
    <definedName name="habagsS" localSheetId="151">#REF!</definedName>
    <definedName name="habagsS" localSheetId="171">#REF!</definedName>
    <definedName name="habagsS" localSheetId="178">#REF!</definedName>
    <definedName name="habagsS" localSheetId="180">#REF!</definedName>
    <definedName name="habagsS" localSheetId="183">#REF!</definedName>
    <definedName name="habagsS" localSheetId="184">#REF!</definedName>
    <definedName name="habagsS">#REF!</definedName>
    <definedName name="higoC" localSheetId="117">#REF!</definedName>
    <definedName name="higoC" localSheetId="132">#REF!</definedName>
    <definedName name="higoC" localSheetId="139">#REF!</definedName>
    <definedName name="higoC" localSheetId="141">#REF!</definedName>
    <definedName name="higoC" localSheetId="151">#REF!</definedName>
    <definedName name="higoC" localSheetId="171">#REF!</definedName>
    <definedName name="higoC" localSheetId="178">#REF!</definedName>
    <definedName name="higoC" localSheetId="180">#REF!</definedName>
    <definedName name="higoC" localSheetId="183">#REF!</definedName>
    <definedName name="higoC" localSheetId="184">#REF!</definedName>
    <definedName name="higoC">#REF!</definedName>
    <definedName name="higoR" localSheetId="117">#REF!</definedName>
    <definedName name="higoR" localSheetId="132">#REF!</definedName>
    <definedName name="higoR" localSheetId="139">#REF!</definedName>
    <definedName name="higoR" localSheetId="141">#REF!</definedName>
    <definedName name="higoR" localSheetId="151">#REF!</definedName>
    <definedName name="higoR" localSheetId="171">#REF!</definedName>
    <definedName name="higoR" localSheetId="178">#REF!</definedName>
    <definedName name="higoR" localSheetId="180">#REF!</definedName>
    <definedName name="higoR" localSheetId="183">#REF!</definedName>
    <definedName name="higoR" localSheetId="184">#REF!</definedName>
    <definedName name="higoR">#REF!</definedName>
    <definedName name="higoS" localSheetId="117">#REF!</definedName>
    <definedName name="higoS" localSheetId="132">#REF!</definedName>
    <definedName name="higoS" localSheetId="139">#REF!</definedName>
    <definedName name="higoS" localSheetId="141">#REF!</definedName>
    <definedName name="higoS" localSheetId="151">#REF!</definedName>
    <definedName name="higoS" localSheetId="171">#REF!</definedName>
    <definedName name="higoS" localSheetId="178">#REF!</definedName>
    <definedName name="higoS" localSheetId="180">#REF!</definedName>
    <definedName name="higoS" localSheetId="183">#REF!</definedName>
    <definedName name="higoS" localSheetId="184">#REF!</definedName>
    <definedName name="higoS">#REF!</definedName>
    <definedName name="HTML_CodePage" hidden="1">1252</definedName>
    <definedName name="HTML_Control" localSheetId="196" hidden="1">{"'C-46.WK1'!$A$6:$J$21"}</definedName>
    <definedName name="HTML_Control" localSheetId="197" hidden="1">{"'C-46.WK1'!$A$6:$J$21"}</definedName>
    <definedName name="HTML_Control" localSheetId="198" hidden="1">{"'C-46.WK1'!$A$6:$J$21"}</definedName>
    <definedName name="HTML_Control" localSheetId="199" hidden="1">{"'C-46.WK1'!$A$6:$J$21"}</definedName>
    <definedName name="HTML_Control" localSheetId="200" hidden="1">{"'C-46.WK1'!$A$6:$J$21"}</definedName>
    <definedName name="HTML_Control" localSheetId="201" hidden="1">{"'C-46.WK1'!$A$6:$J$21"}</definedName>
    <definedName name="HTML_Control" localSheetId="202" hidden="1">{"'C-46.WK1'!$A$6:$J$21"}</definedName>
    <definedName name="HTML_Control" localSheetId="203" hidden="1">{"'C-46.WK1'!$A$6:$J$21"}</definedName>
    <definedName name="HTML_Control" localSheetId="204" hidden="1">{"'C-46.WK1'!$A$6:$J$21"}</definedName>
    <definedName name="HTML_Control" localSheetId="205" hidden="1">{"'C-46.WK1'!$A$6:$J$21"}</definedName>
    <definedName name="HTML_Control" localSheetId="206" hidden="1">{"'C-46.WK1'!$A$6:$J$21"}</definedName>
    <definedName name="HTML_Control" localSheetId="207" hidden="1">{"'C-46.WK1'!$A$6:$J$21"}</definedName>
    <definedName name="HTML_Control" localSheetId="208" hidden="1">{"'C-46.WK1'!$A$6:$J$21"}</definedName>
    <definedName name="HTML_Control" localSheetId="209" hidden="1">{"'C-46.WK1'!$A$6:$J$21"}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  <definedName name="kiwichaC" localSheetId="117">#REF!</definedName>
    <definedName name="kiwichaC" localSheetId="132">#REF!</definedName>
    <definedName name="kiwichaC" localSheetId="139">#REF!</definedName>
    <definedName name="kiwichaC" localSheetId="141">#REF!</definedName>
    <definedName name="kiwichaC" localSheetId="151">#REF!</definedName>
    <definedName name="kiwichaC" localSheetId="171">#REF!</definedName>
    <definedName name="kiwichaC" localSheetId="178">#REF!</definedName>
    <definedName name="kiwichaC" localSheetId="180">#REF!</definedName>
    <definedName name="kiwichaC" localSheetId="183">#REF!</definedName>
    <definedName name="kiwichaC" localSheetId="184">#REF!</definedName>
    <definedName name="kiwichaC">#REF!</definedName>
    <definedName name="kiwichaP" localSheetId="117">#REF!</definedName>
    <definedName name="kiwichaP" localSheetId="132">#REF!</definedName>
    <definedName name="kiwichaP" localSheetId="139">#REF!</definedName>
    <definedName name="kiwichaP" localSheetId="141">#REF!</definedName>
    <definedName name="kiwichaP" localSheetId="151">#REF!</definedName>
    <definedName name="kiwichaP" localSheetId="171">#REF!</definedName>
    <definedName name="kiwichaP" localSheetId="178">#REF!</definedName>
    <definedName name="kiwichaP" localSheetId="180">#REF!</definedName>
    <definedName name="kiwichaP" localSheetId="183">#REF!</definedName>
    <definedName name="kiwichaP" localSheetId="184">#REF!</definedName>
    <definedName name="kiwichaP">#REF!</definedName>
    <definedName name="kiwichaPr" localSheetId="117">#REF!</definedName>
    <definedName name="kiwichaPr" localSheetId="132">#REF!</definedName>
    <definedName name="kiwichaPr" localSheetId="139">#REF!</definedName>
    <definedName name="kiwichaPr" localSheetId="141">#REF!</definedName>
    <definedName name="kiwichaPr" localSheetId="151">#REF!</definedName>
    <definedName name="kiwichaPr" localSheetId="171">#REF!</definedName>
    <definedName name="kiwichaPr" localSheetId="178">#REF!</definedName>
    <definedName name="kiwichaPr" localSheetId="180">#REF!</definedName>
    <definedName name="kiwichaPr" localSheetId="183">#REF!</definedName>
    <definedName name="kiwichaPr" localSheetId="184">#REF!</definedName>
    <definedName name="kiwichaPr">#REF!</definedName>
    <definedName name="kiwichaR" localSheetId="117">#REF!</definedName>
    <definedName name="kiwichaR" localSheetId="132">#REF!</definedName>
    <definedName name="kiwichaR" localSheetId="139">#REF!</definedName>
    <definedName name="kiwichaR" localSheetId="141">#REF!</definedName>
    <definedName name="kiwichaR" localSheetId="151">#REF!</definedName>
    <definedName name="kiwichaR" localSheetId="171">#REF!</definedName>
    <definedName name="kiwichaR" localSheetId="178">#REF!</definedName>
    <definedName name="kiwichaR" localSheetId="180">#REF!</definedName>
    <definedName name="kiwichaR" localSheetId="183">#REF!</definedName>
    <definedName name="kiwichaR" localSheetId="184">#REF!</definedName>
    <definedName name="kiwichaR">#REF!</definedName>
    <definedName name="kiwichaS" localSheetId="117">#REF!</definedName>
    <definedName name="kiwichaS" localSheetId="132">#REF!</definedName>
    <definedName name="kiwichaS" localSheetId="139">#REF!</definedName>
    <definedName name="kiwichaS" localSheetId="141">#REF!</definedName>
    <definedName name="kiwichaS" localSheetId="151">#REF!</definedName>
    <definedName name="kiwichaS" localSheetId="171">#REF!</definedName>
    <definedName name="kiwichaS" localSheetId="178">#REF!</definedName>
    <definedName name="kiwichaS" localSheetId="180">#REF!</definedName>
    <definedName name="kiwichaS" localSheetId="183">#REF!</definedName>
    <definedName name="kiwichaS" localSheetId="184">#REF!</definedName>
    <definedName name="kiwichaS">#REF!</definedName>
    <definedName name="lechugaC" localSheetId="117">#REF!</definedName>
    <definedName name="lechugaC" localSheetId="132">#REF!</definedName>
    <definedName name="lechugaC" localSheetId="139">#REF!</definedName>
    <definedName name="lechugaC" localSheetId="141">#REF!</definedName>
    <definedName name="lechugaC" localSheetId="151">#REF!</definedName>
    <definedName name="lechugaC" localSheetId="171">#REF!</definedName>
    <definedName name="lechugaC" localSheetId="178">#REF!</definedName>
    <definedName name="lechugaC" localSheetId="180">#REF!</definedName>
    <definedName name="lechugaC" localSheetId="183">#REF!</definedName>
    <definedName name="lechugaC" localSheetId="184">#REF!</definedName>
    <definedName name="lechugaC">#REF!</definedName>
    <definedName name="lechugaR" localSheetId="117">#REF!</definedName>
    <definedName name="lechugaR" localSheetId="132">#REF!</definedName>
    <definedName name="lechugaR" localSheetId="139">#REF!</definedName>
    <definedName name="lechugaR" localSheetId="141">#REF!</definedName>
    <definedName name="lechugaR" localSheetId="151">#REF!</definedName>
    <definedName name="lechugaR" localSheetId="171">#REF!</definedName>
    <definedName name="lechugaR" localSheetId="178">#REF!</definedName>
    <definedName name="lechugaR" localSheetId="180">#REF!</definedName>
    <definedName name="lechugaR" localSheetId="183">#REF!</definedName>
    <definedName name="lechugaR" localSheetId="184">#REF!</definedName>
    <definedName name="lechugaR">#REF!</definedName>
    <definedName name="lechugaS" localSheetId="117">#REF!</definedName>
    <definedName name="lechugaS" localSheetId="132">#REF!</definedName>
    <definedName name="lechugaS" localSheetId="139">#REF!</definedName>
    <definedName name="lechugaS" localSheetId="141">#REF!</definedName>
    <definedName name="lechugaS" localSheetId="151">#REF!</definedName>
    <definedName name="lechugaS" localSheetId="171">#REF!</definedName>
    <definedName name="lechugaS" localSheetId="178">#REF!</definedName>
    <definedName name="lechugaS" localSheetId="180">#REF!</definedName>
    <definedName name="lechugaS" localSheetId="183">#REF!</definedName>
    <definedName name="lechugaS" localSheetId="184">#REF!</definedName>
    <definedName name="lechugaS">#REF!</definedName>
    <definedName name="limaC" localSheetId="117">#REF!</definedName>
    <definedName name="limaC" localSheetId="132">#REF!</definedName>
    <definedName name="limaC" localSheetId="139">#REF!</definedName>
    <definedName name="limaC" localSheetId="141">#REF!</definedName>
    <definedName name="limaC" localSheetId="151">#REF!</definedName>
    <definedName name="limaC" localSheetId="171">#REF!</definedName>
    <definedName name="limaC" localSheetId="178">#REF!</definedName>
    <definedName name="limaC" localSheetId="180">#REF!</definedName>
    <definedName name="limaC" localSheetId="183">#REF!</definedName>
    <definedName name="limaC" localSheetId="184">#REF!</definedName>
    <definedName name="limaC">#REF!</definedName>
    <definedName name="limaR" localSheetId="117">#REF!</definedName>
    <definedName name="limaR" localSheetId="132">#REF!</definedName>
    <definedName name="limaR" localSheetId="139">#REF!</definedName>
    <definedName name="limaR" localSheetId="141">#REF!</definedName>
    <definedName name="limaR" localSheetId="151">#REF!</definedName>
    <definedName name="limaR" localSheetId="171">#REF!</definedName>
    <definedName name="limaR" localSheetId="178">#REF!</definedName>
    <definedName name="limaR" localSheetId="180">#REF!</definedName>
    <definedName name="limaR" localSheetId="183">#REF!</definedName>
    <definedName name="limaR" localSheetId="184">#REF!</definedName>
    <definedName name="limaR">#REF!</definedName>
    <definedName name="limaS" localSheetId="117">#REF!</definedName>
    <definedName name="limaS" localSheetId="132">#REF!</definedName>
    <definedName name="limaS" localSheetId="139">#REF!</definedName>
    <definedName name="limaS" localSheetId="141">#REF!</definedName>
    <definedName name="limaS" localSheetId="151">#REF!</definedName>
    <definedName name="limaS" localSheetId="171">#REF!</definedName>
    <definedName name="limaS" localSheetId="178">#REF!</definedName>
    <definedName name="limaS" localSheetId="180">#REF!</definedName>
    <definedName name="limaS" localSheetId="183">#REF!</definedName>
    <definedName name="limaS" localSheetId="184">#REF!</definedName>
    <definedName name="limaS">#REF!</definedName>
    <definedName name="maiz_duroC" localSheetId="117">#REF!</definedName>
    <definedName name="maiz_duroC" localSheetId="132">#REF!</definedName>
    <definedName name="maiz_duroC" localSheetId="139">#REF!</definedName>
    <definedName name="maiz_duroC" localSheetId="141">#REF!</definedName>
    <definedName name="maiz_duroC" localSheetId="151">#REF!</definedName>
    <definedName name="maiz_duroC" localSheetId="171">#REF!</definedName>
    <definedName name="maiz_duroC" localSheetId="178">#REF!</definedName>
    <definedName name="maiz_duroC" localSheetId="180">#REF!</definedName>
    <definedName name="maiz_duroC" localSheetId="183">#REF!</definedName>
    <definedName name="maiz_duroC" localSheetId="184">#REF!</definedName>
    <definedName name="maiz_duroC">#REF!</definedName>
    <definedName name="maiz_duroP" localSheetId="117">#REF!</definedName>
    <definedName name="maiz_duroP" localSheetId="132">#REF!</definedName>
    <definedName name="maiz_duroP" localSheetId="139">#REF!</definedName>
    <definedName name="maiz_duroP" localSheetId="141">#REF!</definedName>
    <definedName name="maiz_duroP" localSheetId="151">#REF!</definedName>
    <definedName name="maiz_duroP" localSheetId="171">#REF!</definedName>
    <definedName name="maiz_duroP" localSheetId="178">#REF!</definedName>
    <definedName name="maiz_duroP" localSheetId="180">#REF!</definedName>
    <definedName name="maiz_duroP" localSheetId="183">#REF!</definedName>
    <definedName name="maiz_duroP" localSheetId="184">#REF!</definedName>
    <definedName name="maiz_duroP">#REF!</definedName>
    <definedName name="maiz_duroPr" localSheetId="117">#REF!</definedName>
    <definedName name="maiz_duroPr" localSheetId="132">#REF!</definedName>
    <definedName name="maiz_duroPr" localSheetId="139">#REF!</definedName>
    <definedName name="maiz_duroPr" localSheetId="141">#REF!</definedName>
    <definedName name="maiz_duroPr" localSheetId="151">#REF!</definedName>
    <definedName name="maiz_duroPr" localSheetId="171">#REF!</definedName>
    <definedName name="maiz_duroPr" localSheetId="178">#REF!</definedName>
    <definedName name="maiz_duroPr" localSheetId="180">#REF!</definedName>
    <definedName name="maiz_duroPr" localSheetId="183">#REF!</definedName>
    <definedName name="maiz_duroPr" localSheetId="184">#REF!</definedName>
    <definedName name="maiz_duroPr">#REF!</definedName>
    <definedName name="maiz_duroR" localSheetId="117">#REF!</definedName>
    <definedName name="maiz_duroR" localSheetId="132">#REF!</definedName>
    <definedName name="maiz_duroR" localSheetId="139">#REF!</definedName>
    <definedName name="maiz_duroR" localSheetId="141">#REF!</definedName>
    <definedName name="maiz_duroR" localSheetId="151">#REF!</definedName>
    <definedName name="maiz_duroR" localSheetId="171">#REF!</definedName>
    <definedName name="maiz_duroR" localSheetId="178">#REF!</definedName>
    <definedName name="maiz_duroR" localSheetId="180">#REF!</definedName>
    <definedName name="maiz_duroR" localSheetId="183">#REF!</definedName>
    <definedName name="maiz_duroR" localSheetId="184">#REF!</definedName>
    <definedName name="maiz_duroR">#REF!</definedName>
    <definedName name="maiz_duroS" localSheetId="117">#REF!</definedName>
    <definedName name="maiz_duroS" localSheetId="132">#REF!</definedName>
    <definedName name="maiz_duroS" localSheetId="139">#REF!</definedName>
    <definedName name="maiz_duroS" localSheetId="141">#REF!</definedName>
    <definedName name="maiz_duroS" localSheetId="151">#REF!</definedName>
    <definedName name="maiz_duroS" localSheetId="171">#REF!</definedName>
    <definedName name="maiz_duroS" localSheetId="178">#REF!</definedName>
    <definedName name="maiz_duroS" localSheetId="180">#REF!</definedName>
    <definedName name="maiz_duroS" localSheetId="183">#REF!</definedName>
    <definedName name="maiz_duroS" localSheetId="184">#REF!</definedName>
    <definedName name="maiz_duroS">#REF!</definedName>
    <definedName name="maracuyaC" localSheetId="117">#REF!</definedName>
    <definedName name="maracuyaC" localSheetId="132">#REF!</definedName>
    <definedName name="maracuyaC" localSheetId="139">#REF!</definedName>
    <definedName name="maracuyaC" localSheetId="141">#REF!</definedName>
    <definedName name="maracuyaC" localSheetId="151">#REF!</definedName>
    <definedName name="maracuyaC" localSheetId="171">#REF!</definedName>
    <definedName name="maracuyaC" localSheetId="178">#REF!</definedName>
    <definedName name="maracuyaC" localSheetId="180">#REF!</definedName>
    <definedName name="maracuyaC" localSheetId="183">#REF!</definedName>
    <definedName name="maracuyaC" localSheetId="184">#REF!</definedName>
    <definedName name="maracuyaC">#REF!</definedName>
    <definedName name="maracuyaR" localSheetId="117">#REF!</definedName>
    <definedName name="maracuyaR" localSheetId="132">#REF!</definedName>
    <definedName name="maracuyaR" localSheetId="139">#REF!</definedName>
    <definedName name="maracuyaR" localSheetId="141">#REF!</definedName>
    <definedName name="maracuyaR" localSheetId="151">#REF!</definedName>
    <definedName name="maracuyaR" localSheetId="171">#REF!</definedName>
    <definedName name="maracuyaR" localSheetId="178">#REF!</definedName>
    <definedName name="maracuyaR" localSheetId="180">#REF!</definedName>
    <definedName name="maracuyaR" localSheetId="183">#REF!</definedName>
    <definedName name="maracuyaR" localSheetId="184">#REF!</definedName>
    <definedName name="maracuyaR">#REF!</definedName>
    <definedName name="maracuyaS" localSheetId="117">#REF!</definedName>
    <definedName name="maracuyaS" localSheetId="132">#REF!</definedName>
    <definedName name="maracuyaS" localSheetId="139">#REF!</definedName>
    <definedName name="maracuyaS" localSheetId="141">#REF!</definedName>
    <definedName name="maracuyaS" localSheetId="151">#REF!</definedName>
    <definedName name="maracuyaS" localSheetId="171">#REF!</definedName>
    <definedName name="maracuyaS" localSheetId="178">#REF!</definedName>
    <definedName name="maracuyaS" localSheetId="180">#REF!</definedName>
    <definedName name="maracuyaS" localSheetId="183">#REF!</definedName>
    <definedName name="maracuyaS" localSheetId="184">#REF!</definedName>
    <definedName name="maracuyaS">#REF!</definedName>
    <definedName name="marigoldC" localSheetId="117">#REF!</definedName>
    <definedName name="marigoldC" localSheetId="132">#REF!</definedName>
    <definedName name="marigoldC" localSheetId="139">#REF!</definedName>
    <definedName name="marigoldC" localSheetId="141">#REF!</definedName>
    <definedName name="marigoldC" localSheetId="151">#REF!</definedName>
    <definedName name="marigoldC" localSheetId="171">#REF!</definedName>
    <definedName name="marigoldC" localSheetId="178">#REF!</definedName>
    <definedName name="marigoldC" localSheetId="180">#REF!</definedName>
    <definedName name="marigoldC" localSheetId="183">#REF!</definedName>
    <definedName name="marigoldC" localSheetId="184">#REF!</definedName>
    <definedName name="marigoldC">#REF!</definedName>
    <definedName name="marigoldP" localSheetId="117">#REF!</definedName>
    <definedName name="marigoldP" localSheetId="132">#REF!</definedName>
    <definedName name="marigoldP" localSheetId="139">#REF!</definedName>
    <definedName name="marigoldP" localSheetId="141">#REF!</definedName>
    <definedName name="marigoldP" localSheetId="151">#REF!</definedName>
    <definedName name="marigoldP" localSheetId="171">#REF!</definedName>
    <definedName name="marigoldP" localSheetId="178">#REF!</definedName>
    <definedName name="marigoldP" localSheetId="180">#REF!</definedName>
    <definedName name="marigoldP" localSheetId="183">#REF!</definedName>
    <definedName name="marigoldP" localSheetId="184">#REF!</definedName>
    <definedName name="marigoldP">#REF!</definedName>
    <definedName name="marigoldPr" localSheetId="117">#REF!</definedName>
    <definedName name="marigoldPr" localSheetId="132">#REF!</definedName>
    <definedName name="marigoldPr" localSheetId="139">#REF!</definedName>
    <definedName name="marigoldPr" localSheetId="141">#REF!</definedName>
    <definedName name="marigoldPr" localSheetId="151">#REF!</definedName>
    <definedName name="marigoldPr" localSheetId="171">#REF!</definedName>
    <definedName name="marigoldPr" localSheetId="178">#REF!</definedName>
    <definedName name="marigoldPr" localSheetId="180">#REF!</definedName>
    <definedName name="marigoldPr" localSheetId="183">#REF!</definedName>
    <definedName name="marigoldPr" localSheetId="184">#REF!</definedName>
    <definedName name="marigoldPr">#REF!</definedName>
    <definedName name="marigoldR" localSheetId="117">#REF!</definedName>
    <definedName name="marigoldR" localSheetId="132">#REF!</definedName>
    <definedName name="marigoldR" localSheetId="139">#REF!</definedName>
    <definedName name="marigoldR" localSheetId="141">#REF!</definedName>
    <definedName name="marigoldR" localSheetId="151">#REF!</definedName>
    <definedName name="marigoldR" localSheetId="171">#REF!</definedName>
    <definedName name="marigoldR" localSheetId="178">#REF!</definedName>
    <definedName name="marigoldR" localSheetId="180">#REF!</definedName>
    <definedName name="marigoldR" localSheetId="183">#REF!</definedName>
    <definedName name="marigoldR" localSheetId="184">#REF!</definedName>
    <definedName name="marigoldR">#REF!</definedName>
    <definedName name="marigoldS" localSheetId="117">#REF!</definedName>
    <definedName name="marigoldS" localSheetId="132">#REF!</definedName>
    <definedName name="marigoldS" localSheetId="139">#REF!</definedName>
    <definedName name="marigoldS" localSheetId="141">#REF!</definedName>
    <definedName name="marigoldS" localSheetId="151">#REF!</definedName>
    <definedName name="marigoldS" localSheetId="171">#REF!</definedName>
    <definedName name="marigoldS" localSheetId="178">#REF!</definedName>
    <definedName name="marigoldS" localSheetId="180">#REF!</definedName>
    <definedName name="marigoldS" localSheetId="183">#REF!</definedName>
    <definedName name="marigoldS" localSheetId="184">#REF!</definedName>
    <definedName name="marigoldS">#REF!</definedName>
    <definedName name="mashuaC" localSheetId="117">#REF!</definedName>
    <definedName name="mashuaC" localSheetId="132">#REF!</definedName>
    <definedName name="mashuaC" localSheetId="139">#REF!</definedName>
    <definedName name="mashuaC" localSheetId="141">#REF!</definedName>
    <definedName name="mashuaC" localSheetId="151">#REF!</definedName>
    <definedName name="mashuaC" localSheetId="171">#REF!</definedName>
    <definedName name="mashuaC" localSheetId="178">#REF!</definedName>
    <definedName name="mashuaC" localSheetId="180">#REF!</definedName>
    <definedName name="mashuaC" localSheetId="183">#REF!</definedName>
    <definedName name="mashuaC" localSheetId="184">#REF!</definedName>
    <definedName name="mashuaC">#REF!</definedName>
    <definedName name="mashuaP" localSheetId="117">#REF!</definedName>
    <definedName name="mashuaP" localSheetId="132">#REF!</definedName>
    <definedName name="mashuaP" localSheetId="139">#REF!</definedName>
    <definedName name="mashuaP" localSheetId="141">#REF!</definedName>
    <definedName name="mashuaP" localSheetId="151">#REF!</definedName>
    <definedName name="mashuaP" localSheetId="171">#REF!</definedName>
    <definedName name="mashuaP" localSheetId="178">#REF!</definedName>
    <definedName name="mashuaP" localSheetId="180">#REF!</definedName>
    <definedName name="mashuaP" localSheetId="183">#REF!</definedName>
    <definedName name="mashuaP" localSheetId="184">#REF!</definedName>
    <definedName name="mashuaP">#REF!</definedName>
    <definedName name="mashuaPr" localSheetId="117">#REF!</definedName>
    <definedName name="mashuaPr" localSheetId="132">#REF!</definedName>
    <definedName name="mashuaPr" localSheetId="139">#REF!</definedName>
    <definedName name="mashuaPr" localSheetId="141">#REF!</definedName>
    <definedName name="mashuaPr" localSheetId="151">#REF!</definedName>
    <definedName name="mashuaPr" localSheetId="171">#REF!</definedName>
    <definedName name="mashuaPr" localSheetId="178">#REF!</definedName>
    <definedName name="mashuaPr" localSheetId="180">#REF!</definedName>
    <definedName name="mashuaPr" localSheetId="183">#REF!</definedName>
    <definedName name="mashuaPr" localSheetId="184">#REF!</definedName>
    <definedName name="mashuaPr">#REF!</definedName>
    <definedName name="mashuaR" localSheetId="117">#REF!</definedName>
    <definedName name="mashuaR" localSheetId="132">#REF!</definedName>
    <definedName name="mashuaR" localSheetId="139">#REF!</definedName>
    <definedName name="mashuaR" localSheetId="141">#REF!</definedName>
    <definedName name="mashuaR" localSheetId="151">#REF!</definedName>
    <definedName name="mashuaR" localSheetId="171">#REF!</definedName>
    <definedName name="mashuaR" localSheetId="178">#REF!</definedName>
    <definedName name="mashuaR" localSheetId="180">#REF!</definedName>
    <definedName name="mashuaR" localSheetId="183">#REF!</definedName>
    <definedName name="mashuaR" localSheetId="184">#REF!</definedName>
    <definedName name="mashuaR">#REF!</definedName>
    <definedName name="mashuaS" localSheetId="117">#REF!</definedName>
    <definedName name="mashuaS" localSheetId="132">#REF!</definedName>
    <definedName name="mashuaS" localSheetId="139">#REF!</definedName>
    <definedName name="mashuaS" localSheetId="141">#REF!</definedName>
    <definedName name="mashuaS" localSheetId="151">#REF!</definedName>
    <definedName name="mashuaS" localSheetId="171">#REF!</definedName>
    <definedName name="mashuaS" localSheetId="178">#REF!</definedName>
    <definedName name="mashuaS" localSheetId="180">#REF!</definedName>
    <definedName name="mashuaS" localSheetId="183">#REF!</definedName>
    <definedName name="mashuaS" localSheetId="184">#REF!</definedName>
    <definedName name="mashuaS">#REF!</definedName>
    <definedName name="melocotonC" localSheetId="117">#REF!</definedName>
    <definedName name="melocotonC" localSheetId="132">#REF!</definedName>
    <definedName name="melocotonC" localSheetId="139">#REF!</definedName>
    <definedName name="melocotonC" localSheetId="141">#REF!</definedName>
    <definedName name="melocotonC" localSheetId="151">#REF!</definedName>
    <definedName name="melocotonC" localSheetId="171">#REF!</definedName>
    <definedName name="melocotonC" localSheetId="178">#REF!</definedName>
    <definedName name="melocotonC" localSheetId="180">#REF!</definedName>
    <definedName name="melocotonC" localSheetId="183">#REF!</definedName>
    <definedName name="melocotonC" localSheetId="184">#REF!</definedName>
    <definedName name="melocotonC">#REF!</definedName>
    <definedName name="melocotonR" localSheetId="117">#REF!</definedName>
    <definedName name="melocotonR" localSheetId="132">#REF!</definedName>
    <definedName name="melocotonR" localSheetId="139">#REF!</definedName>
    <definedName name="melocotonR" localSheetId="141">#REF!</definedName>
    <definedName name="melocotonR" localSheetId="151">#REF!</definedName>
    <definedName name="melocotonR" localSheetId="171">#REF!</definedName>
    <definedName name="melocotonR" localSheetId="178">#REF!</definedName>
    <definedName name="melocotonR" localSheetId="180">#REF!</definedName>
    <definedName name="melocotonR" localSheetId="183">#REF!</definedName>
    <definedName name="melocotonR" localSheetId="184">#REF!</definedName>
    <definedName name="melocotonR">#REF!</definedName>
    <definedName name="melocotonS" localSheetId="117">#REF!</definedName>
    <definedName name="melocotonS" localSheetId="132">#REF!</definedName>
    <definedName name="melocotonS" localSheetId="139">#REF!</definedName>
    <definedName name="melocotonS" localSheetId="141">#REF!</definedName>
    <definedName name="melocotonS" localSheetId="151">#REF!</definedName>
    <definedName name="melocotonS" localSheetId="171">#REF!</definedName>
    <definedName name="melocotonS" localSheetId="178">#REF!</definedName>
    <definedName name="melocotonS" localSheetId="180">#REF!</definedName>
    <definedName name="melocotonS" localSheetId="183">#REF!</definedName>
    <definedName name="melocotonS" localSheetId="184">#REF!</definedName>
    <definedName name="melocotonS">#REF!</definedName>
    <definedName name="melonS" localSheetId="117">#REF!</definedName>
    <definedName name="melonS" localSheetId="132">#REF!</definedName>
    <definedName name="melonS" localSheetId="139">#REF!</definedName>
    <definedName name="melonS" localSheetId="141">#REF!</definedName>
    <definedName name="melonS" localSheetId="151">#REF!</definedName>
    <definedName name="melonS" localSheetId="171">#REF!</definedName>
    <definedName name="melonS" localSheetId="178">#REF!</definedName>
    <definedName name="melonS" localSheetId="180">#REF!</definedName>
    <definedName name="melonS" localSheetId="183">#REF!</definedName>
    <definedName name="melonS" localSheetId="184">#REF!</definedName>
    <definedName name="melonS">#REF!</definedName>
    <definedName name="membrilloC" localSheetId="117">#REF!</definedName>
    <definedName name="membrilloC" localSheetId="132">#REF!</definedName>
    <definedName name="membrilloC" localSheetId="139">#REF!</definedName>
    <definedName name="membrilloC" localSheetId="141">#REF!</definedName>
    <definedName name="membrilloC" localSheetId="151">#REF!</definedName>
    <definedName name="membrilloC" localSheetId="171">#REF!</definedName>
    <definedName name="membrilloC" localSheetId="178">#REF!</definedName>
    <definedName name="membrilloC" localSheetId="180">#REF!</definedName>
    <definedName name="membrilloC" localSheetId="183">#REF!</definedName>
    <definedName name="membrilloC" localSheetId="184">#REF!</definedName>
    <definedName name="membrilloC">#REF!</definedName>
    <definedName name="membrilloR" localSheetId="117">#REF!</definedName>
    <definedName name="membrilloR" localSheetId="132">#REF!</definedName>
    <definedName name="membrilloR" localSheetId="139">#REF!</definedName>
    <definedName name="membrilloR" localSheetId="141">#REF!</definedName>
    <definedName name="membrilloR" localSheetId="151">#REF!</definedName>
    <definedName name="membrilloR" localSheetId="171">#REF!</definedName>
    <definedName name="membrilloR" localSheetId="178">#REF!</definedName>
    <definedName name="membrilloR" localSheetId="180">#REF!</definedName>
    <definedName name="membrilloR" localSheetId="183">#REF!</definedName>
    <definedName name="membrilloR" localSheetId="184">#REF!</definedName>
    <definedName name="membrilloR">#REF!</definedName>
    <definedName name="membrilloS" localSheetId="117">#REF!</definedName>
    <definedName name="membrilloS" localSheetId="132">#REF!</definedName>
    <definedName name="membrilloS" localSheetId="139">#REF!</definedName>
    <definedName name="membrilloS" localSheetId="141">#REF!</definedName>
    <definedName name="membrilloS" localSheetId="151">#REF!</definedName>
    <definedName name="membrilloS" localSheetId="171">#REF!</definedName>
    <definedName name="membrilloS" localSheetId="178">#REF!</definedName>
    <definedName name="membrilloS" localSheetId="180">#REF!</definedName>
    <definedName name="membrilloS" localSheetId="183">#REF!</definedName>
    <definedName name="membrilloS" localSheetId="184">#REF!</definedName>
    <definedName name="membrilloS">#REF!</definedName>
    <definedName name="mesinho" localSheetId="117">#REF!</definedName>
    <definedName name="mesinho" localSheetId="132">#REF!</definedName>
    <definedName name="mesinho" localSheetId="139">#REF!</definedName>
    <definedName name="mesinho" localSheetId="141">#REF!</definedName>
    <definedName name="mesinho" localSheetId="151">#REF!</definedName>
    <definedName name="mesinho" localSheetId="171">#REF!</definedName>
    <definedName name="mesinho" localSheetId="178">#REF!</definedName>
    <definedName name="mesinho" localSheetId="180">#REF!</definedName>
    <definedName name="mesinho" localSheetId="183">#REF!</definedName>
    <definedName name="mesinho" localSheetId="184">#REF!</definedName>
    <definedName name="mesinho">#REF!</definedName>
    <definedName name="mesito" localSheetId="117">#REF!</definedName>
    <definedName name="mesito" localSheetId="132">#REF!</definedName>
    <definedName name="mesito" localSheetId="139">#REF!</definedName>
    <definedName name="mesito" localSheetId="141">#REF!</definedName>
    <definedName name="mesito" localSheetId="151">#REF!</definedName>
    <definedName name="mesito" localSheetId="171">#REF!</definedName>
    <definedName name="mesito" localSheetId="178">#REF!</definedName>
    <definedName name="mesito" localSheetId="180">#REF!</definedName>
    <definedName name="mesito" localSheetId="183">#REF!</definedName>
    <definedName name="mesito" localSheetId="184">#REF!</definedName>
    <definedName name="mesito">#REF!</definedName>
    <definedName name="Numeracion" localSheetId="117">#REF!</definedName>
    <definedName name="Numeracion" localSheetId="132">#REF!</definedName>
    <definedName name="Numeracion" localSheetId="139">#REF!</definedName>
    <definedName name="Numeracion" localSheetId="141">#REF!</definedName>
    <definedName name="Numeracion" localSheetId="151">#REF!</definedName>
    <definedName name="Numeracion" localSheetId="171">#REF!</definedName>
    <definedName name="Numeracion" localSheetId="178">#REF!</definedName>
    <definedName name="Numeracion" localSheetId="180">#REF!</definedName>
    <definedName name="Numeracion" localSheetId="183">#REF!</definedName>
    <definedName name="Numeracion" localSheetId="184">#REF!</definedName>
    <definedName name="Numeracion">#REF!</definedName>
    <definedName name="ocaC" localSheetId="117">#REF!</definedName>
    <definedName name="ocaC" localSheetId="132">#REF!</definedName>
    <definedName name="ocaC" localSheetId="139">#REF!</definedName>
    <definedName name="ocaC" localSheetId="141">#REF!</definedName>
    <definedName name="ocaC" localSheetId="151">#REF!</definedName>
    <definedName name="ocaC" localSheetId="171">#REF!</definedName>
    <definedName name="ocaC" localSheetId="178">#REF!</definedName>
    <definedName name="ocaC" localSheetId="180">#REF!</definedName>
    <definedName name="ocaC" localSheetId="183">#REF!</definedName>
    <definedName name="ocaC" localSheetId="184">#REF!</definedName>
    <definedName name="ocaC">#REF!</definedName>
    <definedName name="ocaP" localSheetId="117">#REF!</definedName>
    <definedName name="ocaP" localSheetId="132">#REF!</definedName>
    <definedName name="ocaP" localSheetId="139">#REF!</definedName>
    <definedName name="ocaP" localSheetId="141">#REF!</definedName>
    <definedName name="ocaP" localSheetId="151">#REF!</definedName>
    <definedName name="ocaP" localSheetId="171">#REF!</definedName>
    <definedName name="ocaP" localSheetId="178">#REF!</definedName>
    <definedName name="ocaP" localSheetId="180">#REF!</definedName>
    <definedName name="ocaP" localSheetId="183">#REF!</definedName>
    <definedName name="ocaP" localSheetId="184">#REF!</definedName>
    <definedName name="ocaP">#REF!</definedName>
    <definedName name="ocaPr" localSheetId="117">#REF!</definedName>
    <definedName name="ocaPr" localSheetId="132">#REF!</definedName>
    <definedName name="ocaPr" localSheetId="139">#REF!</definedName>
    <definedName name="ocaPr" localSheetId="141">#REF!</definedName>
    <definedName name="ocaPr" localSheetId="151">#REF!</definedName>
    <definedName name="ocaPr" localSheetId="171">#REF!</definedName>
    <definedName name="ocaPr" localSheetId="178">#REF!</definedName>
    <definedName name="ocaPr" localSheetId="180">#REF!</definedName>
    <definedName name="ocaPr" localSheetId="183">#REF!</definedName>
    <definedName name="ocaPr" localSheetId="184">#REF!</definedName>
    <definedName name="ocaPr">#REF!</definedName>
    <definedName name="ocaR" localSheetId="117">#REF!</definedName>
    <definedName name="ocaR" localSheetId="132">#REF!</definedName>
    <definedName name="ocaR" localSheetId="139">#REF!</definedName>
    <definedName name="ocaR" localSheetId="141">#REF!</definedName>
    <definedName name="ocaR" localSheetId="151">#REF!</definedName>
    <definedName name="ocaR" localSheetId="171">#REF!</definedName>
    <definedName name="ocaR" localSheetId="178">#REF!</definedName>
    <definedName name="ocaR" localSheetId="180">#REF!</definedName>
    <definedName name="ocaR" localSheetId="183">#REF!</definedName>
    <definedName name="ocaR" localSheetId="184">#REF!</definedName>
    <definedName name="ocaR">#REF!</definedName>
    <definedName name="ocaS" localSheetId="117">#REF!</definedName>
    <definedName name="ocaS" localSheetId="132">#REF!</definedName>
    <definedName name="ocaS" localSheetId="139">#REF!</definedName>
    <definedName name="ocaS" localSheetId="141">#REF!</definedName>
    <definedName name="ocaS" localSheetId="151">#REF!</definedName>
    <definedName name="ocaS" localSheetId="171">#REF!</definedName>
    <definedName name="ocaS" localSheetId="178">#REF!</definedName>
    <definedName name="ocaS" localSheetId="180">#REF!</definedName>
    <definedName name="ocaS" localSheetId="183">#REF!</definedName>
    <definedName name="ocaS" localSheetId="184">#REF!</definedName>
    <definedName name="ocaS">#REF!</definedName>
    <definedName name="ollucoC" localSheetId="117">#REF!</definedName>
    <definedName name="ollucoC" localSheetId="132">#REF!</definedName>
    <definedName name="ollucoC" localSheetId="139">#REF!</definedName>
    <definedName name="ollucoC" localSheetId="141">#REF!</definedName>
    <definedName name="ollucoC" localSheetId="151">#REF!</definedName>
    <definedName name="ollucoC" localSheetId="171">#REF!</definedName>
    <definedName name="ollucoC" localSheetId="178">#REF!</definedName>
    <definedName name="ollucoC" localSheetId="180">#REF!</definedName>
    <definedName name="ollucoC" localSheetId="183">#REF!</definedName>
    <definedName name="ollucoC" localSheetId="184">#REF!</definedName>
    <definedName name="ollucoC">#REF!</definedName>
    <definedName name="ollucoP" localSheetId="117">#REF!</definedName>
    <definedName name="ollucoP" localSheetId="132">#REF!</definedName>
    <definedName name="ollucoP" localSheetId="139">#REF!</definedName>
    <definedName name="ollucoP" localSheetId="141">#REF!</definedName>
    <definedName name="ollucoP" localSheetId="151">#REF!</definedName>
    <definedName name="ollucoP" localSheetId="171">#REF!</definedName>
    <definedName name="ollucoP" localSheetId="178">#REF!</definedName>
    <definedName name="ollucoP" localSheetId="180">#REF!</definedName>
    <definedName name="ollucoP" localSheetId="183">#REF!</definedName>
    <definedName name="ollucoP" localSheetId="184">#REF!</definedName>
    <definedName name="ollucoP">#REF!</definedName>
    <definedName name="ollucoPr" localSheetId="117">#REF!</definedName>
    <definedName name="ollucoPr" localSheetId="132">#REF!</definedName>
    <definedName name="ollucoPr" localSheetId="139">#REF!</definedName>
    <definedName name="ollucoPr" localSheetId="141">#REF!</definedName>
    <definedName name="ollucoPr" localSheetId="151">#REF!</definedName>
    <definedName name="ollucoPr" localSheetId="171">#REF!</definedName>
    <definedName name="ollucoPr" localSheetId="178">#REF!</definedName>
    <definedName name="ollucoPr" localSheetId="180">#REF!</definedName>
    <definedName name="ollucoPr" localSheetId="183">#REF!</definedName>
    <definedName name="ollucoPr" localSheetId="184">#REF!</definedName>
    <definedName name="ollucoPr">#REF!</definedName>
    <definedName name="ollucoR" localSheetId="117">#REF!</definedName>
    <definedName name="ollucoR" localSheetId="132">#REF!</definedName>
    <definedName name="ollucoR" localSheetId="139">#REF!</definedName>
    <definedName name="ollucoR" localSheetId="141">#REF!</definedName>
    <definedName name="ollucoR" localSheetId="151">#REF!</definedName>
    <definedName name="ollucoR" localSheetId="171">#REF!</definedName>
    <definedName name="ollucoR" localSheetId="178">#REF!</definedName>
    <definedName name="ollucoR" localSheetId="180">#REF!</definedName>
    <definedName name="ollucoR" localSheetId="183">#REF!</definedName>
    <definedName name="ollucoR" localSheetId="184">#REF!</definedName>
    <definedName name="ollucoR">#REF!</definedName>
    <definedName name="ollucoS" localSheetId="117">#REF!</definedName>
    <definedName name="ollucoS" localSheetId="132">#REF!</definedName>
    <definedName name="ollucoS" localSheetId="139">#REF!</definedName>
    <definedName name="ollucoS" localSheetId="141">#REF!</definedName>
    <definedName name="ollucoS" localSheetId="151">#REF!</definedName>
    <definedName name="ollucoS" localSheetId="171">#REF!</definedName>
    <definedName name="ollucoS" localSheetId="178">#REF!</definedName>
    <definedName name="ollucoS" localSheetId="180">#REF!</definedName>
    <definedName name="ollucoS" localSheetId="183">#REF!</definedName>
    <definedName name="ollucoS" localSheetId="184">#REF!</definedName>
    <definedName name="ollucoS">#REF!</definedName>
    <definedName name="pacaeC" localSheetId="117">#REF!</definedName>
    <definedName name="pacaeC" localSheetId="132">#REF!</definedName>
    <definedName name="pacaeC" localSheetId="139">#REF!</definedName>
    <definedName name="pacaeC" localSheetId="141">#REF!</definedName>
    <definedName name="pacaeC" localSheetId="151">#REF!</definedName>
    <definedName name="pacaeC" localSheetId="171">#REF!</definedName>
    <definedName name="pacaeC" localSheetId="178">#REF!</definedName>
    <definedName name="pacaeC" localSheetId="180">#REF!</definedName>
    <definedName name="pacaeC" localSheetId="183">#REF!</definedName>
    <definedName name="pacaeC" localSheetId="184">#REF!</definedName>
    <definedName name="pacaeC">#REF!</definedName>
    <definedName name="pacaeR" localSheetId="117">#REF!</definedName>
    <definedName name="pacaeR" localSheetId="132">#REF!</definedName>
    <definedName name="pacaeR" localSheetId="139">#REF!</definedName>
    <definedName name="pacaeR" localSheetId="141">#REF!</definedName>
    <definedName name="pacaeR" localSheetId="151">#REF!</definedName>
    <definedName name="pacaeR" localSheetId="171">#REF!</definedName>
    <definedName name="pacaeR" localSheetId="178">#REF!</definedName>
    <definedName name="pacaeR" localSheetId="180">#REF!</definedName>
    <definedName name="pacaeR" localSheetId="183">#REF!</definedName>
    <definedName name="pacaeR" localSheetId="184">#REF!</definedName>
    <definedName name="pacaeR">#REF!</definedName>
    <definedName name="pacaeS" localSheetId="117">#REF!</definedName>
    <definedName name="pacaeS" localSheetId="132">#REF!</definedName>
    <definedName name="pacaeS" localSheetId="139">#REF!</definedName>
    <definedName name="pacaeS" localSheetId="141">#REF!</definedName>
    <definedName name="pacaeS" localSheetId="151">#REF!</definedName>
    <definedName name="pacaeS" localSheetId="171">#REF!</definedName>
    <definedName name="pacaeS" localSheetId="178">#REF!</definedName>
    <definedName name="pacaeS" localSheetId="180">#REF!</definedName>
    <definedName name="pacaeS" localSheetId="183">#REF!</definedName>
    <definedName name="pacaeS" localSheetId="184">#REF!</definedName>
    <definedName name="pacaeS">#REF!</definedName>
    <definedName name="pallargvC" localSheetId="117">#REF!</definedName>
    <definedName name="pallargvC" localSheetId="132">#REF!</definedName>
    <definedName name="pallargvC" localSheetId="139">#REF!</definedName>
    <definedName name="pallargvC" localSheetId="141">#REF!</definedName>
    <definedName name="pallargvC" localSheetId="151">#REF!</definedName>
    <definedName name="pallargvC" localSheetId="171">#REF!</definedName>
    <definedName name="pallargvC" localSheetId="178">#REF!</definedName>
    <definedName name="pallargvC" localSheetId="180">#REF!</definedName>
    <definedName name="pallargvC" localSheetId="183">#REF!</definedName>
    <definedName name="pallargvC" localSheetId="184">#REF!</definedName>
    <definedName name="pallargvC">#REF!</definedName>
    <definedName name="pallargvR" localSheetId="117">#REF!</definedName>
    <definedName name="pallargvR" localSheetId="132">#REF!</definedName>
    <definedName name="pallargvR" localSheetId="139">#REF!</definedName>
    <definedName name="pallargvR" localSheetId="141">#REF!</definedName>
    <definedName name="pallargvR" localSheetId="151">#REF!</definedName>
    <definedName name="pallargvR" localSheetId="171">#REF!</definedName>
    <definedName name="pallargvR" localSheetId="178">#REF!</definedName>
    <definedName name="pallargvR" localSheetId="180">#REF!</definedName>
    <definedName name="pallargvR" localSheetId="183">#REF!</definedName>
    <definedName name="pallargvR" localSheetId="184">#REF!</definedName>
    <definedName name="pallargvR">#REF!</definedName>
    <definedName name="pallargvS" localSheetId="117">#REF!</definedName>
    <definedName name="pallargvS" localSheetId="132">#REF!</definedName>
    <definedName name="pallargvS" localSheetId="139">#REF!</definedName>
    <definedName name="pallargvS" localSheetId="141">#REF!</definedName>
    <definedName name="pallargvS" localSheetId="151">#REF!</definedName>
    <definedName name="pallargvS" localSheetId="171">#REF!</definedName>
    <definedName name="pallargvS" localSheetId="178">#REF!</definedName>
    <definedName name="pallargvS" localSheetId="180">#REF!</definedName>
    <definedName name="pallargvS" localSheetId="183">#REF!</definedName>
    <definedName name="pallargvS" localSheetId="184">#REF!</definedName>
    <definedName name="pallargvS">#REF!</definedName>
    <definedName name="papaC" localSheetId="117">#REF!</definedName>
    <definedName name="papaC" localSheetId="132">#REF!</definedName>
    <definedName name="papaC" localSheetId="139">#REF!</definedName>
    <definedName name="papaC" localSheetId="141">#REF!</definedName>
    <definedName name="papaC" localSheetId="151">#REF!</definedName>
    <definedName name="papaC" localSheetId="171">#REF!</definedName>
    <definedName name="papaC" localSheetId="178">#REF!</definedName>
    <definedName name="papaC" localSheetId="180">#REF!</definedName>
    <definedName name="papaC" localSheetId="183">#REF!</definedName>
    <definedName name="papaC" localSheetId="184">#REF!</definedName>
    <definedName name="papaC">#REF!</definedName>
    <definedName name="papaP" localSheetId="117">#REF!</definedName>
    <definedName name="papaP" localSheetId="132">#REF!</definedName>
    <definedName name="papaP" localSheetId="139">#REF!</definedName>
    <definedName name="papaP" localSheetId="141">#REF!</definedName>
    <definedName name="papaP" localSheetId="151">#REF!</definedName>
    <definedName name="papaP" localSheetId="171">#REF!</definedName>
    <definedName name="papaP" localSheetId="178">#REF!</definedName>
    <definedName name="papaP" localSheetId="180">#REF!</definedName>
    <definedName name="papaP" localSheetId="183">#REF!</definedName>
    <definedName name="papaP" localSheetId="184">#REF!</definedName>
    <definedName name="papaP">#REF!</definedName>
    <definedName name="papaPr" localSheetId="117">#REF!</definedName>
    <definedName name="papaPr" localSheetId="132">#REF!</definedName>
    <definedName name="papaPr" localSheetId="139">#REF!</definedName>
    <definedName name="papaPr" localSheetId="141">#REF!</definedName>
    <definedName name="papaPr" localSheetId="151">#REF!</definedName>
    <definedName name="papaPr" localSheetId="171">#REF!</definedName>
    <definedName name="papaPr" localSheetId="178">#REF!</definedName>
    <definedName name="papaPr" localSheetId="180">#REF!</definedName>
    <definedName name="papaPr" localSheetId="183">#REF!</definedName>
    <definedName name="papaPr" localSheetId="184">#REF!</definedName>
    <definedName name="papaPr">#REF!</definedName>
    <definedName name="papaR" localSheetId="117">#REF!</definedName>
    <definedName name="papaR" localSheetId="132">#REF!</definedName>
    <definedName name="papaR" localSheetId="139">#REF!</definedName>
    <definedName name="papaR" localSheetId="141">#REF!</definedName>
    <definedName name="papaR" localSheetId="151">#REF!</definedName>
    <definedName name="papaR" localSheetId="171">#REF!</definedName>
    <definedName name="papaR" localSheetId="178">#REF!</definedName>
    <definedName name="papaR" localSheetId="180">#REF!</definedName>
    <definedName name="papaR" localSheetId="183">#REF!</definedName>
    <definedName name="papaR" localSheetId="184">#REF!</definedName>
    <definedName name="papaR">#REF!</definedName>
    <definedName name="papaS" localSheetId="117">#REF!</definedName>
    <definedName name="papaS" localSheetId="132">#REF!</definedName>
    <definedName name="papaS" localSheetId="139">#REF!</definedName>
    <definedName name="papaS" localSheetId="141">#REF!</definedName>
    <definedName name="papaS" localSheetId="151">#REF!</definedName>
    <definedName name="papaS" localSheetId="171">#REF!</definedName>
    <definedName name="papaS" localSheetId="178">#REF!</definedName>
    <definedName name="papaS" localSheetId="180">#REF!</definedName>
    <definedName name="papaS" localSheetId="183">#REF!</definedName>
    <definedName name="papaS" localSheetId="184">#REF!</definedName>
    <definedName name="papaS">#REF!</definedName>
    <definedName name="pepinoC" localSheetId="117">#REF!</definedName>
    <definedName name="pepinoC" localSheetId="132">#REF!</definedName>
    <definedName name="pepinoC" localSheetId="139">#REF!</definedName>
    <definedName name="pepinoC" localSheetId="141">#REF!</definedName>
    <definedName name="pepinoC" localSheetId="151">#REF!</definedName>
    <definedName name="pepinoC" localSheetId="171">#REF!</definedName>
    <definedName name="pepinoC" localSheetId="178">#REF!</definedName>
    <definedName name="pepinoC" localSheetId="180">#REF!</definedName>
    <definedName name="pepinoC" localSheetId="183">#REF!</definedName>
    <definedName name="pepinoC" localSheetId="184">#REF!</definedName>
    <definedName name="pepinoC">#REF!</definedName>
    <definedName name="pepinoR" localSheetId="117">#REF!</definedName>
    <definedName name="pepinoR" localSheetId="132">#REF!</definedName>
    <definedName name="pepinoR" localSheetId="139">#REF!</definedName>
    <definedName name="pepinoR" localSheetId="141">#REF!</definedName>
    <definedName name="pepinoR" localSheetId="151">#REF!</definedName>
    <definedName name="pepinoR" localSheetId="171">#REF!</definedName>
    <definedName name="pepinoR" localSheetId="178">#REF!</definedName>
    <definedName name="pepinoR" localSheetId="180">#REF!</definedName>
    <definedName name="pepinoR" localSheetId="183">#REF!</definedName>
    <definedName name="pepinoR" localSheetId="184">#REF!</definedName>
    <definedName name="pepinoR">#REF!</definedName>
    <definedName name="pepinoS" localSheetId="117">#REF!</definedName>
    <definedName name="pepinoS" localSheetId="132">#REF!</definedName>
    <definedName name="pepinoS" localSheetId="139">#REF!</definedName>
    <definedName name="pepinoS" localSheetId="141">#REF!</definedName>
    <definedName name="pepinoS" localSheetId="151">#REF!</definedName>
    <definedName name="pepinoS" localSheetId="171">#REF!</definedName>
    <definedName name="pepinoS" localSheetId="178">#REF!</definedName>
    <definedName name="pepinoS" localSheetId="180">#REF!</definedName>
    <definedName name="pepinoS" localSheetId="183">#REF!</definedName>
    <definedName name="pepinoS" localSheetId="184">#REF!</definedName>
    <definedName name="pepinoS">#REF!</definedName>
    <definedName name="peraC" localSheetId="117">#REF!</definedName>
    <definedName name="peraC" localSheetId="132">#REF!</definedName>
    <definedName name="peraC" localSheetId="139">#REF!</definedName>
    <definedName name="peraC" localSheetId="141">#REF!</definedName>
    <definedName name="peraC" localSheetId="151">#REF!</definedName>
    <definedName name="peraC" localSheetId="171">#REF!</definedName>
    <definedName name="peraC" localSheetId="178">#REF!</definedName>
    <definedName name="peraC" localSheetId="180">#REF!</definedName>
    <definedName name="peraC" localSheetId="183">#REF!</definedName>
    <definedName name="peraC" localSheetId="184">#REF!</definedName>
    <definedName name="peraC">#REF!</definedName>
    <definedName name="peraR" localSheetId="117">#REF!</definedName>
    <definedName name="peraR" localSheetId="132">#REF!</definedName>
    <definedName name="peraR" localSheetId="139">#REF!</definedName>
    <definedName name="peraR" localSheetId="141">#REF!</definedName>
    <definedName name="peraR" localSheetId="151">#REF!</definedName>
    <definedName name="peraR" localSheetId="171">#REF!</definedName>
    <definedName name="peraR" localSheetId="178">#REF!</definedName>
    <definedName name="peraR" localSheetId="180">#REF!</definedName>
    <definedName name="peraR" localSheetId="183">#REF!</definedName>
    <definedName name="peraR" localSheetId="184">#REF!</definedName>
    <definedName name="peraR">#REF!</definedName>
    <definedName name="peraS" localSheetId="117">#REF!</definedName>
    <definedName name="peraS" localSheetId="132">#REF!</definedName>
    <definedName name="peraS" localSheetId="139">#REF!</definedName>
    <definedName name="peraS" localSheetId="141">#REF!</definedName>
    <definedName name="peraS" localSheetId="151">#REF!</definedName>
    <definedName name="peraS" localSheetId="171">#REF!</definedName>
    <definedName name="peraS" localSheetId="178">#REF!</definedName>
    <definedName name="peraS" localSheetId="180">#REF!</definedName>
    <definedName name="peraS" localSheetId="183">#REF!</definedName>
    <definedName name="peraS" localSheetId="184">#REF!</definedName>
    <definedName name="peraS">#REF!</definedName>
    <definedName name="platanoC" localSheetId="117">#REF!</definedName>
    <definedName name="platanoC" localSheetId="132">#REF!</definedName>
    <definedName name="platanoC" localSheetId="139">#REF!</definedName>
    <definedName name="platanoC" localSheetId="141">#REF!</definedName>
    <definedName name="platanoC" localSheetId="151">#REF!</definedName>
    <definedName name="platanoC" localSheetId="171">#REF!</definedName>
    <definedName name="platanoC" localSheetId="178">#REF!</definedName>
    <definedName name="platanoC" localSheetId="180">#REF!</definedName>
    <definedName name="platanoC" localSheetId="183">#REF!</definedName>
    <definedName name="platanoC" localSheetId="184">#REF!</definedName>
    <definedName name="platanoC">#REF!</definedName>
    <definedName name="platanoP" localSheetId="117">#REF!</definedName>
    <definedName name="platanoP" localSheetId="132">#REF!</definedName>
    <definedName name="platanoP" localSheetId="139">#REF!</definedName>
    <definedName name="platanoP" localSheetId="141">#REF!</definedName>
    <definedName name="platanoP" localSheetId="151">#REF!</definedName>
    <definedName name="platanoP" localSheetId="171">#REF!</definedName>
    <definedName name="platanoP" localSheetId="178">#REF!</definedName>
    <definedName name="platanoP" localSheetId="180">#REF!</definedName>
    <definedName name="platanoP" localSheetId="183">#REF!</definedName>
    <definedName name="platanoP" localSheetId="184">#REF!</definedName>
    <definedName name="platanoP">#REF!</definedName>
    <definedName name="platanoPr" localSheetId="117">#REF!</definedName>
    <definedName name="platanoPr" localSheetId="132">#REF!</definedName>
    <definedName name="platanoPr" localSheetId="139">#REF!</definedName>
    <definedName name="platanoPr" localSheetId="141">#REF!</definedName>
    <definedName name="platanoPr" localSheetId="151">#REF!</definedName>
    <definedName name="platanoPr" localSheetId="171">#REF!</definedName>
    <definedName name="platanoPr" localSheetId="178">#REF!</definedName>
    <definedName name="platanoPr" localSheetId="180">#REF!</definedName>
    <definedName name="platanoPr" localSheetId="183">#REF!</definedName>
    <definedName name="platanoPr" localSheetId="184">#REF!</definedName>
    <definedName name="platanoPr">#REF!</definedName>
    <definedName name="platanoR" localSheetId="117">#REF!</definedName>
    <definedName name="platanoR" localSheetId="132">#REF!</definedName>
    <definedName name="platanoR" localSheetId="139">#REF!</definedName>
    <definedName name="platanoR" localSheetId="141">#REF!</definedName>
    <definedName name="platanoR" localSheetId="151">#REF!</definedName>
    <definedName name="platanoR" localSheetId="171">#REF!</definedName>
    <definedName name="platanoR" localSheetId="178">#REF!</definedName>
    <definedName name="platanoR" localSheetId="180">#REF!</definedName>
    <definedName name="platanoR" localSheetId="183">#REF!</definedName>
    <definedName name="platanoR" localSheetId="184">#REF!</definedName>
    <definedName name="platanoR">#REF!</definedName>
    <definedName name="platanoS" localSheetId="117">#REF!</definedName>
    <definedName name="platanoS" localSheetId="132">#REF!</definedName>
    <definedName name="platanoS" localSheetId="139">#REF!</definedName>
    <definedName name="platanoS" localSheetId="141">#REF!</definedName>
    <definedName name="platanoS" localSheetId="151">#REF!</definedName>
    <definedName name="platanoS" localSheetId="171">#REF!</definedName>
    <definedName name="platanoS" localSheetId="178">#REF!</definedName>
    <definedName name="platanoS" localSheetId="180">#REF!</definedName>
    <definedName name="platanoS" localSheetId="183">#REF!</definedName>
    <definedName name="platanoS" localSheetId="184">#REF!</definedName>
    <definedName name="platanoS">#REF!</definedName>
    <definedName name="quinuaC" localSheetId="117">#REF!</definedName>
    <definedName name="quinuaC" localSheetId="132">#REF!</definedName>
    <definedName name="quinuaC" localSheetId="139">#REF!</definedName>
    <definedName name="quinuaC" localSheetId="141">#REF!</definedName>
    <definedName name="quinuaC" localSheetId="151">#REF!</definedName>
    <definedName name="quinuaC" localSheetId="171">#REF!</definedName>
    <definedName name="quinuaC" localSheetId="178">#REF!</definedName>
    <definedName name="quinuaC" localSheetId="180">#REF!</definedName>
    <definedName name="quinuaC" localSheetId="183">#REF!</definedName>
    <definedName name="quinuaC" localSheetId="184">#REF!</definedName>
    <definedName name="quinuaC">#REF!</definedName>
    <definedName name="quinuaP" localSheetId="117">#REF!</definedName>
    <definedName name="quinuaP" localSheetId="132">#REF!</definedName>
    <definedName name="quinuaP" localSheetId="139">#REF!</definedName>
    <definedName name="quinuaP" localSheetId="141">#REF!</definedName>
    <definedName name="quinuaP" localSheetId="151">#REF!</definedName>
    <definedName name="quinuaP" localSheetId="171">#REF!</definedName>
    <definedName name="quinuaP" localSheetId="178">#REF!</definedName>
    <definedName name="quinuaP" localSheetId="180">#REF!</definedName>
    <definedName name="quinuaP" localSheetId="183">#REF!</definedName>
    <definedName name="quinuaP" localSheetId="184">#REF!</definedName>
    <definedName name="quinuaP">#REF!</definedName>
    <definedName name="quinuaPr" localSheetId="117">#REF!</definedName>
    <definedName name="quinuaPr" localSheetId="132">#REF!</definedName>
    <definedName name="quinuaPr" localSheetId="139">#REF!</definedName>
    <definedName name="quinuaPr" localSheetId="141">#REF!</definedName>
    <definedName name="quinuaPr" localSheetId="151">#REF!</definedName>
    <definedName name="quinuaPr" localSheetId="171">#REF!</definedName>
    <definedName name="quinuaPr" localSheetId="178">#REF!</definedName>
    <definedName name="quinuaPr" localSheetId="180">#REF!</definedName>
    <definedName name="quinuaPr" localSheetId="183">#REF!</definedName>
    <definedName name="quinuaPr" localSheetId="184">#REF!</definedName>
    <definedName name="quinuaPr">#REF!</definedName>
    <definedName name="quinuaR" localSheetId="117">#REF!</definedName>
    <definedName name="quinuaR" localSheetId="132">#REF!</definedName>
    <definedName name="quinuaR" localSheetId="139">#REF!</definedName>
    <definedName name="quinuaR" localSheetId="141">#REF!</definedName>
    <definedName name="quinuaR" localSheetId="151">#REF!</definedName>
    <definedName name="quinuaR" localSheetId="171">#REF!</definedName>
    <definedName name="quinuaR" localSheetId="178">#REF!</definedName>
    <definedName name="quinuaR" localSheetId="180">#REF!</definedName>
    <definedName name="quinuaR" localSheetId="183">#REF!</definedName>
    <definedName name="quinuaR" localSheetId="184">#REF!</definedName>
    <definedName name="quinuaR">#REF!</definedName>
    <definedName name="quinuaS" localSheetId="117">#REF!</definedName>
    <definedName name="quinuaS" localSheetId="132">#REF!</definedName>
    <definedName name="quinuaS" localSheetId="139">#REF!</definedName>
    <definedName name="quinuaS" localSheetId="141">#REF!</definedName>
    <definedName name="quinuaS" localSheetId="151">#REF!</definedName>
    <definedName name="quinuaS" localSheetId="171">#REF!</definedName>
    <definedName name="quinuaS" localSheetId="178">#REF!</definedName>
    <definedName name="quinuaS" localSheetId="180">#REF!</definedName>
    <definedName name="quinuaS" localSheetId="183">#REF!</definedName>
    <definedName name="quinuaS" localSheetId="184">#REF!</definedName>
    <definedName name="quinuaS">#REF!</definedName>
    <definedName name="sandiaS" localSheetId="117">#REF!</definedName>
    <definedName name="sandiaS" localSheetId="132">#REF!</definedName>
    <definedName name="sandiaS" localSheetId="139">#REF!</definedName>
    <definedName name="sandiaS" localSheetId="141">#REF!</definedName>
    <definedName name="sandiaS" localSheetId="151">#REF!</definedName>
    <definedName name="sandiaS" localSheetId="171">#REF!</definedName>
    <definedName name="sandiaS" localSheetId="178">#REF!</definedName>
    <definedName name="sandiaS" localSheetId="180">#REF!</definedName>
    <definedName name="sandiaS" localSheetId="183">#REF!</definedName>
    <definedName name="sandiaS" localSheetId="184">#REF!</definedName>
    <definedName name="sandiaS">#REF!</definedName>
    <definedName name="sorgoC" localSheetId="117">#REF!</definedName>
    <definedName name="sorgoC" localSheetId="132">#REF!</definedName>
    <definedName name="sorgoC" localSheetId="139">#REF!</definedName>
    <definedName name="sorgoC" localSheetId="141">#REF!</definedName>
    <definedName name="sorgoC" localSheetId="151">#REF!</definedName>
    <definedName name="sorgoC" localSheetId="171">#REF!</definedName>
    <definedName name="sorgoC" localSheetId="178">#REF!</definedName>
    <definedName name="sorgoC" localSheetId="180">#REF!</definedName>
    <definedName name="sorgoC" localSheetId="183">#REF!</definedName>
    <definedName name="sorgoC" localSheetId="184">#REF!</definedName>
    <definedName name="sorgoC">#REF!</definedName>
    <definedName name="sorgoP" localSheetId="117">#REF!</definedName>
    <definedName name="sorgoP" localSheetId="132">#REF!</definedName>
    <definedName name="sorgoP" localSheetId="139">#REF!</definedName>
    <definedName name="sorgoP" localSheetId="141">#REF!</definedName>
    <definedName name="sorgoP" localSheetId="151">#REF!</definedName>
    <definedName name="sorgoP" localSheetId="171">#REF!</definedName>
    <definedName name="sorgoP" localSheetId="178">#REF!</definedName>
    <definedName name="sorgoP" localSheetId="180">#REF!</definedName>
    <definedName name="sorgoP" localSheetId="183">#REF!</definedName>
    <definedName name="sorgoP" localSheetId="184">#REF!</definedName>
    <definedName name="sorgoP">#REF!</definedName>
    <definedName name="sorgoPr" localSheetId="117">#REF!</definedName>
    <definedName name="sorgoPr" localSheetId="132">#REF!</definedName>
    <definedName name="sorgoPr" localSheetId="139">#REF!</definedName>
    <definedName name="sorgoPr" localSheetId="141">#REF!</definedName>
    <definedName name="sorgoPr" localSheetId="151">#REF!</definedName>
    <definedName name="sorgoPr" localSheetId="171">#REF!</definedName>
    <definedName name="sorgoPr" localSheetId="178">#REF!</definedName>
    <definedName name="sorgoPr" localSheetId="180">#REF!</definedName>
    <definedName name="sorgoPr" localSheetId="183">#REF!</definedName>
    <definedName name="sorgoPr" localSheetId="184">#REF!</definedName>
    <definedName name="sorgoPr">#REF!</definedName>
    <definedName name="sorgoR" localSheetId="117">#REF!</definedName>
    <definedName name="sorgoR" localSheetId="132">#REF!</definedName>
    <definedName name="sorgoR" localSheetId="139">#REF!</definedName>
    <definedName name="sorgoR" localSheetId="141">#REF!</definedName>
    <definedName name="sorgoR" localSheetId="151">#REF!</definedName>
    <definedName name="sorgoR" localSheetId="171">#REF!</definedName>
    <definedName name="sorgoR" localSheetId="178">#REF!</definedName>
    <definedName name="sorgoR" localSheetId="180">#REF!</definedName>
    <definedName name="sorgoR" localSheetId="183">#REF!</definedName>
    <definedName name="sorgoR" localSheetId="184">#REF!</definedName>
    <definedName name="sorgoR">#REF!</definedName>
    <definedName name="sorgoS" localSheetId="117">#REF!</definedName>
    <definedName name="sorgoS" localSheetId="132">#REF!</definedName>
    <definedName name="sorgoS" localSheetId="139">#REF!</definedName>
    <definedName name="sorgoS" localSheetId="141">#REF!</definedName>
    <definedName name="sorgoS" localSheetId="151">#REF!</definedName>
    <definedName name="sorgoS" localSheetId="171">#REF!</definedName>
    <definedName name="sorgoS" localSheetId="178">#REF!</definedName>
    <definedName name="sorgoS" localSheetId="180">#REF!</definedName>
    <definedName name="sorgoS" localSheetId="183">#REF!</definedName>
    <definedName name="sorgoS" localSheetId="184">#REF!</definedName>
    <definedName name="sorgoS">#REF!</definedName>
    <definedName name="soyaC" localSheetId="117">#REF!</definedName>
    <definedName name="soyaC" localSheetId="132">#REF!</definedName>
    <definedName name="soyaC" localSheetId="139">#REF!</definedName>
    <definedName name="soyaC" localSheetId="141">#REF!</definedName>
    <definedName name="soyaC" localSheetId="151">#REF!</definedName>
    <definedName name="soyaC" localSheetId="171">#REF!</definedName>
    <definedName name="soyaC" localSheetId="178">#REF!</definedName>
    <definedName name="soyaC" localSheetId="180">#REF!</definedName>
    <definedName name="soyaC" localSheetId="183">#REF!</definedName>
    <definedName name="soyaC" localSheetId="184">#REF!</definedName>
    <definedName name="soyaC">#REF!</definedName>
    <definedName name="soyaP" localSheetId="117">#REF!</definedName>
    <definedName name="soyaP" localSheetId="132">#REF!</definedName>
    <definedName name="soyaP" localSheetId="139">#REF!</definedName>
    <definedName name="soyaP" localSheetId="141">#REF!</definedName>
    <definedName name="soyaP" localSheetId="151">#REF!</definedName>
    <definedName name="soyaP" localSheetId="171">#REF!</definedName>
    <definedName name="soyaP" localSheetId="178">#REF!</definedName>
    <definedName name="soyaP" localSheetId="180">#REF!</definedName>
    <definedName name="soyaP" localSheetId="183">#REF!</definedName>
    <definedName name="soyaP" localSheetId="184">#REF!</definedName>
    <definedName name="soyaP">#REF!</definedName>
    <definedName name="soyaPr" localSheetId="117">#REF!</definedName>
    <definedName name="soyaPr" localSheetId="132">#REF!</definedName>
    <definedName name="soyaPr" localSheetId="139">#REF!</definedName>
    <definedName name="soyaPr" localSheetId="141">#REF!</definedName>
    <definedName name="soyaPr" localSheetId="151">#REF!</definedName>
    <definedName name="soyaPr" localSheetId="171">#REF!</definedName>
    <definedName name="soyaPr" localSheetId="178">#REF!</definedName>
    <definedName name="soyaPr" localSheetId="180">#REF!</definedName>
    <definedName name="soyaPr" localSheetId="183">#REF!</definedName>
    <definedName name="soyaPr" localSheetId="184">#REF!</definedName>
    <definedName name="soyaPr">#REF!</definedName>
    <definedName name="soyaR" localSheetId="117">#REF!</definedName>
    <definedName name="soyaR" localSheetId="132">#REF!</definedName>
    <definedName name="soyaR" localSheetId="139">#REF!</definedName>
    <definedName name="soyaR" localSheetId="141">#REF!</definedName>
    <definedName name="soyaR" localSheetId="151">#REF!</definedName>
    <definedName name="soyaR" localSheetId="171">#REF!</definedName>
    <definedName name="soyaR" localSheetId="178">#REF!</definedName>
    <definedName name="soyaR" localSheetId="180">#REF!</definedName>
    <definedName name="soyaR" localSheetId="183">#REF!</definedName>
    <definedName name="soyaR" localSheetId="184">#REF!</definedName>
    <definedName name="soyaR">#REF!</definedName>
    <definedName name="soyaS" localSheetId="117">#REF!</definedName>
    <definedName name="soyaS" localSheetId="132">#REF!</definedName>
    <definedName name="soyaS" localSheetId="139">#REF!</definedName>
    <definedName name="soyaS" localSheetId="141">#REF!</definedName>
    <definedName name="soyaS" localSheetId="151">#REF!</definedName>
    <definedName name="soyaS" localSheetId="171">#REF!</definedName>
    <definedName name="soyaS" localSheetId="178">#REF!</definedName>
    <definedName name="soyaS" localSheetId="180">#REF!</definedName>
    <definedName name="soyaS" localSheetId="183">#REF!</definedName>
    <definedName name="soyaS" localSheetId="184">#REF!</definedName>
    <definedName name="soyaS">#REF!</definedName>
    <definedName name="tarhuiC" localSheetId="117">#REF!</definedName>
    <definedName name="tarhuiC" localSheetId="132">#REF!</definedName>
    <definedName name="tarhuiC" localSheetId="139">#REF!</definedName>
    <definedName name="tarhuiC" localSheetId="141">#REF!</definedName>
    <definedName name="tarhuiC" localSheetId="151">#REF!</definedName>
    <definedName name="tarhuiC" localSheetId="171">#REF!</definedName>
    <definedName name="tarhuiC" localSheetId="178">#REF!</definedName>
    <definedName name="tarhuiC" localSheetId="180">#REF!</definedName>
    <definedName name="tarhuiC" localSheetId="183">#REF!</definedName>
    <definedName name="tarhuiC" localSheetId="184">#REF!</definedName>
    <definedName name="tarhuiC">#REF!</definedName>
    <definedName name="tarhuiP" localSheetId="117">#REF!</definedName>
    <definedName name="tarhuiP" localSheetId="132">#REF!</definedName>
    <definedName name="tarhuiP" localSheetId="139">#REF!</definedName>
    <definedName name="tarhuiP" localSheetId="141">#REF!</definedName>
    <definedName name="tarhuiP" localSheetId="151">#REF!</definedName>
    <definedName name="tarhuiP" localSheetId="171">#REF!</definedName>
    <definedName name="tarhuiP" localSheetId="178">#REF!</definedName>
    <definedName name="tarhuiP" localSheetId="180">#REF!</definedName>
    <definedName name="tarhuiP" localSheetId="183">#REF!</definedName>
    <definedName name="tarhuiP" localSheetId="184">#REF!</definedName>
    <definedName name="tarhuiP">#REF!</definedName>
    <definedName name="tarhuiPr" localSheetId="117">#REF!</definedName>
    <definedName name="tarhuiPr" localSheetId="132">#REF!</definedName>
    <definedName name="tarhuiPr" localSheetId="139">#REF!</definedName>
    <definedName name="tarhuiPr" localSheetId="141">#REF!</definedName>
    <definedName name="tarhuiPr" localSheetId="151">#REF!</definedName>
    <definedName name="tarhuiPr" localSheetId="171">#REF!</definedName>
    <definedName name="tarhuiPr" localSheetId="178">#REF!</definedName>
    <definedName name="tarhuiPr" localSheetId="180">#REF!</definedName>
    <definedName name="tarhuiPr" localSheetId="183">#REF!</definedName>
    <definedName name="tarhuiPr" localSheetId="184">#REF!</definedName>
    <definedName name="tarhuiPr">#REF!</definedName>
    <definedName name="tarhuiR" localSheetId="117">#REF!</definedName>
    <definedName name="tarhuiR" localSheetId="132">#REF!</definedName>
    <definedName name="tarhuiR" localSheetId="139">#REF!</definedName>
    <definedName name="tarhuiR" localSheetId="141">#REF!</definedName>
    <definedName name="tarhuiR" localSheetId="151">#REF!</definedName>
    <definedName name="tarhuiR" localSheetId="171">#REF!</definedName>
    <definedName name="tarhuiR" localSheetId="178">#REF!</definedName>
    <definedName name="tarhuiR" localSheetId="180">#REF!</definedName>
    <definedName name="tarhuiR" localSheetId="183">#REF!</definedName>
    <definedName name="tarhuiR" localSheetId="184">#REF!</definedName>
    <definedName name="tarhuiR">#REF!</definedName>
    <definedName name="tarhuiS" localSheetId="117">#REF!</definedName>
    <definedName name="tarhuiS" localSheetId="132">#REF!</definedName>
    <definedName name="tarhuiS" localSheetId="139">#REF!</definedName>
    <definedName name="tarhuiS" localSheetId="141">#REF!</definedName>
    <definedName name="tarhuiS" localSheetId="151">#REF!</definedName>
    <definedName name="tarhuiS" localSheetId="171">#REF!</definedName>
    <definedName name="tarhuiS" localSheetId="178">#REF!</definedName>
    <definedName name="tarhuiS" localSheetId="180">#REF!</definedName>
    <definedName name="tarhuiS" localSheetId="183">#REF!</definedName>
    <definedName name="tarhuiS" localSheetId="184">#REF!</definedName>
    <definedName name="tarhuiS">#REF!</definedName>
    <definedName name="timecito" localSheetId="117">#REF!</definedName>
    <definedName name="timecito" localSheetId="132">#REF!</definedName>
    <definedName name="timecito" localSheetId="139">#REF!</definedName>
    <definedName name="timecito" localSheetId="141">#REF!</definedName>
    <definedName name="timecito" localSheetId="151">#REF!</definedName>
    <definedName name="timecito" localSheetId="171">#REF!</definedName>
    <definedName name="timecito" localSheetId="178">#REF!</definedName>
    <definedName name="timecito" localSheetId="180">#REF!</definedName>
    <definedName name="timecito" localSheetId="183">#REF!</definedName>
    <definedName name="timecito" localSheetId="184">#REF!</definedName>
    <definedName name="timecito">#REF!</definedName>
    <definedName name="_xlnm.Print_Titles" localSheetId="172">C.172!$A:$A</definedName>
    <definedName name="_xlnm.Print_Titles" localSheetId="173">C.173!$A:$A</definedName>
    <definedName name="_xlnm.Print_Titles" localSheetId="189">C.189!$3:$4</definedName>
    <definedName name="_xlnm.Print_Titles" localSheetId="192">#REF!</definedName>
    <definedName name="_xlnm.Print_Titles" localSheetId="193">#REF!</definedName>
    <definedName name="_xlnm.Print_Titles" localSheetId="194">#REF!</definedName>
    <definedName name="_xlnm.Print_Titles" localSheetId="2">C.2!$3:$4</definedName>
    <definedName name="_xlnm.Print_Titles" localSheetId="201">#REF!</definedName>
    <definedName name="_xlnm.Print_Titles" localSheetId="202">#REF!</definedName>
    <definedName name="_xlnm.Print_Titles" localSheetId="203">#REF!</definedName>
    <definedName name="_xlnm.Print_Titles" localSheetId="204">#REF!</definedName>
    <definedName name="_xlnm.Print_Titles" localSheetId="24">C.24!$A:$A</definedName>
    <definedName name="_xlnm.Print_Titles" localSheetId="25">C.25!$A:$A</definedName>
    <definedName name="_xlnm.Print_Titles" localSheetId="3">C.3!$A:$A</definedName>
    <definedName name="_xlnm.Print_Titles" localSheetId="4">C.4!$3:$4</definedName>
    <definedName name="_xlnm.Print_Titles" localSheetId="5">C.5!$3:$4</definedName>
    <definedName name="_xlnm.Print_Titles" localSheetId="6">C.6!$3:$4</definedName>
    <definedName name="_xlnm.Print_Titles" localSheetId="63">C.63!$A:$A</definedName>
    <definedName name="_xlnm.Print_Titles" localSheetId="64">C.64!$A:$A</definedName>
    <definedName name="_xlnm.Print_Titles" localSheetId="7">C.7!$3:$4</definedName>
    <definedName name="_xlnm.Print_Titles" localSheetId="8">C.8!$3:$4</definedName>
    <definedName name="_xlnm.Print_Titles">#REF!</definedName>
    <definedName name="trigoC" localSheetId="117">#REF!</definedName>
    <definedName name="trigoC" localSheetId="132">#REF!</definedName>
    <definedName name="trigoC" localSheetId="139">#REF!</definedName>
    <definedName name="trigoC" localSheetId="141">#REF!</definedName>
    <definedName name="trigoC" localSheetId="151">#REF!</definedName>
    <definedName name="trigoC" localSheetId="171">#REF!</definedName>
    <definedName name="trigoC" localSheetId="178">#REF!</definedName>
    <definedName name="trigoC" localSheetId="180">#REF!</definedName>
    <definedName name="trigoC" localSheetId="183">#REF!</definedName>
    <definedName name="trigoC" localSheetId="184">#REF!</definedName>
    <definedName name="trigoC">#REF!</definedName>
    <definedName name="trigoP" localSheetId="117">#REF!</definedName>
    <definedName name="trigoP" localSheetId="132">#REF!</definedName>
    <definedName name="trigoP" localSheetId="139">#REF!</definedName>
    <definedName name="trigoP" localSheetId="141">#REF!</definedName>
    <definedName name="trigoP" localSheetId="151">#REF!</definedName>
    <definedName name="trigoP" localSheetId="171">#REF!</definedName>
    <definedName name="trigoP" localSheetId="178">#REF!</definedName>
    <definedName name="trigoP" localSheetId="180">#REF!</definedName>
    <definedName name="trigoP" localSheetId="183">#REF!</definedName>
    <definedName name="trigoP" localSheetId="184">#REF!</definedName>
    <definedName name="trigoP">#REF!</definedName>
    <definedName name="trigoPr" localSheetId="117">#REF!</definedName>
    <definedName name="trigoPr" localSheetId="132">#REF!</definedName>
    <definedName name="trigoPr" localSheetId="139">#REF!</definedName>
    <definedName name="trigoPr" localSheetId="141">#REF!</definedName>
    <definedName name="trigoPr" localSheetId="151">#REF!</definedName>
    <definedName name="trigoPr" localSheetId="171">#REF!</definedName>
    <definedName name="trigoPr" localSheetId="178">#REF!</definedName>
    <definedName name="trigoPr" localSheetId="180">#REF!</definedName>
    <definedName name="trigoPr" localSheetId="183">#REF!</definedName>
    <definedName name="trigoPr" localSheetId="184">#REF!</definedName>
    <definedName name="trigoPr">#REF!</definedName>
    <definedName name="trigoR" localSheetId="117">#REF!</definedName>
    <definedName name="trigoR" localSheetId="132">#REF!</definedName>
    <definedName name="trigoR" localSheetId="139">#REF!</definedName>
    <definedName name="trigoR" localSheetId="141">#REF!</definedName>
    <definedName name="trigoR" localSheetId="151">#REF!</definedName>
    <definedName name="trigoR" localSheetId="171">#REF!</definedName>
    <definedName name="trigoR" localSheetId="178">#REF!</definedName>
    <definedName name="trigoR" localSheetId="180">#REF!</definedName>
    <definedName name="trigoR" localSheetId="183">#REF!</definedName>
    <definedName name="trigoR" localSheetId="184">#REF!</definedName>
    <definedName name="trigoR">#REF!</definedName>
    <definedName name="trigoS" localSheetId="117">#REF!</definedName>
    <definedName name="trigoS" localSheetId="132">#REF!</definedName>
    <definedName name="trigoS" localSheetId="139">#REF!</definedName>
    <definedName name="trigoS" localSheetId="141">#REF!</definedName>
    <definedName name="trigoS" localSheetId="151">#REF!</definedName>
    <definedName name="trigoS" localSheetId="171">#REF!</definedName>
    <definedName name="trigoS" localSheetId="178">#REF!</definedName>
    <definedName name="trigoS" localSheetId="180">#REF!</definedName>
    <definedName name="trigoS" localSheetId="183">#REF!</definedName>
    <definedName name="trigoS" localSheetId="184">#REF!</definedName>
    <definedName name="trigoS">#REF!</definedName>
    <definedName name="tunaC" localSheetId="117">#REF!</definedName>
    <definedName name="tunaC" localSheetId="132">#REF!</definedName>
    <definedName name="tunaC" localSheetId="139">#REF!</definedName>
    <definedName name="tunaC" localSheetId="141">#REF!</definedName>
    <definedName name="tunaC" localSheetId="151">#REF!</definedName>
    <definedName name="tunaC" localSheetId="171">#REF!</definedName>
    <definedName name="tunaC" localSheetId="178">#REF!</definedName>
    <definedName name="tunaC" localSheetId="180">#REF!</definedName>
    <definedName name="tunaC" localSheetId="183">#REF!</definedName>
    <definedName name="tunaC" localSheetId="184">#REF!</definedName>
    <definedName name="tunaC">#REF!</definedName>
    <definedName name="tunaR" localSheetId="117">#REF!</definedName>
    <definedName name="tunaR" localSheetId="132">#REF!</definedName>
    <definedName name="tunaR" localSheetId="139">#REF!</definedName>
    <definedName name="tunaR" localSheetId="141">#REF!</definedName>
    <definedName name="tunaR" localSheetId="151">#REF!</definedName>
    <definedName name="tunaR" localSheetId="171">#REF!</definedName>
    <definedName name="tunaR" localSheetId="178">#REF!</definedName>
    <definedName name="tunaR" localSheetId="180">#REF!</definedName>
    <definedName name="tunaR" localSheetId="183">#REF!</definedName>
    <definedName name="tunaR" localSheetId="184">#REF!</definedName>
    <definedName name="tunaR">#REF!</definedName>
    <definedName name="tunaS" localSheetId="117">#REF!</definedName>
    <definedName name="tunaS" localSheetId="132">#REF!</definedName>
    <definedName name="tunaS" localSheetId="139">#REF!</definedName>
    <definedName name="tunaS" localSheetId="141">#REF!</definedName>
    <definedName name="tunaS" localSheetId="151">#REF!</definedName>
    <definedName name="tunaS" localSheetId="171">#REF!</definedName>
    <definedName name="tunaS" localSheetId="178">#REF!</definedName>
    <definedName name="tunaS" localSheetId="180">#REF!</definedName>
    <definedName name="tunaS" localSheetId="183">#REF!</definedName>
    <definedName name="tunaS" localSheetId="184">#REF!</definedName>
    <definedName name="tunaS">#REF!</definedName>
    <definedName name="yucaC" localSheetId="117">#REF!</definedName>
    <definedName name="yucaC" localSheetId="132">#REF!</definedName>
    <definedName name="yucaC" localSheetId="139">#REF!</definedName>
    <definedName name="yucaC" localSheetId="141">#REF!</definedName>
    <definedName name="yucaC" localSheetId="151">#REF!</definedName>
    <definedName name="yucaC" localSheetId="171">#REF!</definedName>
    <definedName name="yucaC" localSheetId="178">#REF!</definedName>
    <definedName name="yucaC" localSheetId="180">#REF!</definedName>
    <definedName name="yucaC" localSheetId="183">#REF!</definedName>
    <definedName name="yucaC" localSheetId="184">#REF!</definedName>
    <definedName name="yucaC">#REF!</definedName>
    <definedName name="yucaP" localSheetId="117">#REF!</definedName>
    <definedName name="yucaP" localSheetId="132">#REF!</definedName>
    <definedName name="yucaP" localSheetId="139">#REF!</definedName>
    <definedName name="yucaP" localSheetId="141">#REF!</definedName>
    <definedName name="yucaP" localSheetId="151">#REF!</definedName>
    <definedName name="yucaP" localSheetId="171">#REF!</definedName>
    <definedName name="yucaP" localSheetId="178">#REF!</definedName>
    <definedName name="yucaP" localSheetId="180">#REF!</definedName>
    <definedName name="yucaP" localSheetId="183">#REF!</definedName>
    <definedName name="yucaP" localSheetId="184">#REF!</definedName>
    <definedName name="yucaP">#REF!</definedName>
    <definedName name="yucaPr" localSheetId="117">#REF!</definedName>
    <definedName name="yucaPr" localSheetId="132">#REF!</definedName>
    <definedName name="yucaPr" localSheetId="139">#REF!</definedName>
    <definedName name="yucaPr" localSheetId="141">#REF!</definedName>
    <definedName name="yucaPr" localSheetId="151">#REF!</definedName>
    <definedName name="yucaPr" localSheetId="171">#REF!</definedName>
    <definedName name="yucaPr" localSheetId="178">#REF!</definedName>
    <definedName name="yucaPr" localSheetId="180">#REF!</definedName>
    <definedName name="yucaPr" localSheetId="183">#REF!</definedName>
    <definedName name="yucaPr" localSheetId="184">#REF!</definedName>
    <definedName name="yucaPr">#REF!</definedName>
    <definedName name="yucaR" localSheetId="117">#REF!</definedName>
    <definedName name="yucaR" localSheetId="132">#REF!</definedName>
    <definedName name="yucaR" localSheetId="139">#REF!</definedName>
    <definedName name="yucaR" localSheetId="141">#REF!</definedName>
    <definedName name="yucaR" localSheetId="151">#REF!</definedName>
    <definedName name="yucaR" localSheetId="171">#REF!</definedName>
    <definedName name="yucaR" localSheetId="178">#REF!</definedName>
    <definedName name="yucaR" localSheetId="180">#REF!</definedName>
    <definedName name="yucaR" localSheetId="183">#REF!</definedName>
    <definedName name="yucaR" localSheetId="184">#REF!</definedName>
    <definedName name="yucaR">#REF!</definedName>
    <definedName name="yucaS" localSheetId="117">#REF!</definedName>
    <definedName name="yucaS" localSheetId="132">#REF!</definedName>
    <definedName name="yucaS" localSheetId="139">#REF!</definedName>
    <definedName name="yucaS" localSheetId="141">#REF!</definedName>
    <definedName name="yucaS" localSheetId="151">#REF!</definedName>
    <definedName name="yucaS" localSheetId="171">#REF!</definedName>
    <definedName name="yucaS" localSheetId="178">#REF!</definedName>
    <definedName name="yucaS" localSheetId="180">#REF!</definedName>
    <definedName name="yucaS" localSheetId="183">#REF!</definedName>
    <definedName name="yucaS" localSheetId="184">#REF!</definedName>
    <definedName name="yucaS">#REF!</definedName>
    <definedName name="zanahoriaC" localSheetId="117">#REF!</definedName>
    <definedName name="zanahoriaC" localSheetId="132">#REF!</definedName>
    <definedName name="zanahoriaC" localSheetId="139">#REF!</definedName>
    <definedName name="zanahoriaC" localSheetId="141">#REF!</definedName>
    <definedName name="zanahoriaC" localSheetId="151">#REF!</definedName>
    <definedName name="zanahoriaC" localSheetId="171">#REF!</definedName>
    <definedName name="zanahoriaC" localSheetId="178">#REF!</definedName>
    <definedName name="zanahoriaC" localSheetId="180">#REF!</definedName>
    <definedName name="zanahoriaC" localSheetId="183">#REF!</definedName>
    <definedName name="zanahoriaC" localSheetId="184">#REF!</definedName>
    <definedName name="zanahoriaC">#REF!</definedName>
    <definedName name="zanahoriaR" localSheetId="117">#REF!</definedName>
    <definedName name="zanahoriaR" localSheetId="132">#REF!</definedName>
    <definedName name="zanahoriaR" localSheetId="139">#REF!</definedName>
    <definedName name="zanahoriaR" localSheetId="141">#REF!</definedName>
    <definedName name="zanahoriaR" localSheetId="151">#REF!</definedName>
    <definedName name="zanahoriaR" localSheetId="171">#REF!</definedName>
    <definedName name="zanahoriaR" localSheetId="178">#REF!</definedName>
    <definedName name="zanahoriaR" localSheetId="180">#REF!</definedName>
    <definedName name="zanahoriaR" localSheetId="183">#REF!</definedName>
    <definedName name="zanahoriaR" localSheetId="184">#REF!</definedName>
    <definedName name="zanahoriaR">#REF!</definedName>
    <definedName name="zanahoriaS" localSheetId="117">#REF!</definedName>
    <definedName name="zanahoriaS" localSheetId="132">#REF!</definedName>
    <definedName name="zanahoriaS" localSheetId="139">#REF!</definedName>
    <definedName name="zanahoriaS" localSheetId="141">#REF!</definedName>
    <definedName name="zanahoriaS" localSheetId="151">#REF!</definedName>
    <definedName name="zanahoriaS" localSheetId="171">#REF!</definedName>
    <definedName name="zanahoriaS" localSheetId="178">#REF!</definedName>
    <definedName name="zanahoriaS" localSheetId="180">#REF!</definedName>
    <definedName name="zanahoriaS" localSheetId="183">#REF!</definedName>
    <definedName name="zanahoriaS" localSheetId="184">#REF!</definedName>
    <definedName name="zanahoriaS">#REF!</definedName>
    <definedName name="zapalloC" localSheetId="117">#REF!</definedName>
    <definedName name="zapalloC" localSheetId="132">#REF!</definedName>
    <definedName name="zapalloC" localSheetId="139">#REF!</definedName>
    <definedName name="zapalloC" localSheetId="141">#REF!</definedName>
    <definedName name="zapalloC" localSheetId="151">#REF!</definedName>
    <definedName name="zapalloC" localSheetId="171">#REF!</definedName>
    <definedName name="zapalloC" localSheetId="178">#REF!</definedName>
    <definedName name="zapalloC" localSheetId="180">#REF!</definedName>
    <definedName name="zapalloC" localSheetId="183">#REF!</definedName>
    <definedName name="zapalloC" localSheetId="184">#REF!</definedName>
    <definedName name="zapalloC">#REF!</definedName>
    <definedName name="zapalloR" localSheetId="117">#REF!</definedName>
    <definedName name="zapalloR" localSheetId="132">#REF!</definedName>
    <definedName name="zapalloR" localSheetId="139">#REF!</definedName>
    <definedName name="zapalloR" localSheetId="141">#REF!</definedName>
    <definedName name="zapalloR" localSheetId="151">#REF!</definedName>
    <definedName name="zapalloR" localSheetId="171">#REF!</definedName>
    <definedName name="zapalloR" localSheetId="178">#REF!</definedName>
    <definedName name="zapalloR" localSheetId="180">#REF!</definedName>
    <definedName name="zapalloR" localSheetId="183">#REF!</definedName>
    <definedName name="zapalloR" localSheetId="184">#REF!</definedName>
    <definedName name="zapalloR">#REF!</definedName>
    <definedName name="zapalloS" localSheetId="117">#REF!</definedName>
    <definedName name="zapalloS" localSheetId="132">#REF!</definedName>
    <definedName name="zapalloS" localSheetId="139">#REF!</definedName>
    <definedName name="zapalloS" localSheetId="141">#REF!</definedName>
    <definedName name="zapalloS" localSheetId="151">#REF!</definedName>
    <definedName name="zapalloS" localSheetId="171">#REF!</definedName>
    <definedName name="zapalloS" localSheetId="178">#REF!</definedName>
    <definedName name="zapalloS" localSheetId="180">#REF!</definedName>
    <definedName name="zapalloS" localSheetId="183">#REF!</definedName>
    <definedName name="zapalloS" localSheetId="184">#REF!</definedName>
    <definedName name="zapalloS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5" i="204" l="1"/>
  <c r="AI5" i="204"/>
  <c r="AM5" i="204"/>
  <c r="AJ5" i="204"/>
  <c r="AH6" i="204"/>
  <c r="AI6" i="204"/>
  <c r="AM6" i="204"/>
  <c r="AJ6" i="204"/>
  <c r="AH7" i="204"/>
  <c r="AI7" i="204"/>
  <c r="AM7" i="204"/>
  <c r="AJ7" i="204"/>
  <c r="AH8" i="204"/>
  <c r="AI8" i="204"/>
  <c r="AM8" i="204"/>
  <c r="AJ8" i="204"/>
  <c r="AH9" i="204"/>
  <c r="AI9" i="204"/>
  <c r="AM9" i="204"/>
  <c r="AJ9" i="204"/>
  <c r="AH10" i="204"/>
  <c r="AI10" i="204"/>
  <c r="AM10" i="204"/>
  <c r="AJ10" i="204"/>
  <c r="AH11" i="204"/>
  <c r="AI11" i="204"/>
  <c r="AM11" i="204"/>
  <c r="AJ11" i="204"/>
  <c r="AH12" i="204"/>
  <c r="AI12" i="204"/>
  <c r="AM12" i="204"/>
  <c r="AJ12" i="204"/>
  <c r="AH13" i="204"/>
  <c r="AI13" i="204"/>
  <c r="AM13" i="204"/>
  <c r="AJ13" i="204"/>
  <c r="AH14" i="204"/>
  <c r="AI14" i="204"/>
  <c r="AM14" i="204"/>
  <c r="AJ14" i="204"/>
  <c r="AH15" i="204"/>
  <c r="AI15" i="204"/>
  <c r="AM15" i="204"/>
  <c r="AJ15" i="204"/>
  <c r="AH16" i="204"/>
  <c r="AI16" i="204"/>
  <c r="AM16" i="204"/>
  <c r="AJ16" i="204"/>
  <c r="AH17" i="204"/>
  <c r="AI17" i="204"/>
  <c r="AM17" i="204"/>
  <c r="AJ17" i="204"/>
  <c r="AH18" i="204"/>
  <c r="AI18" i="204"/>
  <c r="AM18" i="204"/>
  <c r="AJ18" i="204"/>
  <c r="AH19" i="204"/>
  <c r="AI19" i="204"/>
  <c r="AM19" i="204"/>
  <c r="AJ19" i="204"/>
  <c r="AH20" i="204"/>
  <c r="AI20" i="204"/>
  <c r="AM20" i="204"/>
  <c r="AJ20" i="204"/>
  <c r="AH21" i="204"/>
  <c r="AI21" i="204"/>
  <c r="AM21" i="204"/>
  <c r="AJ21" i="204"/>
  <c r="AH22" i="204"/>
  <c r="AI22" i="204"/>
  <c r="AM22" i="204"/>
  <c r="AJ22" i="204"/>
  <c r="AH23" i="204"/>
  <c r="AI23" i="204"/>
  <c r="AM23" i="204"/>
  <c r="AJ23" i="204"/>
  <c r="AH24" i="204"/>
  <c r="AI24" i="204"/>
  <c r="AM24" i="204"/>
  <c r="AJ24" i="204"/>
  <c r="AH25" i="204"/>
  <c r="AI25" i="204"/>
  <c r="AM25" i="204"/>
  <c r="AJ25" i="204"/>
  <c r="AH26" i="204"/>
  <c r="AI26" i="204"/>
  <c r="AM26" i="204"/>
  <c r="AJ26" i="204"/>
  <c r="AH27" i="204"/>
  <c r="AI27" i="204"/>
  <c r="AM27" i="204"/>
  <c r="AJ27" i="204"/>
  <c r="AH28" i="204"/>
  <c r="AI28" i="204"/>
  <c r="AM28" i="204"/>
  <c r="AJ28" i="204"/>
  <c r="AH29" i="204"/>
  <c r="AI29" i="204"/>
  <c r="AM29" i="204"/>
  <c r="AJ29" i="204"/>
  <c r="AH30" i="204"/>
  <c r="AI30" i="204"/>
  <c r="AM30" i="204"/>
  <c r="AJ30" i="204"/>
  <c r="AH31" i="204"/>
  <c r="AI31" i="204"/>
  <c r="AM31" i="204"/>
  <c r="AJ31" i="204"/>
  <c r="AJ37" i="204"/>
  <c r="AJ38" i="204"/>
  <c r="AJ39" i="204"/>
  <c r="AJ40" i="204"/>
  <c r="AJ41" i="204"/>
  <c r="AJ42" i="204"/>
  <c r="AJ43" i="204"/>
  <c r="AJ44" i="204"/>
  <c r="AJ45" i="204"/>
  <c r="AJ46" i="204"/>
  <c r="AJ47" i="204"/>
  <c r="AJ48" i="204"/>
  <c r="AJ49" i="204"/>
  <c r="AJ50" i="204"/>
  <c r="AJ51" i="204"/>
  <c r="AJ52" i="204"/>
  <c r="AJ53" i="204"/>
  <c r="AJ54" i="204"/>
  <c r="AJ55" i="204"/>
  <c r="AJ56" i="204"/>
  <c r="AJ57" i="204"/>
  <c r="AJ58" i="204"/>
  <c r="AJ59" i="204"/>
  <c r="AJ60" i="204"/>
  <c r="AJ61" i="204"/>
  <c r="AJ62" i="204"/>
  <c r="AJ63" i="204"/>
  <c r="B5" i="172"/>
  <c r="B6" i="172"/>
  <c r="B7" i="172"/>
  <c r="B8" i="172"/>
  <c r="B9" i="172"/>
  <c r="B10" i="172"/>
  <c r="B11" i="172"/>
  <c r="B12" i="172"/>
  <c r="B13" i="172"/>
  <c r="B14" i="172"/>
  <c r="B15" i="172"/>
  <c r="B16" i="172"/>
  <c r="B17" i="172"/>
  <c r="B18" i="172"/>
  <c r="B19" i="172"/>
  <c r="B20" i="172"/>
  <c r="B21" i="172"/>
  <c r="B22" i="172"/>
  <c r="B23" i="172"/>
  <c r="B24" i="172"/>
  <c r="B25" i="172"/>
  <c r="B26" i="172"/>
  <c r="B27" i="172"/>
  <c r="B28" i="172"/>
  <c r="B29" i="172"/>
  <c r="B30" i="172"/>
  <c r="B6" i="171"/>
  <c r="B7" i="171"/>
  <c r="B8" i="171"/>
  <c r="B9" i="171"/>
  <c r="B10" i="171"/>
  <c r="B11" i="171"/>
  <c r="B12" i="171"/>
  <c r="B13" i="171"/>
  <c r="B14" i="171"/>
  <c r="B15" i="171"/>
  <c r="B16" i="171"/>
  <c r="B17" i="171"/>
  <c r="B18" i="171"/>
  <c r="B19" i="171"/>
  <c r="B20" i="171"/>
  <c r="B21" i="171"/>
  <c r="B22" i="171"/>
  <c r="B23" i="171"/>
  <c r="B24" i="171"/>
  <c r="B25" i="171"/>
  <c r="B26" i="171"/>
  <c r="B27" i="171"/>
  <c r="B6" i="166"/>
  <c r="B7" i="166"/>
  <c r="B8" i="166"/>
  <c r="B9" i="166"/>
  <c r="B10" i="166"/>
  <c r="B11" i="166"/>
  <c r="B12" i="166"/>
  <c r="B13" i="166"/>
  <c r="B14" i="166"/>
  <c r="B15" i="166"/>
  <c r="B16" i="166"/>
  <c r="B17" i="166"/>
  <c r="B18" i="166"/>
  <c r="B19" i="166"/>
  <c r="B20" i="166"/>
  <c r="B21" i="166"/>
  <c r="B22" i="166"/>
  <c r="B5" i="153"/>
  <c r="B6" i="153"/>
  <c r="B7" i="153"/>
  <c r="B8" i="153"/>
  <c r="B9" i="153"/>
  <c r="B10" i="153"/>
  <c r="B11" i="153"/>
  <c r="B12" i="153"/>
  <c r="B13" i="153"/>
  <c r="B14" i="153"/>
  <c r="B15" i="153"/>
  <c r="B16" i="153"/>
  <c r="B17" i="153"/>
  <c r="B18" i="153"/>
  <c r="B19" i="153"/>
  <c r="B20" i="153"/>
  <c r="B21" i="153"/>
  <c r="B22" i="153"/>
  <c r="B23" i="153"/>
  <c r="B24" i="153"/>
  <c r="B25" i="153"/>
  <c r="B26" i="153"/>
  <c r="B27" i="153"/>
  <c r="B28" i="153"/>
  <c r="B29" i="153"/>
  <c r="B5" i="152"/>
  <c r="B6" i="152"/>
  <c r="B7" i="152"/>
  <c r="B8" i="152"/>
  <c r="B9" i="152"/>
  <c r="B10" i="152"/>
  <c r="B11" i="152"/>
  <c r="B12" i="152"/>
  <c r="B13" i="152"/>
  <c r="B14" i="152"/>
  <c r="B15" i="152"/>
  <c r="B16" i="152"/>
  <c r="B17" i="152"/>
  <c r="B18" i="152"/>
  <c r="B19" i="152"/>
  <c r="B20" i="152"/>
  <c r="B21" i="152"/>
  <c r="B22" i="152"/>
  <c r="B23" i="152"/>
  <c r="B24" i="152"/>
  <c r="B25" i="152"/>
  <c r="B26" i="152"/>
  <c r="B27" i="152"/>
  <c r="B28" i="152"/>
  <c r="B29" i="152"/>
  <c r="B30" i="152"/>
  <c r="D7" i="151"/>
  <c r="B6" i="145"/>
  <c r="B7" i="145"/>
  <c r="B8" i="145"/>
  <c r="B9" i="145"/>
  <c r="B10" i="145"/>
  <c r="B11" i="145"/>
  <c r="B12" i="145"/>
  <c r="B13" i="145"/>
  <c r="B14" i="145"/>
  <c r="B15" i="145"/>
  <c r="B16" i="145"/>
  <c r="B17" i="145"/>
  <c r="B18" i="145"/>
  <c r="B19" i="145"/>
  <c r="B20" i="145"/>
  <c r="B21" i="145"/>
  <c r="B22" i="145"/>
  <c r="B23" i="145"/>
  <c r="B24" i="145"/>
  <c r="B25" i="145"/>
  <c r="B26" i="145"/>
  <c r="B27" i="145"/>
  <c r="B28" i="145"/>
  <c r="B29" i="145"/>
  <c r="B30" i="145"/>
  <c r="B31" i="145"/>
  <c r="B32" i="145"/>
  <c r="B5" i="134"/>
  <c r="B6" i="134"/>
  <c r="B7" i="134"/>
  <c r="B8" i="134"/>
  <c r="B9" i="134"/>
  <c r="B10" i="134"/>
  <c r="B11" i="134"/>
  <c r="B12" i="134"/>
  <c r="B13" i="134"/>
  <c r="B14" i="134"/>
  <c r="B15" i="134"/>
  <c r="B16" i="134"/>
  <c r="B17" i="134"/>
  <c r="B18" i="134"/>
  <c r="B19" i="134"/>
  <c r="B20" i="134"/>
  <c r="B21" i="134"/>
  <c r="B22" i="134"/>
  <c r="B23" i="134"/>
  <c r="B24" i="134"/>
  <c r="B25" i="134"/>
  <c r="B26" i="134"/>
  <c r="B27" i="134"/>
  <c r="B28" i="134"/>
  <c r="B29" i="134"/>
  <c r="B30" i="134"/>
  <c r="B6" i="133"/>
  <c r="B7" i="133"/>
  <c r="B8" i="133"/>
  <c r="B9" i="133"/>
  <c r="B10" i="133"/>
  <c r="B11" i="133"/>
  <c r="B12" i="133"/>
  <c r="B13" i="133"/>
  <c r="B14" i="133"/>
  <c r="B15" i="133"/>
  <c r="B16" i="133"/>
  <c r="B17" i="133"/>
  <c r="B18" i="133"/>
  <c r="B19" i="133"/>
  <c r="B20" i="133"/>
  <c r="B21" i="133"/>
  <c r="B22" i="133"/>
  <c r="B23" i="133"/>
  <c r="B24" i="133"/>
  <c r="B25" i="133"/>
  <c r="B26" i="133"/>
  <c r="B27" i="133"/>
  <c r="B28" i="133"/>
  <c r="B29" i="133"/>
  <c r="B30" i="133"/>
  <c r="B31" i="133"/>
  <c r="B6" i="125"/>
  <c r="B7" i="125"/>
  <c r="B8" i="125"/>
  <c r="B9" i="125"/>
  <c r="B10" i="125"/>
  <c r="B11" i="125"/>
  <c r="B12" i="125"/>
  <c r="B13" i="125"/>
  <c r="B14" i="125"/>
  <c r="B15" i="125"/>
  <c r="B16" i="125"/>
  <c r="B17" i="125"/>
  <c r="B18" i="125"/>
  <c r="B19" i="125"/>
  <c r="B20" i="125"/>
  <c r="B21" i="125"/>
  <c r="B22" i="125"/>
  <c r="B23" i="125"/>
  <c r="B24" i="125"/>
  <c r="B25" i="125"/>
  <c r="B26" i="125"/>
  <c r="B27" i="125"/>
  <c r="B28" i="125"/>
  <c r="B29" i="125"/>
  <c r="B30" i="125"/>
  <c r="B31" i="125"/>
  <c r="B32" i="125"/>
  <c r="B5" i="63"/>
  <c r="B6" i="63"/>
  <c r="B7" i="63"/>
  <c r="B8" i="63"/>
  <c r="B9" i="63"/>
  <c r="B10" i="63"/>
  <c r="B11" i="63"/>
  <c r="B12" i="63"/>
  <c r="B13" i="63"/>
  <c r="B14" i="63"/>
  <c r="B15" i="63"/>
  <c r="B16" i="63"/>
  <c r="B17" i="63"/>
  <c r="B18" i="63"/>
  <c r="B19" i="63"/>
  <c r="B20" i="63"/>
  <c r="B21" i="63"/>
  <c r="B22" i="63"/>
  <c r="B23" i="63"/>
  <c r="B24" i="63"/>
  <c r="B25" i="63"/>
  <c r="B26" i="63"/>
  <c r="B27" i="63"/>
  <c r="B28" i="63"/>
  <c r="B29" i="63"/>
  <c r="B30" i="63"/>
  <c r="B5" i="50"/>
  <c r="B6" i="50"/>
  <c r="B7" i="50"/>
  <c r="B8" i="50"/>
  <c r="B9" i="50"/>
  <c r="B10" i="50"/>
  <c r="B11" i="50"/>
  <c r="B12" i="50"/>
  <c r="B13" i="50"/>
  <c r="B14" i="50"/>
  <c r="B15" i="50"/>
  <c r="B16" i="50"/>
  <c r="B17" i="50"/>
  <c r="B18" i="50"/>
  <c r="B19" i="50"/>
  <c r="B20" i="50"/>
  <c r="B21" i="50"/>
  <c r="B22" i="50"/>
  <c r="B23" i="50"/>
  <c r="B24" i="50"/>
  <c r="B25" i="50"/>
  <c r="B26" i="50"/>
  <c r="B27" i="50"/>
  <c r="B28" i="50"/>
  <c r="B29" i="50"/>
  <c r="B30" i="50"/>
  <c r="B5" i="49"/>
  <c r="B6" i="49"/>
  <c r="B7" i="49"/>
  <c r="B8" i="49"/>
  <c r="B9" i="49"/>
  <c r="B10" i="49"/>
  <c r="B11" i="49"/>
  <c r="B12" i="49"/>
  <c r="B13" i="49"/>
  <c r="B14" i="49"/>
  <c r="B15" i="49"/>
  <c r="B16" i="49"/>
  <c r="B17" i="49"/>
  <c r="B18" i="49"/>
  <c r="B19" i="49"/>
  <c r="B20" i="49"/>
  <c r="B21" i="49"/>
  <c r="B22" i="49"/>
  <c r="B23" i="49"/>
  <c r="B24" i="49"/>
  <c r="B25" i="49"/>
  <c r="B26" i="49"/>
  <c r="B27" i="49"/>
  <c r="B28" i="49"/>
  <c r="B29" i="49"/>
  <c r="B30" i="49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</calcChain>
</file>

<file path=xl/sharedStrings.xml><?xml version="1.0" encoding="utf-8"?>
<sst xmlns="http://schemas.openxmlformats.org/spreadsheetml/2006/main" count="9369" uniqueCount="1086">
  <si>
    <t xml:space="preserve"> (millones de soles a precios 2007)</t>
  </si>
  <si>
    <t>GRUPO</t>
  </si>
  <si>
    <t>2014</t>
  </si>
  <si>
    <t>2015</t>
  </si>
  <si>
    <t>SECTOR AGROPECUARIO</t>
  </si>
  <si>
    <t>PRODUCTOS DE LA AGRICULTURA, HORTICULTURA Y JARDINERÍA COMERCIAL</t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</si>
  <si>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</si>
  <si>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</si>
  <si>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</si>
  <si>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</si>
  <si>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</si>
  <si>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</si>
  <si>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</si>
  <si>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</si>
  <si>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rama, y caucho natural</t>
  </si>
  <si>
    <t>ANIMALES VIVOS Y PRODUCTOS DE ANIMALES (EXCEPTO LA CARNE)</t>
  </si>
  <si>
    <t>Animales vivos</t>
  </si>
  <si>
    <t>Leche cruda</t>
  </si>
  <si>
    <t>Huevos de gallina u otras aves, con cáscara, frescos</t>
  </si>
  <si>
    <t>Otros productos de animales</t>
  </si>
  <si>
    <t>Productos forestales no madereros</t>
  </si>
  <si>
    <t>C.1 PERÚ: VALOR BRUTO DE LA PRODUCCIÓN AGROPECUARIA POR GRUPOS DE PRODUCTOS SEGÚN AÑO, 2015-2016</t>
  </si>
  <si>
    <t>Trigo</t>
  </si>
  <si>
    <t>Maíz amarillo duro</t>
  </si>
  <si>
    <t>Maíz amiláceo</t>
  </si>
  <si>
    <t>Arroz cáscara</t>
  </si>
  <si>
    <t>Cebada grano</t>
  </si>
  <si>
    <t>Quinua</t>
  </si>
  <si>
    <t>Espárrago</t>
  </si>
  <si>
    <t>Alcachofa</t>
  </si>
  <si>
    <t>Sandía</t>
  </si>
  <si>
    <t>Ají</t>
  </si>
  <si>
    <t>Piquillo</t>
  </si>
  <si>
    <t>Tomate</t>
  </si>
  <si>
    <t>Zapallo</t>
  </si>
  <si>
    <t>Arveja grano verde</t>
  </si>
  <si>
    <t>Haba grano verde</t>
  </si>
  <si>
    <t>Zanahoria</t>
  </si>
  <si>
    <t>Ajo</t>
  </si>
  <si>
    <t>Cebolla</t>
  </si>
  <si>
    <t>Maíz choclo</t>
  </si>
  <si>
    <t>Palta</t>
  </si>
  <si>
    <t>Banano y plátano</t>
  </si>
  <si>
    <t>Mango</t>
  </si>
  <si>
    <t>Papaya</t>
  </si>
  <si>
    <t>Piña</t>
  </si>
  <si>
    <t>Maracuyá</t>
  </si>
  <si>
    <t>Granadilla</t>
  </si>
  <si>
    <t>Limón</t>
  </si>
  <si>
    <t>Naranja</t>
  </si>
  <si>
    <t>Mandarina</t>
  </si>
  <si>
    <t>Tangelo</t>
  </si>
  <si>
    <t>Uva</t>
  </si>
  <si>
    <t>Fresa</t>
  </si>
  <si>
    <t>Manzana</t>
  </si>
  <si>
    <t>Durazno (melocotón)</t>
  </si>
  <si>
    <t>Lúcuma</t>
  </si>
  <si>
    <t>Higo chumbo (tuna)</t>
  </si>
  <si>
    <t>Aceituna</t>
  </si>
  <si>
    <t>Palma aceitera</t>
  </si>
  <si>
    <t>Papa</t>
  </si>
  <si>
    <t>Camote</t>
  </si>
  <si>
    <t>Yuca</t>
  </si>
  <si>
    <t>Oca</t>
  </si>
  <si>
    <t>Olluco</t>
  </si>
  <si>
    <t>Café pergamino</t>
  </si>
  <si>
    <t>Cacao</t>
  </si>
  <si>
    <t>Páprika</t>
  </si>
  <si>
    <t>Frijol grano seco</t>
  </si>
  <si>
    <t>Haba grano seco</t>
  </si>
  <si>
    <t>Arveja grano seco</t>
  </si>
  <si>
    <t>Pallar grano seco</t>
  </si>
  <si>
    <t>Caupí grano seco</t>
  </si>
  <si>
    <t>Caña de azúcar para azúcar</t>
  </si>
  <si>
    <t>Alfalfa</t>
  </si>
  <si>
    <t>Algodón sin desmotar</t>
  </si>
  <si>
    <t>Orégano</t>
  </si>
  <si>
    <t>Vacuno</t>
  </si>
  <si>
    <t>Ovino</t>
  </si>
  <si>
    <t>Caprino</t>
  </si>
  <si>
    <t>Alpaca</t>
  </si>
  <si>
    <t>Llama</t>
  </si>
  <si>
    <t>Porcino</t>
  </si>
  <si>
    <t>Leche cruda de vaca</t>
  </si>
  <si>
    <t>Huevo de gallina</t>
  </si>
  <si>
    <t>Fibra alpaca</t>
  </si>
  <si>
    <t>Fibra llama</t>
  </si>
  <si>
    <t>Lana</t>
  </si>
  <si>
    <t>Fuente: SIEA</t>
  </si>
  <si>
    <t>C.2 PERÚ: VALOR BRUTO DE LA PRODUCCION AGROPECUARIA POR PRODUCTO SEGÚN AÑO, 2015-2016</t>
  </si>
  <si>
    <t>2016</t>
  </si>
  <si>
    <t>Var. % 2016/2015</t>
  </si>
  <si>
    <t>Aporte p.p. 2016</t>
  </si>
  <si>
    <t>Aporte % 2016</t>
  </si>
  <si>
    <t>Pimiento morrón</t>
  </si>
  <si>
    <t>Melocotón</t>
  </si>
  <si>
    <t>Tuna</t>
  </si>
  <si>
    <t>Caña de azúcar para alcohol</t>
  </si>
  <si>
    <t>Caña de azúcar para etanol</t>
  </si>
  <si>
    <t>Maíz chala</t>
  </si>
  <si>
    <t>Cebada forrajera</t>
  </si>
  <si>
    <t>Avena forrajera</t>
  </si>
  <si>
    <t>Pasto elefante</t>
  </si>
  <si>
    <t>Braquiaria</t>
  </si>
  <si>
    <t>Rye grass</t>
  </si>
  <si>
    <t>Lana de ovino</t>
  </si>
  <si>
    <t>Fibra de llama</t>
  </si>
  <si>
    <t>Departamento</t>
  </si>
  <si>
    <t>2013</t>
  </si>
  <si>
    <t>TOTAL</t>
  </si>
  <si>
    <t>Agrícola</t>
  </si>
  <si>
    <t>Ganadera</t>
  </si>
  <si>
    <t>NACIONAL</t>
  </si>
  <si>
    <t>Amazonas</t>
  </si>
  <si>
    <t>Ancash</t>
  </si>
  <si>
    <t>Apurímac</t>
  </si>
  <si>
    <t>Arequipa</t>
  </si>
  <si>
    <t>Ayacucho</t>
  </si>
  <si>
    <t>Cajamarca</t>
  </si>
  <si>
    <t>Cusco</t>
  </si>
  <si>
    <t>Huancavelica</t>
  </si>
  <si>
    <t>Huánuco</t>
  </si>
  <si>
    <t>Ica</t>
  </si>
  <si>
    <t>Junín</t>
  </si>
  <si>
    <t>La Libertad</t>
  </si>
  <si>
    <t>Lambayeque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</si>
  <si>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</si>
  <si>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</si>
  <si>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</si>
  <si>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</si>
  <si>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</si>
  <si>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</si>
  <si>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</si>
  <si>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</si>
  <si>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</si>
  <si>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</si>
  <si>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Nota: La producción ganadera se refiere a la de animales vivos y productos de animales (excepto la carne)</t>
  </si>
  <si>
    <t>C.3 PERÚ: VALOR BRUTO DE LA PRODUCCION AGRÍCOLA Y GANADERA POR DEPARTAMENTO SEGÚN AÑO, 2012-2016</t>
  </si>
  <si>
    <t>Producto</t>
  </si>
  <si>
    <t>2007</t>
  </si>
  <si>
    <t>2008</t>
  </si>
  <si>
    <t>2009</t>
  </si>
  <si>
    <t>2010</t>
  </si>
  <si>
    <t>2011</t>
  </si>
  <si>
    <t>2012</t>
  </si>
  <si>
    <t>Zanahoría</t>
  </si>
  <si>
    <t>Ave</t>
  </si>
  <si>
    <t xml:space="preserve"> (Miles hectáreas)</t>
  </si>
  <si>
    <t>Maíz morado</t>
  </si>
  <si>
    <t>Avena grano</t>
  </si>
  <si>
    <t>Kiwicha</t>
  </si>
  <si>
    <t>Cañihua</t>
  </si>
  <si>
    <t>Col</t>
  </si>
  <si>
    <t>Coliflor</t>
  </si>
  <si>
    <t>Brocoli</t>
  </si>
  <si>
    <t>Lechuga</t>
  </si>
  <si>
    <t>Espinaca</t>
  </si>
  <si>
    <t>Acelga</t>
  </si>
  <si>
    <t>Culantro</t>
  </si>
  <si>
    <t>Perejil</t>
  </si>
  <si>
    <t>Sandia</t>
  </si>
  <si>
    <t>Melón</t>
  </si>
  <si>
    <t>Rocoto</t>
  </si>
  <si>
    <t>Pepinillo</t>
  </si>
  <si>
    <t>Calabaza</t>
  </si>
  <si>
    <t>Zapallo macre</t>
  </si>
  <si>
    <t>Caigua</t>
  </si>
  <si>
    <t>Vainita</t>
  </si>
  <si>
    <t>Frijol verde</t>
  </si>
  <si>
    <t>Pallar verde</t>
  </si>
  <si>
    <t>Arveja verde</t>
  </si>
  <si>
    <t>Haba verde</t>
  </si>
  <si>
    <t>Nabo</t>
  </si>
  <si>
    <t>Cebolla cabeza</t>
  </si>
  <si>
    <t>Poro</t>
  </si>
  <si>
    <t>Cebolla china</t>
  </si>
  <si>
    <t>Betarraga</t>
  </si>
  <si>
    <t>Rabanito</t>
  </si>
  <si>
    <t>Apio</t>
  </si>
  <si>
    <t>Higo</t>
  </si>
  <si>
    <t>Guayaba</t>
  </si>
  <si>
    <t>Tumbo</t>
  </si>
  <si>
    <t>Chirimoya</t>
  </si>
  <si>
    <t>Guanábana</t>
  </si>
  <si>
    <t>Anona</t>
  </si>
  <si>
    <t>Pepino</t>
  </si>
  <si>
    <t>Cocona</t>
  </si>
  <si>
    <t>Pan de árbol</t>
  </si>
  <si>
    <t>Zapote</t>
  </si>
  <si>
    <t>Carambola</t>
  </si>
  <si>
    <t>Aguaje</t>
  </si>
  <si>
    <t>Pijuayo</t>
  </si>
  <si>
    <t>Camu camu</t>
  </si>
  <si>
    <t>Umari</t>
  </si>
  <si>
    <t>Caimito</t>
  </si>
  <si>
    <t>Taperibá</t>
  </si>
  <si>
    <t>Ciruela roja</t>
  </si>
  <si>
    <t>Toronja</t>
  </si>
  <si>
    <t>Limón sutil</t>
  </si>
  <si>
    <t>Limón dulce</t>
  </si>
  <si>
    <t>Lima</t>
  </si>
  <si>
    <t>Pera</t>
  </si>
  <si>
    <t>Membrillo</t>
  </si>
  <si>
    <t>Damasco</t>
  </si>
  <si>
    <t>Guinda</t>
  </si>
  <si>
    <t>Capulí</t>
  </si>
  <si>
    <t>Ciruela</t>
  </si>
  <si>
    <t>Níspero</t>
  </si>
  <si>
    <t>Pomarrosa</t>
  </si>
  <si>
    <t>Arándanos</t>
  </si>
  <si>
    <t>Marañón</t>
  </si>
  <si>
    <t>Pacae y guaba</t>
  </si>
  <si>
    <t>Sauco</t>
  </si>
  <si>
    <t>Granada</t>
  </si>
  <si>
    <t>Aguaymanto</t>
  </si>
  <si>
    <t>Tamarindo</t>
  </si>
  <si>
    <t>Mamey</t>
  </si>
  <si>
    <t>Nuez</t>
  </si>
  <si>
    <t>Pecana</t>
  </si>
  <si>
    <t>Soya</t>
  </si>
  <si>
    <t>Maní con cáscara</t>
  </si>
  <si>
    <t>Coco con cáscara</t>
  </si>
  <si>
    <t>Sacha inchi</t>
  </si>
  <si>
    <t>Pituca</t>
  </si>
  <si>
    <t>Maca</t>
  </si>
  <si>
    <t>Arracacha</t>
  </si>
  <si>
    <t>Mashua</t>
  </si>
  <si>
    <t>Té</t>
  </si>
  <si>
    <t>Paprika</t>
  </si>
  <si>
    <t>Albahaca</t>
  </si>
  <si>
    <t>Frijol seco</t>
  </si>
  <si>
    <t>Pallar seco</t>
  </si>
  <si>
    <t>Loctao seco</t>
  </si>
  <si>
    <t>Haba seca</t>
  </si>
  <si>
    <t>Garbanzo</t>
  </si>
  <si>
    <t>Lenteja</t>
  </si>
  <si>
    <t>Arveja seca</t>
  </si>
  <si>
    <t>Caupí</t>
  </si>
  <si>
    <t>Frijol de palo</t>
  </si>
  <si>
    <t>Tarhui</t>
  </si>
  <si>
    <t>Zarandaja</t>
  </si>
  <si>
    <t>Caña para azucar</t>
  </si>
  <si>
    <t>Caña para alcohol</t>
  </si>
  <si>
    <t>Caña para etanol</t>
  </si>
  <si>
    <t>Gramalote</t>
  </si>
  <si>
    <t>Grama chilena</t>
  </si>
  <si>
    <t>Trébol</t>
  </si>
  <si>
    <t>Grama azul</t>
  </si>
  <si>
    <t>Marigold</t>
  </si>
  <si>
    <t>Arroz con cascarilla</t>
  </si>
  <si>
    <t>Rábano</t>
  </si>
  <si>
    <t>Arándano</t>
  </si>
  <si>
    <t>Olivo</t>
  </si>
  <si>
    <t>Frijol</t>
  </si>
  <si>
    <t>Loctao</t>
  </si>
  <si>
    <t>Caña para azúcar</t>
  </si>
  <si>
    <t>C.8 PERÚ: PRECIO RECIBIDO POR EL PRODUCTOR POR PRODUCTO SEGÚN AÑO, 2011-2015</t>
  </si>
  <si>
    <t>Var. % 2012-2016</t>
  </si>
  <si>
    <t>C.6 PERÚ: PRODUCCIÓN AGRÍCOLA POR PRODUCTO SEGÚN AÑO, 2012-2016</t>
  </si>
  <si>
    <t>Sorgo grano</t>
  </si>
  <si>
    <t>Berenjena</t>
  </si>
  <si>
    <t>Copoazu</t>
  </si>
  <si>
    <t>Ungurahui</t>
  </si>
  <si>
    <t>Huasai</t>
  </si>
  <si>
    <t>Dátil</t>
  </si>
  <si>
    <t>% 2016/ 2015</t>
  </si>
  <si>
    <t>Var. % interanual 2012-2016</t>
  </si>
  <si>
    <t>% 2012-2016</t>
  </si>
  <si>
    <t xml:space="preserve">    (Miles toneladas)</t>
  </si>
  <si>
    <t>C.7 PERÚ: RENDIMIENTO AGRÍCOLA POR PRODUCTO SEGÚN AÑO, 2012-2016</t>
  </si>
  <si>
    <t>C.5 PERÚ: SUPERFICIE COSECHADA POR PRODUCTO SEGÚN AÑO, 2012-2016</t>
  </si>
  <si>
    <t>C.4 PERÚ: INDICE DE PRODUCCIÓN AGROPECUARIA POR PRODUCTO SEGÚN AÑO, 2005-2016</t>
  </si>
  <si>
    <t>Demás</t>
  </si>
  <si>
    <t>Huevos de gallina u otras aves</t>
  </si>
  <si>
    <t>Productos de forraje, fibras, plantas vivas, flores y capullos</t>
  </si>
  <si>
    <t>Raíces y tubérculos comestibles</t>
  </si>
  <si>
    <t xml:space="preserve">Productos de forraje, fibras, plantas vivas, flores </t>
  </si>
  <si>
    <t>Legumbres</t>
  </si>
  <si>
    <t>Algodón</t>
  </si>
  <si>
    <t xml:space="preserve">   (Toneladas por hectárea)</t>
  </si>
  <si>
    <t xml:space="preserve">    (Soles por tonelada)</t>
  </si>
  <si>
    <t>PRODUCTO</t>
  </si>
  <si>
    <t>Frijol vainita</t>
  </si>
  <si>
    <t>Frijol grano verde</t>
  </si>
  <si>
    <t>Pallar grano vede</t>
  </si>
  <si>
    <t>Pacae</t>
  </si>
  <si>
    <t>Cereza</t>
  </si>
  <si>
    <t xml:space="preserve">Ciruela </t>
  </si>
  <si>
    <t>Coco</t>
  </si>
  <si>
    <t>Yacón</t>
  </si>
  <si>
    <t>Anís</t>
  </si>
  <si>
    <t>Frijol loctao</t>
  </si>
  <si>
    <t>Frijol de palo grano seco</t>
  </si>
  <si>
    <t>Nuña</t>
  </si>
  <si>
    <t>Caña de azúcar para chancaca</t>
  </si>
  <si>
    <t>King grass</t>
  </si>
  <si>
    <t>Kudzu</t>
  </si>
  <si>
    <t>Pasto oliva</t>
  </si>
  <si>
    <t>Sorgo forrajero</t>
  </si>
  <si>
    <t>Sorgo escobero</t>
  </si>
  <si>
    <t>PRODUCTOS FORESTALES Y DE LA TALA</t>
  </si>
  <si>
    <t>Pollo engorde</t>
  </si>
  <si>
    <t xml:space="preserve">Gallina postura </t>
  </si>
  <si>
    <t>Pavo engorde</t>
  </si>
  <si>
    <t>Lima-mandarina</t>
  </si>
  <si>
    <t>Pijuayo para palmito</t>
  </si>
  <si>
    <t>Pijuayo para fruta</t>
  </si>
  <si>
    <t>Caña de azúcar para masticación</t>
  </si>
  <si>
    <t>Brócoli</t>
  </si>
  <si>
    <t>Maní</t>
  </si>
  <si>
    <t>Caupi frijol Chiclayo</t>
  </si>
  <si>
    <t xml:space="preserve">Gallináceas de traspatio y patos </t>
  </si>
  <si>
    <t>Fibra de alpaca</t>
  </si>
  <si>
    <t>Umarí</t>
  </si>
  <si>
    <t>Arroz</t>
  </si>
  <si>
    <t xml:space="preserve">      (2009 = 100)</t>
  </si>
  <si>
    <t xml:space="preserve">Raíces y tubérculos comestibles </t>
  </si>
  <si>
    <t>Productos de forraje, fibras, plantas vivas, flores</t>
  </si>
  <si>
    <r>
      <t>PRODUCTOS FORESTALES Y DE LA TALA</t>
    </r>
    <r>
      <rPr>
        <b/>
        <vertAlign val="superscript"/>
        <sz val="8"/>
        <color indexed="8"/>
        <rFont val="Arial Narrow"/>
        <family val="2"/>
      </rPr>
      <t>1</t>
    </r>
  </si>
  <si>
    <r>
      <rPr>
        <vertAlign val="superscript"/>
        <sz val="8"/>
        <rFont val="Arial Narrow"/>
        <family val="2"/>
      </rPr>
      <t>1</t>
    </r>
    <r>
      <rPr>
        <sz val="8"/>
        <rFont val="Arial Narrow"/>
        <family val="2"/>
      </rPr>
      <t xml:space="preserve"> Sólo productos de cultivos o crianzas</t>
    </r>
  </si>
  <si>
    <r>
      <rPr>
        <b/>
        <sz val="8"/>
        <rFont val="Arial Narrow"/>
        <family val="2"/>
      </rPr>
      <t>Fuente</t>
    </r>
    <r>
      <rPr>
        <sz val="8"/>
        <rFont val="Arial Narrow"/>
        <family val="2"/>
      </rPr>
      <t>: SIEA</t>
    </r>
  </si>
  <si>
    <r>
      <t>Lima</t>
    </r>
    <r>
      <rPr>
        <vertAlign val="superscript"/>
        <sz val="8"/>
        <rFont val="Arial Narrow"/>
        <family val="2"/>
      </rPr>
      <t>1</t>
    </r>
  </si>
  <si>
    <r>
      <rPr>
        <vertAlign val="superscript"/>
        <sz val="8"/>
        <rFont val="Arial Narrow"/>
        <family val="2"/>
      </rPr>
      <t>1</t>
    </r>
    <r>
      <rPr>
        <sz val="8"/>
        <rFont val="Arial Narrow"/>
        <family val="2"/>
      </rPr>
      <t xml:space="preserve"> Incluye El Callao</t>
    </r>
  </si>
  <si>
    <t>Fuente:  SIEA</t>
  </si>
  <si>
    <t>Lima Metropolitana</t>
  </si>
  <si>
    <t>Nacional</t>
  </si>
  <si>
    <t>Pimiento</t>
  </si>
  <si>
    <t>Región</t>
  </si>
  <si>
    <t xml:space="preserve">           (Hectáreas)</t>
  </si>
  <si>
    <t>C.23 PERÚ: SUPERFICIE SEMBRADA DE HORTALIZAS POR REGIÓN SEGÚN CULTIVO, AGO 2015-JUL 2016</t>
  </si>
  <si>
    <t>Beterraga</t>
  </si>
  <si>
    <t>C.24 PERÚ: SUPERFICIE COSECHADA DE HORTALIZAS POR REGIÓN SEGÚN CULTIVO,  2016</t>
  </si>
  <si>
    <t xml:space="preserve">      (Toneladas)</t>
  </si>
  <si>
    <t>C.25 PERÚ: PRODUCCION DE HORTALIZAS POR REGIÓN SEGÚN PRODUCTO, AÑO 2016</t>
  </si>
  <si>
    <t>Var. %</t>
  </si>
  <si>
    <t>Part % 2015</t>
  </si>
  <si>
    <t>Precio al productor (S/ /t)</t>
  </si>
  <si>
    <t>Rendimiento (t/ ha)</t>
  </si>
  <si>
    <t>Producción (t)</t>
  </si>
  <si>
    <t>Superficie cosechada (ha)</t>
  </si>
  <si>
    <t>C.26 PERÚ: ESPARRAGO POR REGIÓN SEGÚN VARIABLES PRODUCTIVAS, 2015-2016</t>
  </si>
  <si>
    <t>-</t>
  </si>
  <si>
    <t>C.27 PERÚ: COL POR REGIÓN SEGÚN VARIABLES PRODUCTIVAS, 2015-2016</t>
  </si>
  <si>
    <t>C.28 PERÚ: COLIFLOR POR REGIÓN SEGÚN VARIABLES PRODUCTIVAS, 2015-2016</t>
  </si>
  <si>
    <r>
      <rPr>
        <vertAlign val="superscript"/>
        <sz val="8"/>
        <color indexed="8"/>
        <rFont val="Arial Narrow"/>
        <family val="2"/>
      </rPr>
      <t>r</t>
    </r>
    <r>
      <rPr>
        <sz val="8"/>
        <color indexed="8"/>
        <rFont val="Arial Narrow"/>
        <family val="2"/>
      </rPr>
      <t xml:space="preserve"> Revisado</t>
    </r>
  </si>
  <si>
    <t>C.29 PERÚ: BROCOLI POR REGIÓN SEGÚN VARIABLES PRODUCTIVAS, 2015-2016</t>
  </si>
  <si>
    <t>C.30 PERÚ: LECHUGA POR REGIÓN SEGÚN VARIABLES PRODUCTIVAS, 2015-2016</t>
  </si>
  <si>
    <t>C.31 PERÚ: ESPINACA POR REGIÓN SEGÚN VARIABLES PRODUCTIVAS, 2015-2016</t>
  </si>
  <si>
    <t>C.32 PERÚ: ALCACHOFA POR REGIÓN SEGÚN VARIABLES PRODUCTIVAS, 2015-2016</t>
  </si>
  <si>
    <t>C.33 PERÚ: ACELGA POR REGIÓN SEGÚN VARIABLES PRODUCTIVAS, 2015-2016</t>
  </si>
  <si>
    <t>C.34 PERÚ: CULANTRO POR REGIÓN SEGÚN VARIABLES PRODUCTIVAS, 2015-2016</t>
  </si>
  <si>
    <t>C.35 PERÚ: PEREJIL POR REGIÓN SEGÚN VARIABLES PRODUCTIVAS, 2015-2016</t>
  </si>
  <si>
    <t>C.36 PERÚ: SANDÍA POR REGIÓN SEGÚN VARIABLES PRODUCTIVAS, 2015-2016</t>
  </si>
  <si>
    <t>C.37 PERÚ: MELÓN POR REGIÓN SEGÚN VARIABLES PRODUCTIVAS, 2015-2016</t>
  </si>
  <si>
    <t>C.38 PERÚ: ROCOTO POR REGIÓN SEGÚN VARIABLES PRODUCTIVAS, 2015-2016</t>
  </si>
  <si>
    <t>C.39 PERÚ: AJÍ POR REGIÓN SEGÚN VARIABLES PRODUCTIVAS, 2015-2016</t>
  </si>
  <si>
    <t>C.40 PERÚ: PIQUILLO POR REGIÓN SEGÚN VARIABLES PRODUCTIVAS, 2015-2016</t>
  </si>
  <si>
    <t>C.41 PERÚ: PIMIENTO POR REGIÓN SEGÚN VARIABLES PRODUCTIVAS, 2015-2016</t>
  </si>
  <si>
    <t>C.42 PERÚ: PEPINILLO POR REGIÓN SEGÚN VARIABLES PRODUCTIVAS, 2015-2016</t>
  </si>
  <si>
    <t xml:space="preserve">San Martín </t>
  </si>
  <si>
    <t>C.43 PERÚ: TOMATE POR REGIÓN SEGÚN VARIABLES PRODUCTIVAS, 2015-2016</t>
  </si>
  <si>
    <t>C.44 PERÚ: CALABAZA POR REGIÓN SEGÚN VARIABLES PRODUCTIVAS, 2015-2016</t>
  </si>
  <si>
    <t>C.45 PERÚ: BERENJENA POR REGIÓN SEGÚN VARIABLES PRODUCTIVAS, 2015-2016</t>
  </si>
  <si>
    <t>C.46 PERÚ: ZAPALLO POR REGIÓN SEGÚN VARIABLES PRODUCTIVAS, 2015-2016</t>
  </si>
  <si>
    <t>C.47 PERÚ: CAIGUA POR REGIÓN SEGÚN VARIABLES PRODUCTIVAS, 2015-2016</t>
  </si>
  <si>
    <t>C.49 PERÚ: FRIJOL VERDE POR REGIÓN SEGÚN VARIABLES PRODUCTIVAS, 2015-2016</t>
  </si>
  <si>
    <t>C.50 PERÚ: PALLAR VERDE POR REGIÓN SEGÚN VARIABLES PRODUCTIVAS, 2015-2016</t>
  </si>
  <si>
    <t>C.51 PERÚ: ARVEJA GRANO VERDE POR REGIÓN SEGÚN VARIABLES PRODUCTIVAS, 2015-2016</t>
  </si>
  <si>
    <t>C.52 PERÚ: HABA GRANO VERDE POR REGIÓN SEGÚN VARIABLES PRODUCTIVAS, 2015-2016</t>
  </si>
  <si>
    <t>C.53 PERÚ: ZANAHORIA POR REGIÓN SEGÚN VARIABLES PRODUCTIVAS, 2015-2016</t>
  </si>
  <si>
    <t>C.54 PERÚ: NABO POR REGIÓN SEGÚN VARIABLES PRODUCTIVAS, 2015-2016</t>
  </si>
  <si>
    <t>C.55 PERÚ: AJO POR REGIÓN SEGÚN VARIABLES PRODUCTIVAS, 2015-2016</t>
  </si>
  <si>
    <t>C.56 PERÚ: CEBOLLA DE CABEZA POR REGIÓN SEGÚN VARIABLES PRODUCTIVAS, 2015-2016</t>
  </si>
  <si>
    <t>C.57 PERÚ: PORO POR REGIÓN SEGÚN VARIABLES PRODUCTIVAS, 2015-2016</t>
  </si>
  <si>
    <t>C.58 PERÚ: CEBOLLA CHINA POR REGIÓN SEGÚN VARIABLES PRODUCTIVAS, 2015-2016</t>
  </si>
  <si>
    <t>C.60 PERÚ: RÁBANO POR REGIÓN SEGÚN VARIABLES PRODUCTIVAS, 2015-2016</t>
  </si>
  <si>
    <t>C.61 PERÚ: MAÍZ CHOCLO POR REGIÓN SEGÚN VARIABLES PRODUCTIVAS, 2015-2016</t>
  </si>
  <si>
    <t>C.62 PERÚ: APIO POR REGIÓN SEGÚN VARIABLES PRODUCTIVAS, 2015-2016</t>
  </si>
  <si>
    <r>
      <rPr>
        <vertAlign val="superscript"/>
        <sz val="8"/>
        <rFont val="Arial Narrow"/>
        <family val="2"/>
      </rPr>
      <t>1</t>
    </r>
    <r>
      <rPr>
        <sz val="8"/>
        <rFont val="Arial Narrow"/>
        <family val="2"/>
      </rPr>
      <t xml:space="preserve"> Incluye maíz choclo</t>
    </r>
  </si>
  <si>
    <r>
      <t>Maíz amiláceo</t>
    </r>
    <r>
      <rPr>
        <b/>
        <vertAlign val="superscript"/>
        <sz val="8"/>
        <color indexed="9"/>
        <rFont val="Arial Narrow"/>
        <family val="2"/>
      </rPr>
      <t>1</t>
    </r>
  </si>
  <si>
    <t>C.9  PERÚ: SUPERFICIE SEMBRADA DE CEREALES POR REGIÓN SEGÚN CULTIVO, AGO 2015-JUL 2016</t>
  </si>
  <si>
    <t xml:space="preserve">         (Hectáreas)</t>
  </si>
  <si>
    <t>C.10 PERÚ: SUPERFICIE COSECHADA DE CEREALES POR REGIÓN SEGÚN CULTIVO, AÑO 2016</t>
  </si>
  <si>
    <t xml:space="preserve">           (Toneladas)</t>
  </si>
  <si>
    <t>C.11 PERÚ: PRODUCCION DE CEREALES POR REGIÓN SEGÚN PRODUCTO, AÑO 2016</t>
  </si>
  <si>
    <t>Apurimac</t>
  </si>
  <si>
    <t>Part % 2016</t>
  </si>
  <si>
    <t>C.12 PERU: TRIGO POR REGIÓN SEGÚN VARIABLES PRODUCTIVAS, 2015-2016</t>
  </si>
  <si>
    <t>C.13 PERU: MAIZ AMARILLO DURO POR REGIÓN SEGÚN VARIABLES PRODUCTIVAS, 2015-2016</t>
  </si>
  <si>
    <t>C.14 PERU: MAIZ AMILACEO POR REGIÓN SEGÚN VARIABLES PRODUCTIVAS, 2015-2016</t>
  </si>
  <si>
    <t>C.15 PERU: MAIZ MORADO POR REGIÓN SEGÚN VARIABLES PRODUCTIVAS, 2015-2016</t>
  </si>
  <si>
    <t>C.16 PERU: ARROZ CON CASCARILLA POR REGIÓN SEGÚN VARIABLES PRODUCTIVAS, 2015-2016</t>
  </si>
  <si>
    <t>C.17 PERU: SORGO GRANO POR REGIÓN SEGÚN VARIABLES PRODUCTIVAS, 2015-2016</t>
  </si>
  <si>
    <t>C.18 PERU: CEBADA GRANO POR REGIÓN SEGÚN VARIABLES PRODUCTIVAS, 2015-2016</t>
  </si>
  <si>
    <t>C.19 PERU: AVENA POR REGIÓN SEGÚN VARIABLES PRODUCTIVAS, 2015-2016</t>
  </si>
  <si>
    <t>C.20 PERU: QUINUA POR REGIÓN SEGÚN VARIABLES PRODUCTIVAS, 2015-2016</t>
  </si>
  <si>
    <t>C.21 PERU: KIWICHA POR REGIÓN SEGÚN VARIABLES PRODUCTIVAS, 2015-2016</t>
  </si>
  <si>
    <t>C.22 PERU: CAÑIHUA POR REGIÓN SEGÚN VARIABLES PRODUCTIVAS, 2015-2016</t>
  </si>
  <si>
    <t>Copoazú</t>
  </si>
  <si>
    <t>C.63 PERÚ: SUPERFICIE COSECHADA DE FRUTAS Y NUECES POR REGIÓN SEGÚN PRODUCTO, AÑO 2016</t>
  </si>
  <si>
    <t>Callao</t>
  </si>
  <si>
    <t>C.64 PERÚ: PRODUCCIÓN DE FRUTAS Y NUECES POR REGIÓN SEGÚN PRODUCTO,  AÑO 2016</t>
  </si>
  <si>
    <t>C.65 PERÚ: PALTA POR REGIÓN SEGÚN VARIABLES PRODUCTIVAS, 2015-2016</t>
  </si>
  <si>
    <t>C.66 PERÚ: BANANO Y PLÁTANO POR REGIÓN SEGÚN VARIABLES PRODUCTIVAS, 2015-2016</t>
  </si>
  <si>
    <t>C.67 PERÚ: DATIL POR REGIÓN SEGÚN VARIABLES PRODUCTIVAS, 2015-2016</t>
  </si>
  <si>
    <t>C.68 PERÚ: HIGO POR REGIÓN SEGÚN VARIABLES PRODUCTIVAS, 2015-2016</t>
  </si>
  <si>
    <t>C.69 PERÚ: GUAYABA POR REGIÓN SEGÚN VARIABLES PRODUCTIVAS, 2015-2016</t>
  </si>
  <si>
    <t>C.70 PERÚ: MANGO POR REGIÓN SEGÚN VARIABLES PRODUCTIVAS, 2015-2016</t>
  </si>
  <si>
    <t>C.71 PERÚ: PAPAYA POR REGIÓN SEGÚN VARIABLES PRODUCTIVAS, 2015-2016</t>
  </si>
  <si>
    <t>C.72 PERÚ: PIÑA POR REGIÓN SEGÚN VARIABLES PRODUCTIVAS, 2015-2016</t>
  </si>
  <si>
    <t>C.73 PERÚ: MARACUYÁ POR REGIÓN SEGÚN VARIABLES PRODUCTIVAS, 2015-2016</t>
  </si>
  <si>
    <t>C.74 PERÚ: GRANADILLA POR REGIÓN SEGÚN VARIABLES PRODUCTIVAS, 2015-2016</t>
  </si>
  <si>
    <t>C.75 PERÚ: TUMBO POR REGIÓN SEGÚN VARIABLES PRODUCTIVAS, 2015-2016</t>
  </si>
  <si>
    <t>C.76 PERÚ: CHIRIMOYA POR REGIÓN SEGÚN VARIABLES PRODUCTIVAS, 2015-2016</t>
  </si>
  <si>
    <t>C.77 PERÚ: GUANÁBANA POR REGIÓN SEGÚN VARIABLES PRODUCTIVAS, 2014-2015</t>
  </si>
  <si>
    <t>C.78 PERÚ: ANONA POR REGIÓN SEGÚN VARIABLES PRODUCTIVAS, 2014-2015</t>
  </si>
  <si>
    <t>C.79 PERÚ: PEPINO POR REGIÓN SEGÚN VARIABLES PRODUCTIVAS, 2015-2016</t>
  </si>
  <si>
    <t>C.80 PERÚ: COCONA POR REGIÓN SEGÚN VARIABLES PRODUCTIVAS, 2015-2016</t>
  </si>
  <si>
    <t>C.81 PERÚ: ZAPOTE POR REGIÓN SEGÚN VARIABLES PRODUCTIVAS, 2015-2016</t>
  </si>
  <si>
    <t>C.82 PERÚ: PAN DE ÁRBOL POR REGIÓN SEGÚN VARIABLES PRODUCTIVAS, 2015-2016</t>
  </si>
  <si>
    <t>C.83 PERÚ: CARAMBOLA POR REGIÓN SEGÚN VARIABLES PRODUCTIVAS, 2015-2016</t>
  </si>
  <si>
    <t>C.84 PERÚ: AGUAJE POR REGIÓN SEGÚN VARIABLES PRODUCTIVAS, 2015-2016</t>
  </si>
  <si>
    <t>C.85 PERÚ: PIJUAYO POR REGIÓN SEGÚN VARIABLES PRODUCTIVAS, 2015-2016</t>
  </si>
  <si>
    <t>C.86 PERÚ: CAMU CAMU POR REGIÓN SEGÚN VARIABLES PRODUCTIVAS, 2015-2016</t>
  </si>
  <si>
    <t>C.87 PERÚ: UMARI POR REGIÓN SEGÚN VARIABLES PRODUCTIVAS, 2015-2016</t>
  </si>
  <si>
    <t>C.88 PERÚ: CAIMITO POR REGIÓN SEGÚN VARIABLES PRODUCTIVAS, 2015-2016</t>
  </si>
  <si>
    <t>C.89 PERÚ: TAPERIBÁ POR REGIÓN SEGÚN VARIABLES PRODUCTIVAS, 2015-2016</t>
  </si>
  <si>
    <t>C.90 PERÚ: CIRUELA ROJA POR REGIÓN SEGÚN VARIABLES PRODUCTIVAS, 2015-2016</t>
  </si>
  <si>
    <t>C.91 PERÚ: TORONJA POR REGIÓN SEGÚN VARIABLES PRODUCTIVAS, 2015-2016</t>
  </si>
  <si>
    <t>C.92 PERÚ: LIMÓN SUTIL POR REGIÓN SEGÚN VARIABLES PRODUCTIVAS, 2015-2016</t>
  </si>
  <si>
    <t>C.93 PERÚ: LIMÓN DULCE POR REGIÓN SEGÚN VARIABLES PRODUCTIVAS, 2015-2016</t>
  </si>
  <si>
    <t>C.94 PERÚ: LIMA POR REGIÓN SEGÚN VARIABLES PRODUCTIVAS, 2015-2016</t>
  </si>
  <si>
    <t>C.95 PERÚ: NARANJA POR REGIÓN SEGÚN VARIABLES PRODUCTIVAS, 2015-2016</t>
  </si>
  <si>
    <t>C.96 PERÚ: MANDARINA POR REGIÓN SEGÚN VARIABLES PRODUCTIVAS, 2015-2016</t>
  </si>
  <si>
    <t>C.97 PERÚ: TANGELO POR REGIÓN SEGÚN VARIABLES PRODUCTIVAS, 2015-2016</t>
  </si>
  <si>
    <t>C.98 PERÚ: UVA POR REGIÓN SEGÚN VARIABLES PRODUCTIVAS, 2015-2016</t>
  </si>
  <si>
    <t>C.99 PERÚ: MANZANA POR REGIÓN SEGÚN VARIABLES PRODUCTIVAS, 2015-2016</t>
  </si>
  <si>
    <t>C.100 PERÚ: PERA POR REGIÓN SEGÚN VARIABLES PRODUCTIVAS, 2015-2016</t>
  </si>
  <si>
    <t>C.101 PERÚ: MEMBRILLO POR REGIÓN SEGÚN VARIABLES PRODUCTIVAS, 2015-2016</t>
  </si>
  <si>
    <t>C.102 PERÚ: DAMASCO POR REGIÓN SEGÚN VARIABLES PRODUCTIVAS, 2015-2016</t>
  </si>
  <si>
    <t>C.103 PERÚ: GUINDA POR REGIÓN SEGÚN VARIABLES PRODUCTIVAS, 2015-2016</t>
  </si>
  <si>
    <t>C.104 PERÚ: CAPULÍ POR REGIÓN SEGÚN VARIABLES PRODUCTIVAS, 2015-2016</t>
  </si>
  <si>
    <t>C.105 PERÚ: MELOCOTÓN POR REGIÓN SEGÚN VARIABLES PRODUCTIVAS, 2015-2016</t>
  </si>
  <si>
    <t>C.106 PERÚ: CIRUELA POR REGIÓN SEGÚN VARIABLES PRODUCTIVAS, 2015-2016</t>
  </si>
  <si>
    <t>C.107 PERÚ: NÍSPERO POR REGIÓN SEGÚN VARIABLES PRODUCTIVAS, 2015-2016</t>
  </si>
  <si>
    <t>C.108 PERÚ: POMARROSA POR REGIÓN SEGÚN VARIABLES PRODUCTIVAS, 2015-2016</t>
  </si>
  <si>
    <t>C.109 PERÚ: LÚCUMA POR REGIÓN SEGÚN VARIABLES PRODUCTIVAS, 2015-2016</t>
  </si>
  <si>
    <t>C.110 PERÚ: FRESA POR REGIÓN SEGÚN VARIABLES PRODUCTIVAS, 2015-2016</t>
  </si>
  <si>
    <t>C.111 PERÚ: ARÁNDANOS POR REGIÓN SEGÚN VARIABLES PRODUCTIVAS, 2015-2016</t>
  </si>
  <si>
    <t>C.112 PERÚ: MARAÑÓN POR REGIÓN SEGÚN VARIABLES PRODUCTIVAS, 2015-2016</t>
  </si>
  <si>
    <t>C.113 PERÚ: PACAE Y GUABA POR REGIÓN SEGÚN VARIABLES PRODUCTIVAS, 2015-2016</t>
  </si>
  <si>
    <t>C.114 PERÚ: SAUCO POR REGIÓN SEGÚN VARIABLES PRODUCTIVAS, 2015-2016</t>
  </si>
  <si>
    <t>C.115 PERÚ: TUNA POR REGIÓN SEGÚN VARIABLES PRODUCTIVAS, 2015-2016</t>
  </si>
  <si>
    <t>C.116 PERÚ: GRANADA POR REGIÓN SEGÚN VARIABLES PRODUCTIVAS, 2015-2016</t>
  </si>
  <si>
    <t>C.117 PERÚ: AGUAYMANTO POR REGIÓN SEGÚN VARIABLES PRODUCTIVAS, 2015-2016</t>
  </si>
  <si>
    <t>C.118 PERÚ: TAMARINDO POR REGIÓN SEGÚN VARIABLES PRODUCTIVAS, 2015-2016</t>
  </si>
  <si>
    <t>C.119 PERÚ: MAMEY POR REGIÓN SEGÚN VARIABLES PRODUCTIVAS, 2015-2016</t>
  </si>
  <si>
    <t>C.120 PERÚ: NUEZ, CON CÁSCARA POR REGIÓN SEGÚN VARIABLES PRODUCTIVAS, 2015-2016</t>
  </si>
  <si>
    <t>C.121 PERÚ: PECANA CON CÁSCARA POR REGIÓN SEGÚN VARIABLES PRODUCTIVAS, 2015-2016</t>
  </si>
  <si>
    <t>C.122 PERÚ: COPOAZU POR REGIÓN SEGÚN VARIABLES PRODUCTIVAS, 2015-2016</t>
  </si>
  <si>
    <t>C.123 PERÚ: UNGURAHUI POR REGIÓN SEGÚN VARIABLES PRODUCTIVAS, 2015-2016</t>
  </si>
  <si>
    <t>C.124 PERÚ: HUASAI POR REGIÓN SEGÚN VARIABLES PRODUCTIVAS, 2015-2016</t>
  </si>
  <si>
    <t xml:space="preserve">        POR REGIÓN SEGÚN CULTIVO, 2016</t>
  </si>
  <si>
    <t>C.125  PERÚ: SUPERFICIE COSECHADA DE SEMILLAS ACEITERAS Y FRUTOS OLEAGINOSOS</t>
  </si>
  <si>
    <t>Coco c/ cáscara</t>
  </si>
  <si>
    <t>Maní c/ cáscara</t>
  </si>
  <si>
    <t xml:space="preserve">        POR REGIÓN SEGÚN PRODUCTO, 2016</t>
  </si>
  <si>
    <t>C.126  PERÚ: PRODUCCIÓN DE SEMILLAS ACEITERAS Y FRUTOS OLEAGINOSOS</t>
  </si>
  <si>
    <t>Precio al productor (S/ / t)</t>
  </si>
  <si>
    <t>C.127 PERÚ: SOYA POR REGIÓN SEGÚN VARIABLES PRODUCTIVAS, 2015-2016</t>
  </si>
  <si>
    <t>C.128 PERÚ: MANÍ CON CÁSCARA POR REGIÓN SEGÚN VARIABLES PRODUCTIVAS, 2015-2016</t>
  </si>
  <si>
    <t>C.129 PERÚ: ACEITUNA POR REGIÓN SEGÚN VARIABLES PRODUCTIVAS, 2015-2016</t>
  </si>
  <si>
    <t>C.130 PERÚ: COCO CON CÁSCARA POR REGIÓN SEGÚN VARIABLES PRODUCTIVAS, 2015-2016</t>
  </si>
  <si>
    <t>C.131 PERÚ: PALMA ACEITERA POR REGIÓN SEGÚN VARIABLES PRODUCTIVAS, 2015-2016</t>
  </si>
  <si>
    <t>C.132 PERÚ: SACHA INCHI POR REGIÓN SEGÚN VARIABLES PRODUCTIVAS, 2015-2016</t>
  </si>
  <si>
    <t xml:space="preserve">         AGO 2014-JUL 2015</t>
  </si>
  <si>
    <t xml:space="preserve">C.133 PERÚ: SUPERFICIE SEMBRADA DE RAÍCES Y TUBÉRCULOS COMESTIBLES POR REGIÓN SEGÚN CULTIVO, </t>
  </si>
  <si>
    <t>C.134 PERÚ: SUPERFICIE COSECHADA DE RAÍCES Y TUBÉRCULOS COMESTIBLES POR REGIÓN SEGÚN PRODUCTO, 2016</t>
  </si>
  <si>
    <t xml:space="preserve">         (Toneladas)</t>
  </si>
  <si>
    <t>C.135 PERÚ: PRODUCCIÓN DE RAÍCES Y TUBÉRCULOS COMESTIBLES POR REGIÓN SEGÚN PRODUCTO, 2016</t>
  </si>
  <si>
    <t>C.136 PERÚ: PAPA POR REGIÓN SEGÚN VARIABLES PRODUCTIVAS, 2015-2016</t>
  </si>
  <si>
    <t>C.137 PERÚ:YUCA POR REGIÓN SEGÚN VARIABLES PRODUCTIVAS, 2015-2016</t>
  </si>
  <si>
    <t>C.138 PERÚ: CAMOTE POR REGIÓN SEGÚN VARIABLES PRODUCTIVAS, 2015-2016</t>
  </si>
  <si>
    <t>C.139  PERÚ: PITUCA POR REGIÓN SEGÚN VARIABLES PRODUCTIVAS, 2015-2016</t>
  </si>
  <si>
    <t>C.140 PERÚ: MACA POR REGIÓN SEGÚN VARIABLES PRODUCTIVAS, 2015-2016</t>
  </si>
  <si>
    <t>C.141 PERÚ: ARRACACHA POR REGIÓN SEGÚN VARIABLES PRODUCTIVAS, 2015-2016</t>
  </si>
  <si>
    <t>C.142 PERÚ: OCA POR REGIÓN SEGÚN VARIABLES PRODUCTIVAS, 2015-2016</t>
  </si>
  <si>
    <t>C.143 PERÚ: MASHUA POR REGIÓN SEGÚN VARIABLES PRODUCTIVAS, 2015-2016</t>
  </si>
  <si>
    <t>C.144 PERÚ: OLLUCO POR REGIÓN SEGÚN VARIABLES PRODUCTIVAS, 2015-2016</t>
  </si>
  <si>
    <t>Paprika seco</t>
  </si>
  <si>
    <t>Café</t>
  </si>
  <si>
    <t xml:space="preserve">           Y AROMÁTICOS POR REGIÓN SEGÚN PRODUCTO, 2016</t>
  </si>
  <si>
    <t>C.145 PERÚ: SUPERFICIE COSECHADA DE CULTIVOS ESTIMULANTES, DE ESPECIAS</t>
  </si>
  <si>
    <t xml:space="preserve">         Y AROMÁTICOS POR REGIÓN SEGÚN PRODUCTO, 2016</t>
  </si>
  <si>
    <t xml:space="preserve">C.146 PERÚ: PRODUCCIÓN DE CULTIVOS ESTIMULANTES, DE ESPECIAS </t>
  </si>
  <si>
    <t>C.147 PERÚ: CAFÉ PERGAMINO POR REGIÓN SEGÚN VARIABLES PRODUCTIVAS, 2015-2016</t>
  </si>
  <si>
    <t>C.148 PERÚ: TÉ POR REGIÓN SEGÚN VARIABLES PRODUCTIVAS, 2015-2016</t>
  </si>
  <si>
    <t>C.149 PERÚ: CACAO  POR REGIÓN SEGÚN VARIABLES PRODUCTIVAS, 2015-2016</t>
  </si>
  <si>
    <t>C.150 PERÚ: PAPRIKA, SECO POR REGIÓN SEGÚN VARIABLES PRODUCTIVAS, 2015-2016</t>
  </si>
  <si>
    <t>C.151 PERÚ: ALBAHACA POR REGIÓN SEGÚN VARIABLES PRODUCTIVAS, 2015-2016</t>
  </si>
  <si>
    <r>
      <rPr>
        <vertAlign val="superscript"/>
        <sz val="8"/>
        <rFont val="Arial Narrow"/>
        <family val="2"/>
      </rPr>
      <t>1</t>
    </r>
    <r>
      <rPr>
        <sz val="8"/>
        <rFont val="Arial Narrow"/>
        <family val="2"/>
      </rPr>
      <t xml:space="preserve"> Incluye verde</t>
    </r>
  </si>
  <si>
    <r>
      <t>Arveja seca</t>
    </r>
    <r>
      <rPr>
        <b/>
        <vertAlign val="superscript"/>
        <sz val="8"/>
        <color indexed="9"/>
        <rFont val="Arial Narrow"/>
        <family val="2"/>
      </rPr>
      <t>1</t>
    </r>
  </si>
  <si>
    <r>
      <t>Haba seca</t>
    </r>
    <r>
      <rPr>
        <b/>
        <vertAlign val="superscript"/>
        <sz val="8"/>
        <color indexed="9"/>
        <rFont val="Arial Narrow"/>
        <family val="2"/>
      </rPr>
      <t>1</t>
    </r>
  </si>
  <si>
    <r>
      <t>Pallar seco</t>
    </r>
    <r>
      <rPr>
        <b/>
        <vertAlign val="superscript"/>
        <sz val="8"/>
        <color indexed="9"/>
        <rFont val="Arial Narrow"/>
        <family val="2"/>
      </rPr>
      <t>1</t>
    </r>
  </si>
  <si>
    <t>C.152 PERÚ: SUPERFICIE SEMBRADA DE LEGUMBRES POR REGIÓN SEGÚN CULTIVO, AGO 2015-JUL 2016</t>
  </si>
  <si>
    <t>C.153 PERÚ: SUPERFICIE COSECHADA DE LEGUMBRES POR REGIÓN SEGÚN PRODUCTO, 2016</t>
  </si>
  <si>
    <t>C.154 PERÚ: PRODUCCIÓN DE LEGUMBRES POR REGIÓN SEGÚN PRODUCTO, 2016</t>
  </si>
  <si>
    <t>Part. % 2016</t>
  </si>
  <si>
    <t>C.155 PERÚ: FRIJOL SECO POR REGIÓN SEGÚN VARIABLES PRODUCTIVAS, 2015-2016</t>
  </si>
  <si>
    <t>C.156 PERÚ: PALLAR GRANO SECO POR REGIÓN SEGÚN VARIABLES PRODUCTIVAS, 2015-2016</t>
  </si>
  <si>
    <t>C.157 PERÚ: LOCTAO SECO POR REGIÓN SEGÚN VARIABLES PRODUCTIVAS, 2015-2016</t>
  </si>
  <si>
    <t>C.158 PERÚ: HABA SECA POR REGIÓN SEGÚN VARIABLES PRODUCTIVAS, 2015-2016</t>
  </si>
  <si>
    <t>C.159 PERÚ: GARBANZO SECO POR REGIÓN SEGÚN VARIABLES PRODUCTIVAS, 2015-2016</t>
  </si>
  <si>
    <t>C.160 PERÚ: LENTEJA SECA POR REGIÓN SEGÚN VARIABLES PRODUCTIVAS, 2015-2016</t>
  </si>
  <si>
    <t>C.161 PERÚ: ARVEJA SECA POR REGIÓN SEGÚN VARIABLES PRODUCTIVAS, 2015-2016</t>
  </si>
  <si>
    <t>C.162 PERÚ: CAUPÍ SECO POR REGIÓN SEGÚN VARIABLES PRODUCTIVAS, 2015-2016</t>
  </si>
  <si>
    <t>C.163 PERÚ: FRIJOL DE PALO SECO POR REGIÓN SEGÚN VARIABLES PRODUCTIVAS, 2015-2016</t>
  </si>
  <si>
    <t>C.164 PERÚ: TARHUI SECO POR REGIÓN SEGÚN VARIABLES PRODUCTIVAS, 2015-2016</t>
  </si>
  <si>
    <t>C.165 PERÚ: ZARANDAJA SECA POR REGIÓN SEGÚN VARIABLES PRODUCTIVAS, 2015-2016</t>
  </si>
  <si>
    <t xml:space="preserve">         POR REGIÓN SEGÚN PRODUCTO, 2016</t>
  </si>
  <si>
    <t>C.166 PERÚ: SUPERFICIE COSECHADA DE CULTIVOS DE AZÚCAR</t>
  </si>
  <si>
    <t xml:space="preserve">          POR REGIÓN SEGÚN PRODUCTO, 2016</t>
  </si>
  <si>
    <t xml:space="preserve">C.167  PERÚ: PRODUCCION DE CULTIVOS DE AZÚCAR </t>
  </si>
  <si>
    <t>Rendimiento (t/ha)</t>
  </si>
  <si>
    <t>C.168 PERÚ: CAÑA DE AZÚCAR PARA AZÚCAR POR REGION SEGÚN VARIABLES PRODUCTIVAS, 2015-2016</t>
  </si>
  <si>
    <t>C.169 PERÚ: CAÑA DE AZÚCAR PARA ALCOHOL POR REGIONSEGUN VARIABLES PRODUCTIVAS, 2015-2016</t>
  </si>
  <si>
    <t>C.170 PERÚ: CAÑA DE AZÚCAR PARA ETANOL POR REGIÓN SEGÚN VARIABLES PRODUCTIVAS, 2014-2015</t>
  </si>
  <si>
    <t xml:space="preserve">        POR REGIÓN SEGÚN CULTIVO, AGO 2015 -JUL  2016</t>
  </si>
  <si>
    <t>C.171 PERÚ: SUPERFICIE SEMBRADA DE FORRAJES, FIBRAS, PLANTAS VIVAS, FLORES Y CAPULLOS</t>
  </si>
  <si>
    <t>C.172 PERÚ: SUPERFICIE COSECHADA DE FORRAJES, FIBRAS, PLANTAS VIVAS, FLORES Y CAPULLOS POR REGIÓN SEGÚN PRODUCTO, 2016</t>
  </si>
  <si>
    <t>Algodón s/ desmotar</t>
  </si>
  <si>
    <t>C.173 PERÚ: PRODUCCIÓN DE FORRAJES, FIBRAS, PLANTAS VIVAS, FLORES Y CAPULLOS POR REGIÓN SEGÚN PRODUCTO, 2016</t>
  </si>
  <si>
    <t>C.174 PERÚ: MAÍZ CHALA POR REGIÓN SEGÚN VARIABLES PRODUCTIVAS, 2015-2016</t>
  </si>
  <si>
    <t>C.175 PERÚ: ALFALFA POR REGIÓN SEGÚN VARIABLES PRODUCTIVAS, 2015-2016</t>
  </si>
  <si>
    <t>C.176 PERÚ: CEBADA FORRAJERA POR REGIÓN SEGÚN VARIABLES PRODUCTIVAS, 2015-2016</t>
  </si>
  <si>
    <t>C.177 PERÚ: AVENA FORRAJERA POR REGIÓN SEGÚN VARIABLES PRODUCTIVAS, 2015-2016</t>
  </si>
  <si>
    <t>C.178 PERÚ: GRAMALOTE POR REGIÓN SEGÚN VARIABLES PRODUCTIVAS, 2015-2016</t>
  </si>
  <si>
    <t>C.179 PERÚ: PASTO ELEFANTE POR REGIÓN SEGÚN VARIABLES PRODUCTIVAS, 2015-2016</t>
  </si>
  <si>
    <t>C.180 PERÚ: GRAMA CHILENA POR REGIÓN SEGÚN VARIABLES PRODUCTIVAS, 2015-2016</t>
  </si>
  <si>
    <t>C.181 PERÚ: BRAQUIARIA POR REGIÓN SEGÚN VARIABLES PRODUCTIVAS, 2015-2016</t>
  </si>
  <si>
    <t>C.182 PERÚ: RYE GRASS POR REGIÓN SEGÚN VARIABLES PRODUCTIVAS, 2015-2016</t>
  </si>
  <si>
    <t>C.183 PERÚ: TRÉBOL POR REGIÓN SEGÚN VARIABLES PRODUCTIVAS, 2015-2016</t>
  </si>
  <si>
    <t>C.184 PERÚ: GRAMA AZUL POR REGIÓN SEGÚN VARIABLES PRODUCTIVAS, 2015-2016</t>
  </si>
  <si>
    <t>C.185 PERÚ: ALGODÓN SIN DESMOTAR POR REGIÓN SEGÚN VARIABLES PRODUCTIVAS, 2015-2016</t>
  </si>
  <si>
    <t>C.186 PERÚ: ORÉGANO POR REGIÓN SEGÚN VARIABLES PRODUCTIVAS, 2015-2016</t>
  </si>
  <si>
    <t>C.187 PERÚ: MARIGOLD POR REGIÓN SEGÚN VARIABLES PRODUCTIVAS, 2015-2016</t>
  </si>
  <si>
    <t>C.188 PERÚ: ACHIOTE POR REGIÓN SEGÚN VARIABLES PRODUCTIVAS, 2015-2016</t>
  </si>
  <si>
    <r>
      <rPr>
        <vertAlign val="superscript"/>
        <sz val="8"/>
        <rFont val="Arial Narrow"/>
        <family val="2"/>
      </rPr>
      <t>1</t>
    </r>
    <r>
      <rPr>
        <sz val="8"/>
        <rFont val="Arial Narrow"/>
        <family val="2"/>
      </rPr>
      <t xml:space="preserve"> Incluye gallinas, pavos, patos, aves reproductoras y otras aves de traspatio.</t>
    </r>
  </si>
  <si>
    <t>r</t>
  </si>
  <si>
    <r>
      <t>Otras aves</t>
    </r>
    <r>
      <rPr>
        <vertAlign val="superscript"/>
        <sz val="8"/>
        <rFont val="Arial Narrow"/>
        <family val="2"/>
      </rPr>
      <t>1</t>
    </r>
  </si>
  <si>
    <t>Pollo</t>
  </si>
  <si>
    <t>Var. % 2016 / 2015</t>
  </si>
  <si>
    <t>CRIANZAS</t>
  </si>
  <si>
    <t xml:space="preserve"> (Miles de unidades)</t>
  </si>
  <si>
    <t>C.189 PERÚ: POBLACIÓN POR CRIANZA SEGÚN AÑO, DICIEMBRE 2012-2016</t>
  </si>
  <si>
    <t>Total nacional</t>
  </si>
  <si>
    <t>LLama</t>
  </si>
  <si>
    <r>
      <rPr>
        <vertAlign val="superscript"/>
        <sz val="8"/>
        <rFont val="Arial Narrow"/>
        <family val="2"/>
      </rPr>
      <t>1</t>
    </r>
    <r>
      <rPr>
        <sz val="8"/>
        <rFont val="Arial Narrow"/>
        <family val="2"/>
      </rPr>
      <t xml:space="preserve"> Incluye Callao</t>
    </r>
  </si>
  <si>
    <t xml:space="preserve">        (Miles de unidades)</t>
  </si>
  <si>
    <t>C.190 PERÚ: POBLACIÓN DE ANIMALES VIVOS POR DEPARTAMENTO SEGÚN CRIANZA, DIC 2016</t>
  </si>
  <si>
    <t>Fuente:  SIEA.</t>
  </si>
  <si>
    <t xml:space="preserve">p/ Provisional.          </t>
  </si>
  <si>
    <t>Fibra  de alpaca</t>
  </si>
  <si>
    <t>Fibra  de llama</t>
  </si>
  <si>
    <t>Huevo de gallina u otras aves, con cáscara, frescos</t>
  </si>
  <si>
    <t>Leche cruda de  vaca</t>
  </si>
  <si>
    <t>Otras aves</t>
  </si>
  <si>
    <t xml:space="preserve">Ave  </t>
  </si>
  <si>
    <t xml:space="preserve">Porcino </t>
  </si>
  <si>
    <t xml:space="preserve">Caprino </t>
  </si>
  <si>
    <t xml:space="preserve">Ovino </t>
  </si>
  <si>
    <t xml:space="preserve">Alpaca </t>
  </si>
  <si>
    <t xml:space="preserve">Llama </t>
  </si>
  <si>
    <t xml:space="preserve">Vacuno </t>
  </si>
  <si>
    <r>
      <t>2015</t>
    </r>
    <r>
      <rPr>
        <b/>
        <vertAlign val="superscript"/>
        <sz val="8"/>
        <color indexed="8"/>
        <rFont val="Arial Narrow"/>
        <family val="2"/>
      </rPr>
      <t>p</t>
    </r>
  </si>
  <si>
    <t xml:space="preserve">              (Miles de toneladas)</t>
  </si>
  <si>
    <t>C.3   PERÚ : PRODUCCIÓN PECUARIA POR PRODUCTO SEGÚN AÑO, 2007/ 2015</t>
  </si>
  <si>
    <r>
      <rPr>
        <vertAlign val="superscript"/>
        <sz val="8"/>
        <color indexed="8"/>
        <rFont val="Arial Narrow"/>
        <family val="2"/>
      </rPr>
      <t>1</t>
    </r>
    <r>
      <rPr>
        <sz val="8"/>
        <color indexed="8"/>
        <rFont val="Arial Narrow"/>
        <family val="2"/>
      </rPr>
      <t xml:space="preserve"> Incluye aves reproductoras (abuelos de engorde, padres de engorde, padres de postura)  y otras aves de traspatio.</t>
    </r>
  </si>
  <si>
    <r>
      <t xml:space="preserve">Otras gallináceas </t>
    </r>
    <r>
      <rPr>
        <vertAlign val="superscript"/>
        <sz val="8"/>
        <color indexed="8"/>
        <rFont val="Arial Narrow"/>
        <family val="2"/>
      </rPr>
      <t>1</t>
    </r>
  </si>
  <si>
    <t>Pato</t>
  </si>
  <si>
    <t>Pavo</t>
  </si>
  <si>
    <t>% 2016 / 2015</t>
  </si>
  <si>
    <t xml:space="preserve">         (Miles de unidades)</t>
  </si>
  <si>
    <t>C.191  PERÚ : SACA DE ANIMALES VIVOS POR CRIANZA SEGÚN AÑO, 2012-2016</t>
  </si>
  <si>
    <r>
      <t>Otras gallinaceas</t>
    </r>
    <r>
      <rPr>
        <vertAlign val="superscript"/>
        <sz val="8"/>
        <color indexed="8"/>
        <rFont val="Arial Narrow"/>
        <family val="2"/>
      </rPr>
      <t>1</t>
    </r>
  </si>
  <si>
    <t xml:space="preserve">         (Miles de toneladas)</t>
  </si>
  <si>
    <t>C.192 PERÚ : PRODUCCIÓN DE ANIMALES VIVOS Y PRODUCTOS DE ANIMALES POR PRODUCTO SEGÚN AÑO, 2011-2016</t>
  </si>
  <si>
    <r>
      <rPr>
        <vertAlign val="superscript"/>
        <sz val="8"/>
        <color indexed="8"/>
        <rFont val="Arial Narrow"/>
        <family val="2"/>
      </rPr>
      <t>2</t>
    </r>
    <r>
      <rPr>
        <sz val="8"/>
        <color indexed="8"/>
        <rFont val="Arial Narrow"/>
        <family val="2"/>
      </rPr>
      <t xml:space="preserve"> En términos de kilogramos/ animal.</t>
    </r>
  </si>
  <si>
    <r>
      <rPr>
        <vertAlign val="superscript"/>
        <sz val="8"/>
        <color indexed="8"/>
        <rFont val="Arial Narrow"/>
        <family val="2"/>
      </rPr>
      <t>1</t>
    </r>
    <r>
      <rPr>
        <sz val="8"/>
        <color indexed="8"/>
        <rFont val="Arial Narrow"/>
        <family val="2"/>
      </rPr>
      <t xml:space="preserve"> En términos de kilogramos/ vaca/ año.</t>
    </r>
  </si>
  <si>
    <r>
      <t>Otros productos de animales</t>
    </r>
    <r>
      <rPr>
        <b/>
        <vertAlign val="superscript"/>
        <sz val="8"/>
        <color indexed="8"/>
        <rFont val="Arial Narrow"/>
        <family val="2"/>
      </rPr>
      <t>2</t>
    </r>
  </si>
  <si>
    <r>
      <t>Huevo de gallina</t>
    </r>
    <r>
      <rPr>
        <vertAlign val="superscript"/>
        <sz val="8"/>
        <color indexed="8"/>
        <rFont val="Arial Narrow"/>
        <family val="2"/>
      </rPr>
      <t>2</t>
    </r>
  </si>
  <si>
    <r>
      <t>Leche cruda de vaca</t>
    </r>
    <r>
      <rPr>
        <vertAlign val="superscript"/>
        <sz val="8"/>
        <color indexed="8"/>
        <rFont val="Arial Narrow"/>
        <family val="2"/>
      </rPr>
      <t>1</t>
    </r>
  </si>
  <si>
    <t xml:space="preserve">         (Kilogramos/ unidad)</t>
  </si>
  <si>
    <t>C.193 PERÚ : RENDIMIENTO DE ANIMALES VIVOS Y PRODUCTOS DE ANIMALES POR PRODUCTO SEGÚN AÑO, 2011-2016</t>
  </si>
  <si>
    <t xml:space="preserve">         ( Soles por kilogramo )</t>
  </si>
  <si>
    <t>Promedio</t>
  </si>
  <si>
    <t>ene-dic</t>
  </si>
  <si>
    <t>Precio al productor (S/ kg)</t>
  </si>
  <si>
    <t>Rendimiento ( kg/ animal)</t>
  </si>
  <si>
    <t>Producción ( toneladas)</t>
  </si>
  <si>
    <t>Saca (miles  de unidades)</t>
  </si>
  <si>
    <t>C.195  PERÚ: VACUNOS VIVOS POR REGIÓN SEGÚN VARIABLES PRODUCTIVAS, 2015 /16</t>
  </si>
  <si>
    <t>Saca (miles de unidades)</t>
  </si>
  <si>
    <t>C.196 PERÚ: LLAMAS VIVAS POR REGIÓN SEGÚN VARIABLES PRODUCTIVAS, 2015/16</t>
  </si>
  <si>
    <t>C.197  PERÚ: ALPACAS VIVAS POR REGIÓN SEGÚN VARIABLES PRODUCTIVAS, 2015/16</t>
  </si>
  <si>
    <t>C.198  PERÚ: OVINOS VIVOS POR REGIÓN SEGÚN VARIABLES PRODUCTIVAS, 2015/16</t>
  </si>
  <si>
    <t>C.199  PERÚ: CAPRINOS VIVOS POR REGIÓN SEGÚN VARIABLES PRODUCTIVAS, 2015/16</t>
  </si>
  <si>
    <t>C.200 PERÚ: PORCINOS VIVOS POR REGIÓN SEGÚN VARIABLES PRODUCTIVAS, 2015/16</t>
  </si>
  <si>
    <t>C.201  PERÚ: POLLOS DE ENGORDE VIVOS POR REGIÓN SEGÚN VARIABLES PRODUCTIVAS, 2015/16</t>
  </si>
  <si>
    <t>Considera pavos de granja.</t>
  </si>
  <si>
    <t>C.202 PERÚ: PAVOS VIVOS POR REGIÓN SEGÚN VARIABLES PRODUCTIVAS, 2015/16</t>
  </si>
  <si>
    <t>Considera patos de granja.</t>
  </si>
  <si>
    <t>C.203  PERÚ: PATOS VIVOS POR REGIÓN SEGÚN VARIABLES PRODUCTIVAS, 2015/16</t>
  </si>
  <si>
    <t xml:space="preserve">  Ucayali</t>
  </si>
  <si>
    <t xml:space="preserve">  Tumbes</t>
  </si>
  <si>
    <t xml:space="preserve">  Tacna</t>
  </si>
  <si>
    <t xml:space="preserve">  San Martín</t>
  </si>
  <si>
    <t xml:space="preserve">  Puno</t>
  </si>
  <si>
    <t xml:space="preserve">  Piura</t>
  </si>
  <si>
    <t xml:space="preserve">  Pasco</t>
  </si>
  <si>
    <t xml:space="preserve">  Moquegua</t>
  </si>
  <si>
    <t xml:space="preserve">  Madre de Dios</t>
  </si>
  <si>
    <t xml:space="preserve">  Loreto</t>
  </si>
  <si>
    <t xml:space="preserve">  Lima Metropolitana</t>
  </si>
  <si>
    <t xml:space="preserve">  Lima </t>
  </si>
  <si>
    <t xml:space="preserve">  Lambayeque</t>
  </si>
  <si>
    <t xml:space="preserve">  La Libertad</t>
  </si>
  <si>
    <t xml:space="preserve">  Junín</t>
  </si>
  <si>
    <t xml:space="preserve">  Ica</t>
  </si>
  <si>
    <t xml:space="preserve">  Huánuco</t>
  </si>
  <si>
    <t xml:space="preserve">  Huancavelica</t>
  </si>
  <si>
    <t xml:space="preserve">  Cusco</t>
  </si>
  <si>
    <t xml:space="preserve">  Callao</t>
  </si>
  <si>
    <t xml:space="preserve">  Cajamarca</t>
  </si>
  <si>
    <t xml:space="preserve">  Ayacucho</t>
  </si>
  <si>
    <t xml:space="preserve">  Arequipa</t>
  </si>
  <si>
    <t xml:space="preserve">  Apurímac</t>
  </si>
  <si>
    <t xml:space="preserve">  Ancash</t>
  </si>
  <si>
    <t xml:space="preserve">  Amazonas</t>
  </si>
  <si>
    <t>Total</t>
  </si>
  <si>
    <r>
      <rPr>
        <vertAlign val="superscript"/>
        <sz val="8"/>
        <rFont val="Arial Narrow"/>
        <family val="2"/>
      </rPr>
      <t>1</t>
    </r>
    <r>
      <rPr>
        <sz val="8"/>
        <rFont val="Arial Narrow"/>
        <family val="2"/>
      </rPr>
      <t xml:space="preserve"> Incluye aves reproductoras (abuelos de engorde, padres de engorde, padres de postura)  y otras aves de traspatio.</t>
    </r>
  </si>
  <si>
    <t>Toneladas</t>
  </si>
  <si>
    <t>Unidades</t>
  </si>
  <si>
    <t>Miles</t>
  </si>
  <si>
    <t>Revisar</t>
  </si>
  <si>
    <t>C.204  PERÚ: OTRAS GALLINÁCEAS VIVAS POR REGIÓN SEGÚN VARIABLES PRODUCTIVAS, 2015/16</t>
  </si>
  <si>
    <t>Rendimiento ( kg/vaca/año)</t>
  </si>
  <si>
    <t>Vacas en ordeño (miles)</t>
  </si>
  <si>
    <t>C.205  PERÚ: LECHE CRUDA DE VACA POR REGIÓN SEGÚN VARIABLES PRODUCTIVAS, 2015/16</t>
  </si>
  <si>
    <t>Rendimiento ( kg/gallina)</t>
  </si>
  <si>
    <t>Gallinas ponedoras (miles)</t>
  </si>
  <si>
    <t>C.206  PERÚ: HUEVO DE GALLINA POR REGIÓN SEGÚN VARIABLES PRODUCTIVAS, MAYO 2015/16</t>
  </si>
  <si>
    <t>Rendimiento (kg/ animal)</t>
  </si>
  <si>
    <t>Producción (toneladas)</t>
  </si>
  <si>
    <t>Ovinos esquilados (miles)</t>
  </si>
  <si>
    <t>C.207 PERÚ: LANA DE OVINO POR REGIÓN SEGÚN VARIABLES PRODUCTIVAS,  2015/16</t>
  </si>
  <si>
    <r>
      <t>2015</t>
    </r>
    <r>
      <rPr>
        <b/>
        <vertAlign val="superscript"/>
        <sz val="8"/>
        <color indexed="9"/>
        <rFont val="Arial Narrow"/>
        <family val="2"/>
      </rPr>
      <t>r</t>
    </r>
  </si>
  <si>
    <t>Llamas esquiladas (miles)</t>
  </si>
  <si>
    <t xml:space="preserve"> C.208  PERÚ: FIBRA DE LLAMA POR REGIÓN SEGÚN VARIABLES PRODUCTIVAS,  2015/16</t>
  </si>
  <si>
    <t>Alpacas esquiladas (miles)</t>
  </si>
  <si>
    <t>C.209   PERÚ: FIBRA DE ALPACA POR REGIÓN SEGÚN VARIABLES PRODUCTIVAS, 2015/16</t>
  </si>
  <si>
    <t>C.1</t>
  </si>
  <si>
    <t>C.2</t>
  </si>
  <si>
    <t>C.3</t>
  </si>
  <si>
    <t>C.4</t>
  </si>
  <si>
    <t>C.5</t>
  </si>
  <si>
    <t>C.6</t>
  </si>
  <si>
    <t>C.7</t>
  </si>
  <si>
    <t>C.8</t>
  </si>
  <si>
    <t>C.9</t>
  </si>
  <si>
    <t>C.10</t>
  </si>
  <si>
    <t>C.11</t>
  </si>
  <si>
    <t>C.12</t>
  </si>
  <si>
    <t>C.13</t>
  </si>
  <si>
    <t>C.14</t>
  </si>
  <si>
    <t>C.15</t>
  </si>
  <si>
    <t>C.16</t>
  </si>
  <si>
    <t>C.17</t>
  </si>
  <si>
    <t>C.18</t>
  </si>
  <si>
    <t>C.19</t>
  </si>
  <si>
    <t>C.20</t>
  </si>
  <si>
    <t>C.21</t>
  </si>
  <si>
    <t>C.22</t>
  </si>
  <si>
    <t>C.23</t>
  </si>
  <si>
    <t>C.24</t>
  </si>
  <si>
    <t>C.25</t>
  </si>
  <si>
    <t>C.26</t>
  </si>
  <si>
    <t>C.27</t>
  </si>
  <si>
    <t>C.28</t>
  </si>
  <si>
    <t>C.29</t>
  </si>
  <si>
    <t>C.30</t>
  </si>
  <si>
    <t>C.31</t>
  </si>
  <si>
    <t>C.32</t>
  </si>
  <si>
    <t>C.33</t>
  </si>
  <si>
    <t>C.34</t>
  </si>
  <si>
    <t>C.35</t>
  </si>
  <si>
    <t>C.36</t>
  </si>
  <si>
    <t>C.37</t>
  </si>
  <si>
    <t>C.38</t>
  </si>
  <si>
    <t>C.39</t>
  </si>
  <si>
    <t>C.40</t>
  </si>
  <si>
    <t>C.41</t>
  </si>
  <si>
    <t>C.42</t>
  </si>
  <si>
    <t>C.43</t>
  </si>
  <si>
    <t>C.44</t>
  </si>
  <si>
    <t>C.45</t>
  </si>
  <si>
    <t>C.46</t>
  </si>
  <si>
    <t>C.47</t>
  </si>
  <si>
    <t>C.48</t>
  </si>
  <si>
    <t>C.49</t>
  </si>
  <si>
    <t>C.50</t>
  </si>
  <si>
    <t>C.51</t>
  </si>
  <si>
    <t>C.52</t>
  </si>
  <si>
    <t>C.53</t>
  </si>
  <si>
    <t>C.54</t>
  </si>
  <si>
    <t>C.55</t>
  </si>
  <si>
    <t>C.56</t>
  </si>
  <si>
    <t>C.57</t>
  </si>
  <si>
    <t>C.58</t>
  </si>
  <si>
    <t>C.59</t>
  </si>
  <si>
    <t>C.60</t>
  </si>
  <si>
    <t>C.61</t>
  </si>
  <si>
    <t>C.62</t>
  </si>
  <si>
    <t>C.63</t>
  </si>
  <si>
    <t>C.64</t>
  </si>
  <si>
    <t>C.65</t>
  </si>
  <si>
    <t>C.66</t>
  </si>
  <si>
    <t>C.67</t>
  </si>
  <si>
    <t>C.68</t>
  </si>
  <si>
    <t>C.69</t>
  </si>
  <si>
    <t>C.70</t>
  </si>
  <si>
    <t>C.71</t>
  </si>
  <si>
    <t>C.72</t>
  </si>
  <si>
    <t>C.73</t>
  </si>
  <si>
    <t>C.74</t>
  </si>
  <si>
    <t>C.75</t>
  </si>
  <si>
    <t>C.76</t>
  </si>
  <si>
    <t>C.77</t>
  </si>
  <si>
    <t>C.78</t>
  </si>
  <si>
    <t>C.79</t>
  </si>
  <si>
    <t>C.80</t>
  </si>
  <si>
    <t>C.81</t>
  </si>
  <si>
    <t>C.82</t>
  </si>
  <si>
    <t>C.83</t>
  </si>
  <si>
    <t>C.84</t>
  </si>
  <si>
    <t>C.85</t>
  </si>
  <si>
    <t>C.86</t>
  </si>
  <si>
    <t>C.87</t>
  </si>
  <si>
    <t>C.88</t>
  </si>
  <si>
    <t>C.89</t>
  </si>
  <si>
    <t>C.90</t>
  </si>
  <si>
    <t>C.91</t>
  </si>
  <si>
    <t>C.92</t>
  </si>
  <si>
    <t>C.93</t>
  </si>
  <si>
    <t>C.94</t>
  </si>
  <si>
    <t>C.95</t>
  </si>
  <si>
    <t>C.96</t>
  </si>
  <si>
    <t>C.97</t>
  </si>
  <si>
    <t>C.98</t>
  </si>
  <si>
    <t>C.99</t>
  </si>
  <si>
    <t>C.100</t>
  </si>
  <si>
    <t>C.101</t>
  </si>
  <si>
    <t>C.102</t>
  </si>
  <si>
    <t>C.103</t>
  </si>
  <si>
    <t>C.104</t>
  </si>
  <si>
    <t>C.105</t>
  </si>
  <si>
    <t>C.106</t>
  </si>
  <si>
    <t>C.107</t>
  </si>
  <si>
    <t>C.108</t>
  </si>
  <si>
    <t>C.109</t>
  </si>
  <si>
    <t>C.110</t>
  </si>
  <si>
    <t>C.111</t>
  </si>
  <si>
    <t>C.112</t>
  </si>
  <si>
    <t>C.113</t>
  </si>
  <si>
    <t>C.114</t>
  </si>
  <si>
    <t>C.115</t>
  </si>
  <si>
    <t>C.116</t>
  </si>
  <si>
    <t>C.117</t>
  </si>
  <si>
    <t>C.118</t>
  </si>
  <si>
    <t>C.119</t>
  </si>
  <si>
    <t>C.120</t>
  </si>
  <si>
    <t>C.121</t>
  </si>
  <si>
    <t>C.122</t>
  </si>
  <si>
    <t>C.123</t>
  </si>
  <si>
    <t>C.124</t>
  </si>
  <si>
    <t>C.125</t>
  </si>
  <si>
    <t>C.126</t>
  </si>
  <si>
    <t>C.127</t>
  </si>
  <si>
    <t>C.128</t>
  </si>
  <si>
    <t>C.129</t>
  </si>
  <si>
    <t>C.130</t>
  </si>
  <si>
    <t>C.131</t>
  </si>
  <si>
    <t>C.132</t>
  </si>
  <si>
    <t>C.133</t>
  </si>
  <si>
    <t>C.134</t>
  </si>
  <si>
    <t>C.135</t>
  </si>
  <si>
    <t>C.136</t>
  </si>
  <si>
    <t>C.137</t>
  </si>
  <si>
    <t>C.138</t>
  </si>
  <si>
    <t>C.139</t>
  </si>
  <si>
    <t>C.140</t>
  </si>
  <si>
    <t>C.141</t>
  </si>
  <si>
    <t>C.142</t>
  </si>
  <si>
    <t>C.143</t>
  </si>
  <si>
    <t>C.144</t>
  </si>
  <si>
    <t>C.145</t>
  </si>
  <si>
    <t>C.146</t>
  </si>
  <si>
    <t>C.147</t>
  </si>
  <si>
    <t>C.148</t>
  </si>
  <si>
    <t>C.149</t>
  </si>
  <si>
    <t>C.150</t>
  </si>
  <si>
    <t>C.151</t>
  </si>
  <si>
    <t>C.152</t>
  </si>
  <si>
    <t>C.153</t>
  </si>
  <si>
    <t>C.154</t>
  </si>
  <si>
    <t>C.155</t>
  </si>
  <si>
    <t>C.156</t>
  </si>
  <si>
    <t>C.157</t>
  </si>
  <si>
    <t>C.158</t>
  </si>
  <si>
    <t>C.159</t>
  </si>
  <si>
    <t>C.160</t>
  </si>
  <si>
    <t>C.161</t>
  </si>
  <si>
    <t>C.162</t>
  </si>
  <si>
    <t>C.163</t>
  </si>
  <si>
    <t>C.164</t>
  </si>
  <si>
    <t>C.165</t>
  </si>
  <si>
    <t>C.166</t>
  </si>
  <si>
    <t>C.167</t>
  </si>
  <si>
    <t>C.168</t>
  </si>
  <si>
    <t>C.169</t>
  </si>
  <si>
    <t>C.170</t>
  </si>
  <si>
    <t>C.171</t>
  </si>
  <si>
    <t>C.172</t>
  </si>
  <si>
    <t>C.173</t>
  </si>
  <si>
    <t>C.174</t>
  </si>
  <si>
    <t>C.175</t>
  </si>
  <si>
    <t>C.176</t>
  </si>
  <si>
    <t>C.177</t>
  </si>
  <si>
    <t>C.178</t>
  </si>
  <si>
    <t>C.179</t>
  </si>
  <si>
    <t>C.180</t>
  </si>
  <si>
    <t>C.181</t>
  </si>
  <si>
    <t>C.182</t>
  </si>
  <si>
    <t>C.183</t>
  </si>
  <si>
    <t>C.184</t>
  </si>
  <si>
    <t>C.185</t>
  </si>
  <si>
    <t>C.186</t>
  </si>
  <si>
    <t>C.187</t>
  </si>
  <si>
    <t>C.188</t>
  </si>
  <si>
    <t>C.189</t>
  </si>
  <si>
    <t>C.190</t>
  </si>
  <si>
    <t>C.191</t>
  </si>
  <si>
    <t>C.192</t>
  </si>
  <si>
    <t>C.193</t>
  </si>
  <si>
    <t>C.194</t>
  </si>
  <si>
    <t>C.195</t>
  </si>
  <si>
    <t>C.196</t>
  </si>
  <si>
    <t>C.197</t>
  </si>
  <si>
    <t>C.198</t>
  </si>
  <si>
    <t>C.199</t>
  </si>
  <si>
    <t>C.200</t>
  </si>
  <si>
    <t>C.201</t>
  </si>
  <si>
    <t>C.202</t>
  </si>
  <si>
    <t>C.203</t>
  </si>
  <si>
    <t>C.204</t>
  </si>
  <si>
    <t>C.205</t>
  </si>
  <si>
    <t>C.206</t>
  </si>
  <si>
    <t>C.207</t>
  </si>
  <si>
    <t>C.208</t>
  </si>
  <si>
    <t>C.209</t>
  </si>
  <si>
    <t>INDICE</t>
  </si>
  <si>
    <t>C.49 PERÚ: VAINITA POR REGIÓN SEGÚN VARIABLES PRODUCTIVAS, 2015-2016</t>
  </si>
  <si>
    <t>C.194 PERÚ : PRECIO RECIBIDO POR EL PRODUCTOR DE ANIMALES VIVOS Y PRODUCTOS DE ANIMALES POR PRODUCTO SEGÚN AÑO, 2011-2016</t>
  </si>
  <si>
    <t>Cuadro</t>
  </si>
  <si>
    <t>Denominación</t>
  </si>
  <si>
    <t>Perú: Valor bruto de la producción agropecuaria por grupos de productos según año, 2015-2016</t>
  </si>
  <si>
    <t>Perú: Valor bruto de la producción agropecuaria por producto según año, 2015-2016</t>
  </si>
  <si>
    <t>Perú: Valor bruto de la producción agrícola y ganadera por departamento según año, 2012-2016</t>
  </si>
  <si>
    <t>Perú: Índice de producción agropecuaria por producto según año, 2005-2016</t>
  </si>
  <si>
    <t>Perú: Superficie cosechada por producto según año, 2012-2016</t>
  </si>
  <si>
    <t>Perú: Producción agrícola por producto según año, 2012-2016</t>
  </si>
  <si>
    <t>Perú: Rendimiento agrícola por producto según año, 2012-2016</t>
  </si>
  <si>
    <t>Perú: Precio recibido por el productor por producto según año, 2011-2015</t>
  </si>
  <si>
    <t>Perú: Superficie sembrada de cereales por región según cultivo, ago 2015-jul 2016</t>
  </si>
  <si>
    <t>Perú: Superficie cosechada de cereales por región según cultivo, año 2016</t>
  </si>
  <si>
    <t>Perú: Producción de cereales por región según producto, año 2016</t>
  </si>
  <si>
    <t>Perú: Trigo por región según variables productivas, 2015-2016</t>
  </si>
  <si>
    <t>Perú: Maíz amarillo duro por región según variables productivas, 2015-2016</t>
  </si>
  <si>
    <t>Perú: Maíz amiláceo por región según variables productivas, 2015-2016</t>
  </si>
  <si>
    <t>Perú: Maíz morado por región según variables productivas, 2015-2016</t>
  </si>
  <si>
    <t>Perú: Arroz con cascarilla por región según variables productivas, 2015-2016</t>
  </si>
  <si>
    <t>Perú: Sorgo grano por región según variables productivas, 2015-2016</t>
  </si>
  <si>
    <t>Perú: Cebada grano por región según variables productivas, 2015-2016</t>
  </si>
  <si>
    <t>Perú: Avena por región según variables productivas, 2015-2016</t>
  </si>
  <si>
    <t>Perú: Quinua por región según variables productivas, 2015-2016</t>
  </si>
  <si>
    <t>Perú: Kiwicha por región según variables productivas, 2015-2016</t>
  </si>
  <si>
    <t>Perú: Cañihua por región según variables productivas, 2015-2016</t>
  </si>
  <si>
    <t>Perú: Superficie sembrada de hortalizas por región según cultivo, ago 2015-jul 2016</t>
  </si>
  <si>
    <t>Perú: Superficie cosechada de hortalizas por región según cultivo,  2016</t>
  </si>
  <si>
    <t>Perú: Producción de hortalizas por región según producto, año 2016</t>
  </si>
  <si>
    <t>Perú: Esparrago por región según variables productivas, 2015-2016</t>
  </si>
  <si>
    <t>Perú: Col por región según variables productivas, 2015-2016</t>
  </si>
  <si>
    <t>Perú: Coliflor por región según variables productivas, 2015-2016</t>
  </si>
  <si>
    <t>Perú: Brócoli por región según variables productivas, 2015-2016</t>
  </si>
  <si>
    <t>Perú: Lechuga por región según variables productivas, 2015-2016</t>
  </si>
  <si>
    <t>Perú: Espinaca por región según variables productivas, 2015-2016</t>
  </si>
  <si>
    <t>Perú: Alcachofa por región según variables productivas, 2015-2016</t>
  </si>
  <si>
    <t>Perú: Acelga por región según variables productivas, 2015-2016</t>
  </si>
  <si>
    <t>Perú: Culantro por región según variables productivas, 2015-2016</t>
  </si>
  <si>
    <t>Perú: Perejil por región según variables productivas, 2015-2016</t>
  </si>
  <si>
    <t>Perú: Sandía por región según variables productivas, 2015-2016</t>
  </si>
  <si>
    <t>Perú: Melón por región según variables productivas, 2015-2016</t>
  </si>
  <si>
    <t>Perú: Rocoto por región según variables productivas, 2015-2016</t>
  </si>
  <si>
    <t>Perú: Ají por región según variables productivas, 2015-2016</t>
  </si>
  <si>
    <t>Perú: Piquillo por región según variables productivas, 2015-2016</t>
  </si>
  <si>
    <t>Perú: Pimiento por región según variables productivas, 2015-2016</t>
  </si>
  <si>
    <t>Perú: Pepinillo por región según variables productivas, 2015-2016</t>
  </si>
  <si>
    <t>Perú: Tomate por región según variables productivas, 2015-2016</t>
  </si>
  <si>
    <t>Perú: Calabaza por región según variables productivas, 2015-2016</t>
  </si>
  <si>
    <t>Perú: Berenjena por región según variables productivas, 2015-2016</t>
  </si>
  <si>
    <t>Perú: Zapallo por región según variables productivas, 2015-2016</t>
  </si>
  <si>
    <t>Perú: Caigua por región según variables productivas, 2015-2016</t>
  </si>
  <si>
    <t>Perú: Vainita por región según variables productivas, 2015-2016</t>
  </si>
  <si>
    <t>Perú: Frijol verde por región según variables productivas, 2015-2016</t>
  </si>
  <si>
    <t>Perú: Pallar verde por región según variables productivas, 2015-2016</t>
  </si>
  <si>
    <t>Perú: Arveja grano verde por región según variables productivas, 2015-2016</t>
  </si>
  <si>
    <t>Perú: Haba grano verde por región según variables productivas, 2015-2016</t>
  </si>
  <si>
    <t>Perú: Zanahoria por región según variables productivas, 2015-2016</t>
  </si>
  <si>
    <t>Perú: Nabo por región según variables productivas, 2015-2016</t>
  </si>
  <si>
    <t>Perú: Ajo por región según variables productivas, 2015-2016</t>
  </si>
  <si>
    <t>Perú: Cebolla de cabeza por región según variables productivas, 2015-2016</t>
  </si>
  <si>
    <t>Perú: Poro por región según variables productivas, 2015-2016</t>
  </si>
  <si>
    <t>Perú: Cebolla china por región según variables productivas, 2015-2016</t>
  </si>
  <si>
    <t>Perú: Betarraga por región según variables productivas, 2015-2016</t>
  </si>
  <si>
    <t>Perú: Rábano por región según variables productivas, 2015-2016</t>
  </si>
  <si>
    <t>Perú: Maíz choclo por región según variables productivas, 2015-2016</t>
  </si>
  <si>
    <t>Perú: Apio por región según variables productivas, 2015-2016</t>
  </si>
  <si>
    <t>Perú: Superficie cosechada de frutas y nueces por región según producto, año 2016</t>
  </si>
  <si>
    <t>Perú: Producción de frutas y nueces por región según producto,  año 2016</t>
  </si>
  <si>
    <t>Perú: Palta por región según variables productivas, 2015-2016</t>
  </si>
  <si>
    <t>Perú: Banano y plátano por región según variables productivas, 2015-2016</t>
  </si>
  <si>
    <t>Perú: Dátil por región según variables productivas, 2015-2016</t>
  </si>
  <si>
    <t>Perú: Higo por región según variables productivas, 2015-2016</t>
  </si>
  <si>
    <t>Perú: Guayaba por región según variables productivas, 2015-2016</t>
  </si>
  <si>
    <t>Perú: Mango por región según variables productivas, 2015-2016</t>
  </si>
  <si>
    <t>Perú: Papaya por región según variables productivas, 2015-2016</t>
  </si>
  <si>
    <t>Perú: Piña por región según variables productivas, 2015-2016</t>
  </si>
  <si>
    <t>Perú: Maracuyá por región según variables productivas, 2015-2016</t>
  </si>
  <si>
    <t>Perú: Granadilla por región según variables productivas, 2015-2016</t>
  </si>
  <si>
    <t>Perú: Tumbo por región según variables productivas, 2015-2016</t>
  </si>
  <si>
    <t>Perú: Chirimoya por región según variables productivas, 2015-2016</t>
  </si>
  <si>
    <t>Perú: Guanábana por región según variables productivas, 2014-2015</t>
  </si>
  <si>
    <t>Perú: Anona por región según variables productivas, 2014-2015</t>
  </si>
  <si>
    <t>Perú: Pepino por región según variables productivas, 2015-2016</t>
  </si>
  <si>
    <t>Perú: Cocona por región según variables productivas, 2015-2016</t>
  </si>
  <si>
    <t>Perú: Zapote por región según variables productivas, 2015-2016</t>
  </si>
  <si>
    <t>Perú: Pan de árbol por región según variables productivas, 2015-2016</t>
  </si>
  <si>
    <t>Perú: Carambola por región según variables productivas, 2015-2016</t>
  </si>
  <si>
    <t>Perú: Aguaje por región según variables productivas, 2015-2016</t>
  </si>
  <si>
    <t>Perú: Pijuayo por región según variables productivas, 2015-2016</t>
  </si>
  <si>
    <t>Perú: Camu por región según variables productivas, 2015-2016</t>
  </si>
  <si>
    <t>Perú: Umari por región según variables productivas, 2015-2016</t>
  </si>
  <si>
    <t>Perú: Caimito por región según variables productivas, 2015-2016</t>
  </si>
  <si>
    <t>Perú: Taperibá por región según variables productivas, 2015-2016</t>
  </si>
  <si>
    <t>Perú: Ciruela roja por región según variables productivas, 2015-2016</t>
  </si>
  <si>
    <t>Perú: Toronja por región según variables productivas, 2015-2016</t>
  </si>
  <si>
    <t>Perú: Limón sutil por región según variables productivas, 2015-2016</t>
  </si>
  <si>
    <t>Perú: Limón dulce por región según variables productivas, 2015-2016</t>
  </si>
  <si>
    <t>Perú: Lima por región según variables productivas, 2015-2016</t>
  </si>
  <si>
    <t>Perú: Naranja por región según variables productivas, 2015-2016</t>
  </si>
  <si>
    <t>Perú: Mandarina por región según variables productivas, 2015-2016</t>
  </si>
  <si>
    <t>Perú: Tangelo por región según variables productivas, 2015-2016</t>
  </si>
  <si>
    <t>Perú: Uva por región según variables productivas, 2015-2016</t>
  </si>
  <si>
    <t>Perú: Manzana por región según variables productivas, 2015-2016</t>
  </si>
  <si>
    <t>Perú: Pera por región según variables productivas, 2015-2016</t>
  </si>
  <si>
    <t>Perú: Membrillo por región según variables productivas, 2015-2016</t>
  </si>
  <si>
    <t>Perú: Damasco por región según variables productivas, 2015-2016</t>
  </si>
  <si>
    <t>Perú: Guinda por región según variables productivas, 2015-2016</t>
  </si>
  <si>
    <t>Perú: Capulí por región según variables productivas, 2015-2016</t>
  </si>
  <si>
    <t>Perú: Melocotón por región según variables productivas, 2015-2016</t>
  </si>
  <si>
    <t>Perú: Ciruela por región según variables productivas, 2015-2016</t>
  </si>
  <si>
    <t>Perú: Níspero por región según variables productivas, 2015-2016</t>
  </si>
  <si>
    <t>Perú: Pomarrosa por región según variables productivas, 2015-2016</t>
  </si>
  <si>
    <t>Perú: Lúcuma por región según variables productivas, 2015-2016</t>
  </si>
  <si>
    <t>Perú: Fresa por región según variables productivas, 2015-2016</t>
  </si>
  <si>
    <t>Perú: Arándanos por región según variables productivas, 2015-2016</t>
  </si>
  <si>
    <t>Perú: Marañón por región según variables productivas, 2015-2016</t>
  </si>
  <si>
    <t>Perú: Pacae y guaba por región según variables productivas, 2015-2016</t>
  </si>
  <si>
    <t>Perú: Sauco por región según variables productivas, 2015-2016</t>
  </si>
  <si>
    <t>Perú: Tuna por región según variables productivas, 2015-2016</t>
  </si>
  <si>
    <t>Perú: Granada por región según variables productivas, 2015-2016</t>
  </si>
  <si>
    <t>Perú: Aguaymanto por región según variables productivas, 2015-2016</t>
  </si>
  <si>
    <t>Perú: Tamarindo por región según variables productivas, 2015-2016</t>
  </si>
  <si>
    <t>Perú: Mamey por región según variables productivas, 2015-2016</t>
  </si>
  <si>
    <t>Perú: Nuez, con cáscara por región según variables productivas, 2015-2016</t>
  </si>
  <si>
    <t>Perú: Pecana con cáscara por región según variables productivas, 2015-2016</t>
  </si>
  <si>
    <t>Perú: Copoazu por región según variables productivas, 2015-2016</t>
  </si>
  <si>
    <t>Perú: Ungurahui por región según variables productivas, 2015-2016</t>
  </si>
  <si>
    <t>Perú: Huasai por región según variables productivas, 2015-2016</t>
  </si>
  <si>
    <t>Perú: Superficie cosechada de semillas aceiteras y frutos oleaginosos</t>
  </si>
  <si>
    <t>Perú: Producción de semillas aceiteras y frutos oleaginosos</t>
  </si>
  <si>
    <t>Perú: Soya por región según variables productivas, 2015-2016</t>
  </si>
  <si>
    <t>Perú: Maní con cáscara por región según variables productivas, 2015-2016</t>
  </si>
  <si>
    <t>Perú: Aceituna por región según variables productivas, 2015-2016</t>
  </si>
  <si>
    <t>Perú: Coco con cáscara por región según variables productivas, 2015-2016</t>
  </si>
  <si>
    <t>Perú: Palma aceitera por región según variables productivas, 2015-2016</t>
  </si>
  <si>
    <t>Perú: Sacha inchi por región según variables productivas, 2015-2016</t>
  </si>
  <si>
    <t xml:space="preserve">Perú: Superficie sembrada de raíces y tubérculos comestibles por región según cultivo, </t>
  </si>
  <si>
    <t>Perú: Superficie cosechada de raíces y tubérculos comestibles por región según producto, 2016</t>
  </si>
  <si>
    <t>Perú: Producción de raíces y tubérculos comestibles por región según producto, 2016</t>
  </si>
  <si>
    <t>Perú: Papa por región según variables productivas, 2015-2016</t>
  </si>
  <si>
    <t>Perú: Yuca por región según variables productivas, 2015-2016</t>
  </si>
  <si>
    <t>Perú: Camote por región según variables productivas, 2015-2016</t>
  </si>
  <si>
    <t>Perú: Pituca por región según variables productivas, 2015-2016</t>
  </si>
  <si>
    <t>Perú: Maca por región según variables productivas, 2015-2016</t>
  </si>
  <si>
    <t>Perú: Arracacha por región según variables productivas, 2015-2016</t>
  </si>
  <si>
    <t>Perú: Oca por región según variables productivas, 2015-2016</t>
  </si>
  <si>
    <t>Perú: Mashua por región según variables productivas, 2015-2016</t>
  </si>
  <si>
    <t>Perú: Olluco por región según variables productivas, 2015-2016</t>
  </si>
  <si>
    <t>Perú: Superficie cosechada de cultivos estimulantes, de especias</t>
  </si>
  <si>
    <t xml:space="preserve">Perú: Producción de cultivos estimulantes, de especias </t>
  </si>
  <si>
    <t>Perú: Café pergamino por región según variables productivas, 2015-2016</t>
  </si>
  <si>
    <t>Perú: Té por región según variables productivas, 2015-2016</t>
  </si>
  <si>
    <t>Perú: Cacao  por región según variables productivas, 2015-2016</t>
  </si>
  <si>
    <t>Perú: Paprika, seco por región según variables productivas, 2015-2016</t>
  </si>
  <si>
    <t>Perú: Albahaca por región según variables productivas, 2015-2016</t>
  </si>
  <si>
    <t>Perú: Superficie sembrada de legumbres por región según cultivo, ago 2015-jul 2016</t>
  </si>
  <si>
    <t>Perú: Superficie cosechada de legumbres por región según producto, 2016</t>
  </si>
  <si>
    <t>Perú: Producción de legumbres por región según producto, 2016</t>
  </si>
  <si>
    <t>Perú: Frijol seco por región según variables productivas, 2015-2016</t>
  </si>
  <si>
    <t>Perú: Pallar grano seco por región según variables productivas, 2015-2016</t>
  </si>
  <si>
    <t>Perú: Loctao seco por región según variables productivas, 2015-2016</t>
  </si>
  <si>
    <t>Perú: Haba seca por región según variables productivas, 2015-2016</t>
  </si>
  <si>
    <t>Perú: Garbanzo seco por región según variables productivas, 2015-2016</t>
  </si>
  <si>
    <t>Perú: Lenteja seca por región según variables productivas, 2015-2016</t>
  </si>
  <si>
    <t>Perú: Arveja seca por región según variables productivas, 2015-2016</t>
  </si>
  <si>
    <t>Perú: Caupí seco por región según variables productivas, 2015-2016</t>
  </si>
  <si>
    <t>Perú: Frijol de palo seco por región según variables productivas, 2015-2016</t>
  </si>
  <si>
    <t>Perú: Tarhui seco por región según variables productivas, 2015-2016</t>
  </si>
  <si>
    <t>Perú: Zarandaja seca por región según variables productivas, 2015-2016</t>
  </si>
  <si>
    <t>Perú: Superficie cosechada de cultivos de azúcar</t>
  </si>
  <si>
    <t xml:space="preserve">Perú: Producción de cultivos de azúcar </t>
  </si>
  <si>
    <t>Perú: Caña de azúcar para azúcar por región según variables productivas, 2015-2016</t>
  </si>
  <si>
    <t>Perú: Caña de azúcar para alcohol por región según variables productivas, 2015-2016</t>
  </si>
  <si>
    <t>Perú: Caña de azúcar para etanol por región según variables productivas, 2014-2015</t>
  </si>
  <si>
    <t>Perú: Superficie sembrada de forrajes, fibras, plantas vivas, flores y capullos</t>
  </si>
  <si>
    <t>Perú: Superficie cosechada de forrajes, fibras, plantas vivas, flores y capullos por región según producto, 2016</t>
  </si>
  <si>
    <t>Perú: Producción de forrajes, fibras, plantas vivas, flores y capullos por región según producto, 2016</t>
  </si>
  <si>
    <t>Perú: Maíz chala por región según variables productivas, 2015-2016</t>
  </si>
  <si>
    <t>Perú: Alfalfa por región según variables productivas, 2015-2016</t>
  </si>
  <si>
    <t>Perú: Cebada forrajera por región según variables productivas, 2015-2016</t>
  </si>
  <si>
    <t>Perú: Avena forrajera por región según variables productivas, 2015-2016</t>
  </si>
  <si>
    <t>Perú: Gramalote por región según variables productivas, 2015-2016</t>
  </si>
  <si>
    <t>Perú: Pasto elefante por región según variables productivas, 2015-2016</t>
  </si>
  <si>
    <t>Perú: Grama chilena por región según variables productivas, 2015-2016</t>
  </si>
  <si>
    <t>Perú: Braquiaria por región según variables productivas, 2015-2016</t>
  </si>
  <si>
    <t>Perú: Rye grass por región según variables productivas, 2015-2016</t>
  </si>
  <si>
    <t>Perú: Trébol por región según variables productivas, 2015-2016</t>
  </si>
  <si>
    <t>Perú: Grama azul por región según variables productivas, 2015-2016</t>
  </si>
  <si>
    <t>Perú: Algodón sin desmotar por región según variables productivas, 2015-2016</t>
  </si>
  <si>
    <t>Perú: Orégano por región según variables productivas, 2015-2016</t>
  </si>
  <si>
    <t>Perú: Marigold por región según variables productivas, 2015-2016</t>
  </si>
  <si>
    <t>Perú: Achiote por región según variables productivas, 2015-2016</t>
  </si>
  <si>
    <t>Perú: Población por crianza según año, diciembre 2012-2016</t>
  </si>
  <si>
    <t>Perú: Población de animales vivos por departamento según crianza, dic 2016</t>
  </si>
  <si>
    <t>Perú: Saca de animales vivos por crianza según año, 2012-2016</t>
  </si>
  <si>
    <t>Perú: Producción de animales vivos y productos de animales por producto según año, 2011-2016</t>
  </si>
  <si>
    <t>Perú: Rendimiento de animales vivos y productos de animales por producto según año, 2011-2016</t>
  </si>
  <si>
    <t>Perú: Precio recibido por el productor de animales vivos y productos de animales por producto según año, 2011-2016</t>
  </si>
  <si>
    <t>Perú: Vacunos vivos por región según variables productivas, 2015 /16</t>
  </si>
  <si>
    <t>Perú: Llamas vivas por región según variables productivas, 2015/16</t>
  </si>
  <si>
    <t>Perú: Alpacas vivas por región según variables productivas, 2015/16</t>
  </si>
  <si>
    <t>Perú: Ovinos vivos por región según variables productivas, 2015/16</t>
  </si>
  <si>
    <t>Perú: Caprinos vivos por región según variables productivas, 2015/16</t>
  </si>
  <si>
    <t>Perú: Porcinos vivos por región según variables productivas, 2015/16</t>
  </si>
  <si>
    <t>Perú: Pollos de engorde vivos por región según variables productivas, 2015/16</t>
  </si>
  <si>
    <t>Perú: Pavos vivos por región según variables productivas, 2015/16</t>
  </si>
  <si>
    <t>Perú: Patos vivos por región según variables productivas, 2015/16</t>
  </si>
  <si>
    <t>Perú: Otras gallináceas vivas por región según variables productivas, 2015/16</t>
  </si>
  <si>
    <t>Perú: Leche cruda de vaca por región según variables productivas, 2015/16</t>
  </si>
  <si>
    <t>Perú: Huevo de gallina por región según variables productivas, mayo 2015/16</t>
  </si>
  <si>
    <t>Perú: Lana de ovino por región según variables productivas,  2015/16</t>
  </si>
  <si>
    <t>Perú: Fibra de llama por región según variables productivas,  2015/16</t>
  </si>
  <si>
    <t>Perú: Fibra de alpaca por región según variables productivas, 2015/16</t>
  </si>
  <si>
    <t>C.59 PERÚ: BETARRAGA POR REGIÓN SEGÚN VARIABLES PRODUCTIVAS, 2015-2016</t>
  </si>
  <si>
    <t>Otras gallinaceas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</si>
</sst>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3" formatCode="_ * #,##0.00_ ;_ * \-#,##0.00_ ;_ * &quot;-&quot;??_ ;_ @_ "/>
    <numFmt numFmtId="164" formatCode="General_)"/>
    <numFmt numFmtId="165" formatCode="0_)"/>
    <numFmt numFmtId="166" formatCode="_-* #,##0.0_-;\-* #,##0.0_-;_-* &quot;-&quot;??_-;_-@_-"/>
    <numFmt numFmtId="167" formatCode="#,##0.0"/>
    <numFmt numFmtId="168" formatCode="0.0"/>
    <numFmt numFmtId="169" formatCode="0.0_)"/>
    <numFmt numFmtId="170" formatCode="0.0%"/>
    <numFmt numFmtId="171" formatCode="0.000_)"/>
    <numFmt numFmtId="172" formatCode="_-* #,##0_-;\-* #,##0_-;_-* &quot;-&quot;??_-;_-@_-"/>
    <numFmt numFmtId="173" formatCode="_ * #,##0.0_ ;_ * \-#,##0.0_ ;_ * &quot;-&quot;?_ ;_ @_ "/>
    <numFmt numFmtId="174" formatCode="_ * #,##0_ ;_ * \-#,##0_ ;_ * &quot;-&quot;??_ ;_ @_ "/>
    <numFmt numFmtId="175" formatCode="#,##0.0_ ;\-#,##0.0\ "/>
    <numFmt numFmtId="176" formatCode="_-* #,##0.00_-;\-* #,##0.00_-;_-* &quot;-&quot;??_-;_-@_-"/>
    <numFmt numFmtId="177" formatCode="#\ ##0.0"/>
    <numFmt numFmtId="178" formatCode="#,##0.0_);\(#,##0.0\)"/>
    <numFmt numFmtId="179" formatCode="#\ ##0.00"/>
    <numFmt numFmtId="180" formatCode="#,##0.000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ms Rmn"/>
    </font>
    <font>
      <b/>
      <sz val="9"/>
      <color indexed="8"/>
      <name val="Arial Narrow"/>
      <family val="2"/>
    </font>
    <font>
      <sz val="9"/>
      <name val="Arial Narrow"/>
      <family val="2"/>
    </font>
    <font>
      <b/>
      <sz val="8"/>
      <color indexed="8"/>
      <name val="Arial Narrow"/>
      <family val="2"/>
    </font>
    <font>
      <b/>
      <sz val="8"/>
      <color theme="0"/>
      <name val="Arial Narrow"/>
      <family val="2"/>
    </font>
    <font>
      <sz val="8"/>
      <name val="Arial Narrow"/>
      <family val="2"/>
    </font>
    <font>
      <sz val="8"/>
      <color indexed="8"/>
      <name val="Arial Narrow"/>
      <family val="2"/>
    </font>
    <font>
      <b/>
      <sz val="8"/>
      <name val="Arial Narrow"/>
      <family val="2"/>
    </font>
    <font>
      <b/>
      <vertAlign val="superscript"/>
      <sz val="8"/>
      <color indexed="8"/>
      <name val="Arial Narrow"/>
      <family val="2"/>
    </font>
    <font>
      <vertAlign val="superscript"/>
      <sz val="8"/>
      <name val="Arial Narrow"/>
      <family val="2"/>
    </font>
    <font>
      <b/>
      <i/>
      <sz val="8"/>
      <color indexed="8"/>
      <name val="Arial Narrow"/>
      <family val="2"/>
    </font>
    <font>
      <b/>
      <sz val="9"/>
      <name val="Arial Narrow"/>
      <family val="2"/>
    </font>
    <font>
      <b/>
      <sz val="7"/>
      <color theme="0"/>
      <name val="Arial Narrow"/>
      <family val="2"/>
    </font>
    <font>
      <sz val="8"/>
      <color rgb="FF000000"/>
      <name val="Arial Narrow"/>
      <family val="2"/>
    </font>
    <font>
      <i/>
      <sz val="8"/>
      <color indexed="8"/>
      <name val="Arial Narrow"/>
      <family val="2"/>
    </font>
    <font>
      <sz val="11"/>
      <color theme="1"/>
      <name val="Arial Narrow"/>
      <family val="2"/>
    </font>
    <font>
      <b/>
      <i/>
      <sz val="9"/>
      <name val="Arial Narrow"/>
      <family val="2"/>
    </font>
    <font>
      <i/>
      <sz val="8"/>
      <name val="Arial Narrow"/>
      <family val="2"/>
    </font>
    <font>
      <b/>
      <i/>
      <sz val="8"/>
      <name val="Arial Narrow"/>
      <family val="2"/>
    </font>
    <font>
      <sz val="8"/>
      <color theme="1"/>
      <name val="Arial Narrow"/>
      <family val="2"/>
    </font>
    <font>
      <b/>
      <sz val="8"/>
      <color indexed="9"/>
      <name val="Arial Narrow"/>
      <family val="2"/>
    </font>
    <font>
      <b/>
      <sz val="7"/>
      <name val="Arial Narrow"/>
      <family val="2"/>
    </font>
    <font>
      <sz val="8"/>
      <name val="Times"/>
      <family val="1"/>
    </font>
    <font>
      <sz val="10"/>
      <name val="Arial Narrow"/>
      <family val="2"/>
    </font>
    <font>
      <sz val="9"/>
      <color indexed="13"/>
      <name val="Arial Narrow"/>
      <family val="2"/>
    </font>
    <font>
      <vertAlign val="superscript"/>
      <sz val="8"/>
      <color indexed="8"/>
      <name val="Arial Narrow"/>
      <family val="2"/>
    </font>
    <font>
      <b/>
      <vertAlign val="superscript"/>
      <sz val="8"/>
      <color indexed="9"/>
      <name val="Arial Narrow"/>
      <family val="2"/>
    </font>
    <font>
      <sz val="6"/>
      <name val="Arial Narrow"/>
      <family val="2"/>
    </font>
    <font>
      <sz val="10"/>
      <name val="Arial"/>
      <family val="2"/>
    </font>
    <font>
      <i/>
      <sz val="10"/>
      <name val="Arial Narrow"/>
      <family val="2"/>
    </font>
    <font>
      <sz val="8"/>
      <color indexed="10"/>
      <name val="Arial Narrow"/>
      <family val="2"/>
    </font>
    <font>
      <sz val="7"/>
      <name val="Arial Narrow"/>
      <family val="2"/>
    </font>
    <font>
      <b/>
      <sz val="8"/>
      <color indexed="63"/>
      <name val="Arial Narrow"/>
      <family val="2"/>
    </font>
    <font>
      <sz val="12"/>
      <name val="Helv"/>
    </font>
    <font>
      <b/>
      <sz val="9"/>
      <color indexed="13"/>
      <name val="Arial Narrow"/>
      <family val="2"/>
    </font>
    <font>
      <sz val="9"/>
      <color indexed="8"/>
      <name val="Arial Narrow"/>
      <family val="2"/>
    </font>
    <font>
      <sz val="11"/>
      <color indexed="8"/>
      <name val="Calibri"/>
      <family val="2"/>
    </font>
    <font>
      <sz val="8"/>
      <color indexed="9"/>
      <name val="Arial Narrow"/>
      <family val="2"/>
    </font>
    <font>
      <b/>
      <vertAlign val="superscript"/>
      <sz val="8"/>
      <name val="Arial Narrow"/>
      <family val="2"/>
    </font>
    <font>
      <b/>
      <sz val="9"/>
      <color indexed="10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9"/>
      <color indexed="12"/>
      <name val="Helv"/>
    </font>
  </fonts>
  <fills count="11">
    <fill>
      <patternFill patternType="none"/>
    </fill>
    <fill>
      <patternFill patternType="gray125"/>
    </fill>
    <fill>
      <patternFill patternType="solid">
        <fgColor rgb="FF00946F"/>
        <bgColor indexed="64"/>
      </patternFill>
    </fill>
    <fill>
      <patternFill patternType="solid">
        <fgColor rgb="FF71FFDA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rgb="FF00946F"/>
      </top>
      <bottom/>
      <diagonal/>
    </border>
    <border>
      <left/>
      <right/>
      <top/>
      <bottom style="thin">
        <color rgb="FF00946F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339966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rgb="FF339966"/>
      </top>
      <bottom/>
      <diagonal/>
    </border>
    <border>
      <left/>
      <right/>
      <top/>
      <bottom style="thin">
        <color indexed="21"/>
      </bottom>
      <diagonal/>
    </border>
    <border>
      <left/>
      <right/>
      <top style="thin">
        <color indexed="9"/>
      </top>
      <bottom style="thin">
        <color indexed="2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21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/>
      <top/>
      <bottom style="thin">
        <color indexed="1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21"/>
      </top>
      <bottom style="thin">
        <color rgb="FF339966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 style="thin">
        <color indexed="19"/>
      </top>
      <bottom/>
      <diagonal/>
    </border>
    <border>
      <left/>
      <right/>
      <top style="thin">
        <color indexed="9"/>
      </top>
      <bottom style="thin">
        <color rgb="FF339966"/>
      </bottom>
      <diagonal/>
    </border>
    <border>
      <left/>
      <right/>
      <top style="thin">
        <color theme="0"/>
      </top>
      <bottom style="thin">
        <color rgb="FF00946F"/>
      </bottom>
      <diagonal/>
    </border>
    <border>
      <left/>
      <right style="thin">
        <color theme="1"/>
      </right>
      <top style="thin">
        <color theme="0"/>
      </top>
      <bottom/>
      <diagonal/>
    </border>
    <border>
      <left style="thin">
        <color theme="1"/>
      </left>
      <right/>
      <top/>
      <bottom style="thin">
        <color rgb="FF00946F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3" fillId="0" borderId="0"/>
    <xf numFmtId="0" fontId="2" fillId="0" borderId="0"/>
    <xf numFmtId="164" fontId="3" fillId="0" borderId="0"/>
    <xf numFmtId="0" fontId="1" fillId="0" borderId="0"/>
    <xf numFmtId="43" fontId="1" fillId="0" borderId="0" applyFont="0" applyFill="0" applyBorder="0" applyAlignment="0" applyProtection="0"/>
    <xf numFmtId="164" fontId="25" fillId="0" borderId="0"/>
    <xf numFmtId="164" fontId="25" fillId="0" borderId="0"/>
    <xf numFmtId="0" fontId="31" fillId="0" borderId="0"/>
    <xf numFmtId="0" fontId="2" fillId="0" borderId="0"/>
    <xf numFmtId="176" fontId="2" fillId="0" borderId="0" applyFont="0" applyFill="0" applyBorder="0" applyAlignment="0" applyProtection="0"/>
    <xf numFmtId="0" fontId="3" fillId="0" borderId="0"/>
    <xf numFmtId="164" fontId="25" fillId="0" borderId="0"/>
    <xf numFmtId="37" fontId="36" fillId="0" borderId="0"/>
    <xf numFmtId="164" fontId="3" fillId="0" borderId="0"/>
    <xf numFmtId="0" fontId="39" fillId="0" borderId="0"/>
  </cellStyleXfs>
  <cellXfs count="830">
    <xf numFmtId="0" fontId="0" fillId="0" borderId="0" xfId="0"/>
    <xf numFmtId="164" fontId="4" fillId="0" borderId="0" xfId="0" applyNumberFormat="1" applyFont="1" applyBorder="1" applyAlignment="1" applyProtection="1">
      <alignment vertical="center"/>
    </xf>
    <xf numFmtId="164" fontId="4" fillId="0" borderId="0" xfId="0" applyNumberFormat="1" applyFont="1" applyAlignment="1" applyProtection="1">
      <alignment vertical="center"/>
    </xf>
    <xf numFmtId="0" fontId="5" fillId="0" borderId="0" xfId="0" applyFont="1"/>
    <xf numFmtId="167" fontId="6" fillId="0" borderId="10" xfId="0" applyNumberFormat="1" applyFont="1" applyFill="1" applyBorder="1" applyAlignment="1" applyProtection="1"/>
    <xf numFmtId="0" fontId="5" fillId="0" borderId="0" xfId="0" applyFont="1" applyBorder="1"/>
    <xf numFmtId="0" fontId="5" fillId="0" borderId="0" xfId="0" applyFont="1" applyFill="1" applyBorder="1" applyAlignment="1">
      <alignment horizontal="left"/>
    </xf>
    <xf numFmtId="167" fontId="6" fillId="0" borderId="0" xfId="0" applyNumberFormat="1" applyFont="1" applyFill="1" applyBorder="1" applyAlignment="1" applyProtection="1">
      <alignment vertical="center"/>
    </xf>
    <xf numFmtId="0" fontId="7" fillId="4" borderId="11" xfId="1" quotePrefix="1" applyNumberFormat="1" applyFont="1" applyFill="1" applyBorder="1" applyAlignment="1" applyProtection="1">
      <alignment horizontal="center" vertical="center" wrapText="1"/>
    </xf>
    <xf numFmtId="165" fontId="7" fillId="4" borderId="11" xfId="0" quotePrefix="1" applyNumberFormat="1" applyFont="1" applyFill="1" applyBorder="1" applyAlignment="1" applyProtection="1">
      <alignment horizontal="center" vertical="center" wrapText="1"/>
    </xf>
    <xf numFmtId="166" fontId="7" fillId="4" borderId="11" xfId="1" quotePrefix="1" applyNumberFormat="1" applyFont="1" applyFill="1" applyBorder="1" applyAlignment="1" applyProtection="1">
      <alignment horizontal="center" vertical="center" wrapText="1"/>
    </xf>
    <xf numFmtId="0" fontId="8" fillId="0" borderId="0" xfId="0" applyFont="1" applyBorder="1" applyAlignment="1">
      <alignment wrapText="1"/>
    </xf>
    <xf numFmtId="169" fontId="9" fillId="0" borderId="0" xfId="0" applyNumberFormat="1" applyFont="1" applyFill="1" applyAlignment="1" applyProtection="1">
      <alignment horizontal="left" vertical="center"/>
    </xf>
    <xf numFmtId="9" fontId="9" fillId="0" borderId="0" xfId="2" applyFont="1" applyFill="1" applyBorder="1" applyAlignment="1" applyProtection="1">
      <alignment vertical="center"/>
    </xf>
    <xf numFmtId="3" fontId="6" fillId="0" borderId="10" xfId="1" applyNumberFormat="1" applyFont="1" applyFill="1" applyBorder="1" applyAlignment="1" applyProtection="1"/>
    <xf numFmtId="168" fontId="8" fillId="0" borderId="0" xfId="0" applyNumberFormat="1" applyFont="1"/>
    <xf numFmtId="0" fontId="8" fillId="0" borderId="0" xfId="0" applyFont="1"/>
    <xf numFmtId="3" fontId="6" fillId="3" borderId="0" xfId="1" applyNumberFormat="1" applyFont="1" applyFill="1" applyAlignment="1" applyProtection="1"/>
    <xf numFmtId="167" fontId="6" fillId="3" borderId="0" xfId="0" applyNumberFormat="1" applyFont="1" applyFill="1" applyAlignment="1" applyProtection="1"/>
    <xf numFmtId="167" fontId="6" fillId="3" borderId="0" xfId="0" applyNumberFormat="1" applyFont="1" applyFill="1" applyBorder="1" applyAlignment="1" applyProtection="1"/>
    <xf numFmtId="0" fontId="8" fillId="0" borderId="0" xfId="0" applyFont="1" applyAlignment="1">
      <alignment horizontal="left"/>
    </xf>
    <xf numFmtId="0" fontId="8" fillId="0" borderId="0" xfId="0" applyFont="1" applyAlignment="1"/>
    <xf numFmtId="3" fontId="9" fillId="0" borderId="0" xfId="1" applyNumberFormat="1" applyFont="1" applyFill="1" applyAlignment="1" applyProtection="1"/>
    <xf numFmtId="167" fontId="9" fillId="0" borderId="0" xfId="0" applyNumberFormat="1" applyFont="1" applyFill="1" applyAlignment="1" applyProtection="1"/>
    <xf numFmtId="167" fontId="9" fillId="0" borderId="0" xfId="0" applyNumberFormat="1" applyFont="1" applyFill="1" applyBorder="1" applyAlignment="1" applyProtection="1"/>
    <xf numFmtId="0" fontId="9" fillId="0" borderId="0" xfId="0" applyFont="1" applyAlignment="1"/>
    <xf numFmtId="0" fontId="9" fillId="0" borderId="0" xfId="0" applyFont="1"/>
    <xf numFmtId="0" fontId="8" fillId="0" borderId="0" xfId="0" applyFont="1" applyAlignment="1">
      <alignment wrapText="1"/>
    </xf>
    <xf numFmtId="0" fontId="8" fillId="0" borderId="0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167" fontId="6" fillId="0" borderId="10" xfId="0" applyNumberFormat="1" applyFont="1" applyFill="1" applyBorder="1" applyAlignment="1" applyProtection="1">
      <alignment vertical="center"/>
    </xf>
    <xf numFmtId="169" fontId="9" fillId="0" borderId="0" xfId="0" applyNumberFormat="1" applyFont="1" applyFill="1" applyAlignment="1" applyProtection="1">
      <alignment horizontal="right" vertical="center"/>
    </xf>
    <xf numFmtId="167" fontId="9" fillId="0" borderId="0" xfId="1" applyNumberFormat="1" applyFont="1" applyFill="1" applyAlignment="1" applyProtection="1"/>
    <xf numFmtId="0" fontId="10" fillId="0" borderId="0" xfId="0" applyFont="1"/>
    <xf numFmtId="0" fontId="8" fillId="0" borderId="0" xfId="0" applyFont="1" applyBorder="1" applyAlignment="1"/>
    <xf numFmtId="3" fontId="9" fillId="0" borderId="0" xfId="1" applyNumberFormat="1" applyFont="1" applyFill="1" applyBorder="1" applyAlignment="1" applyProtection="1"/>
    <xf numFmtId="0" fontId="6" fillId="3" borderId="0" xfId="0" applyFont="1" applyFill="1" applyAlignment="1"/>
    <xf numFmtId="0" fontId="9" fillId="3" borderId="0" xfId="0" applyFont="1" applyFill="1" applyAlignment="1"/>
    <xf numFmtId="3" fontId="6" fillId="3" borderId="0" xfId="0" applyNumberFormat="1" applyFont="1" applyFill="1" applyAlignment="1"/>
    <xf numFmtId="0" fontId="8" fillId="0" borderId="3" xfId="0" applyFont="1" applyBorder="1" applyAlignment="1"/>
    <xf numFmtId="0" fontId="8" fillId="0" borderId="10" xfId="0" applyFont="1" applyBorder="1" applyAlignment="1"/>
    <xf numFmtId="3" fontId="9" fillId="0" borderId="10" xfId="1" applyNumberFormat="1" applyFont="1" applyFill="1" applyBorder="1" applyAlignment="1" applyProtection="1"/>
    <xf numFmtId="167" fontId="9" fillId="0" borderId="10" xfId="0" applyNumberFormat="1" applyFont="1" applyFill="1" applyBorder="1" applyAlignment="1" applyProtection="1"/>
    <xf numFmtId="0" fontId="8" fillId="0" borderId="0" xfId="0" applyFont="1" applyBorder="1" applyAlignment="1">
      <alignment vertical="top"/>
    </xf>
    <xf numFmtId="0" fontId="10" fillId="0" borderId="0" xfId="0" applyFont="1" applyBorder="1" applyAlignment="1">
      <alignment vertical="top"/>
    </xf>
    <xf numFmtId="172" fontId="6" fillId="0" borderId="0" xfId="1" applyNumberFormat="1" applyFont="1" applyFill="1" applyBorder="1" applyAlignment="1" applyProtection="1">
      <alignment vertical="top"/>
    </xf>
    <xf numFmtId="172" fontId="13" fillId="0" borderId="0" xfId="1" applyNumberFormat="1" applyFont="1" applyFill="1" applyBorder="1" applyAlignment="1" applyProtection="1">
      <alignment vertical="top"/>
    </xf>
    <xf numFmtId="167" fontId="6" fillId="0" borderId="0" xfId="1" applyNumberFormat="1" applyFont="1" applyFill="1" applyBorder="1" applyAlignment="1" applyProtection="1">
      <alignment vertical="top"/>
    </xf>
    <xf numFmtId="167" fontId="6" fillId="0" borderId="0" xfId="0" applyNumberFormat="1" applyFont="1" applyFill="1" applyBorder="1" applyAlignment="1" applyProtection="1">
      <alignment vertical="top"/>
    </xf>
    <xf numFmtId="0" fontId="8" fillId="0" borderId="0" xfId="0" applyFont="1" applyBorder="1"/>
    <xf numFmtId="165" fontId="6" fillId="0" borderId="0" xfId="0" quotePrefix="1" applyNumberFormat="1" applyFont="1" applyFill="1" applyBorder="1" applyAlignment="1" applyProtection="1">
      <alignment horizontal="center" vertical="center"/>
    </xf>
    <xf numFmtId="0" fontId="9" fillId="0" borderId="0" xfId="0" applyFont="1" applyAlignment="1">
      <alignment vertical="center"/>
    </xf>
    <xf numFmtId="169" fontId="6" fillId="0" borderId="0" xfId="0" applyNumberFormat="1" applyFont="1" applyFill="1" applyBorder="1" applyAlignment="1" applyProtection="1"/>
    <xf numFmtId="3" fontId="8" fillId="0" borderId="0" xfId="0" applyNumberFormat="1" applyFont="1"/>
    <xf numFmtId="169" fontId="8" fillId="0" borderId="0" xfId="0" applyNumberFormat="1" applyFont="1" applyBorder="1"/>
    <xf numFmtId="169" fontId="6" fillId="0" borderId="0" xfId="0" applyNumberFormat="1" applyFont="1" applyFill="1" applyAlignment="1" applyProtection="1"/>
    <xf numFmtId="169" fontId="9" fillId="0" borderId="0" xfId="0" applyNumberFormat="1" applyFont="1" applyFill="1" applyAlignment="1" applyProtection="1">
      <alignment vertical="center"/>
    </xf>
    <xf numFmtId="169" fontId="9" fillId="0" borderId="0" xfId="0" quotePrefix="1" applyNumberFormat="1" applyFont="1" applyFill="1" applyAlignment="1" applyProtection="1">
      <alignment horizontal="right" vertical="center"/>
    </xf>
    <xf numFmtId="169" fontId="9" fillId="0" borderId="0" xfId="0" applyNumberFormat="1" applyFont="1" applyFill="1" applyBorder="1" applyAlignment="1" applyProtection="1">
      <alignment horizontal="right" vertical="center"/>
    </xf>
    <xf numFmtId="170" fontId="9" fillId="0" borderId="0" xfId="3" applyNumberFormat="1" applyFont="1" applyFill="1" applyAlignment="1" applyProtection="1">
      <alignment horizontal="right" vertical="center"/>
    </xf>
    <xf numFmtId="171" fontId="9" fillId="0" borderId="0" xfId="0" applyNumberFormat="1" applyFont="1" applyFill="1" applyBorder="1" applyProtection="1"/>
    <xf numFmtId="169" fontId="9" fillId="0" borderId="0" xfId="0" applyNumberFormat="1" applyFont="1" applyFill="1" applyBorder="1" applyAlignment="1" applyProtection="1">
      <alignment vertical="center"/>
    </xf>
    <xf numFmtId="0" fontId="14" fillId="0" borderId="0" xfId="0" applyFont="1"/>
    <xf numFmtId="0" fontId="7" fillId="2" borderId="1" xfId="1" quotePrefix="1" applyNumberFormat="1" applyFont="1" applyFill="1" applyBorder="1" applyAlignment="1" applyProtection="1">
      <alignment horizontal="center" vertical="center"/>
    </xf>
    <xf numFmtId="165" fontId="7" fillId="2" borderId="1" xfId="0" quotePrefix="1" applyNumberFormat="1" applyFont="1" applyFill="1" applyBorder="1" applyAlignment="1" applyProtection="1">
      <alignment horizontal="center" vertical="center"/>
    </xf>
    <xf numFmtId="9" fontId="8" fillId="0" borderId="0" xfId="2" applyFont="1"/>
    <xf numFmtId="167" fontId="9" fillId="0" borderId="0" xfId="1" applyNumberFormat="1" applyFont="1" applyFill="1" applyAlignment="1" applyProtection="1">
      <alignment vertical="center"/>
    </xf>
    <xf numFmtId="167" fontId="9" fillId="0" borderId="0" xfId="0" applyNumberFormat="1" applyFont="1" applyFill="1" applyAlignment="1" applyProtection="1">
      <alignment vertical="center"/>
    </xf>
    <xf numFmtId="167" fontId="9" fillId="0" borderId="0" xfId="0" applyNumberFormat="1" applyFont="1" applyFill="1" applyBorder="1" applyAlignment="1" applyProtection="1">
      <alignment vertical="center"/>
    </xf>
    <xf numFmtId="0" fontId="16" fillId="0" borderId="0" xfId="0" applyFont="1" applyFill="1" applyBorder="1" applyAlignment="1" applyProtection="1">
      <alignment vertical="center"/>
    </xf>
    <xf numFmtId="3" fontId="9" fillId="0" borderId="0" xfId="1" applyNumberFormat="1" applyFont="1" applyFill="1" applyAlignment="1" applyProtection="1">
      <alignment vertical="center"/>
    </xf>
    <xf numFmtId="3" fontId="17" fillId="0" borderId="0" xfId="1" applyNumberFormat="1" applyFont="1" applyFill="1" applyAlignment="1" applyProtection="1">
      <alignment vertical="center"/>
    </xf>
    <xf numFmtId="0" fontId="8" fillId="0" borderId="0" xfId="0" applyFont="1" applyFill="1" applyBorder="1"/>
    <xf numFmtId="0" fontId="6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3" fontId="9" fillId="0" borderId="0" xfId="1" applyNumberFormat="1" applyFont="1" applyFill="1" applyBorder="1" applyAlignment="1" applyProtection="1">
      <alignment vertical="center"/>
    </xf>
    <xf numFmtId="3" fontId="17" fillId="0" borderId="0" xfId="1" applyNumberFormat="1" applyFont="1" applyFill="1" applyBorder="1" applyAlignment="1" applyProtection="1">
      <alignment vertical="center"/>
    </xf>
    <xf numFmtId="3" fontId="9" fillId="0" borderId="0" xfId="1" applyNumberFormat="1" applyFont="1" applyFill="1" applyAlignment="1" applyProtection="1">
      <alignment horizontal="right" vertical="center"/>
    </xf>
    <xf numFmtId="3" fontId="17" fillId="0" borderId="0" xfId="1" applyNumberFormat="1" applyFont="1" applyFill="1" applyAlignment="1" applyProtection="1">
      <alignment horizontal="right" vertical="center"/>
    </xf>
    <xf numFmtId="0" fontId="10" fillId="0" borderId="3" xfId="0" applyFont="1" applyBorder="1"/>
    <xf numFmtId="0" fontId="8" fillId="0" borderId="3" xfId="0" applyFont="1" applyBorder="1"/>
    <xf numFmtId="3" fontId="9" fillId="0" borderId="9" xfId="1" applyNumberFormat="1" applyFont="1" applyFill="1" applyBorder="1" applyAlignment="1" applyProtection="1">
      <alignment vertical="center"/>
    </xf>
    <xf numFmtId="3" fontId="17" fillId="0" borderId="9" xfId="1" applyNumberFormat="1" applyFont="1" applyFill="1" applyBorder="1" applyAlignment="1" applyProtection="1">
      <alignment vertical="center"/>
    </xf>
    <xf numFmtId="167" fontId="9" fillId="0" borderId="9" xfId="0" applyNumberFormat="1" applyFont="1" applyFill="1" applyBorder="1" applyAlignment="1" applyProtection="1">
      <alignment vertical="center"/>
    </xf>
    <xf numFmtId="175" fontId="5" fillId="0" borderId="0" xfId="0" applyNumberFormat="1" applyFont="1"/>
    <xf numFmtId="9" fontId="5" fillId="0" borderId="0" xfId="2" applyFont="1"/>
    <xf numFmtId="0" fontId="7" fillId="2" borderId="1" xfId="1" quotePrefix="1" applyNumberFormat="1" applyFont="1" applyFill="1" applyBorder="1" applyAlignment="1" applyProtection="1">
      <alignment horizontal="center" vertical="center" wrapText="1"/>
    </xf>
    <xf numFmtId="0" fontId="8" fillId="0" borderId="9" xfId="0" applyFont="1" applyBorder="1"/>
    <xf numFmtId="175" fontId="9" fillId="0" borderId="0" xfId="0" applyNumberFormat="1" applyFont="1" applyBorder="1"/>
    <xf numFmtId="175" fontId="17" fillId="0" borderId="0" xfId="0" applyNumberFormat="1" applyFont="1" applyBorder="1"/>
    <xf numFmtId="167" fontId="9" fillId="0" borderId="0" xfId="0" applyNumberFormat="1" applyFont="1" applyBorder="1"/>
    <xf numFmtId="167" fontId="9" fillId="0" borderId="0" xfId="1" applyNumberFormat="1" applyFont="1" applyFill="1" applyBorder="1" applyAlignment="1" applyProtection="1">
      <alignment vertical="center"/>
    </xf>
    <xf numFmtId="165" fontId="7" fillId="4" borderId="1" xfId="0" quotePrefix="1" applyNumberFormat="1" applyFont="1" applyFill="1" applyBorder="1" applyAlignment="1" applyProtection="1">
      <alignment horizontal="center" vertical="center"/>
    </xf>
    <xf numFmtId="0" fontId="7" fillId="4" borderId="1" xfId="1" quotePrefix="1" applyNumberFormat="1" applyFont="1" applyFill="1" applyBorder="1" applyAlignment="1" applyProtection="1">
      <alignment horizontal="center" vertical="center" wrapText="1"/>
    </xf>
    <xf numFmtId="0" fontId="18" fillId="0" borderId="0" xfId="0" applyFont="1"/>
    <xf numFmtId="0" fontId="9" fillId="0" borderId="0" xfId="0" applyFont="1" applyBorder="1" applyAlignment="1">
      <alignment vertical="top"/>
    </xf>
    <xf numFmtId="172" fontId="9" fillId="0" borderId="0" xfId="1" applyNumberFormat="1" applyFont="1" applyBorder="1" applyAlignment="1">
      <alignment vertical="top"/>
    </xf>
    <xf numFmtId="167" fontId="9" fillId="0" borderId="0" xfId="0" applyNumberFormat="1" applyFont="1" applyBorder="1" applyAlignment="1">
      <alignment vertical="top"/>
    </xf>
    <xf numFmtId="175" fontId="9" fillId="0" borderId="0" xfId="1" applyNumberFormat="1" applyFont="1" applyBorder="1" applyAlignment="1">
      <alignment vertical="top"/>
    </xf>
    <xf numFmtId="9" fontId="8" fillId="0" borderId="0" xfId="2" applyFont="1" applyBorder="1"/>
    <xf numFmtId="0" fontId="8" fillId="0" borderId="0" xfId="0" applyFont="1" applyBorder="1" applyAlignment="1">
      <alignment vertical="top" wrapText="1"/>
    </xf>
    <xf numFmtId="0" fontId="16" fillId="0" borderId="0" xfId="0" applyFont="1" applyBorder="1" applyAlignment="1">
      <alignment vertical="top"/>
    </xf>
    <xf numFmtId="0" fontId="9" fillId="0" borderId="0" xfId="0" applyFont="1" applyBorder="1" applyAlignment="1">
      <alignment horizontal="left" vertical="top" wrapText="1"/>
    </xf>
    <xf numFmtId="0" fontId="8" fillId="0" borderId="10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175" fontId="9" fillId="0" borderId="0" xfId="0" applyNumberFormat="1" applyFont="1" applyBorder="1" applyAlignment="1">
      <alignment vertical="top"/>
    </xf>
    <xf numFmtId="167" fontId="9" fillId="0" borderId="0" xfId="1" applyNumberFormat="1" applyFont="1" applyBorder="1" applyAlignment="1">
      <alignment vertical="top"/>
    </xf>
    <xf numFmtId="0" fontId="10" fillId="0" borderId="10" xfId="0" applyFont="1" applyBorder="1" applyAlignment="1">
      <alignment vertical="top"/>
    </xf>
    <xf numFmtId="175" fontId="9" fillId="0" borderId="10" xfId="1" applyNumberFormat="1" applyFont="1" applyBorder="1" applyAlignment="1">
      <alignment vertical="top"/>
    </xf>
    <xf numFmtId="167" fontId="9" fillId="0" borderId="10" xfId="1" applyNumberFormat="1" applyFont="1" applyBorder="1" applyAlignment="1">
      <alignment vertical="top"/>
    </xf>
    <xf numFmtId="167" fontId="9" fillId="0" borderId="10" xfId="0" applyNumberFormat="1" applyFont="1" applyBorder="1" applyAlignment="1">
      <alignment vertical="top"/>
    </xf>
    <xf numFmtId="0" fontId="5" fillId="0" borderId="0" xfId="0" applyFont="1" applyAlignment="1"/>
    <xf numFmtId="1" fontId="5" fillId="0" borderId="0" xfId="0" applyNumberFormat="1" applyFont="1"/>
    <xf numFmtId="167" fontId="5" fillId="0" borderId="0" xfId="0" applyNumberFormat="1" applyFont="1"/>
    <xf numFmtId="1" fontId="9" fillId="0" borderId="0" xfId="1" applyNumberFormat="1" applyFont="1" applyFill="1" applyAlignment="1" applyProtection="1">
      <alignment vertical="center"/>
    </xf>
    <xf numFmtId="0" fontId="15" fillId="4" borderId="1" xfId="1" quotePrefix="1" applyNumberFormat="1" applyFont="1" applyFill="1" applyBorder="1" applyAlignment="1" applyProtection="1">
      <alignment horizontal="center" vertical="center" wrapText="1"/>
    </xf>
    <xf numFmtId="167" fontId="6" fillId="3" borderId="2" xfId="1" applyNumberFormat="1" applyFont="1" applyFill="1" applyBorder="1" applyAlignment="1" applyProtection="1">
      <alignment vertical="top"/>
    </xf>
    <xf numFmtId="167" fontId="6" fillId="3" borderId="2" xfId="0" applyNumberFormat="1" applyFont="1" applyFill="1" applyBorder="1" applyAlignment="1" applyProtection="1">
      <alignment vertical="top"/>
    </xf>
    <xf numFmtId="1" fontId="6" fillId="3" borderId="2" xfId="1" applyNumberFormat="1" applyFont="1" applyFill="1" applyBorder="1" applyAlignment="1" applyProtection="1">
      <alignment vertical="top"/>
    </xf>
    <xf numFmtId="0" fontId="10" fillId="0" borderId="0" xfId="0" applyFont="1" applyAlignment="1">
      <alignment vertical="top"/>
    </xf>
    <xf numFmtId="0" fontId="6" fillId="0" borderId="0" xfId="0" applyFont="1" applyAlignment="1">
      <alignment vertical="top"/>
    </xf>
    <xf numFmtId="167" fontId="6" fillId="0" borderId="0" xfId="1" applyNumberFormat="1" applyFont="1" applyFill="1" applyAlignment="1" applyProtection="1">
      <alignment vertical="top"/>
    </xf>
    <xf numFmtId="167" fontId="6" fillId="0" borderId="0" xfId="0" applyNumberFormat="1" applyFont="1" applyFill="1" applyAlignment="1" applyProtection="1">
      <alignment vertical="top"/>
    </xf>
    <xf numFmtId="0" fontId="8" fillId="0" borderId="0" xfId="0" applyFont="1" applyAlignment="1">
      <alignment vertical="top"/>
    </xf>
    <xf numFmtId="1" fontId="9" fillId="0" borderId="0" xfId="1" applyNumberFormat="1" applyFont="1" applyFill="1" applyAlignment="1" applyProtection="1">
      <alignment vertical="top"/>
    </xf>
    <xf numFmtId="167" fontId="9" fillId="0" borderId="0" xfId="1" applyNumberFormat="1" applyFont="1" applyFill="1" applyAlignment="1" applyProtection="1">
      <alignment vertical="top"/>
    </xf>
    <xf numFmtId="167" fontId="9" fillId="0" borderId="0" xfId="0" applyNumberFormat="1" applyFont="1" applyFill="1" applyAlignment="1" applyProtection="1">
      <alignment vertical="top"/>
    </xf>
    <xf numFmtId="167" fontId="9" fillId="0" borderId="0" xfId="0" applyNumberFormat="1" applyFont="1" applyFill="1" applyBorder="1" applyAlignment="1" applyProtection="1">
      <alignment vertical="top"/>
    </xf>
    <xf numFmtId="0" fontId="8" fillId="0" borderId="0" xfId="0" applyFont="1" applyAlignment="1">
      <alignment horizontal="left" vertical="top"/>
    </xf>
    <xf numFmtId="1" fontId="8" fillId="0" borderId="0" xfId="0" applyNumberFormat="1" applyFont="1"/>
    <xf numFmtId="1" fontId="10" fillId="0" borderId="0" xfId="0" applyNumberFormat="1" applyFont="1"/>
    <xf numFmtId="167" fontId="9" fillId="0" borderId="0" xfId="1" applyNumberFormat="1" applyFont="1" applyFill="1" applyBorder="1" applyAlignment="1" applyProtection="1">
      <alignment vertical="top"/>
    </xf>
    <xf numFmtId="0" fontId="10" fillId="0" borderId="3" xfId="0" applyFont="1" applyBorder="1" applyAlignment="1">
      <alignment vertical="top"/>
    </xf>
    <xf numFmtId="0" fontId="8" fillId="0" borderId="3" xfId="0" applyFont="1" applyBorder="1" applyAlignment="1">
      <alignment vertical="top"/>
    </xf>
    <xf numFmtId="167" fontId="9" fillId="0" borderId="3" xfId="1" applyNumberFormat="1" applyFont="1" applyFill="1" applyBorder="1" applyAlignment="1" applyProtection="1">
      <alignment vertical="top"/>
    </xf>
    <xf numFmtId="167" fontId="9" fillId="0" borderId="3" xfId="0" applyNumberFormat="1" applyFont="1" applyFill="1" applyBorder="1" applyAlignment="1" applyProtection="1">
      <alignment vertical="top"/>
    </xf>
    <xf numFmtId="164" fontId="4" fillId="0" borderId="0" xfId="7" applyNumberFormat="1" applyFont="1" applyBorder="1" applyAlignment="1" applyProtection="1">
      <alignment vertical="center"/>
    </xf>
    <xf numFmtId="0" fontId="5" fillId="0" borderId="0" xfId="7" applyFont="1"/>
    <xf numFmtId="0" fontId="14" fillId="0" borderId="0" xfId="7" applyFont="1"/>
    <xf numFmtId="0" fontId="7" fillId="2" borderId="1" xfId="8" quotePrefix="1" applyNumberFormat="1" applyFont="1" applyFill="1" applyBorder="1" applyAlignment="1" applyProtection="1">
      <alignment horizontal="center" vertical="center" wrapText="1"/>
    </xf>
    <xf numFmtId="165" fontId="7" fillId="2" borderId="1" xfId="7" quotePrefix="1" applyNumberFormat="1" applyFont="1" applyFill="1" applyBorder="1" applyAlignment="1" applyProtection="1">
      <alignment horizontal="center" vertical="center" wrapText="1"/>
    </xf>
    <xf numFmtId="0" fontId="9" fillId="0" borderId="0" xfId="7" applyFont="1" applyAlignment="1">
      <alignment vertical="center"/>
    </xf>
    <xf numFmtId="174" fontId="14" fillId="0" borderId="6" xfId="7" applyNumberFormat="1" applyFont="1" applyBorder="1" applyAlignment="1">
      <alignment vertical="top"/>
    </xf>
    <xf numFmtId="174" fontId="19" fillId="0" borderId="6" xfId="7" applyNumberFormat="1" applyFont="1" applyBorder="1" applyAlignment="1">
      <alignment vertical="top"/>
    </xf>
    <xf numFmtId="0" fontId="6" fillId="0" borderId="0" xfId="7" applyFont="1"/>
    <xf numFmtId="0" fontId="10" fillId="0" borderId="0" xfId="7" applyFont="1" applyAlignment="1">
      <alignment vertical="top"/>
    </xf>
    <xf numFmtId="174" fontId="8" fillId="0" borderId="0" xfId="7" applyNumberFormat="1" applyFont="1" applyAlignment="1">
      <alignment vertical="top"/>
    </xf>
    <xf numFmtId="174" fontId="20" fillId="0" borderId="0" xfId="7" applyNumberFormat="1" applyFont="1" applyAlignment="1">
      <alignment vertical="top"/>
    </xf>
    <xf numFmtId="174" fontId="14" fillId="3" borderId="2" xfId="7" applyNumberFormat="1" applyFont="1" applyFill="1" applyBorder="1" applyAlignment="1">
      <alignment vertical="top"/>
    </xf>
    <xf numFmtId="174" fontId="19" fillId="3" borderId="2" xfId="7" applyNumberFormat="1" applyFont="1" applyFill="1" applyBorder="1" applyAlignment="1">
      <alignment vertical="top"/>
    </xf>
    <xf numFmtId="0" fontId="9" fillId="0" borderId="0" xfId="7" applyFont="1"/>
    <xf numFmtId="0" fontId="9" fillId="0" borderId="0" xfId="7" applyFont="1" applyAlignment="1">
      <alignment vertical="top"/>
    </xf>
    <xf numFmtId="0" fontId="8" fillId="0" borderId="0" xfId="7" applyFont="1" applyAlignment="1">
      <alignment vertical="top"/>
    </xf>
    <xf numFmtId="0" fontId="16" fillId="0" borderId="0" xfId="7" applyFont="1" applyFill="1" applyBorder="1" applyAlignment="1" applyProtection="1">
      <alignment vertical="top"/>
    </xf>
    <xf numFmtId="0" fontId="10" fillId="0" borderId="0" xfId="7" applyFont="1"/>
    <xf numFmtId="0" fontId="8" fillId="0" borderId="0" xfId="7" applyFont="1"/>
    <xf numFmtId="171" fontId="9" fillId="0" borderId="0" xfId="7" applyNumberFormat="1" applyFont="1" applyFill="1" applyBorder="1" applyProtection="1"/>
    <xf numFmtId="0" fontId="8" fillId="0" borderId="0" xfId="7" applyFont="1" applyBorder="1"/>
    <xf numFmtId="174" fontId="10" fillId="3" borderId="0" xfId="7" applyNumberFormat="1" applyFont="1" applyFill="1" applyAlignment="1">
      <alignment vertical="top"/>
    </xf>
    <xf numFmtId="174" fontId="21" fillId="3" borderId="0" xfId="7" applyNumberFormat="1" applyFont="1" applyFill="1" applyAlignment="1">
      <alignment vertical="top"/>
    </xf>
    <xf numFmtId="0" fontId="10" fillId="0" borderId="3" xfId="7" applyFont="1" applyBorder="1" applyAlignment="1">
      <alignment vertical="top"/>
    </xf>
    <xf numFmtId="0" fontId="8" fillId="0" borderId="3" xfId="7" applyFont="1" applyBorder="1" applyAlignment="1">
      <alignment vertical="top"/>
    </xf>
    <xf numFmtId="174" fontId="8" fillId="0" borderId="3" xfId="7" applyNumberFormat="1" applyFont="1" applyBorder="1" applyAlignment="1">
      <alignment vertical="top"/>
    </xf>
    <xf numFmtId="174" fontId="20" fillId="0" borderId="3" xfId="7" applyNumberFormat="1" applyFont="1" applyBorder="1" applyAlignment="1">
      <alignment vertical="top"/>
    </xf>
    <xf numFmtId="0" fontId="8" fillId="0" borderId="0" xfId="7" applyFont="1" applyAlignment="1">
      <alignment vertical="center"/>
    </xf>
    <xf numFmtId="164" fontId="9" fillId="0" borderId="0" xfId="7" applyNumberFormat="1" applyFont="1" applyFill="1" applyAlignment="1" applyProtection="1">
      <alignment horizontal="left" vertical="center"/>
    </xf>
    <xf numFmtId="172" fontId="5" fillId="0" borderId="0" xfId="0" applyNumberFormat="1" applyFont="1"/>
    <xf numFmtId="0" fontId="7" fillId="4" borderId="11" xfId="1" quotePrefix="1" applyNumberFormat="1" applyFont="1" applyFill="1" applyBorder="1" applyAlignment="1" applyProtection="1">
      <alignment horizontal="center" vertical="center"/>
    </xf>
    <xf numFmtId="164" fontId="6" fillId="0" borderId="10" xfId="0" applyNumberFormat="1" applyFont="1" applyFill="1" applyBorder="1" applyAlignment="1" applyProtection="1">
      <alignment horizontal="center" vertical="center"/>
    </xf>
    <xf numFmtId="172" fontId="6" fillId="0" borderId="10" xfId="1" applyNumberFormat="1" applyFont="1" applyFill="1" applyBorder="1" applyAlignment="1" applyProtection="1">
      <alignment vertical="center"/>
    </xf>
    <xf numFmtId="172" fontId="13" fillId="0" borderId="10" xfId="1" applyNumberFormat="1" applyFont="1" applyFill="1" applyBorder="1" applyAlignment="1" applyProtection="1">
      <alignment vertical="center"/>
    </xf>
    <xf numFmtId="167" fontId="6" fillId="0" borderId="10" xfId="1" applyNumberFormat="1" applyFont="1" applyFill="1" applyBorder="1" applyAlignment="1" applyProtection="1">
      <alignment vertical="center"/>
    </xf>
    <xf numFmtId="0" fontId="6" fillId="0" borderId="10" xfId="2" applyNumberFormat="1" applyFont="1" applyFill="1" applyBorder="1" applyAlignment="1" applyProtection="1">
      <alignment vertical="center"/>
    </xf>
    <xf numFmtId="173" fontId="8" fillId="0" borderId="0" xfId="0" applyNumberFormat="1" applyFont="1"/>
    <xf numFmtId="0" fontId="8" fillId="0" borderId="2" xfId="0" applyFont="1" applyBorder="1" applyAlignment="1">
      <alignment horizontal="left" vertical="center"/>
    </xf>
    <xf numFmtId="3" fontId="9" fillId="0" borderId="2" xfId="2" applyNumberFormat="1" applyFont="1" applyFill="1" applyBorder="1" applyAlignment="1" applyProtection="1">
      <alignment vertical="center"/>
    </xf>
    <xf numFmtId="0" fontId="8" fillId="0" borderId="0" xfId="0" applyFont="1" applyBorder="1" applyAlignment="1">
      <alignment horizontal="left" vertical="center"/>
    </xf>
    <xf numFmtId="172" fontId="9" fillId="0" borderId="0" xfId="1" applyNumberFormat="1" applyFont="1" applyFill="1" applyBorder="1" applyAlignment="1" applyProtection="1">
      <alignment vertical="center"/>
    </xf>
    <xf numFmtId="172" fontId="17" fillId="0" borderId="0" xfId="1" applyNumberFormat="1" applyFont="1" applyFill="1" applyBorder="1" applyAlignment="1" applyProtection="1">
      <alignment vertical="center"/>
    </xf>
    <xf numFmtId="167" fontId="9" fillId="0" borderId="0" xfId="2" applyNumberFormat="1" applyFont="1" applyFill="1" applyBorder="1" applyAlignment="1" applyProtection="1">
      <alignment vertical="center"/>
    </xf>
    <xf numFmtId="167" fontId="8" fillId="0" borderId="0" xfId="0" applyNumberFormat="1" applyFont="1"/>
    <xf numFmtId="3" fontId="9" fillId="0" borderId="0" xfId="2" applyNumberFormat="1" applyFont="1" applyFill="1" applyBorder="1" applyAlignment="1" applyProtection="1">
      <alignment vertical="center"/>
    </xf>
    <xf numFmtId="167" fontId="9" fillId="0" borderId="0" xfId="0" applyNumberFormat="1" applyFont="1" applyAlignment="1" applyProtection="1">
      <alignment vertical="center"/>
    </xf>
    <xf numFmtId="167" fontId="9" fillId="0" borderId="0" xfId="0" applyNumberFormat="1" applyFont="1" applyFill="1" applyAlignment="1" applyProtection="1">
      <alignment horizontal="right" vertical="center"/>
    </xf>
    <xf numFmtId="164" fontId="9" fillId="0" borderId="0" xfId="0" applyNumberFormat="1" applyFont="1" applyFill="1" applyBorder="1" applyAlignment="1" applyProtection="1">
      <alignment horizontal="left" vertical="center"/>
    </xf>
    <xf numFmtId="167" fontId="8" fillId="0" borderId="0" xfId="0" applyNumberFormat="1" applyFont="1" applyBorder="1"/>
    <xf numFmtId="0" fontId="8" fillId="0" borderId="10" xfId="0" applyFont="1" applyBorder="1" applyAlignment="1">
      <alignment horizontal="left" vertical="center"/>
    </xf>
    <xf numFmtId="172" fontId="9" fillId="0" borderId="10" xfId="1" applyNumberFormat="1" applyFont="1" applyFill="1" applyBorder="1" applyAlignment="1" applyProtection="1">
      <alignment vertical="center"/>
    </xf>
    <xf numFmtId="172" fontId="17" fillId="0" borderId="10" xfId="1" applyNumberFormat="1" applyFont="1" applyFill="1" applyBorder="1" applyAlignment="1" applyProtection="1">
      <alignment vertical="center"/>
    </xf>
    <xf numFmtId="167" fontId="9" fillId="0" borderId="10" xfId="1" applyNumberFormat="1" applyFont="1" applyFill="1" applyBorder="1" applyAlignment="1" applyProtection="1">
      <alignment vertical="center"/>
    </xf>
    <xf numFmtId="167" fontId="9" fillId="0" borderId="10" xfId="2" applyNumberFormat="1" applyFont="1" applyFill="1" applyBorder="1" applyAlignment="1" applyProtection="1">
      <alignment vertical="center"/>
    </xf>
    <xf numFmtId="167" fontId="8" fillId="0" borderId="10" xfId="0" applyNumberFormat="1" applyFont="1" applyBorder="1"/>
    <xf numFmtId="0" fontId="7" fillId="2" borderId="11" xfId="1" quotePrefix="1" applyNumberFormat="1" applyFont="1" applyFill="1" applyBorder="1" applyAlignment="1" applyProtection="1">
      <alignment horizontal="center" vertical="center" wrapText="1"/>
    </xf>
    <xf numFmtId="165" fontId="7" fillId="2" borderId="11" xfId="0" quotePrefix="1" applyNumberFormat="1" applyFont="1" applyFill="1" applyBorder="1" applyAlignment="1" applyProtection="1">
      <alignment horizontal="center" vertical="center" wrapText="1"/>
    </xf>
    <xf numFmtId="166" fontId="7" fillId="2" borderId="11" xfId="1" quotePrefix="1" applyNumberFormat="1" applyFont="1" applyFill="1" applyBorder="1" applyAlignment="1" applyProtection="1">
      <alignment horizontal="center" vertical="center" wrapText="1"/>
    </xf>
    <xf numFmtId="175" fontId="6" fillId="0" borderId="10" xfId="1" applyNumberFormat="1" applyFont="1" applyFill="1" applyBorder="1" applyAlignment="1" applyProtection="1">
      <alignment vertical="top"/>
    </xf>
    <xf numFmtId="175" fontId="13" fillId="0" borderId="10" xfId="1" applyNumberFormat="1" applyFont="1" applyFill="1" applyBorder="1" applyAlignment="1" applyProtection="1">
      <alignment vertical="top"/>
    </xf>
    <xf numFmtId="167" fontId="6" fillId="0" borderId="10" xfId="0" applyNumberFormat="1" applyFont="1" applyFill="1" applyBorder="1" applyAlignment="1" applyProtection="1">
      <alignment vertical="top"/>
    </xf>
    <xf numFmtId="175" fontId="6" fillId="3" borderId="0" xfId="1" applyNumberFormat="1" applyFont="1" applyFill="1" applyBorder="1" applyAlignment="1">
      <alignment vertical="top"/>
    </xf>
    <xf numFmtId="175" fontId="13" fillId="3" borderId="0" xfId="1" applyNumberFormat="1" applyFont="1" applyFill="1" applyBorder="1" applyAlignment="1">
      <alignment vertical="top"/>
    </xf>
    <xf numFmtId="167" fontId="6" fillId="3" borderId="0" xfId="0" applyNumberFormat="1" applyFont="1" applyFill="1" applyBorder="1" applyAlignment="1">
      <alignment vertical="top"/>
    </xf>
    <xf numFmtId="175" fontId="6" fillId="0" borderId="0" xfId="1" applyNumberFormat="1" applyFont="1" applyBorder="1" applyAlignment="1">
      <alignment vertical="top"/>
    </xf>
    <xf numFmtId="175" fontId="13" fillId="0" borderId="0" xfId="1" applyNumberFormat="1" applyFont="1" applyBorder="1" applyAlignment="1">
      <alignment vertical="top"/>
    </xf>
    <xf numFmtId="167" fontId="6" fillId="0" borderId="0" xfId="0" applyNumberFormat="1" applyFont="1" applyBorder="1" applyAlignment="1">
      <alignment vertical="top"/>
    </xf>
    <xf numFmtId="175" fontId="17" fillId="0" borderId="0" xfId="1" applyNumberFormat="1" applyFont="1" applyBorder="1" applyAlignment="1">
      <alignment vertical="top"/>
    </xf>
    <xf numFmtId="0" fontId="6" fillId="0" borderId="0" xfId="0" applyFont="1" applyBorder="1" applyAlignment="1">
      <alignment horizontal="left" vertical="top" wrapText="1"/>
    </xf>
    <xf numFmtId="164" fontId="9" fillId="0" borderId="0" xfId="5" applyNumberFormat="1" applyFont="1" applyBorder="1" applyAlignment="1">
      <alignment horizontal="left" vertical="top"/>
    </xf>
    <xf numFmtId="164" fontId="9" fillId="0" borderId="0" xfId="4" applyNumberFormat="1" applyFont="1" applyBorder="1" applyAlignment="1">
      <alignment horizontal="left" vertical="top"/>
    </xf>
    <xf numFmtId="3" fontId="22" fillId="0" borderId="0" xfId="0" applyNumberFormat="1" applyFont="1" applyBorder="1" applyAlignment="1">
      <alignment horizontal="left" vertical="top"/>
    </xf>
    <xf numFmtId="164" fontId="6" fillId="3" borderId="0" xfId="0" applyNumberFormat="1" applyFont="1" applyFill="1" applyBorder="1" applyAlignment="1">
      <alignment horizontal="left" vertical="top"/>
    </xf>
    <xf numFmtId="164" fontId="6" fillId="3" borderId="0" xfId="0" applyNumberFormat="1" applyFont="1" applyFill="1" applyBorder="1" applyAlignment="1">
      <alignment horizontal="left" vertical="top" wrapText="1"/>
    </xf>
    <xf numFmtId="164" fontId="9" fillId="0" borderId="0" xfId="6" applyNumberFormat="1" applyFont="1" applyBorder="1" applyAlignment="1">
      <alignment horizontal="left" vertical="top"/>
    </xf>
    <xf numFmtId="167" fontId="6" fillId="0" borderId="0" xfId="1" applyNumberFormat="1" applyFont="1" applyBorder="1" applyAlignment="1">
      <alignment vertical="top"/>
    </xf>
    <xf numFmtId="0" fontId="6" fillId="3" borderId="0" xfId="0" applyFont="1" applyFill="1" applyBorder="1" applyAlignment="1">
      <alignment vertical="top"/>
    </xf>
    <xf numFmtId="175" fontId="6" fillId="3" borderId="0" xfId="0" applyNumberFormat="1" applyFont="1" applyFill="1" applyBorder="1" applyAlignment="1">
      <alignment vertical="top"/>
    </xf>
    <xf numFmtId="175" fontId="13" fillId="3" borderId="0" xfId="0" applyNumberFormat="1" applyFont="1" applyFill="1" applyBorder="1" applyAlignment="1">
      <alignment vertical="top"/>
    </xf>
    <xf numFmtId="175" fontId="6" fillId="0" borderId="10" xfId="1" applyNumberFormat="1" applyFont="1" applyBorder="1" applyAlignment="1">
      <alignment vertical="top"/>
    </xf>
    <xf numFmtId="175" fontId="13" fillId="0" borderId="10" xfId="1" applyNumberFormat="1" applyFont="1" applyBorder="1" applyAlignment="1">
      <alignment vertical="top"/>
    </xf>
    <xf numFmtId="167" fontId="6" fillId="0" borderId="10" xfId="1" applyNumberFormat="1" applyFont="1" applyBorder="1" applyAlignment="1">
      <alignment vertical="top"/>
    </xf>
    <xf numFmtId="167" fontId="6" fillId="0" borderId="10" xfId="0" applyNumberFormat="1" applyFont="1" applyBorder="1" applyAlignment="1">
      <alignment vertical="top"/>
    </xf>
    <xf numFmtId="0" fontId="8" fillId="0" borderId="0" xfId="0" applyFont="1" applyFill="1" applyBorder="1" applyAlignment="1">
      <alignment vertical="top"/>
    </xf>
    <xf numFmtId="0" fontId="7" fillId="4" borderId="1" xfId="1" quotePrefix="1" applyNumberFormat="1" applyFont="1" applyFill="1" applyBorder="1" applyAlignment="1" applyProtection="1">
      <alignment horizontal="center" vertical="center"/>
    </xf>
    <xf numFmtId="0" fontId="7" fillId="2" borderId="4" xfId="7" applyFont="1" applyFill="1" applyBorder="1" applyAlignment="1">
      <alignment horizontal="center" vertical="center"/>
    </xf>
    <xf numFmtId="0" fontId="6" fillId="3" borderId="2" xfId="0" applyNumberFormat="1" applyFont="1" applyFill="1" applyBorder="1" applyAlignment="1" applyProtection="1">
      <alignment horizontal="left" vertical="top" wrapText="1"/>
      <protection locked="0"/>
    </xf>
    <xf numFmtId="0" fontId="8" fillId="0" borderId="0" xfId="5" applyFont="1" applyAlignment="1">
      <alignment vertical="center"/>
    </xf>
    <xf numFmtId="0" fontId="8" fillId="0" borderId="0" xfId="5" applyFont="1" applyAlignment="1" applyProtection="1">
      <alignment horizontal="left" vertical="center"/>
    </xf>
    <xf numFmtId="3" fontId="20" fillId="0" borderId="13" xfId="5" applyNumberFormat="1" applyFont="1" applyBorder="1" applyAlignment="1" applyProtection="1">
      <alignment horizontal="right"/>
    </xf>
    <xf numFmtId="0" fontId="8" fillId="0" borderId="13" xfId="5" applyFont="1" applyBorder="1" applyAlignment="1" applyProtection="1">
      <alignment horizontal="left"/>
    </xf>
    <xf numFmtId="3" fontId="20" fillId="0" borderId="0" xfId="5" applyNumberFormat="1" applyFont="1" applyAlignment="1" applyProtection="1">
      <alignment horizontal="right"/>
    </xf>
    <xf numFmtId="0" fontId="8" fillId="0" borderId="0" xfId="5" applyFont="1" applyAlignment="1" applyProtection="1">
      <alignment horizontal="left"/>
    </xf>
    <xf numFmtId="3" fontId="20" fillId="0" borderId="0" xfId="5" applyNumberFormat="1" applyFont="1" applyBorder="1" applyAlignment="1" applyProtection="1">
      <alignment horizontal="right"/>
    </xf>
    <xf numFmtId="0" fontId="8" fillId="0" borderId="0" xfId="5" applyFont="1" applyBorder="1" applyAlignment="1" applyProtection="1">
      <alignment horizontal="left"/>
    </xf>
    <xf numFmtId="0" fontId="10" fillId="0" borderId="0" xfId="5" applyFont="1" applyBorder="1" applyAlignment="1">
      <alignment horizontal="center" vertical="center"/>
    </xf>
    <xf numFmtId="3" fontId="21" fillId="0" borderId="14" xfId="5" applyNumberFormat="1" applyFont="1" applyFill="1" applyBorder="1" applyAlignment="1" applyProtection="1">
      <alignment horizontal="right" vertical="center"/>
    </xf>
    <xf numFmtId="0" fontId="10" fillId="0" borderId="14" xfId="5" applyFont="1" applyFill="1" applyBorder="1" applyAlignment="1" applyProtection="1">
      <alignment horizontal="center" vertical="center"/>
    </xf>
    <xf numFmtId="0" fontId="8" fillId="0" borderId="0" xfId="5" applyFont="1" applyAlignment="1">
      <alignment horizontal="center" vertical="center"/>
    </xf>
    <xf numFmtId="37" fontId="23" fillId="4" borderId="15" xfId="5" applyNumberFormat="1" applyFont="1" applyFill="1" applyBorder="1" applyAlignment="1" applyProtection="1">
      <alignment horizontal="center" vertical="center" wrapText="1"/>
    </xf>
    <xf numFmtId="37" fontId="23" fillId="4" borderId="15" xfId="5" applyNumberFormat="1" applyFont="1" applyFill="1" applyBorder="1" applyAlignment="1" applyProtection="1">
      <alignment horizontal="center" vertical="center"/>
    </xf>
    <xf numFmtId="0" fontId="10" fillId="0" borderId="0" xfId="5" applyFont="1" applyAlignment="1">
      <alignment vertical="center"/>
    </xf>
    <xf numFmtId="0" fontId="8" fillId="0" borderId="0" xfId="5" applyFont="1" applyAlignment="1">
      <alignment horizontal="right" vertical="center"/>
    </xf>
    <xf numFmtId="0" fontId="24" fillId="0" borderId="0" xfId="5" applyFont="1" applyAlignment="1">
      <alignment horizontal="right" vertical="top"/>
    </xf>
    <xf numFmtId="0" fontId="24" fillId="0" borderId="0" xfId="5" applyFont="1" applyAlignment="1">
      <alignment vertical="center"/>
    </xf>
    <xf numFmtId="0" fontId="8" fillId="0" borderId="0" xfId="5" applyFont="1" applyAlignment="1">
      <alignment horizontal="center" vertical="center" wrapText="1"/>
    </xf>
    <xf numFmtId="0" fontId="5" fillId="0" borderId="0" xfId="5" applyFont="1" applyAlignment="1">
      <alignment vertical="center"/>
    </xf>
    <xf numFmtId="0" fontId="14" fillId="0" borderId="0" xfId="5" applyFont="1" applyAlignment="1">
      <alignment vertical="center"/>
    </xf>
    <xf numFmtId="3" fontId="21" fillId="0" borderId="16" xfId="5" applyNumberFormat="1" applyFont="1" applyFill="1" applyBorder="1" applyAlignment="1" applyProtection="1">
      <alignment horizontal="right" vertical="center"/>
    </xf>
    <xf numFmtId="0" fontId="10" fillId="0" borderId="16" xfId="5" applyFont="1" applyFill="1" applyBorder="1" applyAlignment="1" applyProtection="1">
      <alignment horizontal="center" vertical="center"/>
    </xf>
    <xf numFmtId="37" fontId="23" fillId="4" borderId="15" xfId="5" applyNumberFormat="1" applyFont="1" applyFill="1" applyBorder="1" applyAlignment="1" applyProtection="1">
      <alignment horizontal="center" vertical="distributed"/>
    </xf>
    <xf numFmtId="0" fontId="14" fillId="0" borderId="0" xfId="5" quotePrefix="1" applyFont="1" applyAlignment="1" applyProtection="1">
      <alignment vertical="center"/>
    </xf>
    <xf numFmtId="0" fontId="20" fillId="0" borderId="0" xfId="5" applyFont="1" applyAlignment="1">
      <alignment vertical="center"/>
    </xf>
    <xf numFmtId="3" fontId="8" fillId="0" borderId="0" xfId="9" applyNumberFormat="1" applyFont="1" applyAlignment="1">
      <alignment vertical="center"/>
    </xf>
    <xf numFmtId="3" fontId="20" fillId="0" borderId="0" xfId="9" applyNumberFormat="1" applyFont="1" applyAlignment="1">
      <alignment vertical="center"/>
    </xf>
    <xf numFmtId="164" fontId="9" fillId="0" borderId="0" xfId="10" applyNumberFormat="1" applyFont="1" applyFill="1" applyAlignment="1" applyProtection="1">
      <alignment horizontal="left" vertical="center"/>
    </xf>
    <xf numFmtId="3" fontId="8" fillId="0" borderId="10" xfId="9" applyNumberFormat="1" applyFont="1" applyFill="1" applyBorder="1" applyAlignment="1">
      <alignment horizontal="right" vertical="center"/>
    </xf>
    <xf numFmtId="3" fontId="20" fillId="0" borderId="10" xfId="9" applyNumberFormat="1" applyFont="1" applyFill="1" applyBorder="1" applyAlignment="1">
      <alignment horizontal="right" vertical="center"/>
    </xf>
    <xf numFmtId="3" fontId="9" fillId="0" borderId="10" xfId="9" applyNumberFormat="1" applyFont="1" applyFill="1" applyBorder="1" applyAlignment="1" applyProtection="1">
      <alignment horizontal="right" vertical="center"/>
    </xf>
    <xf numFmtId="3" fontId="9" fillId="0" borderId="10" xfId="9" quotePrefix="1" applyNumberFormat="1" applyFont="1" applyFill="1" applyBorder="1" applyAlignment="1" applyProtection="1">
      <alignment horizontal="right" vertical="center"/>
    </xf>
    <xf numFmtId="3" fontId="20" fillId="0" borderId="10" xfId="9" applyNumberFormat="1" applyFont="1" applyFill="1" applyBorder="1" applyAlignment="1">
      <alignment vertical="center"/>
    </xf>
    <xf numFmtId="3" fontId="8" fillId="0" borderId="10" xfId="9" applyNumberFormat="1" applyFont="1" applyFill="1" applyBorder="1" applyAlignment="1">
      <alignment vertical="center"/>
    </xf>
    <xf numFmtId="164" fontId="8" fillId="0" borderId="10" xfId="9" applyFont="1" applyFill="1" applyBorder="1" applyAlignment="1">
      <alignment vertical="center"/>
    </xf>
    <xf numFmtId="3" fontId="8" fillId="0" borderId="0" xfId="9" applyNumberFormat="1" applyFont="1" applyFill="1" applyAlignment="1">
      <alignment horizontal="right" vertical="center"/>
    </xf>
    <xf numFmtId="3" fontId="20" fillId="0" borderId="0" xfId="9" applyNumberFormat="1" applyFont="1" applyFill="1" applyAlignment="1">
      <alignment horizontal="right" vertical="center"/>
    </xf>
    <xf numFmtId="3" fontId="9" fillId="0" borderId="0" xfId="9" applyNumberFormat="1" applyFont="1" applyFill="1" applyBorder="1" applyAlignment="1" applyProtection="1">
      <alignment horizontal="right" vertical="center"/>
    </xf>
    <xf numFmtId="3" fontId="9" fillId="0" borderId="0" xfId="9" quotePrefix="1" applyNumberFormat="1" applyFont="1" applyFill="1" applyBorder="1" applyAlignment="1" applyProtection="1">
      <alignment horizontal="right" vertical="center"/>
    </xf>
    <xf numFmtId="3" fontId="20" fillId="0" borderId="0" xfId="9" applyNumberFormat="1" applyFont="1" applyFill="1" applyBorder="1" applyAlignment="1">
      <alignment vertical="center"/>
    </xf>
    <xf numFmtId="3" fontId="8" fillId="0" borderId="0" xfId="9" applyNumberFormat="1" applyFont="1" applyFill="1" applyBorder="1" applyAlignment="1">
      <alignment vertical="center"/>
    </xf>
    <xf numFmtId="164" fontId="8" fillId="0" borderId="0" xfId="9" applyFont="1" applyFill="1" applyAlignment="1">
      <alignment vertical="center"/>
    </xf>
    <xf numFmtId="3" fontId="6" fillId="0" borderId="14" xfId="9" applyNumberFormat="1" applyFont="1" applyFill="1" applyBorder="1" applyAlignment="1" applyProtection="1">
      <alignment vertical="center"/>
    </xf>
    <xf numFmtId="3" fontId="21" fillId="0" borderId="14" xfId="9" applyNumberFormat="1" applyFont="1" applyFill="1" applyBorder="1" applyAlignment="1">
      <alignment horizontal="right" vertical="center"/>
    </xf>
    <xf numFmtId="3" fontId="10" fillId="0" borderId="14" xfId="9" applyNumberFormat="1" applyFont="1" applyFill="1" applyBorder="1" applyAlignment="1">
      <alignment horizontal="right" vertical="center"/>
    </xf>
    <xf numFmtId="3" fontId="21" fillId="0" borderId="14" xfId="9" applyNumberFormat="1" applyFont="1" applyFill="1" applyBorder="1" applyAlignment="1">
      <alignment vertical="center"/>
    </xf>
    <xf numFmtId="3" fontId="10" fillId="0" borderId="14" xfId="9" applyNumberFormat="1" applyFont="1" applyFill="1" applyBorder="1" applyAlignment="1">
      <alignment vertical="center"/>
    </xf>
    <xf numFmtId="164" fontId="10" fillId="0" borderId="14" xfId="9" applyFont="1" applyFill="1" applyBorder="1" applyAlignment="1">
      <alignment horizontal="center" vertical="center"/>
    </xf>
    <xf numFmtId="49" fontId="23" fillId="4" borderId="15" xfId="9" applyNumberFormat="1" applyFont="1" applyFill="1" applyBorder="1" applyAlignment="1">
      <alignment horizontal="center" vertical="center" wrapText="1"/>
    </xf>
    <xf numFmtId="49" fontId="23" fillId="4" borderId="17" xfId="9" applyNumberFormat="1" applyFont="1" applyFill="1" applyBorder="1" applyAlignment="1">
      <alignment horizontal="centerContinuous" vertical="center"/>
    </xf>
    <xf numFmtId="49" fontId="23" fillId="4" borderId="15" xfId="9" applyNumberFormat="1" applyFont="1" applyFill="1" applyBorder="1" applyAlignment="1">
      <alignment horizontal="centerContinuous" vertical="center"/>
    </xf>
    <xf numFmtId="49" fontId="23" fillId="4" borderId="15" xfId="9" applyNumberFormat="1" applyFont="1" applyFill="1" applyBorder="1" applyAlignment="1">
      <alignment horizontal="center" vertical="center"/>
    </xf>
    <xf numFmtId="168" fontId="8" fillId="0" borderId="18" xfId="9" applyNumberFormat="1" applyFont="1" applyFill="1" applyBorder="1" applyAlignment="1">
      <alignment vertical="center"/>
    </xf>
    <xf numFmtId="164" fontId="8" fillId="0" borderId="18" xfId="9" applyFont="1" applyFill="1" applyBorder="1" applyAlignment="1">
      <alignment vertical="center"/>
    </xf>
    <xf numFmtId="168" fontId="27" fillId="0" borderId="0" xfId="9" applyNumberFormat="1" applyFont="1" applyAlignment="1">
      <alignment vertical="center"/>
    </xf>
    <xf numFmtId="164" fontId="27" fillId="0" borderId="0" xfId="9" applyFont="1" applyAlignment="1">
      <alignment vertical="center"/>
    </xf>
    <xf numFmtId="168" fontId="4" fillId="0" borderId="0" xfId="9" applyNumberFormat="1" applyFont="1" applyFill="1" applyAlignment="1">
      <alignment horizontal="left" vertical="center"/>
    </xf>
    <xf numFmtId="3" fontId="8" fillId="0" borderId="13" xfId="9" applyNumberFormat="1" applyFont="1" applyFill="1" applyBorder="1" applyAlignment="1">
      <alignment horizontal="right" vertical="center"/>
    </xf>
    <xf numFmtId="3" fontId="20" fillId="0" borderId="13" xfId="9" applyNumberFormat="1" applyFont="1" applyFill="1" applyBorder="1" applyAlignment="1">
      <alignment horizontal="right" vertical="center"/>
    </xf>
    <xf numFmtId="3" fontId="20" fillId="0" borderId="13" xfId="9" applyNumberFormat="1" applyFont="1" applyBorder="1" applyAlignment="1">
      <alignment horizontal="right" vertical="center"/>
    </xf>
    <xf numFmtId="3" fontId="8" fillId="0" borderId="13" xfId="9" applyNumberFormat="1" applyFont="1" applyBorder="1" applyAlignment="1">
      <alignment horizontal="right" vertical="center"/>
    </xf>
    <xf numFmtId="3" fontId="9" fillId="0" borderId="13" xfId="9" applyNumberFormat="1" applyFont="1" applyFill="1" applyBorder="1" applyAlignment="1" applyProtection="1">
      <alignment horizontal="right" vertical="center"/>
    </xf>
    <xf numFmtId="3" fontId="9" fillId="0" borderId="13" xfId="9" quotePrefix="1" applyNumberFormat="1" applyFont="1" applyFill="1" applyBorder="1" applyAlignment="1" applyProtection="1">
      <alignment horizontal="right" vertical="center"/>
    </xf>
    <xf numFmtId="3" fontId="20" fillId="0" borderId="13" xfId="9" applyNumberFormat="1" applyFont="1" applyFill="1" applyBorder="1" applyAlignment="1">
      <alignment vertical="center"/>
    </xf>
    <xf numFmtId="3" fontId="8" fillId="0" borderId="13" xfId="9" applyNumberFormat="1" applyFont="1" applyFill="1" applyBorder="1" applyAlignment="1">
      <alignment vertical="center"/>
    </xf>
    <xf numFmtId="164" fontId="8" fillId="0" borderId="13" xfId="9" applyFont="1" applyBorder="1" applyAlignment="1">
      <alignment vertical="center"/>
    </xf>
    <xf numFmtId="3" fontId="8" fillId="0" borderId="0" xfId="9" applyNumberFormat="1" applyFont="1" applyFill="1" applyBorder="1" applyAlignment="1">
      <alignment horizontal="right" vertical="center"/>
    </xf>
    <xf numFmtId="3" fontId="20" fillId="0" borderId="0" xfId="9" applyNumberFormat="1" applyFont="1" applyFill="1" applyBorder="1" applyAlignment="1">
      <alignment horizontal="right" vertical="center"/>
    </xf>
    <xf numFmtId="3" fontId="17" fillId="0" borderId="0" xfId="9" quotePrefix="1" applyNumberFormat="1" applyFont="1" applyFill="1" applyBorder="1" applyAlignment="1" applyProtection="1">
      <alignment horizontal="right" vertical="center"/>
    </xf>
    <xf numFmtId="164" fontId="8" fillId="0" borderId="0" xfId="9" applyFont="1" applyFill="1" applyBorder="1" applyAlignment="1">
      <alignment vertical="center"/>
    </xf>
    <xf numFmtId="168" fontId="8" fillId="0" borderId="0" xfId="9" applyNumberFormat="1" applyFont="1" applyAlignment="1">
      <alignment vertical="center"/>
    </xf>
    <xf numFmtId="164" fontId="20" fillId="0" borderId="0" xfId="9" applyFont="1" applyAlignment="1">
      <alignment vertical="center"/>
    </xf>
    <xf numFmtId="164" fontId="8" fillId="0" borderId="0" xfId="9" applyFont="1" applyAlignment="1">
      <alignment vertical="center"/>
    </xf>
    <xf numFmtId="3" fontId="8" fillId="0" borderId="0" xfId="5" applyNumberFormat="1" applyFont="1" applyAlignment="1">
      <alignment vertical="center"/>
    </xf>
    <xf numFmtId="3" fontId="6" fillId="0" borderId="19" xfId="9" applyNumberFormat="1" applyFont="1" applyFill="1" applyBorder="1" applyAlignment="1" applyProtection="1">
      <alignment vertical="center"/>
    </xf>
    <xf numFmtId="3" fontId="21" fillId="0" borderId="19" xfId="9" applyNumberFormat="1" applyFont="1" applyFill="1" applyBorder="1" applyAlignment="1">
      <alignment horizontal="right" vertical="center"/>
    </xf>
    <xf numFmtId="3" fontId="10" fillId="0" borderId="19" xfId="9" applyNumberFormat="1" applyFont="1" applyFill="1" applyBorder="1" applyAlignment="1">
      <alignment horizontal="right" vertical="center"/>
    </xf>
    <xf numFmtId="3" fontId="21" fillId="0" borderId="19" xfId="9" applyNumberFormat="1" applyFont="1" applyFill="1" applyBorder="1" applyAlignment="1">
      <alignment vertical="center"/>
    </xf>
    <xf numFmtId="3" fontId="10" fillId="0" borderId="19" xfId="9" applyNumberFormat="1" applyFont="1" applyFill="1" applyBorder="1" applyAlignment="1">
      <alignment vertical="center"/>
    </xf>
    <xf numFmtId="3" fontId="10" fillId="0" borderId="0" xfId="5" applyNumberFormat="1" applyFont="1" applyAlignment="1">
      <alignment horizontal="right" vertical="top"/>
    </xf>
    <xf numFmtId="3" fontId="10" fillId="0" borderId="0" xfId="5" applyNumberFormat="1" applyFont="1" applyAlignment="1">
      <alignment vertical="center"/>
    </xf>
    <xf numFmtId="3" fontId="8" fillId="0" borderId="0" xfId="5" applyNumberFormat="1" applyFont="1" applyAlignment="1" applyProtection="1">
      <alignment horizontal="left" vertical="center"/>
    </xf>
    <xf numFmtId="3" fontId="8" fillId="0" borderId="0" xfId="5" applyNumberFormat="1" applyFont="1" applyBorder="1" applyAlignment="1" applyProtection="1">
      <alignment horizontal="right"/>
    </xf>
    <xf numFmtId="3" fontId="8" fillId="0" borderId="0" xfId="5" applyNumberFormat="1" applyFont="1" applyAlignment="1" applyProtection="1">
      <alignment horizontal="right"/>
    </xf>
    <xf numFmtId="3" fontId="10" fillId="0" borderId="0" xfId="5" applyNumberFormat="1" applyFont="1" applyFill="1" applyBorder="1" applyAlignment="1" applyProtection="1">
      <alignment horizontal="right" vertical="center"/>
    </xf>
    <xf numFmtId="37" fontId="23" fillId="5" borderId="0" xfId="5" applyNumberFormat="1" applyFont="1" applyFill="1" applyBorder="1" applyAlignment="1" applyProtection="1">
      <alignment horizontal="center" vertical="center"/>
    </xf>
    <xf numFmtId="0" fontId="23" fillId="4" borderId="15" xfId="5" applyFont="1" applyFill="1" applyBorder="1" applyAlignment="1" applyProtection="1">
      <alignment horizontal="center" vertical="center" wrapText="1"/>
    </xf>
    <xf numFmtId="3" fontId="8" fillId="0" borderId="0" xfId="5" applyNumberFormat="1" applyFont="1" applyAlignment="1">
      <alignment horizontal="right" vertical="center"/>
    </xf>
    <xf numFmtId="0" fontId="8" fillId="4" borderId="0" xfId="5" applyFont="1" applyFill="1" applyAlignment="1">
      <alignment vertical="center"/>
    </xf>
    <xf numFmtId="3" fontId="20" fillId="0" borderId="0" xfId="5" applyNumberFormat="1" applyFont="1" applyAlignment="1">
      <alignment vertical="center"/>
    </xf>
    <xf numFmtId="3" fontId="20" fillId="0" borderId="0" xfId="9" applyNumberFormat="1" applyFont="1" applyFill="1" applyAlignment="1">
      <alignment vertical="center"/>
    </xf>
    <xf numFmtId="3" fontId="8" fillId="0" borderId="0" xfId="9" applyNumberFormat="1" applyFont="1" applyFill="1" applyAlignment="1">
      <alignment vertical="center"/>
    </xf>
    <xf numFmtId="164" fontId="10" fillId="0" borderId="14" xfId="9" applyFont="1" applyFill="1" applyBorder="1" applyAlignment="1">
      <alignment vertical="center"/>
    </xf>
    <xf numFmtId="49" fontId="23" fillId="4" borderId="17" xfId="9" applyNumberFormat="1" applyFont="1" applyFill="1" applyBorder="1" applyAlignment="1">
      <alignment horizontal="center" vertical="center"/>
    </xf>
    <xf numFmtId="168" fontId="5" fillId="0" borderId="18" xfId="9" applyNumberFormat="1" applyFont="1" applyFill="1" applyBorder="1" applyAlignment="1">
      <alignment vertical="center"/>
    </xf>
    <xf numFmtId="164" fontId="5" fillId="0" borderId="18" xfId="9" applyFont="1" applyFill="1" applyBorder="1" applyAlignment="1">
      <alignment vertical="center"/>
    </xf>
    <xf numFmtId="3" fontId="8" fillId="0" borderId="9" xfId="9" applyNumberFormat="1" applyFont="1" applyFill="1" applyBorder="1" applyAlignment="1">
      <alignment horizontal="right" vertical="center"/>
    </xf>
    <xf numFmtId="3" fontId="20" fillId="0" borderId="13" xfId="9" applyNumberFormat="1" applyFont="1" applyBorder="1" applyAlignment="1">
      <alignment vertical="center"/>
    </xf>
    <xf numFmtId="3" fontId="8" fillId="0" borderId="13" xfId="9" applyNumberFormat="1" applyFont="1" applyBorder="1" applyAlignment="1">
      <alignment vertical="center"/>
    </xf>
    <xf numFmtId="0" fontId="30" fillId="0" borderId="0" xfId="5" applyFont="1" applyAlignment="1" applyProtection="1">
      <alignment horizontal="left" vertical="center"/>
    </xf>
    <xf numFmtId="0" fontId="8" fillId="0" borderId="9" xfId="5" applyFont="1" applyBorder="1" applyAlignment="1" applyProtection="1">
      <alignment horizontal="left"/>
    </xf>
    <xf numFmtId="0" fontId="10" fillId="6" borderId="21" xfId="5" applyFont="1" applyFill="1" applyBorder="1" applyAlignment="1" applyProtection="1">
      <alignment horizontal="center" vertical="center"/>
    </xf>
    <xf numFmtId="37" fontId="10" fillId="7" borderId="22" xfId="5" applyNumberFormat="1" applyFont="1" applyFill="1" applyBorder="1" applyAlignment="1" applyProtection="1">
      <alignment horizontal="center" vertical="center"/>
    </xf>
    <xf numFmtId="37" fontId="23" fillId="5" borderId="15" xfId="5" applyNumberFormat="1" applyFont="1" applyFill="1" applyBorder="1" applyAlignment="1" applyProtection="1">
      <alignment horizontal="center" vertical="center" wrapText="1"/>
    </xf>
    <xf numFmtId="0" fontId="10" fillId="0" borderId="0" xfId="5" applyFont="1" applyAlignment="1">
      <alignment horizontal="right" vertical="top"/>
    </xf>
    <xf numFmtId="3" fontId="8" fillId="0" borderId="23" xfId="9" applyNumberFormat="1" applyFont="1" applyFill="1" applyBorder="1" applyAlignment="1">
      <alignment horizontal="right" vertical="center"/>
    </xf>
    <xf numFmtId="3" fontId="20" fillId="0" borderId="23" xfId="9" applyNumberFormat="1" applyFont="1" applyFill="1" applyBorder="1" applyAlignment="1">
      <alignment horizontal="right" vertical="center"/>
    </xf>
    <xf numFmtId="3" fontId="9" fillId="0" borderId="23" xfId="9" applyNumberFormat="1" applyFont="1" applyFill="1" applyBorder="1" applyAlignment="1" applyProtection="1">
      <alignment horizontal="right" vertical="center"/>
    </xf>
    <xf numFmtId="3" fontId="9" fillId="0" borderId="23" xfId="9" quotePrefix="1" applyNumberFormat="1" applyFont="1" applyFill="1" applyBorder="1" applyAlignment="1" applyProtection="1">
      <alignment horizontal="right" vertical="center"/>
    </xf>
    <xf numFmtId="3" fontId="20" fillId="0" borderId="23" xfId="9" applyNumberFormat="1" applyFont="1" applyFill="1" applyBorder="1" applyAlignment="1">
      <alignment vertical="center"/>
    </xf>
    <xf numFmtId="3" fontId="8" fillId="0" borderId="23" xfId="9" applyNumberFormat="1" applyFont="1" applyFill="1" applyBorder="1" applyAlignment="1">
      <alignment vertical="center"/>
    </xf>
    <xf numFmtId="164" fontId="8" fillId="0" borderId="23" xfId="9" applyFont="1" applyFill="1" applyBorder="1" applyAlignment="1">
      <alignment vertical="center"/>
    </xf>
    <xf numFmtId="0" fontId="23" fillId="4" borderId="15" xfId="5" applyFont="1" applyFill="1" applyBorder="1" applyAlignment="1">
      <alignment horizontal="center" vertical="center" wrapText="1"/>
    </xf>
    <xf numFmtId="3" fontId="20" fillId="0" borderId="13" xfId="5" applyNumberFormat="1" applyFont="1" applyBorder="1" applyAlignment="1">
      <alignment vertical="center"/>
    </xf>
    <xf numFmtId="3" fontId="21" fillId="0" borderId="14" xfId="5" applyNumberFormat="1" applyFont="1" applyFill="1" applyBorder="1" applyAlignment="1">
      <alignment vertical="center"/>
    </xf>
    <xf numFmtId="3" fontId="8" fillId="0" borderId="0" xfId="9" quotePrefix="1" applyNumberFormat="1" applyFont="1" applyFill="1" applyBorder="1" applyAlignment="1" applyProtection="1">
      <alignment horizontal="right" vertical="center"/>
    </xf>
    <xf numFmtId="3" fontId="8" fillId="0" borderId="13" xfId="5" applyNumberFormat="1" applyFont="1" applyBorder="1" applyAlignment="1" applyProtection="1">
      <alignment horizontal="right"/>
    </xf>
    <xf numFmtId="3" fontId="10" fillId="0" borderId="14" xfId="5" applyNumberFormat="1" applyFont="1" applyFill="1" applyBorder="1" applyAlignment="1" applyProtection="1">
      <alignment horizontal="right" vertical="center"/>
    </xf>
    <xf numFmtId="0" fontId="14" fillId="0" borderId="0" xfId="5" quotePrefix="1" applyFont="1" applyAlignment="1" applyProtection="1">
      <alignment horizontal="left" vertical="center"/>
    </xf>
    <xf numFmtId="164" fontId="5" fillId="0" borderId="0" xfId="9" applyFont="1" applyAlignment="1">
      <alignment vertical="center"/>
    </xf>
    <xf numFmtId="0" fontId="8" fillId="0" borderId="0" xfId="11" applyFont="1" applyAlignment="1">
      <alignment vertical="center"/>
    </xf>
    <xf numFmtId="0" fontId="26" fillId="0" borderId="0" xfId="11" applyFont="1"/>
    <xf numFmtId="0" fontId="30" fillId="0" borderId="0" xfId="11" applyFont="1" applyAlignment="1" applyProtection="1">
      <alignment horizontal="left" vertical="center"/>
    </xf>
    <xf numFmtId="0" fontId="8" fillId="0" borderId="0" xfId="11" applyFont="1" applyAlignment="1" applyProtection="1">
      <alignment horizontal="left" vertical="center"/>
    </xf>
    <xf numFmtId="0" fontId="32" fillId="0" borderId="0" xfId="11" applyFont="1"/>
    <xf numFmtId="3" fontId="20" fillId="0" borderId="13" xfId="11" applyNumberFormat="1" applyFont="1" applyBorder="1" applyAlignment="1" applyProtection="1">
      <alignment horizontal="right"/>
    </xf>
    <xf numFmtId="0" fontId="8" fillId="0" borderId="13" xfId="11" applyFont="1" applyBorder="1" applyAlignment="1" applyProtection="1">
      <alignment horizontal="left"/>
    </xf>
    <xf numFmtId="3" fontId="20" fillId="0" borderId="0" xfId="11" applyNumberFormat="1" applyFont="1" applyAlignment="1" applyProtection="1">
      <alignment horizontal="right"/>
    </xf>
    <xf numFmtId="0" fontId="8" fillId="0" borderId="0" xfId="11" applyFont="1" applyAlignment="1" applyProtection="1">
      <alignment horizontal="left"/>
    </xf>
    <xf numFmtId="3" fontId="20" fillId="0" borderId="0" xfId="11" applyNumberFormat="1" applyFont="1" applyBorder="1" applyAlignment="1" applyProtection="1">
      <alignment horizontal="right"/>
    </xf>
    <xf numFmtId="0" fontId="8" fillId="0" borderId="0" xfId="11" applyFont="1" applyBorder="1" applyAlignment="1" applyProtection="1">
      <alignment horizontal="left"/>
    </xf>
    <xf numFmtId="0" fontId="10" fillId="0" borderId="0" xfId="11" applyFont="1" applyBorder="1" applyAlignment="1">
      <alignment horizontal="center" vertical="center"/>
    </xf>
    <xf numFmtId="3" fontId="21" fillId="0" borderId="13" xfId="11" applyNumberFormat="1" applyFont="1" applyFill="1" applyBorder="1" applyAlignment="1" applyProtection="1">
      <alignment horizontal="right" vertical="center"/>
    </xf>
    <xf numFmtId="0" fontId="10" fillId="0" borderId="13" xfId="11" applyFont="1" applyFill="1" applyBorder="1" applyAlignment="1" applyProtection="1">
      <alignment horizontal="center" vertical="center"/>
    </xf>
    <xf numFmtId="37" fontId="23" fillId="4" borderId="15" xfId="11" applyNumberFormat="1" applyFont="1" applyFill="1" applyBorder="1" applyAlignment="1" applyProtection="1">
      <alignment horizontal="center" vertical="center" wrapText="1"/>
    </xf>
    <xf numFmtId="37" fontId="23" fillId="4" borderId="15" xfId="11" applyNumberFormat="1" applyFont="1" applyFill="1" applyBorder="1" applyAlignment="1" applyProtection="1">
      <alignment horizontal="center" vertical="distributed"/>
    </xf>
    <xf numFmtId="37" fontId="23" fillId="4" borderId="15" xfId="11" applyNumberFormat="1" applyFont="1" applyFill="1" applyBorder="1" applyAlignment="1" applyProtection="1">
      <alignment horizontal="center" vertical="center"/>
    </xf>
    <xf numFmtId="0" fontId="5" fillId="0" borderId="0" xfId="11" applyFont="1" applyAlignment="1">
      <alignment vertical="center"/>
    </xf>
    <xf numFmtId="0" fontId="10" fillId="0" borderId="0" xfId="11" applyFont="1" applyAlignment="1">
      <alignment vertical="center"/>
    </xf>
    <xf numFmtId="0" fontId="14" fillId="0" borderId="0" xfId="11" quotePrefix="1" applyFont="1" applyAlignment="1" applyProtection="1">
      <alignment horizontal="left" vertical="center"/>
    </xf>
    <xf numFmtId="0" fontId="20" fillId="0" borderId="0" xfId="11" applyFont="1" applyAlignment="1">
      <alignment vertical="center"/>
    </xf>
    <xf numFmtId="0" fontId="21" fillId="0" borderId="0" xfId="11" applyFont="1" applyBorder="1" applyAlignment="1">
      <alignment horizontal="center" vertical="center"/>
    </xf>
    <xf numFmtId="3" fontId="21" fillId="0" borderId="16" xfId="11" applyNumberFormat="1" applyFont="1" applyFill="1" applyBorder="1" applyAlignment="1" applyProtection="1">
      <alignment horizontal="right" vertical="center"/>
    </xf>
    <xf numFmtId="37" fontId="23" fillId="4" borderId="25" xfId="11" applyNumberFormat="1" applyFont="1" applyFill="1" applyBorder="1" applyAlignment="1" applyProtection="1">
      <alignment horizontal="center" vertical="distributed"/>
    </xf>
    <xf numFmtId="37" fontId="23" fillId="4" borderId="25" xfId="11" applyNumberFormat="1" applyFont="1" applyFill="1" applyBorder="1" applyAlignment="1" applyProtection="1">
      <alignment horizontal="center" vertical="center" wrapText="1"/>
    </xf>
    <xf numFmtId="37" fontId="23" fillId="4" borderId="25" xfId="11" applyNumberFormat="1" applyFont="1" applyFill="1" applyBorder="1" applyAlignment="1" applyProtection="1">
      <alignment horizontal="center" vertical="center"/>
    </xf>
    <xf numFmtId="3" fontId="9" fillId="0" borderId="0" xfId="10" applyNumberFormat="1" applyFont="1" applyFill="1" applyAlignment="1" applyProtection="1">
      <alignment horizontal="left" vertical="center"/>
    </xf>
    <xf numFmtId="49" fontId="23" fillId="4" borderId="15" xfId="9" applyNumberFormat="1" applyFont="1" applyFill="1" applyBorder="1" applyAlignment="1">
      <alignment horizontal="centerContinuous" vertical="center" wrapText="1"/>
    </xf>
    <xf numFmtId="0" fontId="8" fillId="0" borderId="0" xfId="12" applyFont="1" applyAlignment="1">
      <alignment vertical="center"/>
    </xf>
    <xf numFmtId="0" fontId="8" fillId="0" borderId="0" xfId="12" applyFont="1" applyAlignment="1">
      <alignment horizontal="right" vertical="center"/>
    </xf>
    <xf numFmtId="0" fontId="24" fillId="0" borderId="0" xfId="12" applyFont="1" applyAlignment="1">
      <alignment horizontal="right" vertical="top"/>
    </xf>
    <xf numFmtId="0" fontId="24" fillId="0" borderId="0" xfId="12" applyFont="1" applyAlignment="1">
      <alignment vertical="center"/>
    </xf>
    <xf numFmtId="0" fontId="8" fillId="0" borderId="0" xfId="12" applyFont="1" applyAlignment="1" applyProtection="1">
      <alignment horizontal="left" vertical="center"/>
    </xf>
    <xf numFmtId="3" fontId="20" fillId="0" borderId="0" xfId="12" applyNumberFormat="1" applyFont="1" applyBorder="1" applyAlignment="1" applyProtection="1">
      <alignment horizontal="right"/>
    </xf>
    <xf numFmtId="0" fontId="8" fillId="0" borderId="0" xfId="12" applyFont="1" applyBorder="1" applyAlignment="1" applyProtection="1">
      <alignment horizontal="left"/>
    </xf>
    <xf numFmtId="3" fontId="20" fillId="0" borderId="13" xfId="12" applyNumberFormat="1" applyFont="1" applyBorder="1" applyAlignment="1" applyProtection="1">
      <alignment horizontal="right"/>
    </xf>
    <xf numFmtId="0" fontId="8" fillId="0" borderId="13" xfId="12" applyFont="1" applyBorder="1" applyAlignment="1" applyProtection="1">
      <alignment horizontal="left"/>
    </xf>
    <xf numFmtId="3" fontId="20" fillId="0" borderId="0" xfId="12" applyNumberFormat="1" applyFont="1" applyAlignment="1" applyProtection="1">
      <alignment horizontal="right"/>
    </xf>
    <xf numFmtId="0" fontId="8" fillId="0" borderId="0" xfId="12" applyFont="1" applyAlignment="1" applyProtection="1">
      <alignment horizontal="left"/>
    </xf>
    <xf numFmtId="0" fontId="10" fillId="0" borderId="0" xfId="12" applyFont="1" applyBorder="1" applyAlignment="1">
      <alignment horizontal="center" vertical="center"/>
    </xf>
    <xf numFmtId="3" fontId="21" fillId="0" borderId="14" xfId="12" applyNumberFormat="1" applyFont="1" applyFill="1" applyBorder="1" applyAlignment="1" applyProtection="1">
      <alignment horizontal="right" vertical="center"/>
    </xf>
    <xf numFmtId="0" fontId="10" fillId="0" borderId="14" xfId="12" applyFont="1" applyFill="1" applyBorder="1" applyAlignment="1" applyProtection="1">
      <alignment horizontal="center" vertical="center"/>
    </xf>
    <xf numFmtId="37" fontId="23" fillId="4" borderId="15" xfId="12" applyNumberFormat="1" applyFont="1" applyFill="1" applyBorder="1" applyAlignment="1" applyProtection="1">
      <alignment horizontal="center" vertical="center"/>
    </xf>
    <xf numFmtId="37" fontId="23" fillId="4" borderId="15" xfId="12" applyNumberFormat="1" applyFont="1" applyFill="1" applyBorder="1" applyAlignment="1" applyProtection="1">
      <alignment horizontal="center" vertical="distributed"/>
    </xf>
    <xf numFmtId="0" fontId="10" fillId="0" borderId="0" xfId="12" applyFont="1" applyAlignment="1">
      <alignment vertical="center"/>
    </xf>
    <xf numFmtId="0" fontId="14" fillId="0" borderId="0" xfId="12" quotePrefix="1" applyFont="1" applyAlignment="1" applyProtection="1">
      <alignment horizontal="left" vertical="center"/>
    </xf>
    <xf numFmtId="0" fontId="20" fillId="0" borderId="0" xfId="12" applyFont="1" applyAlignment="1">
      <alignment vertical="center"/>
    </xf>
    <xf numFmtId="37" fontId="23" fillId="4" borderId="15" xfId="12" applyNumberFormat="1" applyFont="1" applyFill="1" applyBorder="1" applyAlignment="1" applyProtection="1">
      <alignment horizontal="center" vertical="center" wrapText="1"/>
    </xf>
    <xf numFmtId="3" fontId="20" fillId="0" borderId="26" xfId="9" applyNumberFormat="1" applyFont="1" applyFill="1" applyBorder="1" applyAlignment="1">
      <alignment vertical="center"/>
    </xf>
    <xf numFmtId="3" fontId="8" fillId="0" borderId="26" xfId="9" applyNumberFormat="1" applyFont="1" applyFill="1" applyBorder="1" applyAlignment="1">
      <alignment vertical="center"/>
    </xf>
    <xf numFmtId="164" fontId="10" fillId="0" borderId="19" xfId="9" applyFont="1" applyFill="1" applyBorder="1" applyAlignment="1">
      <alignment vertical="center"/>
    </xf>
    <xf numFmtId="3" fontId="6" fillId="0" borderId="27" xfId="9" applyNumberFormat="1" applyFont="1" applyFill="1" applyBorder="1" applyAlignment="1" applyProtection="1">
      <alignment vertical="center"/>
    </xf>
    <xf numFmtId="3" fontId="21" fillId="0" borderId="27" xfId="9" applyNumberFormat="1" applyFont="1" applyFill="1" applyBorder="1" applyAlignment="1">
      <alignment horizontal="right" vertical="center"/>
    </xf>
    <xf numFmtId="3" fontId="10" fillId="0" borderId="27" xfId="9" applyNumberFormat="1" applyFont="1" applyFill="1" applyBorder="1" applyAlignment="1">
      <alignment horizontal="right" vertical="center"/>
    </xf>
    <xf numFmtId="3" fontId="21" fillId="0" borderId="27" xfId="9" applyNumberFormat="1" applyFont="1" applyFill="1" applyBorder="1" applyAlignment="1">
      <alignment vertical="center"/>
    </xf>
    <xf numFmtId="3" fontId="10" fillId="0" borderId="27" xfId="9" applyNumberFormat="1" applyFont="1" applyFill="1" applyBorder="1" applyAlignment="1">
      <alignment vertical="center"/>
    </xf>
    <xf numFmtId="164" fontId="10" fillId="0" borderId="27" xfId="9" applyFont="1" applyFill="1" applyBorder="1" applyAlignment="1">
      <alignment vertical="center"/>
    </xf>
    <xf numFmtId="3" fontId="8" fillId="0" borderId="0" xfId="9" applyNumberFormat="1" applyFont="1" applyFill="1" applyBorder="1" applyAlignment="1" applyProtection="1">
      <alignment horizontal="right" vertical="center"/>
    </xf>
    <xf numFmtId="0" fontId="23" fillId="4" borderId="15" xfId="12" applyFont="1" applyFill="1" applyBorder="1" applyAlignment="1" applyProtection="1">
      <alignment horizontal="center" vertical="center" wrapText="1"/>
    </xf>
    <xf numFmtId="3" fontId="8" fillId="0" borderId="0" xfId="12" applyNumberFormat="1" applyFont="1" applyAlignment="1">
      <alignment vertical="center"/>
    </xf>
    <xf numFmtId="3" fontId="8" fillId="0" borderId="0" xfId="12" applyNumberFormat="1" applyFont="1" applyAlignment="1">
      <alignment vertical="top"/>
    </xf>
    <xf numFmtId="3" fontId="8" fillId="0" borderId="0" xfId="9" applyNumberFormat="1" applyFont="1" applyAlignment="1">
      <alignment vertical="top"/>
    </xf>
    <xf numFmtId="164" fontId="9" fillId="0" borderId="0" xfId="10" applyNumberFormat="1" applyFont="1" applyFill="1" applyAlignment="1" applyProtection="1">
      <alignment horizontal="left" vertical="top"/>
    </xf>
    <xf numFmtId="3" fontId="8" fillId="0" borderId="10" xfId="9" applyNumberFormat="1" applyFont="1" applyFill="1" applyBorder="1" applyAlignment="1">
      <alignment horizontal="right" vertical="top"/>
    </xf>
    <xf numFmtId="3" fontId="20" fillId="0" borderId="10" xfId="9" applyNumberFormat="1" applyFont="1" applyFill="1" applyBorder="1" applyAlignment="1">
      <alignment horizontal="right" vertical="top"/>
    </xf>
    <xf numFmtId="3" fontId="9" fillId="0" borderId="10" xfId="9" applyNumberFormat="1" applyFont="1" applyFill="1" applyBorder="1" applyAlignment="1" applyProtection="1">
      <alignment horizontal="right" vertical="top"/>
    </xf>
    <xf numFmtId="3" fontId="9" fillId="0" borderId="10" xfId="9" quotePrefix="1" applyNumberFormat="1" applyFont="1" applyFill="1" applyBorder="1" applyAlignment="1" applyProtection="1">
      <alignment horizontal="right" vertical="top"/>
    </xf>
    <xf numFmtId="3" fontId="20" fillId="0" borderId="10" xfId="9" applyNumberFormat="1" applyFont="1" applyFill="1" applyBorder="1" applyAlignment="1">
      <alignment vertical="top"/>
    </xf>
    <xf numFmtId="3" fontId="8" fillId="0" borderId="10" xfId="9" applyNumberFormat="1" applyFont="1" applyFill="1" applyBorder="1" applyAlignment="1">
      <alignment vertical="top"/>
    </xf>
    <xf numFmtId="164" fontId="8" fillId="0" borderId="10" xfId="9" applyFont="1" applyFill="1" applyBorder="1" applyAlignment="1">
      <alignment vertical="top"/>
    </xf>
    <xf numFmtId="3" fontId="8" fillId="0" borderId="0" xfId="9" applyNumberFormat="1" applyFont="1" applyFill="1" applyAlignment="1">
      <alignment horizontal="right" vertical="top"/>
    </xf>
    <xf numFmtId="3" fontId="20" fillId="0" borderId="0" xfId="9" applyNumberFormat="1" applyFont="1" applyFill="1" applyAlignment="1">
      <alignment horizontal="right" vertical="top"/>
    </xf>
    <xf numFmtId="3" fontId="9" fillId="0" borderId="0" xfId="9" applyNumberFormat="1" applyFont="1" applyFill="1" applyBorder="1" applyAlignment="1" applyProtection="1">
      <alignment horizontal="right" vertical="top"/>
    </xf>
    <xf numFmtId="3" fontId="9" fillId="0" borderId="0" xfId="9" quotePrefix="1" applyNumberFormat="1" applyFont="1" applyFill="1" applyBorder="1" applyAlignment="1" applyProtection="1">
      <alignment horizontal="right" vertical="top"/>
    </xf>
    <xf numFmtId="3" fontId="20" fillId="0" borderId="0" xfId="9" applyNumberFormat="1" applyFont="1" applyFill="1" applyBorder="1" applyAlignment="1">
      <alignment vertical="top"/>
    </xf>
    <xf numFmtId="3" fontId="8" fillId="0" borderId="0" xfId="9" applyNumberFormat="1" applyFont="1" applyFill="1" applyBorder="1" applyAlignment="1">
      <alignment vertical="top"/>
    </xf>
    <xf numFmtId="164" fontId="8" fillId="0" borderId="0" xfId="9" applyFont="1" applyFill="1" applyAlignment="1">
      <alignment vertical="top"/>
    </xf>
    <xf numFmtId="3" fontId="6" fillId="0" borderId="14" xfId="9" applyNumberFormat="1" applyFont="1" applyFill="1" applyBorder="1" applyAlignment="1" applyProtection="1">
      <alignment vertical="top"/>
    </xf>
    <xf numFmtId="3" fontId="21" fillId="0" borderId="14" xfId="9" applyNumberFormat="1" applyFont="1" applyFill="1" applyBorder="1" applyAlignment="1">
      <alignment horizontal="right" vertical="top"/>
    </xf>
    <xf numFmtId="3" fontId="10" fillId="0" borderId="14" xfId="9" applyNumberFormat="1" applyFont="1" applyFill="1" applyBorder="1" applyAlignment="1">
      <alignment horizontal="right" vertical="top"/>
    </xf>
    <xf numFmtId="3" fontId="13" fillId="0" borderId="14" xfId="9" applyNumberFormat="1" applyFont="1" applyFill="1" applyBorder="1" applyAlignment="1" applyProtection="1">
      <alignment vertical="top"/>
    </xf>
    <xf numFmtId="3" fontId="21" fillId="0" borderId="14" xfId="9" applyNumberFormat="1" applyFont="1" applyFill="1" applyBorder="1" applyAlignment="1">
      <alignment vertical="top"/>
    </xf>
    <xf numFmtId="3" fontId="10" fillId="0" borderId="14" xfId="9" applyNumberFormat="1" applyFont="1" applyFill="1" applyBorder="1" applyAlignment="1">
      <alignment vertical="top"/>
    </xf>
    <xf numFmtId="164" fontId="10" fillId="0" borderId="14" xfId="9" applyFont="1" applyFill="1" applyBorder="1" applyAlignment="1">
      <alignment vertical="top"/>
    </xf>
    <xf numFmtId="3" fontId="8" fillId="0" borderId="13" xfId="9" applyNumberFormat="1" applyFont="1" applyFill="1" applyBorder="1" applyAlignment="1">
      <alignment horizontal="right" vertical="top"/>
    </xf>
    <xf numFmtId="3" fontId="20" fillId="0" borderId="13" xfId="9" applyNumberFormat="1" applyFont="1" applyFill="1" applyBorder="1" applyAlignment="1">
      <alignment horizontal="right" vertical="top"/>
    </xf>
    <xf numFmtId="3" fontId="9" fillId="0" borderId="13" xfId="9" applyNumberFormat="1" applyFont="1" applyFill="1" applyBorder="1" applyAlignment="1" applyProtection="1">
      <alignment horizontal="right" vertical="top"/>
    </xf>
    <xf numFmtId="3" fontId="9" fillId="0" borderId="13" xfId="9" quotePrefix="1" applyNumberFormat="1" applyFont="1" applyFill="1" applyBorder="1" applyAlignment="1" applyProtection="1">
      <alignment horizontal="right" vertical="top"/>
    </xf>
    <xf numFmtId="3" fontId="20" fillId="0" borderId="13" xfId="9" applyNumberFormat="1" applyFont="1" applyFill="1" applyBorder="1" applyAlignment="1">
      <alignment vertical="top"/>
    </xf>
    <xf numFmtId="3" fontId="8" fillId="0" borderId="13" xfId="9" applyNumberFormat="1" applyFont="1" applyFill="1" applyBorder="1" applyAlignment="1">
      <alignment vertical="top"/>
    </xf>
    <xf numFmtId="164" fontId="8" fillId="0" borderId="13" xfId="9" applyFont="1" applyBorder="1" applyAlignment="1">
      <alignment vertical="top"/>
    </xf>
    <xf numFmtId="3" fontId="8" fillId="0" borderId="0" xfId="9" applyNumberFormat="1" applyFont="1" applyFill="1" applyBorder="1" applyAlignment="1">
      <alignment horizontal="right" vertical="top"/>
    </xf>
    <xf numFmtId="3" fontId="20" fillId="0" borderId="0" xfId="9" applyNumberFormat="1" applyFont="1" applyFill="1" applyBorder="1" applyAlignment="1">
      <alignment horizontal="right" vertical="top"/>
    </xf>
    <xf numFmtId="3" fontId="17" fillId="0" borderId="0" xfId="9" applyNumberFormat="1" applyFont="1" applyFill="1" applyBorder="1" applyAlignment="1" applyProtection="1">
      <alignment horizontal="right" vertical="top"/>
    </xf>
    <xf numFmtId="0" fontId="8" fillId="0" borderId="0" xfId="0" applyFont="1" applyAlignment="1">
      <alignment vertical="center"/>
    </xf>
    <xf numFmtId="164" fontId="8" fillId="0" borderId="11" xfId="9" applyFont="1" applyFill="1" applyBorder="1" applyAlignment="1">
      <alignment vertical="center"/>
    </xf>
    <xf numFmtId="168" fontId="8" fillId="0" borderId="11" xfId="9" applyNumberFormat="1" applyFont="1" applyFill="1" applyBorder="1" applyAlignment="1">
      <alignment vertical="center"/>
    </xf>
    <xf numFmtId="49" fontId="7" fillId="4" borderId="1" xfId="9" applyNumberFormat="1" applyFont="1" applyFill="1" applyBorder="1" applyAlignment="1">
      <alignment horizontal="centerContinuous" vertical="center"/>
    </xf>
    <xf numFmtId="49" fontId="7" fillId="4" borderId="4" xfId="9" applyNumberFormat="1" applyFont="1" applyFill="1" applyBorder="1" applyAlignment="1">
      <alignment horizontal="centerContinuous" vertical="center"/>
    </xf>
    <xf numFmtId="49" fontId="7" fillId="4" borderId="1" xfId="9" applyNumberFormat="1" applyFont="1" applyFill="1" applyBorder="1" applyAlignment="1">
      <alignment horizontal="center" vertical="center"/>
    </xf>
    <xf numFmtId="49" fontId="7" fillId="4" borderId="1" xfId="9" applyNumberFormat="1" applyFont="1" applyFill="1" applyBorder="1" applyAlignment="1">
      <alignment horizontal="center" vertical="center" wrapText="1"/>
    </xf>
    <xf numFmtId="49" fontId="7" fillId="4" borderId="4" xfId="9" applyNumberFormat="1" applyFont="1" applyFill="1" applyBorder="1" applyAlignment="1">
      <alignment horizontal="center" vertical="center"/>
    </xf>
    <xf numFmtId="164" fontId="10" fillId="0" borderId="28" xfId="9" applyFont="1" applyFill="1" applyBorder="1" applyAlignment="1">
      <alignment vertical="center"/>
    </xf>
    <xf numFmtId="3" fontId="10" fillId="0" borderId="28" xfId="9" applyNumberFormat="1" applyFont="1" applyFill="1" applyBorder="1" applyAlignment="1">
      <alignment vertical="center"/>
    </xf>
    <xf numFmtId="3" fontId="21" fillId="0" borderId="28" xfId="9" applyNumberFormat="1" applyFont="1" applyFill="1" applyBorder="1" applyAlignment="1">
      <alignment vertical="center"/>
    </xf>
    <xf numFmtId="168" fontId="6" fillId="0" borderId="28" xfId="9" applyNumberFormat="1" applyFont="1" applyFill="1" applyBorder="1" applyAlignment="1" applyProtection="1">
      <alignment vertical="center"/>
    </xf>
    <xf numFmtId="167" fontId="10" fillId="0" borderId="28" xfId="9" applyNumberFormat="1" applyFont="1" applyFill="1" applyBorder="1" applyAlignment="1">
      <alignment horizontal="right" vertical="center"/>
    </xf>
    <xf numFmtId="167" fontId="21" fillId="0" borderId="28" xfId="9" applyNumberFormat="1" applyFont="1" applyFill="1" applyBorder="1" applyAlignment="1">
      <alignment horizontal="right" vertical="center"/>
    </xf>
    <xf numFmtId="3" fontId="10" fillId="0" borderId="28" xfId="9" applyNumberFormat="1" applyFont="1" applyFill="1" applyBorder="1" applyAlignment="1">
      <alignment horizontal="right" vertical="center"/>
    </xf>
    <xf numFmtId="3" fontId="21" fillId="0" borderId="28" xfId="9" applyNumberFormat="1" applyFont="1" applyFill="1" applyBorder="1" applyAlignment="1">
      <alignment horizontal="right" vertical="center"/>
    </xf>
    <xf numFmtId="168" fontId="9" fillId="0" borderId="0" xfId="9" quotePrefix="1" applyNumberFormat="1" applyFont="1" applyFill="1" applyBorder="1" applyAlignment="1" applyProtection="1">
      <alignment horizontal="right" vertical="center"/>
    </xf>
    <xf numFmtId="168" fontId="9" fillId="0" borderId="0" xfId="9" applyNumberFormat="1" applyFont="1" applyFill="1" applyBorder="1" applyAlignment="1" applyProtection="1">
      <alignment horizontal="right" vertical="center"/>
    </xf>
    <xf numFmtId="167" fontId="8" fillId="0" borderId="0" xfId="9" applyNumberFormat="1" applyFont="1" applyFill="1" applyAlignment="1">
      <alignment horizontal="right" vertical="center"/>
    </xf>
    <xf numFmtId="167" fontId="20" fillId="0" borderId="0" xfId="9" applyNumberFormat="1" applyFont="1" applyFill="1" applyAlignment="1">
      <alignment horizontal="right" vertical="center"/>
    </xf>
    <xf numFmtId="167" fontId="9" fillId="0" borderId="0" xfId="9" applyNumberFormat="1" applyFont="1" applyFill="1" applyBorder="1" applyAlignment="1" applyProtection="1">
      <alignment horizontal="right" vertical="center"/>
    </xf>
    <xf numFmtId="167" fontId="8" fillId="0" borderId="0" xfId="9" applyNumberFormat="1" applyFont="1" applyFill="1" applyBorder="1" applyAlignment="1">
      <alignment horizontal="right" vertical="center"/>
    </xf>
    <xf numFmtId="167" fontId="20" fillId="0" borderId="0" xfId="9" applyNumberFormat="1" applyFont="1" applyFill="1" applyBorder="1" applyAlignment="1">
      <alignment horizontal="right" vertical="center"/>
    </xf>
    <xf numFmtId="164" fontId="8" fillId="0" borderId="3" xfId="9" applyFont="1" applyBorder="1" applyAlignment="1">
      <alignment vertical="center"/>
    </xf>
    <xf numFmtId="3" fontId="8" fillId="0" borderId="3" xfId="9" applyNumberFormat="1" applyFont="1" applyFill="1" applyBorder="1" applyAlignment="1">
      <alignment vertical="center"/>
    </xf>
    <xf numFmtId="3" fontId="20" fillId="0" borderId="3" xfId="9" applyNumberFormat="1" applyFont="1" applyFill="1" applyBorder="1" applyAlignment="1">
      <alignment vertical="center"/>
    </xf>
    <xf numFmtId="168" fontId="9" fillId="0" borderId="3" xfId="9" quotePrefix="1" applyNumberFormat="1" applyFont="1" applyFill="1" applyBorder="1" applyAlignment="1" applyProtection="1">
      <alignment horizontal="right" vertical="center"/>
    </xf>
    <xf numFmtId="168" fontId="9" fillId="0" borderId="3" xfId="9" applyNumberFormat="1" applyFont="1" applyFill="1" applyBorder="1" applyAlignment="1" applyProtection="1">
      <alignment horizontal="right" vertical="center"/>
    </xf>
    <xf numFmtId="167" fontId="8" fillId="0" borderId="3" xfId="9" applyNumberFormat="1" applyFont="1" applyBorder="1" applyAlignment="1">
      <alignment horizontal="right" vertical="center"/>
    </xf>
    <xf numFmtId="167" fontId="20" fillId="0" borderId="3" xfId="9" applyNumberFormat="1" applyFont="1" applyBorder="1" applyAlignment="1">
      <alignment horizontal="right" vertical="center"/>
    </xf>
    <xf numFmtId="167" fontId="8" fillId="0" borderId="3" xfId="9" applyNumberFormat="1" applyFont="1" applyFill="1" applyBorder="1" applyAlignment="1">
      <alignment horizontal="right" vertical="center"/>
    </xf>
    <xf numFmtId="3" fontId="8" fillId="0" borderId="3" xfId="9" applyNumberFormat="1" applyFont="1" applyFill="1" applyBorder="1" applyAlignment="1">
      <alignment horizontal="right" vertical="center"/>
    </xf>
    <xf numFmtId="3" fontId="20" fillId="0" borderId="3" xfId="9" applyNumberFormat="1" applyFont="1" applyFill="1" applyBorder="1" applyAlignment="1">
      <alignment horizontal="right" vertical="center"/>
    </xf>
    <xf numFmtId="168" fontId="6" fillId="0" borderId="14" xfId="9" applyNumberFormat="1" applyFont="1" applyFill="1" applyBorder="1" applyAlignment="1" applyProtection="1">
      <alignment vertical="center"/>
    </xf>
    <xf numFmtId="167" fontId="10" fillId="0" borderId="14" xfId="9" applyNumberFormat="1" applyFont="1" applyFill="1" applyBorder="1" applyAlignment="1">
      <alignment horizontal="right" vertical="center"/>
    </xf>
    <xf numFmtId="167" fontId="21" fillId="0" borderId="14" xfId="9" applyNumberFormat="1" applyFont="1" applyFill="1" applyBorder="1" applyAlignment="1">
      <alignment horizontal="right" vertical="center"/>
    </xf>
    <xf numFmtId="168" fontId="9" fillId="0" borderId="10" xfId="9" quotePrefix="1" applyNumberFormat="1" applyFont="1" applyFill="1" applyBorder="1" applyAlignment="1" applyProtection="1">
      <alignment horizontal="right" vertical="center"/>
    </xf>
    <xf numFmtId="168" fontId="9" fillId="0" borderId="10" xfId="9" applyNumberFormat="1" applyFont="1" applyFill="1" applyBorder="1" applyAlignment="1" applyProtection="1">
      <alignment horizontal="right" vertical="center"/>
    </xf>
    <xf numFmtId="167" fontId="8" fillId="0" borderId="10" xfId="9" applyNumberFormat="1" applyFont="1" applyFill="1" applyBorder="1" applyAlignment="1">
      <alignment horizontal="right" vertical="center"/>
    </xf>
    <xf numFmtId="167" fontId="20" fillId="0" borderId="10" xfId="9" applyNumberFormat="1" applyFont="1" applyFill="1" applyBorder="1" applyAlignment="1">
      <alignment horizontal="right" vertical="center"/>
    </xf>
    <xf numFmtId="168" fontId="9" fillId="0" borderId="13" xfId="9" quotePrefix="1" applyNumberFormat="1" applyFont="1" applyFill="1" applyBorder="1" applyAlignment="1" applyProtection="1">
      <alignment horizontal="right" vertical="center"/>
    </xf>
    <xf numFmtId="168" fontId="9" fillId="0" borderId="13" xfId="9" applyNumberFormat="1" applyFont="1" applyFill="1" applyBorder="1" applyAlignment="1" applyProtection="1">
      <alignment horizontal="right" vertical="center"/>
    </xf>
    <xf numFmtId="167" fontId="8" fillId="0" borderId="13" xfId="9" applyNumberFormat="1" applyFont="1" applyBorder="1" applyAlignment="1">
      <alignment horizontal="right" vertical="center"/>
    </xf>
    <xf numFmtId="167" fontId="20" fillId="0" borderId="13" xfId="9" applyNumberFormat="1" applyFont="1" applyBorder="1" applyAlignment="1">
      <alignment horizontal="right" vertical="center"/>
    </xf>
    <xf numFmtId="167" fontId="8" fillId="0" borderId="13" xfId="9" applyNumberFormat="1" applyFont="1" applyFill="1" applyBorder="1" applyAlignment="1">
      <alignment horizontal="right" vertical="center"/>
    </xf>
    <xf numFmtId="168" fontId="6" fillId="0" borderId="27" xfId="9" applyNumberFormat="1" applyFont="1" applyFill="1" applyBorder="1" applyAlignment="1" applyProtection="1">
      <alignment vertical="center"/>
    </xf>
    <xf numFmtId="167" fontId="10" fillId="0" borderId="27" xfId="9" applyNumberFormat="1" applyFont="1" applyFill="1" applyBorder="1" applyAlignment="1">
      <alignment horizontal="right" vertical="center"/>
    </xf>
    <xf numFmtId="167" fontId="21" fillId="0" borderId="27" xfId="9" applyNumberFormat="1" applyFont="1" applyFill="1" applyBorder="1" applyAlignment="1">
      <alignment horizontal="right" vertical="center"/>
    </xf>
    <xf numFmtId="3" fontId="33" fillId="0" borderId="10" xfId="9" applyNumberFormat="1" applyFont="1" applyFill="1" applyBorder="1" applyAlignment="1">
      <alignment horizontal="right" vertical="center"/>
    </xf>
    <xf numFmtId="167" fontId="9" fillId="0" borderId="10" xfId="9" applyNumberFormat="1" applyFont="1" applyFill="1" applyBorder="1" applyAlignment="1" applyProtection="1">
      <alignment horizontal="right" vertical="center"/>
    </xf>
    <xf numFmtId="3" fontId="33" fillId="0" borderId="0" xfId="9" applyNumberFormat="1" applyFont="1" applyFill="1" applyBorder="1" applyAlignment="1">
      <alignment horizontal="right" vertical="center"/>
    </xf>
    <xf numFmtId="0" fontId="14" fillId="0" borderId="0" xfId="12" quotePrefix="1" applyFont="1" applyAlignment="1" applyProtection="1">
      <alignment vertical="center"/>
    </xf>
    <xf numFmtId="0" fontId="21" fillId="0" borderId="0" xfId="12" applyFont="1" applyBorder="1" applyAlignment="1">
      <alignment horizontal="center" vertical="center"/>
    </xf>
    <xf numFmtId="168" fontId="6" fillId="0" borderId="10" xfId="2" applyNumberFormat="1" applyFont="1" applyFill="1" applyBorder="1" applyAlignment="1" applyProtection="1">
      <alignment vertical="center"/>
    </xf>
    <xf numFmtId="0" fontId="10" fillId="0" borderId="0" xfId="7" applyFont="1" applyBorder="1" applyAlignment="1">
      <alignment vertical="top"/>
    </xf>
    <xf numFmtId="0" fontId="8" fillId="0" borderId="0" xfId="7" applyFont="1" applyBorder="1" applyAlignment="1">
      <alignment vertical="top"/>
    </xf>
    <xf numFmtId="174" fontId="8" fillId="0" borderId="0" xfId="7" applyNumberFormat="1" applyFont="1" applyBorder="1" applyAlignment="1">
      <alignment vertical="top"/>
    </xf>
    <xf numFmtId="174" fontId="20" fillId="0" borderId="0" xfId="7" applyNumberFormat="1" applyFont="1" applyBorder="1" applyAlignment="1">
      <alignment vertical="top"/>
    </xf>
    <xf numFmtId="0" fontId="9" fillId="0" borderId="0" xfId="7" applyFont="1" applyBorder="1" applyAlignment="1">
      <alignment vertical="top"/>
    </xf>
    <xf numFmtId="167" fontId="13" fillId="3" borderId="2" xfId="1" applyNumberFormat="1" applyFont="1" applyFill="1" applyBorder="1" applyAlignment="1" applyProtection="1">
      <alignment vertical="top"/>
    </xf>
    <xf numFmtId="167" fontId="13" fillId="0" borderId="0" xfId="1" applyNumberFormat="1" applyFont="1" applyFill="1" applyAlignment="1" applyProtection="1">
      <alignment vertical="top"/>
    </xf>
    <xf numFmtId="167" fontId="17" fillId="0" borderId="0" xfId="1" applyNumberFormat="1" applyFont="1" applyFill="1" applyAlignment="1" applyProtection="1">
      <alignment vertical="top"/>
    </xf>
    <xf numFmtId="167" fontId="17" fillId="0" borderId="0" xfId="0" applyNumberFormat="1" applyFont="1" applyBorder="1" applyAlignment="1">
      <alignment vertical="top"/>
    </xf>
    <xf numFmtId="167" fontId="17" fillId="0" borderId="0" xfId="1" applyNumberFormat="1" applyFont="1" applyFill="1" applyBorder="1" applyAlignment="1" applyProtection="1">
      <alignment vertical="top"/>
    </xf>
    <xf numFmtId="167" fontId="17" fillId="0" borderId="3" xfId="1" applyNumberFormat="1" applyFont="1" applyFill="1" applyBorder="1" applyAlignment="1" applyProtection="1">
      <alignment vertical="top"/>
    </xf>
    <xf numFmtId="175" fontId="17" fillId="0" borderId="0" xfId="0" applyNumberFormat="1" applyFont="1" applyBorder="1" applyAlignment="1">
      <alignment vertical="top"/>
    </xf>
    <xf numFmtId="175" fontId="17" fillId="0" borderId="10" xfId="1" applyNumberFormat="1" applyFont="1" applyBorder="1" applyAlignment="1">
      <alignment vertical="top"/>
    </xf>
    <xf numFmtId="175" fontId="9" fillId="0" borderId="0" xfId="1" applyNumberFormat="1" applyFont="1" applyBorder="1" applyAlignment="1">
      <alignment vertical="center"/>
    </xf>
    <xf numFmtId="175" fontId="17" fillId="0" borderId="0" xfId="1" applyNumberFormat="1" applyFont="1" applyBorder="1" applyAlignment="1">
      <alignment vertical="center"/>
    </xf>
    <xf numFmtId="167" fontId="9" fillId="0" borderId="0" xfId="0" applyNumberFormat="1" applyFont="1" applyBorder="1" applyAlignment="1">
      <alignment vertical="center"/>
    </xf>
    <xf numFmtId="0" fontId="8" fillId="0" borderId="0" xfId="0" applyFont="1" applyBorder="1" applyAlignment="1">
      <alignment vertical="center" wrapText="1"/>
    </xf>
    <xf numFmtId="0" fontId="9" fillId="0" borderId="0" xfId="0" applyFont="1" applyBorder="1" applyAlignment="1">
      <alignment horizontal="left" wrapText="1"/>
    </xf>
    <xf numFmtId="0" fontId="16" fillId="0" borderId="0" xfId="0" applyFont="1" applyBorder="1" applyAlignment="1">
      <alignment vertical="center"/>
    </xf>
    <xf numFmtId="167" fontId="9" fillId="0" borderId="0" xfId="1" applyNumberFormat="1" applyFont="1" applyBorder="1" applyAlignment="1">
      <alignment vertical="center"/>
    </xf>
    <xf numFmtId="172" fontId="9" fillId="0" borderId="6" xfId="1" applyNumberFormat="1" applyFont="1" applyBorder="1" applyAlignment="1">
      <alignment vertical="center"/>
    </xf>
    <xf numFmtId="167" fontId="9" fillId="0" borderId="6" xfId="0" applyNumberFormat="1" applyFont="1" applyBorder="1" applyAlignment="1">
      <alignment vertical="center"/>
    </xf>
    <xf numFmtId="167" fontId="9" fillId="0" borderId="29" xfId="0" applyNumberFormat="1" applyFont="1" applyBorder="1" applyAlignment="1">
      <alignment vertical="center"/>
    </xf>
    <xf numFmtId="0" fontId="10" fillId="0" borderId="30" xfId="0" applyFont="1" applyBorder="1"/>
    <xf numFmtId="175" fontId="9" fillId="0" borderId="3" xfId="1" applyNumberFormat="1" applyFont="1" applyBorder="1" applyAlignment="1">
      <alignment vertical="center"/>
    </xf>
    <xf numFmtId="167" fontId="9" fillId="0" borderId="3" xfId="1" applyNumberFormat="1" applyFont="1" applyBorder="1" applyAlignment="1">
      <alignment vertical="center"/>
    </xf>
    <xf numFmtId="167" fontId="9" fillId="0" borderId="0" xfId="0" applyNumberFormat="1" applyFont="1" applyBorder="1" applyAlignment="1"/>
    <xf numFmtId="175" fontId="17" fillId="0" borderId="3" xfId="1" applyNumberFormat="1" applyFont="1" applyBorder="1" applyAlignment="1">
      <alignment vertical="center"/>
    </xf>
    <xf numFmtId="0" fontId="22" fillId="0" borderId="0" xfId="0" applyFont="1"/>
    <xf numFmtId="1" fontId="10" fillId="0" borderId="14" xfId="9" applyNumberFormat="1" applyFont="1" applyFill="1" applyBorder="1" applyAlignment="1">
      <alignment vertical="center"/>
    </xf>
    <xf numFmtId="1" fontId="6" fillId="0" borderId="14" xfId="9" applyNumberFormat="1" applyFont="1" applyFill="1" applyBorder="1" applyAlignment="1" applyProtection="1">
      <alignment vertical="center"/>
    </xf>
    <xf numFmtId="1" fontId="10" fillId="0" borderId="14" xfId="9" applyNumberFormat="1" applyFont="1" applyFill="1" applyBorder="1" applyAlignment="1">
      <alignment horizontal="right" vertical="center"/>
    </xf>
    <xf numFmtId="1" fontId="13" fillId="0" borderId="14" xfId="9" applyNumberFormat="1" applyFont="1" applyFill="1" applyBorder="1" applyAlignment="1" applyProtection="1">
      <alignment vertical="center"/>
    </xf>
    <xf numFmtId="1" fontId="8" fillId="0" borderId="23" xfId="9" applyNumberFormat="1" applyFont="1" applyFill="1" applyBorder="1" applyAlignment="1">
      <alignment vertical="center"/>
    </xf>
    <xf numFmtId="1" fontId="20" fillId="0" borderId="23" xfId="9" applyNumberFormat="1" applyFont="1" applyFill="1" applyBorder="1" applyAlignment="1">
      <alignment vertical="center"/>
    </xf>
    <xf numFmtId="1" fontId="9" fillId="0" borderId="23" xfId="9" quotePrefix="1" applyNumberFormat="1" applyFont="1" applyFill="1" applyBorder="1" applyAlignment="1" applyProtection="1">
      <alignment horizontal="right" vertical="center"/>
    </xf>
    <xf numFmtId="1" fontId="9" fillId="0" borderId="23" xfId="9" applyNumberFormat="1" applyFont="1" applyFill="1" applyBorder="1" applyAlignment="1" applyProtection="1">
      <alignment horizontal="right" vertical="center"/>
    </xf>
    <xf numFmtId="1" fontId="8" fillId="0" borderId="23" xfId="9" applyNumberFormat="1" applyFont="1" applyFill="1" applyBorder="1" applyAlignment="1">
      <alignment horizontal="right" vertical="center"/>
    </xf>
    <xf numFmtId="1" fontId="20" fillId="0" borderId="23" xfId="9" applyNumberFormat="1" applyFont="1" applyFill="1" applyBorder="1" applyAlignment="1">
      <alignment horizontal="right" vertical="center"/>
    </xf>
    <xf numFmtId="1" fontId="8" fillId="0" borderId="23" xfId="12" applyNumberFormat="1" applyFont="1" applyBorder="1" applyAlignment="1">
      <alignment vertical="center"/>
    </xf>
    <xf numFmtId="1" fontId="20" fillId="0" borderId="23" xfId="12" applyNumberFormat="1" applyFont="1" applyBorder="1" applyAlignment="1">
      <alignment vertical="center"/>
    </xf>
    <xf numFmtId="0" fontId="14" fillId="0" borderId="0" xfId="5" quotePrefix="1" applyFont="1" applyAlignment="1" applyProtection="1">
      <alignment horizontal="left" vertical="center"/>
    </xf>
    <xf numFmtId="0" fontId="8" fillId="0" borderId="0" xfId="5" applyFont="1"/>
    <xf numFmtId="175" fontId="8" fillId="0" borderId="0" xfId="5" applyNumberFormat="1" applyFont="1"/>
    <xf numFmtId="177" fontId="9" fillId="0" borderId="0" xfId="13" applyNumberFormat="1" applyFont="1" applyFill="1" applyAlignment="1" applyProtection="1">
      <alignment vertical="center"/>
    </xf>
    <xf numFmtId="0" fontId="8" fillId="0" borderId="0" xfId="5" applyFont="1" applyBorder="1"/>
    <xf numFmtId="3" fontId="9" fillId="0" borderId="3" xfId="13" applyNumberFormat="1" applyFont="1" applyFill="1" applyBorder="1" applyAlignment="1" applyProtection="1">
      <alignment vertical="center"/>
    </xf>
    <xf numFmtId="3" fontId="17" fillId="0" borderId="3" xfId="13" applyNumberFormat="1" applyFont="1" applyFill="1" applyBorder="1" applyAlignment="1" applyProtection="1">
      <alignment vertical="center"/>
    </xf>
    <xf numFmtId="3" fontId="28" fillId="0" borderId="3" xfId="13" applyNumberFormat="1" applyFont="1" applyFill="1" applyBorder="1" applyAlignment="1" applyProtection="1">
      <alignment horizontal="left" vertical="center"/>
    </xf>
    <xf numFmtId="0" fontId="8" fillId="0" borderId="3" xfId="5" applyFont="1" applyBorder="1"/>
    <xf numFmtId="3" fontId="9" fillId="0" borderId="0" xfId="13" applyNumberFormat="1" applyFont="1" applyFill="1" applyAlignment="1" applyProtection="1">
      <alignment vertical="center"/>
    </xf>
    <xf numFmtId="3" fontId="17" fillId="0" borderId="0" xfId="13" applyNumberFormat="1" applyFont="1" applyFill="1" applyAlignment="1" applyProtection="1">
      <alignment vertical="center"/>
    </xf>
    <xf numFmtId="3" fontId="28" fillId="0" borderId="0" xfId="13" applyNumberFormat="1" applyFont="1" applyFill="1" applyAlignment="1" applyProtection="1">
      <alignment horizontal="left" vertical="center"/>
    </xf>
    <xf numFmtId="0" fontId="10" fillId="0" borderId="0" xfId="5" applyFont="1"/>
    <xf numFmtId="0" fontId="10" fillId="0" borderId="0" xfId="5" applyFont="1" applyBorder="1"/>
    <xf numFmtId="167" fontId="6" fillId="0" borderId="0" xfId="5" applyNumberFormat="1" applyFont="1" applyFill="1" applyBorder="1" applyAlignment="1" applyProtection="1"/>
    <xf numFmtId="167" fontId="6" fillId="0" borderId="0" xfId="5" applyNumberFormat="1" applyFont="1" applyFill="1" applyAlignment="1" applyProtection="1">
      <alignment vertical="center"/>
    </xf>
    <xf numFmtId="167" fontId="6" fillId="0" borderId="0" xfId="13" applyNumberFormat="1" applyFont="1" applyFill="1" applyAlignment="1" applyProtection="1">
      <alignment vertical="center"/>
    </xf>
    <xf numFmtId="166" fontId="7" fillId="2" borderId="11" xfId="13" quotePrefix="1" applyNumberFormat="1" applyFont="1" applyFill="1" applyBorder="1" applyAlignment="1" applyProtection="1">
      <alignment horizontal="center" vertical="center" wrapText="1"/>
    </xf>
    <xf numFmtId="166" fontId="7" fillId="2" borderId="1" xfId="13" quotePrefix="1" applyNumberFormat="1" applyFont="1" applyFill="1" applyBorder="1" applyAlignment="1" applyProtection="1">
      <alignment horizontal="center" vertical="center" wrapText="1"/>
    </xf>
    <xf numFmtId="165" fontId="7" fillId="2" borderId="1" xfId="5" quotePrefix="1" applyNumberFormat="1" applyFont="1" applyFill="1" applyBorder="1" applyAlignment="1" applyProtection="1">
      <alignment horizontal="center" vertical="center"/>
    </xf>
    <xf numFmtId="0" fontId="5" fillId="0" borderId="0" xfId="5" applyFont="1"/>
    <xf numFmtId="164" fontId="4" fillId="0" borderId="0" xfId="5" applyNumberFormat="1" applyFont="1" applyBorder="1" applyAlignment="1" applyProtection="1">
      <alignment vertical="center"/>
    </xf>
    <xf numFmtId="164" fontId="14" fillId="0" borderId="0" xfId="5" applyNumberFormat="1" applyFont="1" applyBorder="1" applyAlignment="1" applyProtection="1">
      <alignment vertical="center"/>
    </xf>
    <xf numFmtId="4" fontId="22" fillId="0" borderId="0" xfId="0" applyNumberFormat="1" applyFont="1"/>
    <xf numFmtId="4" fontId="8" fillId="0" borderId="0" xfId="9" applyNumberFormat="1" applyFont="1" applyAlignment="1">
      <alignment vertical="center"/>
    </xf>
    <xf numFmtId="0" fontId="8" fillId="0" borderId="0" xfId="14" applyFont="1"/>
    <xf numFmtId="0" fontId="8" fillId="0" borderId="31" xfId="14" quotePrefix="1" applyFont="1" applyBorder="1" applyAlignment="1" applyProtection="1">
      <alignment horizontal="left"/>
    </xf>
    <xf numFmtId="0" fontId="8" fillId="0" borderId="0" xfId="14" quotePrefix="1" applyFont="1" applyAlignment="1">
      <alignment horizontal="left"/>
    </xf>
    <xf numFmtId="0" fontId="8" fillId="0" borderId="0" xfId="14" applyFont="1" applyBorder="1"/>
    <xf numFmtId="0" fontId="8" fillId="0" borderId="0" xfId="14" applyFont="1" applyAlignment="1" applyProtection="1">
      <alignment horizontal="left"/>
    </xf>
    <xf numFmtId="178" fontId="8" fillId="0" borderId="31" xfId="14" applyNumberFormat="1" applyFont="1" applyBorder="1" applyAlignment="1" applyProtection="1">
      <alignment horizontal="right"/>
    </xf>
    <xf numFmtId="178" fontId="8" fillId="0" borderId="0" xfId="14" applyNumberFormat="1" applyFont="1" applyBorder="1" applyAlignment="1" applyProtection="1">
      <alignment horizontal="right"/>
    </xf>
    <xf numFmtId="178" fontId="8" fillId="0" borderId="0" xfId="14" applyNumberFormat="1" applyFont="1" applyAlignment="1" applyProtection="1">
      <alignment horizontal="right"/>
    </xf>
    <xf numFmtId="0" fontId="8" fillId="0" borderId="0" xfId="14" quotePrefix="1" applyFont="1" applyAlignment="1" applyProtection="1">
      <alignment horizontal="left"/>
    </xf>
    <xf numFmtId="3" fontId="10" fillId="0" borderId="21" xfId="14" quotePrefix="1" applyNumberFormat="1" applyFont="1" applyBorder="1" applyAlignment="1">
      <alignment horizontal="left"/>
    </xf>
    <xf numFmtId="0" fontId="10" fillId="0" borderId="9" xfId="14" applyFont="1" applyBorder="1" applyAlignment="1" applyProtection="1">
      <alignment horizontal="center" vertical="center"/>
    </xf>
    <xf numFmtId="167" fontId="10" fillId="0" borderId="21" xfId="14" applyNumberFormat="1" applyFont="1" applyBorder="1" applyProtection="1"/>
    <xf numFmtId="0" fontId="10" fillId="0" borderId="9" xfId="14" applyFont="1" applyBorder="1" applyAlignment="1" applyProtection="1">
      <alignment horizontal="center"/>
    </xf>
    <xf numFmtId="0" fontId="14" fillId="0" borderId="31" xfId="14" applyFont="1" applyBorder="1" applyAlignment="1">
      <alignment horizontal="left"/>
    </xf>
    <xf numFmtId="0" fontId="14" fillId="0" borderId="31" xfId="14" applyFont="1" applyBorder="1" applyAlignment="1">
      <alignment horizontal="center"/>
    </xf>
    <xf numFmtId="3" fontId="8" fillId="0" borderId="0" xfId="0" applyNumberFormat="1" applyFont="1" applyBorder="1"/>
    <xf numFmtId="3" fontId="8" fillId="0" borderId="0" xfId="0" applyNumberFormat="1" applyFont="1" applyBorder="1" applyAlignment="1" applyProtection="1">
      <alignment horizontal="right"/>
    </xf>
    <xf numFmtId="0" fontId="34" fillId="0" borderId="0" xfId="0" applyFont="1" applyBorder="1"/>
    <xf numFmtId="0" fontId="34" fillId="0" borderId="0" xfId="0" quotePrefix="1" applyFont="1" applyBorder="1" applyAlignment="1">
      <alignment horizontal="left"/>
    </xf>
    <xf numFmtId="37" fontId="10" fillId="0" borderId="0" xfId="0" applyNumberFormat="1" applyFont="1" applyBorder="1" applyAlignment="1" applyProtection="1">
      <alignment horizontal="right"/>
    </xf>
    <xf numFmtId="3" fontId="6" fillId="0" borderId="0" xfId="15" applyNumberFormat="1" applyFont="1" applyBorder="1" applyAlignment="1" applyProtection="1">
      <alignment horizontal="right" vertical="center"/>
    </xf>
    <xf numFmtId="3" fontId="10" fillId="0" borderId="0" xfId="0" applyNumberFormat="1" applyFont="1" applyBorder="1" applyAlignment="1" applyProtection="1">
      <alignment horizontal="right"/>
    </xf>
    <xf numFmtId="37" fontId="35" fillId="0" borderId="0" xfId="0" applyNumberFormat="1" applyFont="1" applyBorder="1" applyAlignment="1" applyProtection="1">
      <alignment horizontal="right"/>
    </xf>
    <xf numFmtId="3" fontId="10" fillId="0" borderId="0" xfId="0" applyNumberFormat="1" applyFont="1" applyBorder="1" applyProtection="1"/>
    <xf numFmtId="0" fontId="8" fillId="0" borderId="0" xfId="0" applyFont="1" applyBorder="1" applyAlignment="1" applyProtection="1">
      <alignment horizontal="center"/>
    </xf>
    <xf numFmtId="167" fontId="8" fillId="0" borderId="0" xfId="14" applyNumberFormat="1" applyFont="1"/>
    <xf numFmtId="37" fontId="8" fillId="0" borderId="0" xfId="16" applyFont="1" applyAlignment="1">
      <alignment vertical="center"/>
    </xf>
    <xf numFmtId="167" fontId="10" fillId="0" borderId="0" xfId="9" applyNumberFormat="1" applyFont="1" applyAlignment="1">
      <alignment vertical="center"/>
    </xf>
    <xf numFmtId="167" fontId="8" fillId="0" borderId="0" xfId="9" applyNumberFormat="1" applyFont="1" applyAlignment="1">
      <alignment vertical="center"/>
    </xf>
    <xf numFmtId="167" fontId="8" fillId="0" borderId="0" xfId="9" applyNumberFormat="1" applyFont="1" applyBorder="1" applyAlignment="1">
      <alignment vertical="center"/>
    </xf>
    <xf numFmtId="167" fontId="8" fillId="0" borderId="0" xfId="14" applyNumberFormat="1" applyFont="1" applyBorder="1" applyAlignment="1" applyProtection="1">
      <alignment horizontal="right"/>
    </xf>
    <xf numFmtId="0" fontId="8" fillId="0" borderId="0" xfId="14" quotePrefix="1" applyFont="1" applyBorder="1" applyAlignment="1" applyProtection="1">
      <alignment horizontal="left"/>
    </xf>
    <xf numFmtId="167" fontId="14" fillId="0" borderId="0" xfId="9" applyNumberFormat="1" applyFont="1" applyAlignment="1">
      <alignment vertical="center"/>
    </xf>
    <xf numFmtId="3" fontId="20" fillId="0" borderId="3" xfId="14" applyNumberFormat="1" applyFont="1" applyBorder="1" applyAlignment="1" applyProtection="1">
      <alignment horizontal="right"/>
    </xf>
    <xf numFmtId="0" fontId="8" fillId="0" borderId="3" xfId="14" quotePrefix="1" applyFont="1" applyBorder="1" applyAlignment="1" applyProtection="1">
      <alignment horizontal="left"/>
    </xf>
    <xf numFmtId="3" fontId="20" fillId="0" borderId="0" xfId="14" applyNumberFormat="1" applyFont="1" applyAlignment="1" applyProtection="1">
      <alignment horizontal="right"/>
    </xf>
    <xf numFmtId="3" fontId="10" fillId="0" borderId="0" xfId="9" applyNumberFormat="1" applyFont="1" applyAlignment="1">
      <alignment vertical="center"/>
    </xf>
    <xf numFmtId="164" fontId="10" fillId="0" borderId="0" xfId="9" applyFont="1" applyAlignment="1">
      <alignment vertical="center"/>
    </xf>
    <xf numFmtId="3" fontId="21" fillId="0" borderId="28" xfId="14" applyNumberFormat="1" applyFont="1" applyBorder="1" applyProtection="1"/>
    <xf numFmtId="3" fontId="10" fillId="0" borderId="28" xfId="14" quotePrefix="1" applyNumberFormat="1" applyFont="1" applyBorder="1" applyAlignment="1">
      <alignment horizontal="left"/>
    </xf>
    <xf numFmtId="164" fontId="14" fillId="0" borderId="0" xfId="9" applyFont="1" applyAlignment="1">
      <alignment vertical="center"/>
    </xf>
    <xf numFmtId="164" fontId="23" fillId="2" borderId="1" xfId="9" applyFont="1" applyFill="1" applyBorder="1" applyAlignment="1">
      <alignment horizontal="center" vertical="center"/>
    </xf>
    <xf numFmtId="0" fontId="23" fillId="2" borderId="1" xfId="14" applyFont="1" applyFill="1" applyBorder="1" applyAlignment="1">
      <alignment horizontal="center" vertical="center"/>
    </xf>
    <xf numFmtId="0" fontId="23" fillId="2" borderId="1" xfId="14" applyFont="1" applyFill="1" applyBorder="1" applyAlignment="1" applyProtection="1">
      <alignment horizontal="center" vertical="center"/>
    </xf>
    <xf numFmtId="164" fontId="14" fillId="0" borderId="0" xfId="9" applyFont="1" applyAlignment="1">
      <alignment horizontal="center" vertical="center"/>
    </xf>
    <xf numFmtId="0" fontId="14" fillId="0" borderId="0" xfId="14" applyFont="1" applyBorder="1" applyAlignment="1">
      <alignment horizontal="left"/>
    </xf>
    <xf numFmtId="0" fontId="14" fillId="0" borderId="0" xfId="14" applyFont="1" applyBorder="1" applyAlignment="1">
      <alignment horizontal="center"/>
    </xf>
    <xf numFmtId="164" fontId="37" fillId="0" borderId="0" xfId="9" applyFont="1" applyAlignment="1">
      <alignment vertical="center"/>
    </xf>
    <xf numFmtId="0" fontId="14" fillId="0" borderId="0" xfId="14" quotePrefix="1" applyFont="1" applyAlignment="1"/>
    <xf numFmtId="164" fontId="8" fillId="0" borderId="0" xfId="0" quotePrefix="1" applyNumberFormat="1" applyFont="1" applyFill="1" applyAlignment="1" applyProtection="1">
      <alignment horizontal="left" vertical="center"/>
    </xf>
    <xf numFmtId="178" fontId="6" fillId="0" borderId="0" xfId="0" applyNumberFormat="1" applyFont="1" applyFill="1" applyProtection="1"/>
    <xf numFmtId="165" fontId="9" fillId="0" borderId="0" xfId="0" applyNumberFormat="1" applyFont="1" applyFill="1" applyAlignment="1" applyProtection="1"/>
    <xf numFmtId="164" fontId="9" fillId="0" borderId="0" xfId="0" quotePrefix="1" applyNumberFormat="1" applyFont="1" applyFill="1" applyAlignment="1" applyProtection="1">
      <alignment horizontal="left"/>
    </xf>
    <xf numFmtId="167" fontId="9" fillId="0" borderId="31" xfId="0" applyNumberFormat="1" applyFont="1" applyFill="1" applyBorder="1" applyAlignment="1" applyProtection="1">
      <alignment vertical="center"/>
    </xf>
    <xf numFmtId="164" fontId="9" fillId="0" borderId="31" xfId="0" applyNumberFormat="1" applyFont="1" applyFill="1" applyBorder="1" applyAlignment="1" applyProtection="1">
      <alignment horizontal="left" vertical="center"/>
    </xf>
    <xf numFmtId="0" fontId="6" fillId="0" borderId="31" xfId="0" applyFont="1" applyFill="1" applyBorder="1" applyAlignment="1">
      <alignment vertical="center"/>
    </xf>
    <xf numFmtId="164" fontId="9" fillId="0" borderId="0" xfId="0" applyNumberFormat="1" applyFont="1" applyFill="1" applyAlignment="1" applyProtection="1">
      <alignment horizontal="left" vertical="center"/>
    </xf>
    <xf numFmtId="0" fontId="6" fillId="0" borderId="0" xfId="0" applyFont="1" applyFill="1" applyAlignment="1">
      <alignment vertical="center"/>
    </xf>
    <xf numFmtId="164" fontId="9" fillId="0" borderId="0" xfId="0" quotePrefix="1" applyNumberFormat="1" applyFont="1" applyFill="1" applyAlignment="1" applyProtection="1">
      <alignment horizontal="left" vertical="center"/>
    </xf>
    <xf numFmtId="169" fontId="6" fillId="0" borderId="0" xfId="0" applyNumberFormat="1" applyFont="1" applyFill="1" applyAlignment="1" applyProtection="1">
      <alignment vertical="center"/>
    </xf>
    <xf numFmtId="165" fontId="9" fillId="0" borderId="0" xfId="0" applyNumberFormat="1" applyFont="1" applyFill="1" applyAlignment="1" applyProtection="1">
      <alignment vertical="center"/>
    </xf>
    <xf numFmtId="164" fontId="6" fillId="0" borderId="0" xfId="0" applyNumberFormat="1" applyFont="1" applyFill="1" applyAlignment="1" applyProtection="1">
      <alignment horizontal="left" vertical="center"/>
    </xf>
    <xf numFmtId="165" fontId="6" fillId="0" borderId="0" xfId="0" applyNumberFormat="1" applyFont="1" applyFill="1" applyAlignment="1" applyProtection="1">
      <alignment vertical="center"/>
    </xf>
    <xf numFmtId="3" fontId="6" fillId="0" borderId="9" xfId="1" applyNumberFormat="1" applyFont="1" applyFill="1" applyBorder="1" applyAlignment="1" applyProtection="1">
      <alignment horizontal="center" vertical="center"/>
    </xf>
    <xf numFmtId="3" fontId="6" fillId="0" borderId="9" xfId="1" quotePrefix="1" applyNumberFormat="1" applyFont="1" applyFill="1" applyBorder="1" applyAlignment="1" applyProtection="1">
      <alignment horizontal="center" vertical="center"/>
    </xf>
    <xf numFmtId="164" fontId="38" fillId="0" borderId="31" xfId="0" applyNumberFormat="1" applyFont="1" applyBorder="1" applyAlignment="1" applyProtection="1">
      <alignment horizontal="left" vertical="center"/>
    </xf>
    <xf numFmtId="164" fontId="4" fillId="0" borderId="31" xfId="0" applyNumberFormat="1" applyFont="1" applyBorder="1" applyAlignment="1" applyProtection="1">
      <alignment horizontal="left" vertical="center"/>
    </xf>
    <xf numFmtId="164" fontId="38" fillId="0" borderId="0" xfId="0" applyNumberFormat="1" applyFont="1" applyBorder="1" applyAlignment="1" applyProtection="1">
      <alignment vertical="center"/>
    </xf>
    <xf numFmtId="0" fontId="14" fillId="0" borderId="0" xfId="0" applyFont="1" applyAlignment="1"/>
    <xf numFmtId="178" fontId="8" fillId="0" borderId="0" xfId="0" applyNumberFormat="1" applyFont="1"/>
    <xf numFmtId="167" fontId="8" fillId="0" borderId="0" xfId="0" applyNumberFormat="1" applyFont="1" applyFill="1" applyBorder="1" applyAlignment="1" applyProtection="1"/>
    <xf numFmtId="171" fontId="9" fillId="0" borderId="0" xfId="0" applyNumberFormat="1" applyFont="1" applyFill="1" applyBorder="1" applyAlignment="1" applyProtection="1">
      <alignment vertical="center"/>
    </xf>
    <xf numFmtId="167" fontId="9" fillId="0" borderId="0" xfId="5" applyNumberFormat="1" applyFont="1" applyBorder="1" applyAlignment="1">
      <alignment vertical="center"/>
    </xf>
    <xf numFmtId="3" fontId="9" fillId="0" borderId="0" xfId="0" applyNumberFormat="1" applyFont="1" applyFill="1" applyBorder="1" applyAlignment="1" applyProtection="1">
      <alignment vertical="center"/>
    </xf>
    <xf numFmtId="0" fontId="9" fillId="0" borderId="0" xfId="0" applyFont="1" applyFill="1" applyBorder="1" applyAlignment="1">
      <alignment vertical="center"/>
    </xf>
    <xf numFmtId="177" fontId="9" fillId="0" borderId="0" xfId="0" applyNumberFormat="1" applyFont="1" applyFill="1" applyAlignment="1" applyProtection="1">
      <alignment vertical="center"/>
    </xf>
    <xf numFmtId="164" fontId="10" fillId="0" borderId="0" xfId="9" applyFont="1" applyBorder="1" applyAlignment="1">
      <alignment vertical="center"/>
    </xf>
    <xf numFmtId="3" fontId="8" fillId="0" borderId="3" xfId="9" applyNumberFormat="1" applyFont="1" applyBorder="1" applyAlignment="1">
      <alignment vertical="center"/>
    </xf>
    <xf numFmtId="3" fontId="9" fillId="0" borderId="3" xfId="0" applyNumberFormat="1" applyFont="1" applyFill="1" applyBorder="1" applyAlignment="1" applyProtection="1">
      <alignment vertical="center"/>
    </xf>
    <xf numFmtId="3" fontId="17" fillId="0" borderId="3" xfId="0" applyNumberFormat="1" applyFont="1" applyFill="1" applyBorder="1" applyAlignment="1" applyProtection="1">
      <alignment vertical="center"/>
    </xf>
    <xf numFmtId="3" fontId="28" fillId="0" borderId="3" xfId="0" applyNumberFormat="1" applyFont="1" applyFill="1" applyBorder="1" applyAlignment="1" applyProtection="1">
      <alignment horizontal="left" vertical="center"/>
    </xf>
    <xf numFmtId="164" fontId="9" fillId="0" borderId="3" xfId="0" applyNumberFormat="1" applyFont="1" applyFill="1" applyBorder="1" applyAlignment="1" applyProtection="1">
      <alignment horizontal="left" vertical="center"/>
    </xf>
    <xf numFmtId="0" fontId="6" fillId="0" borderId="3" xfId="0" applyFont="1" applyFill="1" applyBorder="1" applyAlignment="1">
      <alignment vertical="center"/>
    </xf>
    <xf numFmtId="3" fontId="9" fillId="0" borderId="0" xfId="5" applyNumberFormat="1" applyFont="1" applyBorder="1" applyAlignment="1"/>
    <xf numFmtId="3" fontId="9" fillId="0" borderId="0" xfId="0" applyNumberFormat="1" applyFont="1" applyFill="1" applyAlignment="1" applyProtection="1">
      <alignment vertical="center"/>
    </xf>
    <xf numFmtId="3" fontId="17" fillId="0" borderId="0" xfId="0" applyNumberFormat="1" applyFont="1" applyFill="1" applyAlignment="1" applyProtection="1">
      <alignment vertical="center"/>
    </xf>
    <xf numFmtId="3" fontId="28" fillId="0" borderId="0" xfId="0" applyNumberFormat="1" applyFont="1" applyFill="1" applyAlignment="1" applyProtection="1">
      <alignment horizontal="left" vertical="center"/>
    </xf>
    <xf numFmtId="164" fontId="10" fillId="0" borderId="0" xfId="9" applyFont="1" applyAlignment="1">
      <alignment horizontal="center" vertical="center"/>
    </xf>
    <xf numFmtId="1" fontId="23" fillId="2" borderId="1" xfId="1" applyNumberFormat="1" applyFont="1" applyFill="1" applyBorder="1" applyAlignment="1" applyProtection="1">
      <alignment horizontal="center" vertical="center"/>
    </xf>
    <xf numFmtId="49" fontId="23" fillId="2" borderId="1" xfId="1" quotePrefix="1" applyNumberFormat="1" applyFont="1" applyFill="1" applyBorder="1" applyAlignment="1" applyProtection="1">
      <alignment horizontal="center" vertical="center"/>
    </xf>
    <xf numFmtId="49" fontId="23" fillId="2" borderId="1" xfId="1" applyNumberFormat="1" applyFont="1" applyFill="1" applyBorder="1" applyAlignment="1" applyProtection="1">
      <alignment horizontal="center" vertical="center"/>
    </xf>
    <xf numFmtId="164" fontId="38" fillId="0" borderId="0" xfId="0" applyNumberFormat="1" applyFont="1" applyBorder="1" applyAlignment="1" applyProtection="1">
      <alignment horizontal="left" vertical="center"/>
    </xf>
    <xf numFmtId="164" fontId="4" fillId="0" borderId="0" xfId="0" applyNumberFormat="1" applyFont="1" applyBorder="1" applyAlignment="1" applyProtection="1">
      <alignment horizontal="left" vertical="center"/>
    </xf>
    <xf numFmtId="164" fontId="8" fillId="0" borderId="0" xfId="9" applyFont="1" applyBorder="1" applyAlignment="1">
      <alignment vertical="center"/>
    </xf>
    <xf numFmtId="169" fontId="28" fillId="0" borderId="0" xfId="0" applyNumberFormat="1" applyFont="1" applyFill="1" applyAlignment="1" applyProtection="1">
      <alignment horizontal="left" vertical="center"/>
    </xf>
    <xf numFmtId="178" fontId="9" fillId="0" borderId="0" xfId="0" applyNumberFormat="1" applyFont="1" applyFill="1" applyProtection="1"/>
    <xf numFmtId="3" fontId="9" fillId="0" borderId="9" xfId="1" applyNumberFormat="1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>
      <alignment vertical="center"/>
    </xf>
    <xf numFmtId="164" fontId="9" fillId="0" borderId="0" xfId="0" quotePrefix="1" applyNumberFormat="1" applyFont="1" applyFill="1" applyBorder="1" applyAlignment="1" applyProtection="1">
      <alignment horizontal="left" vertical="center"/>
    </xf>
    <xf numFmtId="169" fontId="6" fillId="0" borderId="0" xfId="0" applyNumberFormat="1" applyFont="1" applyFill="1" applyBorder="1" applyAlignment="1" applyProtection="1">
      <alignment vertical="center"/>
    </xf>
    <xf numFmtId="165" fontId="9" fillId="0" borderId="0" xfId="0" applyNumberFormat="1" applyFont="1" applyFill="1" applyBorder="1" applyAlignment="1" applyProtection="1">
      <alignment vertical="center"/>
    </xf>
    <xf numFmtId="164" fontId="6" fillId="0" borderId="0" xfId="0" applyNumberFormat="1" applyFont="1" applyFill="1" applyBorder="1" applyAlignment="1" applyProtection="1">
      <alignment horizontal="left" vertical="center"/>
    </xf>
    <xf numFmtId="49" fontId="23" fillId="2" borderId="11" xfId="1" quotePrefix="1" applyNumberFormat="1" applyFont="1" applyFill="1" applyBorder="1" applyAlignment="1" applyProtection="1">
      <alignment horizontal="center" vertical="center"/>
    </xf>
    <xf numFmtId="49" fontId="23" fillId="2" borderId="11" xfId="1" applyNumberFormat="1" applyFont="1" applyFill="1" applyBorder="1" applyAlignment="1" applyProtection="1">
      <alignment horizontal="center" vertical="center"/>
    </xf>
    <xf numFmtId="168" fontId="5" fillId="0" borderId="0" xfId="9" applyNumberFormat="1" applyFont="1" applyAlignment="1">
      <alignment vertical="center"/>
    </xf>
    <xf numFmtId="4" fontId="5" fillId="0" borderId="0" xfId="9" applyNumberFormat="1" applyFont="1" applyAlignment="1">
      <alignment vertical="center"/>
    </xf>
    <xf numFmtId="4" fontId="18" fillId="0" borderId="0" xfId="0" applyNumberFormat="1" applyFont="1"/>
    <xf numFmtId="167" fontId="8" fillId="0" borderId="0" xfId="9" applyNumberFormat="1" applyFont="1" applyFill="1" applyBorder="1" applyAlignment="1">
      <alignment vertical="center"/>
    </xf>
    <xf numFmtId="175" fontId="5" fillId="0" borderId="0" xfId="16" applyNumberFormat="1" applyFont="1"/>
    <xf numFmtId="37" fontId="5" fillId="0" borderId="0" xfId="16" applyFont="1"/>
    <xf numFmtId="175" fontId="34" fillId="0" borderId="0" xfId="16" applyNumberFormat="1" applyFont="1"/>
    <xf numFmtId="37" fontId="34" fillId="0" borderId="0" xfId="16" applyFont="1"/>
    <xf numFmtId="164" fontId="30" fillId="8" borderId="0" xfId="17" quotePrefix="1" applyNumberFormat="1" applyFont="1" applyFill="1" applyAlignment="1" applyProtection="1">
      <alignment horizontal="left" vertical="center"/>
    </xf>
    <xf numFmtId="37" fontId="8" fillId="0" borderId="0" xfId="16" applyFont="1" applyBorder="1" applyAlignment="1">
      <alignment vertical="center"/>
    </xf>
    <xf numFmtId="37" fontId="8" fillId="0" borderId="0" xfId="16" applyFont="1"/>
    <xf numFmtId="167" fontId="9" fillId="0" borderId="0" xfId="15" applyNumberFormat="1" applyFont="1" applyBorder="1" applyAlignment="1" applyProtection="1">
      <alignment horizontal="right" vertical="center"/>
    </xf>
    <xf numFmtId="164" fontId="8" fillId="8" borderId="0" xfId="17" quotePrefix="1" applyNumberFormat="1" applyFont="1" applyFill="1" applyAlignment="1" applyProtection="1">
      <alignment horizontal="left" vertical="center"/>
    </xf>
    <xf numFmtId="4" fontId="10" fillId="0" borderId="0" xfId="9" applyNumberFormat="1" applyFont="1" applyAlignment="1">
      <alignment vertical="center"/>
    </xf>
    <xf numFmtId="3" fontId="6" fillId="0" borderId="28" xfId="9" applyNumberFormat="1" applyFont="1" applyFill="1" applyBorder="1" applyAlignment="1" applyProtection="1">
      <alignment horizontal="right" vertical="center"/>
    </xf>
    <xf numFmtId="3" fontId="20" fillId="0" borderId="28" xfId="9" applyNumberFormat="1" applyFont="1" applyFill="1" applyBorder="1" applyAlignment="1">
      <alignment horizontal="right" vertical="center"/>
    </xf>
    <xf numFmtId="3" fontId="9" fillId="0" borderId="3" xfId="9" applyNumberFormat="1" applyFont="1" applyFill="1" applyBorder="1" applyAlignment="1" applyProtection="1">
      <alignment horizontal="right" vertical="center"/>
    </xf>
    <xf numFmtId="3" fontId="12" fillId="0" borderId="3" xfId="9" applyNumberFormat="1" applyFont="1" applyFill="1" applyBorder="1" applyAlignment="1">
      <alignment horizontal="left" vertical="center"/>
    </xf>
    <xf numFmtId="164" fontId="8" fillId="0" borderId="3" xfId="9" applyFont="1" applyFill="1" applyBorder="1" applyAlignment="1">
      <alignment vertical="center"/>
    </xf>
    <xf numFmtId="3" fontId="12" fillId="0" borderId="0" xfId="9" applyNumberFormat="1" applyFont="1" applyFill="1" applyBorder="1" applyAlignment="1">
      <alignment horizontal="left" vertical="center"/>
    </xf>
    <xf numFmtId="3" fontId="9" fillId="0" borderId="6" xfId="9" applyNumberFormat="1" applyFont="1" applyFill="1" applyBorder="1" applyAlignment="1" applyProtection="1">
      <alignment horizontal="right" vertical="center"/>
    </xf>
    <xf numFmtId="3" fontId="6" fillId="0" borderId="28" xfId="9" applyNumberFormat="1" applyFont="1" applyFill="1" applyBorder="1" applyAlignment="1" applyProtection="1">
      <alignment vertical="center"/>
    </xf>
    <xf numFmtId="3" fontId="12" fillId="0" borderId="28" xfId="9" applyNumberFormat="1" applyFont="1" applyFill="1" applyBorder="1" applyAlignment="1">
      <alignment horizontal="left" vertical="center"/>
    </xf>
    <xf numFmtId="164" fontId="10" fillId="0" borderId="28" xfId="9" applyFont="1" applyFill="1" applyBorder="1" applyAlignment="1">
      <alignment horizontal="center" vertical="center"/>
    </xf>
    <xf numFmtId="49" fontId="23" fillId="2" borderId="1" xfId="9" applyNumberFormat="1" applyFont="1" applyFill="1" applyBorder="1" applyAlignment="1">
      <alignment horizontal="center" vertical="center"/>
    </xf>
    <xf numFmtId="49" fontId="23" fillId="2" borderId="1" xfId="9" applyNumberFormat="1" applyFont="1" applyFill="1" applyBorder="1" applyAlignment="1">
      <alignment horizontal="center" vertical="distributed"/>
    </xf>
    <xf numFmtId="49" fontId="23" fillId="2" borderId="1" xfId="9" applyNumberFormat="1" applyFont="1" applyFill="1" applyBorder="1" applyAlignment="1">
      <alignment horizontal="centerContinuous" vertical="center"/>
    </xf>
    <xf numFmtId="164" fontId="5" fillId="0" borderId="0" xfId="9" applyFont="1" applyAlignment="1">
      <alignment horizontal="left" vertical="center"/>
    </xf>
    <xf numFmtId="164" fontId="8" fillId="0" borderId="0" xfId="9" applyFont="1" applyAlignment="1">
      <alignment horizontal="left" vertical="center"/>
    </xf>
    <xf numFmtId="3" fontId="9" fillId="0" borderId="3" xfId="9" applyNumberFormat="1" applyFont="1" applyFill="1" applyBorder="1" applyAlignment="1" applyProtection="1">
      <alignment vertical="center"/>
    </xf>
    <xf numFmtId="3" fontId="12" fillId="0" borderId="3" xfId="14" applyNumberFormat="1" applyFont="1" applyBorder="1" applyAlignment="1" applyProtection="1">
      <alignment horizontal="left"/>
    </xf>
    <xf numFmtId="3" fontId="8" fillId="0" borderId="3" xfId="14" applyNumberFormat="1" applyFont="1" applyBorder="1" applyAlignment="1" applyProtection="1">
      <alignment horizontal="right"/>
    </xf>
    <xf numFmtId="3" fontId="9" fillId="0" borderId="0" xfId="9" applyNumberFormat="1" applyFont="1" applyFill="1" applyBorder="1" applyAlignment="1" applyProtection="1">
      <alignment vertical="center"/>
    </xf>
    <xf numFmtId="3" fontId="12" fillId="0" borderId="0" xfId="14" applyNumberFormat="1" applyFont="1" applyAlignment="1" applyProtection="1">
      <alignment horizontal="left"/>
    </xf>
    <xf numFmtId="3" fontId="8" fillId="0" borderId="0" xfId="14" applyNumberFormat="1" applyFont="1" applyAlignment="1" applyProtection="1">
      <alignment horizontal="right"/>
    </xf>
    <xf numFmtId="3" fontId="17" fillId="0" borderId="0" xfId="9" applyNumberFormat="1" applyFont="1" applyFill="1" applyBorder="1" applyAlignment="1" applyProtection="1">
      <alignment horizontal="right" vertical="center"/>
    </xf>
    <xf numFmtId="49" fontId="40" fillId="2" borderId="1" xfId="9" applyNumberFormat="1" applyFont="1" applyFill="1" applyBorder="1" applyAlignment="1">
      <alignment horizontal="left" vertical="center"/>
    </xf>
    <xf numFmtId="1" fontId="5" fillId="0" borderId="0" xfId="9" applyNumberFormat="1" applyFont="1" applyAlignment="1">
      <alignment vertical="center"/>
    </xf>
    <xf numFmtId="3" fontId="41" fillId="0" borderId="28" xfId="9" applyNumberFormat="1" applyFont="1" applyFill="1" applyBorder="1" applyAlignment="1">
      <alignment horizontal="left" vertical="center"/>
    </xf>
    <xf numFmtId="168" fontId="9" fillId="0" borderId="0" xfId="9" applyNumberFormat="1" applyFont="1" applyFill="1" applyBorder="1" applyAlignment="1" applyProtection="1">
      <alignment vertical="center"/>
    </xf>
    <xf numFmtId="168" fontId="8" fillId="0" borderId="0" xfId="9" applyNumberFormat="1" applyFont="1" applyFill="1" applyBorder="1" applyAlignment="1">
      <alignment vertical="center"/>
    </xf>
    <xf numFmtId="3" fontId="20" fillId="0" borderId="6" xfId="9" applyNumberFormat="1" applyFont="1" applyFill="1" applyBorder="1" applyAlignment="1">
      <alignment horizontal="right" vertical="center"/>
    </xf>
    <xf numFmtId="3" fontId="12" fillId="0" borderId="6" xfId="9" applyNumberFormat="1" applyFont="1" applyFill="1" applyBorder="1" applyAlignment="1">
      <alignment horizontal="left" vertical="center"/>
    </xf>
    <xf numFmtId="3" fontId="8" fillId="0" borderId="6" xfId="9" applyNumberFormat="1" applyFont="1" applyFill="1" applyBorder="1" applyAlignment="1">
      <alignment horizontal="right" vertical="center"/>
    </xf>
    <xf numFmtId="3" fontId="9" fillId="0" borderId="6" xfId="9" applyNumberFormat="1" applyFont="1" applyFill="1" applyBorder="1" applyAlignment="1" applyProtection="1">
      <alignment vertical="center"/>
    </xf>
    <xf numFmtId="2" fontId="8" fillId="0" borderId="0" xfId="9" applyNumberFormat="1" applyFont="1" applyFill="1" applyBorder="1" applyAlignment="1">
      <alignment horizontal="right" vertical="center"/>
    </xf>
    <xf numFmtId="168" fontId="8" fillId="0" borderId="0" xfId="9" applyNumberFormat="1" applyFont="1" applyFill="1" applyBorder="1" applyAlignment="1">
      <alignment horizontal="right" vertical="center"/>
    </xf>
    <xf numFmtId="167" fontId="5" fillId="0" borderId="0" xfId="9" applyNumberFormat="1" applyFont="1" applyAlignment="1">
      <alignment vertical="center"/>
    </xf>
    <xf numFmtId="167" fontId="5" fillId="0" borderId="0" xfId="9" applyNumberFormat="1" applyFont="1" applyAlignment="1">
      <alignment horizontal="left" vertical="center"/>
    </xf>
    <xf numFmtId="168" fontId="5" fillId="0" borderId="0" xfId="9" applyNumberFormat="1" applyFont="1" applyAlignment="1">
      <alignment horizontal="left" vertical="center"/>
    </xf>
    <xf numFmtId="168" fontId="8" fillId="0" borderId="0" xfId="9" applyNumberFormat="1" applyFont="1" applyFill="1" applyBorder="1" applyAlignment="1">
      <alignment horizontal="left" vertical="center"/>
    </xf>
    <xf numFmtId="3" fontId="8" fillId="0" borderId="3" xfId="9" applyNumberFormat="1" applyFont="1" applyFill="1" applyBorder="1" applyAlignment="1">
      <alignment horizontal="left" vertical="center"/>
    </xf>
    <xf numFmtId="3" fontId="8" fillId="0" borderId="0" xfId="9" applyNumberFormat="1" applyFont="1" applyFill="1" applyBorder="1" applyAlignment="1">
      <alignment horizontal="left" vertical="center"/>
    </xf>
    <xf numFmtId="3" fontId="6" fillId="0" borderId="6" xfId="9" applyNumberFormat="1" applyFont="1" applyFill="1" applyBorder="1" applyAlignment="1" applyProtection="1">
      <alignment vertical="center"/>
    </xf>
    <xf numFmtId="3" fontId="8" fillId="0" borderId="28" xfId="9" applyNumberFormat="1" applyFont="1" applyFill="1" applyBorder="1" applyAlignment="1">
      <alignment horizontal="right" vertical="center"/>
    </xf>
    <xf numFmtId="49" fontId="40" fillId="2" borderId="1" xfId="9" applyNumberFormat="1" applyFont="1" applyFill="1" applyBorder="1" applyAlignment="1">
      <alignment horizontal="centerContinuous" vertical="center"/>
    </xf>
    <xf numFmtId="3" fontId="5" fillId="0" borderId="0" xfId="9" applyNumberFormat="1" applyFont="1" applyAlignment="1">
      <alignment vertical="center"/>
    </xf>
    <xf numFmtId="164" fontId="4" fillId="0" borderId="0" xfId="16" applyNumberFormat="1" applyFont="1" applyFill="1" applyAlignment="1" applyProtection="1">
      <alignment horizontal="left" vertical="center"/>
    </xf>
    <xf numFmtId="167" fontId="20" fillId="0" borderId="0" xfId="9" applyNumberFormat="1" applyFont="1" applyAlignment="1">
      <alignment vertical="center"/>
    </xf>
    <xf numFmtId="179" fontId="5" fillId="0" borderId="0" xfId="9" applyNumberFormat="1" applyFont="1" applyAlignment="1">
      <alignment vertical="center"/>
    </xf>
    <xf numFmtId="179" fontId="8" fillId="0" borderId="0" xfId="9" applyNumberFormat="1" applyFont="1" applyAlignment="1">
      <alignment vertical="center"/>
    </xf>
    <xf numFmtId="3" fontId="6" fillId="0" borderId="3" xfId="9" applyNumberFormat="1" applyFont="1" applyFill="1" applyBorder="1" applyAlignment="1" applyProtection="1">
      <alignment horizontal="right" vertical="center"/>
    </xf>
    <xf numFmtId="3" fontId="10" fillId="0" borderId="0" xfId="9" applyNumberFormat="1" applyFont="1" applyFill="1" applyBorder="1" applyAlignment="1">
      <alignment horizontal="right" vertical="center"/>
    </xf>
    <xf numFmtId="180" fontId="8" fillId="0" borderId="0" xfId="9" applyNumberFormat="1" applyFont="1" applyAlignment="1">
      <alignment vertical="center"/>
    </xf>
    <xf numFmtId="179" fontId="10" fillId="0" borderId="0" xfId="9" applyNumberFormat="1" applyFont="1" applyAlignment="1">
      <alignment vertical="center"/>
    </xf>
    <xf numFmtId="3" fontId="21" fillId="0" borderId="34" xfId="9" applyNumberFormat="1" applyFont="1" applyFill="1" applyBorder="1" applyAlignment="1">
      <alignment vertical="center"/>
    </xf>
    <xf numFmtId="3" fontId="10" fillId="0" borderId="34" xfId="9" applyNumberFormat="1" applyFont="1" applyFill="1" applyBorder="1" applyAlignment="1">
      <alignment vertical="center"/>
    </xf>
    <xf numFmtId="3" fontId="6" fillId="9" borderId="35" xfId="0" applyNumberFormat="1" applyFont="1" applyFill="1" applyBorder="1" applyAlignment="1">
      <alignment horizontal="left" vertical="center"/>
    </xf>
    <xf numFmtId="3" fontId="41" fillId="0" borderId="34" xfId="9" applyNumberFormat="1" applyFont="1" applyFill="1" applyBorder="1" applyAlignment="1">
      <alignment horizontal="left" vertical="center"/>
    </xf>
    <xf numFmtId="164" fontId="42" fillId="0" borderId="0" xfId="9" applyFont="1" applyAlignment="1">
      <alignment vertical="center"/>
    </xf>
    <xf numFmtId="3" fontId="12" fillId="0" borderId="34" xfId="9" applyNumberFormat="1" applyFont="1" applyFill="1" applyBorder="1" applyAlignment="1">
      <alignment horizontal="left" vertical="center"/>
    </xf>
    <xf numFmtId="3" fontId="9" fillId="0" borderId="28" xfId="9" applyNumberFormat="1" applyFont="1" applyFill="1" applyBorder="1" applyAlignment="1" applyProtection="1">
      <alignment vertical="center"/>
    </xf>
    <xf numFmtId="49" fontId="23" fillId="2" borderId="1" xfId="9" applyNumberFormat="1" applyFont="1" applyFill="1" applyBorder="1" applyAlignment="1">
      <alignment horizontal="centerContinuous" vertical="center" wrapText="1"/>
    </xf>
    <xf numFmtId="164" fontId="4" fillId="0" borderId="0" xfId="16" applyNumberFormat="1" applyFont="1" applyFill="1" applyAlignment="1" applyProtection="1">
      <alignment vertical="center"/>
    </xf>
    <xf numFmtId="164" fontId="12" fillId="0" borderId="0" xfId="9" applyFont="1" applyAlignment="1">
      <alignment horizontal="left" vertical="center"/>
    </xf>
    <xf numFmtId="3" fontId="17" fillId="0" borderId="3" xfId="9" applyNumberFormat="1" applyFont="1" applyFill="1" applyBorder="1" applyAlignment="1" applyProtection="1">
      <alignment horizontal="right" vertical="center"/>
    </xf>
    <xf numFmtId="3" fontId="6" fillId="0" borderId="6" xfId="9" applyNumberFormat="1" applyFont="1" applyFill="1" applyBorder="1" applyAlignment="1" applyProtection="1">
      <alignment horizontal="right" vertical="center"/>
    </xf>
    <xf numFmtId="2" fontId="8" fillId="0" borderId="0" xfId="2" applyNumberFormat="1" applyFont="1"/>
    <xf numFmtId="168" fontId="8" fillId="0" borderId="0" xfId="2" applyNumberFormat="1" applyFont="1"/>
    <xf numFmtId="0" fontId="44" fillId="0" borderId="0" xfId="0" applyFont="1"/>
    <xf numFmtId="0" fontId="43" fillId="10" borderId="36" xfId="0" applyFont="1" applyFill="1" applyBorder="1"/>
    <xf numFmtId="0" fontId="46" fillId="0" borderId="0" xfId="0" applyFont="1"/>
    <xf numFmtId="0" fontId="45" fillId="0" borderId="0" xfId="0" applyFont="1"/>
    <xf numFmtId="0" fontId="43" fillId="0" borderId="0" xfId="0" applyFont="1"/>
    <xf numFmtId="3" fontId="12" fillId="0" borderId="0" xfId="9" applyNumberFormat="1" applyFont="1" applyFill="1" applyBorder="1" applyAlignment="1">
      <alignment vertical="center"/>
    </xf>
    <xf numFmtId="3" fontId="12" fillId="0" borderId="13" xfId="9" applyNumberFormat="1" applyFont="1" applyFill="1" applyBorder="1" applyAlignment="1">
      <alignment vertical="center"/>
    </xf>
    <xf numFmtId="3" fontId="12" fillId="0" borderId="14" xfId="9" applyNumberFormat="1" applyFont="1" applyFill="1" applyBorder="1" applyAlignment="1">
      <alignment horizontal="left" vertical="center"/>
    </xf>
    <xf numFmtId="3" fontId="12" fillId="0" borderId="0" xfId="9" applyNumberFormat="1" applyFont="1" applyFill="1" applyAlignment="1">
      <alignment horizontal="left" vertical="center"/>
    </xf>
    <xf numFmtId="3" fontId="12" fillId="0" borderId="10" xfId="9" applyNumberFormat="1" applyFont="1" applyFill="1" applyBorder="1" applyAlignment="1">
      <alignment horizontal="left" vertical="center"/>
    </xf>
    <xf numFmtId="0" fontId="44" fillId="0" borderId="0" xfId="0" applyFont="1" applyAlignment="1">
      <alignment vertical="center"/>
    </xf>
    <xf numFmtId="0" fontId="10" fillId="0" borderId="0" xfId="11" applyFont="1" applyBorder="1" applyAlignment="1">
      <alignment horizontal="left" vertical="center"/>
    </xf>
    <xf numFmtId="9" fontId="8" fillId="0" borderId="0" xfId="5" applyNumberFormat="1" applyFont="1"/>
    <xf numFmtId="164" fontId="8" fillId="0" borderId="0" xfId="9" applyFont="1" applyAlignment="1">
      <alignment horizontal="center" vertical="center"/>
    </xf>
    <xf numFmtId="9" fontId="8" fillId="0" borderId="0" xfId="2" applyFont="1" applyAlignment="1">
      <alignment horizontal="center" vertical="center"/>
    </xf>
    <xf numFmtId="167" fontId="9" fillId="0" borderId="0" xfId="5" applyNumberFormat="1" applyFont="1" applyBorder="1" applyAlignment="1"/>
    <xf numFmtId="167" fontId="9" fillId="0" borderId="3" xfId="0" applyNumberFormat="1" applyFont="1" applyFill="1" applyBorder="1" applyAlignment="1" applyProtection="1">
      <alignment vertical="center"/>
    </xf>
    <xf numFmtId="167" fontId="8" fillId="0" borderId="3" xfId="9" applyNumberFormat="1" applyFont="1" applyBorder="1" applyAlignment="1">
      <alignment vertical="center"/>
    </xf>
    <xf numFmtId="167" fontId="9" fillId="0" borderId="0" xfId="13" applyNumberFormat="1" applyFont="1" applyFill="1" applyAlignment="1" applyProtection="1">
      <alignment vertical="center"/>
    </xf>
    <xf numFmtId="167" fontId="9" fillId="0" borderId="0" xfId="5" applyNumberFormat="1" applyFont="1" applyFill="1" applyBorder="1" applyAlignment="1" applyProtection="1"/>
    <xf numFmtId="167" fontId="9" fillId="0" borderId="3" xfId="13" applyNumberFormat="1" applyFont="1" applyFill="1" applyBorder="1" applyAlignment="1" applyProtection="1">
      <alignment vertical="center"/>
    </xf>
    <xf numFmtId="167" fontId="9" fillId="0" borderId="3" xfId="5" applyNumberFormat="1" applyFont="1" applyFill="1" applyBorder="1" applyAlignment="1" applyProtection="1"/>
    <xf numFmtId="167" fontId="28" fillId="0" borderId="0" xfId="0" applyNumberFormat="1" applyFont="1" applyFill="1" applyAlignment="1" applyProtection="1">
      <alignment horizontal="left" vertical="center"/>
    </xf>
    <xf numFmtId="167" fontId="17" fillId="0" borderId="0" xfId="0" applyNumberFormat="1" applyFont="1" applyFill="1" applyAlignment="1" applyProtection="1">
      <alignment vertical="center"/>
    </xf>
    <xf numFmtId="167" fontId="28" fillId="0" borderId="3" xfId="0" applyNumberFormat="1" applyFont="1" applyFill="1" applyBorder="1" applyAlignment="1" applyProtection="1">
      <alignment horizontal="left" vertical="center"/>
    </xf>
    <xf numFmtId="167" fontId="17" fillId="0" borderId="3" xfId="0" applyNumberFormat="1" applyFont="1" applyFill="1" applyBorder="1" applyAlignment="1" applyProtection="1">
      <alignment vertical="center"/>
    </xf>
    <xf numFmtId="167" fontId="28" fillId="0" borderId="0" xfId="0" applyNumberFormat="1" applyFont="1" applyFill="1" applyBorder="1" applyAlignment="1" applyProtection="1">
      <alignment vertical="center"/>
    </xf>
    <xf numFmtId="167" fontId="17" fillId="0" borderId="0" xfId="0" applyNumberFormat="1" applyFont="1" applyFill="1" applyBorder="1" applyAlignment="1" applyProtection="1">
      <alignment vertical="center"/>
    </xf>
    <xf numFmtId="167" fontId="28" fillId="0" borderId="3" xfId="0" applyNumberFormat="1" applyFont="1" applyFill="1" applyBorder="1" applyAlignment="1" applyProtection="1">
      <alignment vertical="center"/>
    </xf>
    <xf numFmtId="9" fontId="8" fillId="0" borderId="0" xfId="2" applyNumberFormat="1" applyFont="1" applyAlignment="1">
      <alignment horizontal="center" vertical="center"/>
    </xf>
    <xf numFmtId="0" fontId="45" fillId="0" borderId="0" xfId="0" applyFont="1" applyAlignment="1">
      <alignment horizontal="center"/>
    </xf>
    <xf numFmtId="0" fontId="7" fillId="4" borderId="11" xfId="0" applyFont="1" applyFill="1" applyBorder="1" applyAlignment="1">
      <alignment horizontal="center" vertical="center" wrapText="1"/>
    </xf>
    <xf numFmtId="164" fontId="6" fillId="0" borderId="10" xfId="0" applyNumberFormat="1" applyFont="1" applyFill="1" applyBorder="1" applyAlignment="1" applyProtection="1">
      <alignment horizontal="center"/>
    </xf>
    <xf numFmtId="164" fontId="6" fillId="3" borderId="0" xfId="0" applyNumberFormat="1" applyFont="1" applyFill="1" applyBorder="1" applyAlignment="1" applyProtection="1">
      <alignment horizontal="left" wrapText="1"/>
    </xf>
    <xf numFmtId="0" fontId="7" fillId="2" borderId="11" xfId="0" applyFont="1" applyFill="1" applyBorder="1" applyAlignment="1">
      <alignment horizontal="center" vertical="center"/>
    </xf>
    <xf numFmtId="164" fontId="6" fillId="0" borderId="10" xfId="0" applyNumberFormat="1" applyFont="1" applyFill="1" applyBorder="1" applyAlignment="1" applyProtection="1">
      <alignment horizontal="center" vertical="top"/>
    </xf>
    <xf numFmtId="164" fontId="6" fillId="3" borderId="12" xfId="0" applyNumberFormat="1" applyFont="1" applyFill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7" fillId="4" borderId="1" xfId="1" quotePrefix="1" applyNumberFormat="1" applyFont="1" applyFill="1" applyBorder="1" applyAlignment="1" applyProtection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2" borderId="4" xfId="7" applyFont="1" applyFill="1" applyBorder="1" applyAlignment="1">
      <alignment horizontal="center" vertical="center"/>
    </xf>
    <xf numFmtId="0" fontId="7" fillId="2" borderId="5" xfId="7" applyFont="1" applyFill="1" applyBorder="1" applyAlignment="1">
      <alignment horizontal="center" vertical="center"/>
    </xf>
    <xf numFmtId="164" fontId="6" fillId="0" borderId="6" xfId="7" applyNumberFormat="1" applyFont="1" applyFill="1" applyBorder="1" applyAlignment="1" applyProtection="1">
      <alignment horizontal="center" vertical="top"/>
    </xf>
    <xf numFmtId="164" fontId="6" fillId="3" borderId="2" xfId="7" applyNumberFormat="1" applyFont="1" applyFill="1" applyBorder="1" applyAlignment="1" applyProtection="1">
      <alignment horizontal="left" vertical="top" wrapText="1"/>
    </xf>
    <xf numFmtId="164" fontId="6" fillId="3" borderId="0" xfId="7" applyNumberFormat="1" applyFont="1" applyFill="1" applyBorder="1" applyAlignment="1" applyProtection="1">
      <alignment horizontal="left" vertical="top" wrapText="1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6" fillId="3" borderId="2" xfId="0" applyNumberFormat="1" applyFont="1" applyFill="1" applyBorder="1" applyAlignment="1" applyProtection="1">
      <alignment horizontal="left" vertical="top" wrapText="1"/>
      <protection locked="0"/>
    </xf>
    <xf numFmtId="0" fontId="10" fillId="0" borderId="0" xfId="0" applyFont="1" applyAlignment="1">
      <alignment horizontal="left" vertical="top" wrapText="1"/>
    </xf>
    <xf numFmtId="0" fontId="7" fillId="4" borderId="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49" fontId="23" fillId="4" borderId="15" xfId="9" applyNumberFormat="1" applyFont="1" applyFill="1" applyBorder="1" applyAlignment="1">
      <alignment horizontal="center" vertical="center"/>
    </xf>
    <xf numFmtId="0" fontId="23" fillId="4" borderId="15" xfId="5" applyFont="1" applyFill="1" applyBorder="1" applyAlignment="1">
      <alignment horizontal="center" vertical="center"/>
    </xf>
    <xf numFmtId="49" fontId="23" fillId="4" borderId="17" xfId="9" applyNumberFormat="1" applyFont="1" applyFill="1" applyBorder="1" applyAlignment="1">
      <alignment horizontal="center" vertical="center"/>
    </xf>
    <xf numFmtId="49" fontId="23" fillId="4" borderId="20" xfId="9" applyNumberFormat="1" applyFont="1" applyFill="1" applyBorder="1" applyAlignment="1">
      <alignment horizontal="center" vertical="center"/>
    </xf>
    <xf numFmtId="0" fontId="26" fillId="4" borderId="15" xfId="5" applyFont="1" applyFill="1" applyBorder="1" applyAlignment="1">
      <alignment horizontal="center" vertical="center"/>
    </xf>
    <xf numFmtId="0" fontId="14" fillId="0" borderId="0" xfId="5" quotePrefix="1" applyFont="1" applyAlignment="1" applyProtection="1">
      <alignment horizontal="left" vertical="center"/>
    </xf>
    <xf numFmtId="49" fontId="23" fillId="4" borderId="24" xfId="9" applyNumberFormat="1" applyFont="1" applyFill="1" applyBorder="1" applyAlignment="1">
      <alignment horizontal="center" vertical="center"/>
    </xf>
    <xf numFmtId="0" fontId="26" fillId="4" borderId="15" xfId="11" applyFont="1" applyFill="1" applyBorder="1" applyAlignment="1">
      <alignment horizontal="center" vertical="center"/>
    </xf>
    <xf numFmtId="0" fontId="26" fillId="4" borderId="15" xfId="12" applyFont="1" applyFill="1" applyBorder="1" applyAlignment="1">
      <alignment horizontal="center" vertical="center"/>
    </xf>
    <xf numFmtId="0" fontId="23" fillId="4" borderId="15" xfId="12" applyFont="1" applyFill="1" applyBorder="1" applyAlignment="1">
      <alignment horizontal="center" vertical="center"/>
    </xf>
    <xf numFmtId="0" fontId="10" fillId="4" borderId="15" xfId="12" applyFont="1" applyFill="1" applyBorder="1" applyAlignment="1">
      <alignment horizontal="center" vertical="center"/>
    </xf>
    <xf numFmtId="49" fontId="7" fillId="4" borderId="1" xfId="9" applyNumberFormat="1" applyFont="1" applyFill="1" applyBorder="1" applyAlignment="1">
      <alignment horizontal="center" vertical="center"/>
    </xf>
    <xf numFmtId="0" fontId="7" fillId="2" borderId="4" xfId="5" applyFont="1" applyFill="1" applyBorder="1" applyAlignment="1">
      <alignment horizontal="center" vertical="center"/>
    </xf>
    <xf numFmtId="0" fontId="7" fillId="2" borderId="5" xfId="5" applyFont="1" applyFill="1" applyBorder="1" applyAlignment="1">
      <alignment horizontal="center" vertical="center"/>
    </xf>
    <xf numFmtId="165" fontId="7" fillId="2" borderId="4" xfId="5" quotePrefix="1" applyNumberFormat="1" applyFont="1" applyFill="1" applyBorder="1" applyAlignment="1" applyProtection="1">
      <alignment horizontal="center" vertical="center"/>
    </xf>
    <xf numFmtId="165" fontId="7" fillId="2" borderId="5" xfId="5" quotePrefix="1" applyNumberFormat="1" applyFont="1" applyFill="1" applyBorder="1" applyAlignment="1" applyProtection="1">
      <alignment horizontal="center" vertical="center"/>
    </xf>
    <xf numFmtId="0" fontId="14" fillId="0" borderId="0" xfId="14" applyFont="1" applyBorder="1" applyAlignment="1">
      <alignment horizontal="left"/>
    </xf>
    <xf numFmtId="0" fontId="23" fillId="2" borderId="4" xfId="0" applyFont="1" applyFill="1" applyBorder="1" applyAlignment="1">
      <alignment horizontal="center" vertical="center"/>
    </xf>
    <xf numFmtId="0" fontId="23" fillId="2" borderId="5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horizontal="center" vertical="center"/>
    </xf>
    <xf numFmtId="1" fontId="23" fillId="2" borderId="4" xfId="1" applyNumberFormat="1" applyFont="1" applyFill="1" applyBorder="1" applyAlignment="1" applyProtection="1">
      <alignment horizontal="center" vertical="center"/>
    </xf>
    <xf numFmtId="1" fontId="23" fillId="2" borderId="5" xfId="1" applyNumberFormat="1" applyFont="1" applyFill="1" applyBorder="1" applyAlignment="1" applyProtection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center" vertical="center"/>
    </xf>
    <xf numFmtId="164" fontId="4" fillId="0" borderId="0" xfId="16" applyNumberFormat="1" applyFont="1" applyFill="1" applyAlignment="1" applyProtection="1">
      <alignment horizontal="left" vertical="center"/>
    </xf>
    <xf numFmtId="49" fontId="23" fillId="2" borderId="1" xfId="9" applyNumberFormat="1" applyFont="1" applyFill="1" applyBorder="1" applyAlignment="1">
      <alignment horizontal="center" vertical="center"/>
    </xf>
    <xf numFmtId="49" fontId="23" fillId="2" borderId="1" xfId="18" applyNumberFormat="1" applyFont="1" applyFill="1" applyBorder="1" applyAlignment="1">
      <alignment horizontal="center" vertical="center"/>
    </xf>
    <xf numFmtId="49" fontId="23" fillId="2" borderId="4" xfId="9" applyNumberFormat="1" applyFont="1" applyFill="1" applyBorder="1" applyAlignment="1">
      <alignment horizontal="center" vertical="center"/>
    </xf>
    <xf numFmtId="49" fontId="23" fillId="2" borderId="33" xfId="9" applyNumberFormat="1" applyFont="1" applyFill="1" applyBorder="1" applyAlignment="1">
      <alignment horizontal="center" vertical="center"/>
    </xf>
    <xf numFmtId="49" fontId="23" fillId="2" borderId="5" xfId="9" applyNumberFormat="1" applyFont="1" applyFill="1" applyBorder="1" applyAlignment="1">
      <alignment horizontal="center" vertical="center"/>
    </xf>
    <xf numFmtId="49" fontId="23" fillId="2" borderId="1" xfId="9" applyNumberFormat="1" applyFont="1" applyFill="1" applyBorder="1" applyAlignment="1">
      <alignment horizontal="center" vertical="center" wrapText="1"/>
    </xf>
    <xf numFmtId="49" fontId="23" fillId="2" borderId="1" xfId="18" applyNumberFormat="1" applyFont="1" applyFill="1" applyBorder="1" applyAlignment="1">
      <alignment horizontal="center" vertical="center" wrapText="1"/>
    </xf>
    <xf numFmtId="169" fontId="47" fillId="0" borderId="0" xfId="0" applyNumberFormat="1" applyFont="1" applyProtection="1">
      <protection locked="0"/>
    </xf>
    <xf numFmtId="166" fontId="8" fillId="0" borderId="0" xfId="0" applyNumberFormat="1" applyFont="1"/>
  </cellXfs>
  <cellStyles count="19">
    <cellStyle name="Millares" xfId="1" builtinId="3"/>
    <cellStyle name="Millares 2" xfId="8"/>
    <cellStyle name="Millares 2 2" xfId="13"/>
    <cellStyle name="Normal" xfId="0" builtinId="0"/>
    <cellStyle name="Normal 2" xfId="7"/>
    <cellStyle name="Normal 2 2" xfId="12"/>
    <cellStyle name="Normal 2 3" xfId="16"/>
    <cellStyle name="Normal 3" xfId="5"/>
    <cellStyle name="Normal 4" xfId="11"/>
    <cellStyle name="Normal_1.- AGRÍCOLA NUEVOS CUADROS ESTADÍSTICOS ENERO 2016r" xfId="18"/>
    <cellStyle name="Normal_C-002" xfId="14"/>
    <cellStyle name="Normal_C-16A" xfId="10"/>
    <cellStyle name="Normal_C-2-3" xfId="4"/>
    <cellStyle name="Normal_C-23A" xfId="9"/>
    <cellStyle name="Normal_C-30" xfId="15"/>
    <cellStyle name="Normal_C-4-5-6" xfId="6"/>
    <cellStyle name="Normal_Hoja1" xfId="17"/>
    <cellStyle name="Porcentaje" xfId="2" builtinId="5"/>
    <cellStyle name="Porcentaje 2" xfId="3"/>
  </cellStyles>
  <dxfs count="70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Narrow"/>
        <scheme val="none"/>
      </font>
      <numFmt numFmtId="167" formatCode="#,##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67" formatCode="#,##0.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Narrow"/>
        <scheme val="none"/>
      </font>
      <numFmt numFmtId="167" formatCode="#,##0.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67" formatCode="#,##0.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Narrow"/>
        <scheme val="none"/>
      </font>
      <numFmt numFmtId="167" formatCode="#,##0.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72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Narrow"/>
        <scheme val="none"/>
      </font>
      <numFmt numFmtId="167" formatCode="#,##0.0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72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Narrow"/>
        <scheme val="none"/>
      </font>
      <numFmt numFmtId="167" formatCode="#,##0.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72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Narrow"/>
        <scheme val="none"/>
      </font>
      <numFmt numFmtId="167" formatCode="#,##0.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72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Narrow"/>
        <scheme val="none"/>
      </font>
      <numFmt numFmtId="167" formatCode="#,##0.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72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64" formatCode="General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946F"/>
        </top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64" formatCode="General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946F"/>
        </top>
        <bottom/>
      </border>
      <protection locked="1" hidden="0"/>
    </dxf>
    <dxf>
      <border outline="0">
        <top style="thin">
          <color rgb="FFFFFFFF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 Narrow"/>
        <scheme val="none"/>
      </font>
      <numFmt numFmtId="172" formatCode="_-* #,##0_-;\-* #,##0_-;_-* &quot;-&quot;??_-;_-@_-"/>
      <fill>
        <patternFill patternType="none">
          <fgColor rgb="FF000000"/>
          <bgColor rgb="FFFFFFFF"/>
        </patternFill>
      </fill>
      <alignment horizontal="general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 Narrow"/>
        <scheme val="none"/>
      </font>
      <numFmt numFmtId="172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7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7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7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7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67" formatCode="#,##0.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67" formatCode="#,##0.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946F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67" formatCode="#,##0.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67" formatCode="#,##0.0"/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67" formatCode="#,##0.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67" formatCode="#,##0.0"/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67" formatCode="#,##0.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67" formatCode="#,##0.0"/>
      <alignment horizontal="general" vertical="center" textRotation="0" wrapText="0" indent="0" justifyLastLine="0" shrinkToFit="0" readingOrder="0"/>
      <protection locked="1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72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72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946F"/>
        </top>
        <bottom/>
      </border>
      <protection locked="1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72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72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946F"/>
        </top>
        <bottom/>
      </border>
      <protection locked="1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72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72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946F"/>
        </top>
        <bottom/>
      </border>
      <protection locked="1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72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72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946F"/>
        </top>
        <bottom/>
      </border>
      <protection locked="1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72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72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946F"/>
        </top>
        <bottom/>
      </border>
      <protection locked="1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72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72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946F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72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72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946F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72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72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946F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72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72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946F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72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72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946F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72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72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946F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72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72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946F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72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72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946F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72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72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946F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72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Calibri"/>
        <scheme val="minor"/>
      </font>
      <numFmt numFmtId="172" formatCode="_-* #,##0_-;\-* #,##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rgb="FF00946F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rgb="FF00946F"/>
        </top>
        <bottom/>
      </border>
    </dxf>
    <dxf>
      <border outline="0">
        <top style="thin">
          <color rgb="FF00946F"/>
        </top>
        <bottom style="thin">
          <color rgb="FF00946F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Arial Narrow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scheme val="none"/>
      </font>
      <fill>
        <patternFill patternType="solid">
          <fgColor indexed="64"/>
          <bgColor theme="0" tint="-0.14999847407452621"/>
        </patternFill>
      </fill>
    </dxf>
  </dxfs>
  <tableStyles count="0" defaultTableStyle="TableStyleMedium2" defaultPivotStyle="PivotStyleLight16"/>
  <colors>
    <mruColors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65" Type="http://schemas.openxmlformats.org/officeDocument/2006/relationships/worksheet" Target="worksheets/sheet165.xml"/><Relationship Id="rId181" Type="http://schemas.openxmlformats.org/officeDocument/2006/relationships/worksheet" Target="worksheets/sheet181.xml"/><Relationship Id="rId186" Type="http://schemas.openxmlformats.org/officeDocument/2006/relationships/worksheet" Target="worksheets/sheet186.xml"/><Relationship Id="rId216" Type="http://schemas.openxmlformats.org/officeDocument/2006/relationships/sharedStrings" Target="sharedStrings.xml"/><Relationship Id="rId211" Type="http://schemas.openxmlformats.org/officeDocument/2006/relationships/externalLink" Target="externalLinks/externalLink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55" Type="http://schemas.openxmlformats.org/officeDocument/2006/relationships/worksheet" Target="worksheets/sheet155.xml"/><Relationship Id="rId171" Type="http://schemas.openxmlformats.org/officeDocument/2006/relationships/worksheet" Target="worksheets/sheet171.xml"/><Relationship Id="rId176" Type="http://schemas.openxmlformats.org/officeDocument/2006/relationships/worksheet" Target="worksheets/sheet176.xml"/><Relationship Id="rId192" Type="http://schemas.openxmlformats.org/officeDocument/2006/relationships/worksheet" Target="worksheets/sheet192.xml"/><Relationship Id="rId197" Type="http://schemas.openxmlformats.org/officeDocument/2006/relationships/worksheet" Target="worksheets/sheet197.xml"/><Relationship Id="rId206" Type="http://schemas.openxmlformats.org/officeDocument/2006/relationships/worksheet" Target="worksheets/sheet206.xml"/><Relationship Id="rId201" Type="http://schemas.openxmlformats.org/officeDocument/2006/relationships/worksheet" Target="worksheets/sheet201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worksheet" Target="worksheets/sheet166.xml"/><Relationship Id="rId182" Type="http://schemas.openxmlformats.org/officeDocument/2006/relationships/worksheet" Target="worksheets/sheet182.xml"/><Relationship Id="rId187" Type="http://schemas.openxmlformats.org/officeDocument/2006/relationships/worksheet" Target="worksheets/sheet187.xml"/><Relationship Id="rId21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12" Type="http://schemas.openxmlformats.org/officeDocument/2006/relationships/externalLink" Target="externalLinks/externalLink2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2" Type="http://schemas.openxmlformats.org/officeDocument/2006/relationships/worksheet" Target="worksheets/sheet202.xml"/><Relationship Id="rId207" Type="http://schemas.openxmlformats.org/officeDocument/2006/relationships/worksheet" Target="worksheets/sheet207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3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208" Type="http://schemas.openxmlformats.org/officeDocument/2006/relationships/worksheet" Target="worksheets/sheet208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theme" Target="theme/theme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worksheet" Target="worksheets/sheet210.xml"/><Relationship Id="rId215" Type="http://schemas.openxmlformats.org/officeDocument/2006/relationships/styles" Target="styles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2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s-PE" sz="1050">
                <a:latin typeface="Arial Narrow" panose="020B0606020202030204" pitchFamily="34" charset="0"/>
              </a:rPr>
              <a:t>G.1 PERÚ: APORTE DE LOS GRUPOS DE PRODUCTOS AL VBP AGROPECUARIO, 2016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2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36319956677628273"/>
          <c:y val="0.1365719578077432"/>
          <c:w val="0.61239666173175944"/>
          <c:h val="0.84964681537008291"/>
        </c:manualLayout>
      </c:layout>
      <c:barChart>
        <c:barDir val="col"/>
        <c:grouping val="percentStacked"/>
        <c:varyColors val="0"/>
        <c:ser>
          <c:idx val="1"/>
          <c:order val="0"/>
          <c:tx>
            <c:strRef>
              <c:f>'C.1'!$I$5</c:f>
              <c:strCache>
                <c:ptCount val="1"/>
                <c:pt idx="0">
                  <c:v>Demás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'C.1'!$J$5</c:f>
              <c:numCache>
                <c:formatCode>0%</c:formatCode>
                <c:ptCount val="1"/>
                <c:pt idx="0">
                  <c:v>2.9288775566140453E-2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12A-4170-8DD4-7A142FEE2087}"/>
            </c:ext>
          </c:extLst>
        </c:ser>
        <c:ser>
          <c:idx val="0"/>
          <c:order val="1"/>
          <c:tx>
            <c:strRef>
              <c:f>'C.1'!$I$4</c:f>
              <c:strCache>
                <c:ptCount val="1"/>
                <c:pt idx="0">
                  <c:v>Cultivos de azúcar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1059345535219159E-2"/>
                  <c:y val="-3.1581613300656674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12A-4170-8DD4-7A142FEE2087}"/>
                </c:ext>
                <c:ext xmlns:c15="http://schemas.microsoft.com/office/drawing/2012/chart" uri="{CE6537A1-D6FC-4f65-9D91-7224C49458BB}"/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'C.1'!$J$4</c:f>
              <c:numCache>
                <c:formatCode>0%</c:formatCode>
                <c:ptCount val="1"/>
                <c:pt idx="0">
                  <c:v>2.2659032739870907E-2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12A-4170-8DD4-7A142FEE2087}"/>
            </c:ext>
          </c:extLst>
        </c:ser>
        <c:ser>
          <c:idx val="2"/>
          <c:order val="2"/>
          <c:tx>
            <c:strRef>
              <c:f>'C.1'!$I$6</c:f>
              <c:strCache>
                <c:ptCount val="1"/>
                <c:pt idx="0">
                  <c:v>Huevos de gallina u otras aves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'C.1'!$J$6</c:f>
              <c:numCache>
                <c:formatCode>0%</c:formatCode>
                <c:ptCount val="1"/>
                <c:pt idx="0">
                  <c:v>3.8379095531379519E-2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12A-4170-8DD4-7A142FEE2087}"/>
            </c:ext>
          </c:extLst>
        </c:ser>
        <c:ser>
          <c:idx val="3"/>
          <c:order val="3"/>
          <c:tx>
            <c:strRef>
              <c:f>'C.1'!$I$7</c:f>
              <c:strCache>
                <c:ptCount val="1"/>
                <c:pt idx="0">
                  <c:v>Leche cruda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'C.1'!$J$7</c:f>
              <c:numCache>
                <c:formatCode>0%</c:formatCode>
                <c:ptCount val="1"/>
                <c:pt idx="0">
                  <c:v>5.0318957183979045E-2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12A-4170-8DD4-7A142FEE2087}"/>
            </c:ext>
          </c:extLst>
        </c:ser>
        <c:ser>
          <c:idx val="4"/>
          <c:order val="4"/>
          <c:tx>
            <c:strRef>
              <c:f>'C.1'!$I$8</c:f>
              <c:strCache>
                <c:ptCount val="1"/>
                <c:pt idx="0">
                  <c:v>Productos de forraje, fibras, plantas vivas, flores y capullos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'C.1'!$J$8</c:f>
              <c:numCache>
                <c:formatCode>0%</c:formatCode>
                <c:ptCount val="1"/>
                <c:pt idx="0">
                  <c:v>6.3129426037808661E-2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C12A-4170-8DD4-7A142FEE2087}"/>
            </c:ext>
          </c:extLst>
        </c:ser>
        <c:ser>
          <c:idx val="5"/>
          <c:order val="5"/>
          <c:tx>
            <c:strRef>
              <c:f>'C.1'!$I$9</c:f>
              <c:strCache>
                <c:ptCount val="1"/>
                <c:pt idx="0">
                  <c:v>Cultivos estimulantes, de especias y aromáticos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'C.1'!$J$9</c:f>
              <c:numCache>
                <c:formatCode>0%</c:formatCode>
                <c:ptCount val="1"/>
                <c:pt idx="0">
                  <c:v>6.4150764664312007E-2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C12A-4170-8DD4-7A142FEE2087}"/>
            </c:ext>
          </c:extLst>
        </c:ser>
        <c:ser>
          <c:idx val="6"/>
          <c:order val="6"/>
          <c:tx>
            <c:strRef>
              <c:f>'C.1'!$I$10</c:f>
              <c:strCache>
                <c:ptCount val="1"/>
                <c:pt idx="0">
                  <c:v>Raíces y tubérculos comestibles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'C.1'!$J$10</c:f>
              <c:numCache>
                <c:formatCode>0%</c:formatCode>
                <c:ptCount val="1"/>
                <c:pt idx="0">
                  <c:v>8.5324425412134322E-2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C12A-4170-8DD4-7A142FEE2087}"/>
            </c:ext>
          </c:extLst>
        </c:ser>
        <c:ser>
          <c:idx val="7"/>
          <c:order val="7"/>
          <c:tx>
            <c:strRef>
              <c:f>'C.1'!$I$11</c:f>
              <c:strCache>
                <c:ptCount val="1"/>
                <c:pt idx="0">
                  <c:v>Hortalizas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'C.1'!$J$11</c:f>
              <c:numCache>
                <c:formatCode>0%</c:formatCode>
                <c:ptCount val="1"/>
                <c:pt idx="0">
                  <c:v>8.8341553341314855E-2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C12A-4170-8DD4-7A142FEE2087}"/>
            </c:ext>
          </c:extLst>
        </c:ser>
        <c:ser>
          <c:idx val="8"/>
          <c:order val="8"/>
          <c:tx>
            <c:strRef>
              <c:f>'C.1'!$I$12</c:f>
              <c:strCache>
                <c:ptCount val="1"/>
                <c:pt idx="0">
                  <c:v>Frutas y nueces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'C.1'!$J$12</c:f>
              <c:numCache>
                <c:formatCode>0%</c:formatCode>
                <c:ptCount val="1"/>
                <c:pt idx="0">
                  <c:v>0.11978142340458268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C12A-4170-8DD4-7A142FEE2087}"/>
            </c:ext>
          </c:extLst>
        </c:ser>
        <c:ser>
          <c:idx val="9"/>
          <c:order val="9"/>
          <c:tx>
            <c:strRef>
              <c:f>'C.1'!$I$13</c:f>
              <c:strCache>
                <c:ptCount val="1"/>
                <c:pt idx="0">
                  <c:v>Cereales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'C.1'!$J$13</c:f>
              <c:numCache>
                <c:formatCode>0%</c:formatCode>
                <c:ptCount val="1"/>
                <c:pt idx="0">
                  <c:v>0.12872954306406731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C12A-4170-8DD4-7A142FEE2087}"/>
            </c:ext>
          </c:extLst>
        </c:ser>
        <c:ser>
          <c:idx val="10"/>
          <c:order val="10"/>
          <c:tx>
            <c:strRef>
              <c:f>'C.1'!$I$14</c:f>
              <c:strCache>
                <c:ptCount val="1"/>
                <c:pt idx="0">
                  <c:v>Animales vivos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val>
            <c:numRef>
              <c:f>'C.1'!$J$14</c:f>
              <c:numCache>
                <c:formatCode>0%</c:formatCode>
                <c:ptCount val="1"/>
                <c:pt idx="0">
                  <c:v>0.3098970030544102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C12A-4170-8DD4-7A142FEE2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13517080"/>
        <c:axId val="713517472"/>
      </c:barChart>
      <c:catAx>
        <c:axId val="7135170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13517472"/>
        <c:crosses val="autoZero"/>
        <c:auto val="1"/>
        <c:lblAlgn val="ctr"/>
        <c:lblOffset val="100"/>
        <c:noMultiLvlLbl val="0"/>
      </c:catAx>
      <c:valAx>
        <c:axId val="71351747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13517080"/>
        <c:crosses val="autoZero"/>
        <c:crossBetween val="between"/>
      </c:valAx>
      <c:spPr>
        <a:noFill/>
        <a:ln>
          <a:noFill/>
        </a:ln>
        <a:effectLst>
          <a:glow rad="63500">
            <a:schemeClr val="accent3">
              <a:satMod val="175000"/>
              <a:alpha val="40000"/>
            </a:schemeClr>
          </a:glow>
        </a:effectLst>
      </c:spPr>
    </c:plotArea>
    <c:legend>
      <c:legendPos val="b"/>
      <c:layout>
        <c:manualLayout>
          <c:xMode val="edge"/>
          <c:yMode val="edge"/>
          <c:x val="2.0950733903686333E-2"/>
          <c:y val="0.23686130931421034"/>
          <c:w val="0.5121748966071421"/>
          <c:h val="0.749357463863615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1050">
                <a:latin typeface="Arial Narrow" panose="020B0606020202030204" pitchFamily="34" charset="0"/>
              </a:rPr>
              <a:t>G.2 PERÚ: APORTE DE LOS DEPARTAMENTOS AL VBP AGROPECUARIO, 2016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F992-4874-9ADC-E19E1229EA4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F992-4874-9ADC-E19E1229EA4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F992-4874-9ADC-E19E1229EA4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F992-4874-9ADC-E19E1229EA4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F992-4874-9ADC-E19E1229EA4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F992-4874-9ADC-E19E1229EA4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F992-4874-9ADC-E19E1229EA4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F992-4874-9ADC-E19E1229EA4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F992-4874-9ADC-E19E1229EA4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F992-4874-9ADC-E19E1229EA4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F992-4874-9ADC-E19E1229EA4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F992-4874-9ADC-E19E1229EA4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F992-4874-9ADC-E19E1229EA4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F992-4874-9ADC-E19E1229EA4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F992-4874-9ADC-E19E1229EA4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F-F992-4874-9ADC-E19E1229EA4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1-F992-4874-9ADC-E19E1229EA4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3-F992-4874-9ADC-E19E1229EA47}"/>
              </c:ext>
            </c:extLst>
          </c:dPt>
          <c:dLbls>
            <c:dLbl>
              <c:idx val="0"/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accent1"/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1"/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accent2"/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2"/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accent3"/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3"/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accent4"/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4"/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accent5"/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5"/>
              <c:layout/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1" i="0" u="none" strike="noStrike" kern="1200" baseline="0">
                        <a:solidFill>
                          <a:schemeClr val="accent1"/>
                        </a:solidFill>
                        <a:latin typeface="Arial Narrow" panose="020B0606020202030204" pitchFamily="34" charset="0"/>
                        <a:ea typeface="+mn-ea"/>
                        <a:cs typeface="+mn-cs"/>
                      </a:defRPr>
                    </a:pPr>
                    <a:fld id="{02E075A5-CAF4-405B-81D9-95877483F92F}" type="CATEGORYNAME">
                      <a:rPr lang="en-US"/>
                      <a:pPr>
                        <a:defRPr sz="800">
                          <a:latin typeface="Arial Narrow" panose="020B0606020202030204" pitchFamily="34" charset="0"/>
                        </a:defRPr>
                      </a:pPr>
                      <a:t>[NOMBRE DE CATEGORÍA]</a:t>
                    </a:fld>
                    <a:r>
                      <a:rPr lang="en-US" baseline="0"/>
                      <a:t>
6%</a:t>
                    </a:r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accent6"/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/>
                  <c15:dlblFieldTable/>
                  <c15:showDataLabelsRange val="0"/>
                </c:ext>
              </c:extLst>
            </c:dLbl>
            <c:dLbl>
              <c:idx val="6"/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accent1">
                          <a:lumMod val="60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7"/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accent2">
                          <a:lumMod val="60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8"/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accent3">
                          <a:lumMod val="60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9"/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accent4">
                          <a:lumMod val="60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10"/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accent5">
                          <a:lumMod val="60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11"/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accent6">
                          <a:lumMod val="60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12"/>
              <c:layout/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1" i="0" u="none" strike="noStrike" kern="1200" baseline="0">
                        <a:solidFill>
                          <a:schemeClr val="accent1"/>
                        </a:solidFill>
                        <a:latin typeface="Arial Narrow" panose="020B0606020202030204" pitchFamily="34" charset="0"/>
                        <a:ea typeface="+mn-ea"/>
                        <a:cs typeface="+mn-cs"/>
                      </a:defRPr>
                    </a:pPr>
                    <a:fld id="{A13E7A74-84C5-4BF8-AE38-2B18A588F8A8}" type="CATEGORYNAME">
                      <a:rPr lang="en-US"/>
                      <a:pPr>
                        <a:defRPr sz="800">
                          <a:latin typeface="Arial Narrow" panose="020B0606020202030204" pitchFamily="34" charset="0"/>
                        </a:defRPr>
                      </a:pPr>
                      <a:t>[NOMBRE DE CATEGORÍA]</a:t>
                    </a:fld>
                    <a:r>
                      <a:rPr lang="en-US" baseline="0"/>
                      <a:t>
4%</a:t>
                    </a:r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/>
                  <c15:dlblFieldTable/>
                  <c15:showDataLabelsRange val="0"/>
                </c:ext>
              </c:extLst>
            </c:dLbl>
            <c:dLbl>
              <c:idx val="13"/>
              <c:layout>
                <c:manualLayout>
                  <c:x val="-1.4285714285714285E-2"/>
                  <c:y val="-1.8621968468168638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1" i="0" u="none" strike="noStrike" kern="1200" baseline="0">
                        <a:solidFill>
                          <a:schemeClr val="accent1"/>
                        </a:solidFill>
                        <a:latin typeface="Arial Narrow" panose="020B0606020202030204" pitchFamily="34" charset="0"/>
                        <a:ea typeface="+mn-ea"/>
                        <a:cs typeface="+mn-cs"/>
                      </a:defRPr>
                    </a:pPr>
                    <a:fld id="{B22F4754-7BEF-4592-BEE7-A918D10D4ABA}" type="CATEGORYNAME">
                      <a:rPr lang="en-US"/>
                      <a:pPr>
                        <a:defRPr sz="800">
                          <a:latin typeface="Arial Narrow" panose="020B0606020202030204" pitchFamily="34" charset="0"/>
                        </a:defRPr>
                      </a:pPr>
                      <a:t>[NOMBRE DE CATEGORÍA]</a:t>
                    </a:fld>
                    <a:r>
                      <a:rPr lang="en-US" baseline="0"/>
                      <a:t>
1%</a:t>
                    </a:r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/>
                  <c15:dlblFieldTable/>
                  <c15:showDataLabelsRange val="0"/>
                </c:ext>
              </c:extLst>
            </c:dLbl>
            <c:dLbl>
              <c:idx val="14"/>
              <c:layout>
                <c:manualLayout>
                  <c:x val="-3.5714285714285712E-2"/>
                  <c:y val="-5.2141511710872106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/>
                </c:ext>
              </c:extLst>
            </c:dLbl>
            <c:dLbl>
              <c:idx val="15"/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16"/>
              <c:layout>
                <c:manualLayout>
                  <c:x val="0"/>
                  <c:y val="-4.4692724323604653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/>
                </c:ext>
              </c:extLst>
            </c:dLbl>
            <c:dLbl>
              <c:idx val="17"/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1" i="0" u="none" strike="noStrike" kern="120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5B9BD5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'C.3'!$X$6:$X$23</c:f>
              <c:strCache>
                <c:ptCount val="18"/>
                <c:pt idx="0">
                  <c:v>Lima</c:v>
                </c:pt>
                <c:pt idx="1">
                  <c:v>La Libertad</c:v>
                </c:pt>
                <c:pt idx="2">
                  <c:v>Arequipa</c:v>
                </c:pt>
                <c:pt idx="3">
                  <c:v>Ica</c:v>
                </c:pt>
                <c:pt idx="4">
                  <c:v>San Martín</c:v>
                </c:pt>
                <c:pt idx="5">
                  <c:v>Piura</c:v>
                </c:pt>
                <c:pt idx="6">
                  <c:v>Cajamarca</c:v>
                </c:pt>
                <c:pt idx="7">
                  <c:v>Junín</c:v>
                </c:pt>
                <c:pt idx="8">
                  <c:v>Lambayeque</c:v>
                </c:pt>
                <c:pt idx="9">
                  <c:v>Amazonas</c:v>
                </c:pt>
                <c:pt idx="10">
                  <c:v>Cusco</c:v>
                </c:pt>
                <c:pt idx="11">
                  <c:v>Huánuco</c:v>
                </c:pt>
                <c:pt idx="12">
                  <c:v>Puno</c:v>
                </c:pt>
                <c:pt idx="13">
                  <c:v>Pasco</c:v>
                </c:pt>
                <c:pt idx="14">
                  <c:v>Ancash</c:v>
                </c:pt>
                <c:pt idx="15">
                  <c:v>Loreto</c:v>
                </c:pt>
                <c:pt idx="16">
                  <c:v>Ayacucho</c:v>
                </c:pt>
                <c:pt idx="17">
                  <c:v>Demás</c:v>
                </c:pt>
              </c:strCache>
            </c:strRef>
          </c:cat>
          <c:val>
            <c:numRef>
              <c:f>'C.3'!$Y$6:$Y$23</c:f>
              <c:numCache>
                <c:formatCode>#,##0</c:formatCode>
                <c:ptCount val="18"/>
                <c:pt idx="0">
                  <c:v>19.886477779209613</c:v>
                </c:pt>
                <c:pt idx="1">
                  <c:v>11.674289836751603</c:v>
                </c:pt>
                <c:pt idx="2">
                  <c:v>8.1182968877908088</c:v>
                </c:pt>
                <c:pt idx="3">
                  <c:v>7.635633992274407</c:v>
                </c:pt>
                <c:pt idx="4">
                  <c:v>5.9619965522890732</c:v>
                </c:pt>
                <c:pt idx="5">
                  <c:v>4.8120742560314644</c:v>
                </c:pt>
                <c:pt idx="6">
                  <c:v>4.7600509065181553</c:v>
                </c:pt>
                <c:pt idx="7">
                  <c:v>4.7123645523140363</c:v>
                </c:pt>
                <c:pt idx="8">
                  <c:v>3.3504190569068162</c:v>
                </c:pt>
                <c:pt idx="9">
                  <c:v>3.3047301042235291</c:v>
                </c:pt>
                <c:pt idx="10">
                  <c:v>3.1866348412566463</c:v>
                </c:pt>
                <c:pt idx="11">
                  <c:v>3.0752228793513803</c:v>
                </c:pt>
                <c:pt idx="12">
                  <c:v>2.8126946397602421</c:v>
                </c:pt>
                <c:pt idx="13">
                  <c:v>2.7655305799703882</c:v>
                </c:pt>
                <c:pt idx="14">
                  <c:v>2.3287277441303806</c:v>
                </c:pt>
                <c:pt idx="15">
                  <c:v>2.0791919906098193</c:v>
                </c:pt>
                <c:pt idx="16">
                  <c:v>1.7425361838614193</c:v>
                </c:pt>
                <c:pt idx="17">
                  <c:v>7.7931272167502268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4-F992-4874-9ADC-E19E1229EA4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1050" b="1">
                <a:latin typeface="Arial Narrow" panose="020B0606020202030204" pitchFamily="34" charset="0"/>
              </a:rPr>
              <a:t>G:3 PERÚ: ÍNDICE DE LA PRODUCCIÓN AGRÍCOLA POR GRUPO DE PRODUCTOS, 2007-2016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5.9217461577520794E-2"/>
          <c:y val="7.3793988186709819E-2"/>
          <c:w val="0.92080070372674805"/>
          <c:h val="0.68164932751281726"/>
        </c:manualLayout>
      </c:layout>
      <c:lineChart>
        <c:grouping val="standard"/>
        <c:varyColors val="0"/>
        <c:ser>
          <c:idx val="0"/>
          <c:order val="0"/>
          <c:tx>
            <c:strRef>
              <c:f>'C.4'!$N$5</c:f>
              <c:strCache>
                <c:ptCount val="1"/>
                <c:pt idx="0">
                  <c:v>Cereales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'C.4'!$O$4:$X$4</c:f>
              <c:strCache>
                <c:ptCount val="10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</c:strCache>
            </c:strRef>
          </c:cat>
          <c:val>
            <c:numRef>
              <c:f>'C.4'!$O$5:$X$5</c:f>
              <c:numCache>
                <c:formatCode>_ * #,##0_ ;_ * \-#,##0_ ;_ * "-"??_ ;_ @_ </c:formatCode>
                <c:ptCount val="10"/>
                <c:pt idx="0">
                  <c:v>101.86408381937194</c:v>
                </c:pt>
                <c:pt idx="1">
                  <c:v>129.73397672060747</c:v>
                </c:pt>
                <c:pt idx="2">
                  <c:v>99.999999999991758</c:v>
                </c:pt>
                <c:pt idx="3">
                  <c:v>108.1585045413899</c:v>
                </c:pt>
                <c:pt idx="4">
                  <c:v>137.77409293759587</c:v>
                </c:pt>
                <c:pt idx="5">
                  <c:v>123.51966670845201</c:v>
                </c:pt>
                <c:pt idx="6">
                  <c:v>125.41051003438905</c:v>
                </c:pt>
                <c:pt idx="7">
                  <c:v>141.8685571434537</c:v>
                </c:pt>
                <c:pt idx="8">
                  <c:v>141.44456968779156</c:v>
                </c:pt>
                <c:pt idx="9">
                  <c:v>148.81487615401423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'C.4'!$N$6</c:f>
              <c:strCache>
                <c:ptCount val="1"/>
                <c:pt idx="0">
                  <c:v>Hortalizas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lgDashDot"/>
              <a:round/>
            </a:ln>
            <a:effectLst/>
          </c:spPr>
          <c:marker>
            <c:symbol val="none"/>
          </c:marker>
          <c:cat>
            <c:strRef>
              <c:f>'C.4'!$O$4:$X$4</c:f>
              <c:strCache>
                <c:ptCount val="10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</c:strCache>
            </c:strRef>
          </c:cat>
          <c:val>
            <c:numRef>
              <c:f>'C.4'!$O$6:$X$6</c:f>
              <c:numCache>
                <c:formatCode>_ * #,##0_ ;_ * \-#,##0_ ;_ * "-"??_ ;_ @_ </c:formatCode>
                <c:ptCount val="10"/>
                <c:pt idx="0">
                  <c:v>90.834782896146592</c:v>
                </c:pt>
                <c:pt idx="1">
                  <c:v>82.816391797872896</c:v>
                </c:pt>
                <c:pt idx="2">
                  <c:v>99.999999999987608</c:v>
                </c:pt>
                <c:pt idx="3">
                  <c:v>104.92114530998776</c:v>
                </c:pt>
                <c:pt idx="4">
                  <c:v>101.92945407758633</c:v>
                </c:pt>
                <c:pt idx="5">
                  <c:v>111.96622616700876</c:v>
                </c:pt>
                <c:pt idx="6">
                  <c:v>109.52715946721897</c:v>
                </c:pt>
                <c:pt idx="7">
                  <c:v>122.03755524420187</c:v>
                </c:pt>
                <c:pt idx="8">
                  <c:v>133.03983753127775</c:v>
                </c:pt>
                <c:pt idx="9">
                  <c:v>135.86055166095528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'C.4'!$N$7</c:f>
              <c:strCache>
                <c:ptCount val="1"/>
                <c:pt idx="0">
                  <c:v>Frutas y nueces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'C.4'!$O$4:$X$4</c:f>
              <c:strCache>
                <c:ptCount val="10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</c:strCache>
            </c:strRef>
          </c:cat>
          <c:val>
            <c:numRef>
              <c:f>'C.4'!$O$7:$X$7</c:f>
              <c:numCache>
                <c:formatCode>_ * #,##0_ ;_ * \-#,##0_ ;_ * "-"??_ ;_ @_ </c:formatCode>
                <c:ptCount val="10"/>
                <c:pt idx="0">
                  <c:v>79.626832951105357</c:v>
                </c:pt>
                <c:pt idx="1">
                  <c:v>94.007098040150296</c:v>
                </c:pt>
                <c:pt idx="2">
                  <c:v>99.99999999996264</c:v>
                </c:pt>
                <c:pt idx="3">
                  <c:v>95.44310795298594</c:v>
                </c:pt>
                <c:pt idx="4">
                  <c:v>104.45323931339645</c:v>
                </c:pt>
                <c:pt idx="5">
                  <c:v>117.68086203834203</c:v>
                </c:pt>
                <c:pt idx="6">
                  <c:v>115.23476400976733</c:v>
                </c:pt>
                <c:pt idx="7">
                  <c:v>123.91222397923339</c:v>
                </c:pt>
                <c:pt idx="8">
                  <c:v>129.26186832354588</c:v>
                </c:pt>
                <c:pt idx="9">
                  <c:v>170.77269586092618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'C.4'!$N$8</c:f>
              <c:strCache>
                <c:ptCount val="1"/>
                <c:pt idx="0">
                  <c:v>Semillas aceiteras y frutos oleaginosos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'C.4'!$O$4:$X$4</c:f>
              <c:strCache>
                <c:ptCount val="10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</c:strCache>
            </c:strRef>
          </c:cat>
          <c:val>
            <c:numRef>
              <c:f>'C.4'!$O$8:$X$8</c:f>
              <c:numCache>
                <c:formatCode>_ * #,##0_ ;_ * \-#,##0_ ;_ * "-"??_ ;_ @_ </c:formatCode>
                <c:ptCount val="10"/>
                <c:pt idx="0">
                  <c:v>102.24306309526322</c:v>
                </c:pt>
                <c:pt idx="1">
                  <c:v>93.224279810057894</c:v>
                </c:pt>
                <c:pt idx="2">
                  <c:v>100.00000000002949</c:v>
                </c:pt>
                <c:pt idx="3">
                  <c:v>100.58866955153752</c:v>
                </c:pt>
                <c:pt idx="4">
                  <c:v>128.08837564933688</c:v>
                </c:pt>
                <c:pt idx="5">
                  <c:v>135.18458289494993</c:v>
                </c:pt>
                <c:pt idx="6">
                  <c:v>123.14024120048185</c:v>
                </c:pt>
                <c:pt idx="7">
                  <c:v>104.02363349887509</c:v>
                </c:pt>
                <c:pt idx="8">
                  <c:v>132.0535727704648</c:v>
                </c:pt>
                <c:pt idx="9">
                  <c:v>187.4687938016591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'C.4'!$N$9</c:f>
              <c:strCache>
                <c:ptCount val="1"/>
                <c:pt idx="0">
                  <c:v>Raíces y tubérculos comestibles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lgDashDotDot"/>
              <a:round/>
            </a:ln>
            <a:effectLst/>
          </c:spPr>
          <c:marker>
            <c:symbol val="none"/>
          </c:marker>
          <c:cat>
            <c:strRef>
              <c:f>'C.4'!$O$4:$X$4</c:f>
              <c:strCache>
                <c:ptCount val="10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</c:strCache>
            </c:strRef>
          </c:cat>
          <c:val>
            <c:numRef>
              <c:f>'C.4'!$O$9:$X$9</c:f>
              <c:numCache>
                <c:formatCode>_ * #,##0_ ;_ * \-#,##0_ ;_ * "-"??_ ;_ @_ </c:formatCode>
                <c:ptCount val="10"/>
                <c:pt idx="0">
                  <c:v>73.136785267945385</c:v>
                </c:pt>
                <c:pt idx="1">
                  <c:v>101.55839615314824</c:v>
                </c:pt>
                <c:pt idx="2">
                  <c:v>99.999999999962881</c:v>
                </c:pt>
                <c:pt idx="3">
                  <c:v>100.15402486806197</c:v>
                </c:pt>
                <c:pt idx="4">
                  <c:v>108.85282165579723</c:v>
                </c:pt>
                <c:pt idx="5">
                  <c:v>116.289062190515</c:v>
                </c:pt>
                <c:pt idx="6">
                  <c:v>124.95861422784675</c:v>
                </c:pt>
                <c:pt idx="7">
                  <c:v>110.90134249989431</c:v>
                </c:pt>
                <c:pt idx="8">
                  <c:v>143.06295707953987</c:v>
                </c:pt>
                <c:pt idx="9">
                  <c:v>108.78123735416837</c:v>
                </c:pt>
              </c:numCache>
            </c:numRef>
          </c:val>
          <c:smooth val="1"/>
        </c:ser>
        <c:ser>
          <c:idx val="5"/>
          <c:order val="5"/>
          <c:tx>
            <c:strRef>
              <c:f>'C.4'!$N$10</c:f>
              <c:strCache>
                <c:ptCount val="1"/>
                <c:pt idx="0">
                  <c:v>Cultivos estimulantes, de especias y aromáticos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'C.4'!$O$4:$X$4</c:f>
              <c:strCache>
                <c:ptCount val="10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</c:strCache>
            </c:strRef>
          </c:cat>
          <c:val>
            <c:numRef>
              <c:f>'C.4'!$O$10:$X$10</c:f>
              <c:numCache>
                <c:formatCode>_ * #,##0_ ;_ * \-#,##0_ ;_ * "-"??_ ;_ @_ </c:formatCode>
                <c:ptCount val="10"/>
                <c:pt idx="0">
                  <c:v>100.5698476385255</c:v>
                </c:pt>
                <c:pt idx="1">
                  <c:v>102.04700941406037</c:v>
                </c:pt>
                <c:pt idx="2">
                  <c:v>99.999999999991374</c:v>
                </c:pt>
                <c:pt idx="3">
                  <c:v>122.27446804840469</c:v>
                </c:pt>
                <c:pt idx="4">
                  <c:v>162.39577991175113</c:v>
                </c:pt>
                <c:pt idx="5">
                  <c:v>121.70039540896634</c:v>
                </c:pt>
                <c:pt idx="6">
                  <c:v>99.784372519825709</c:v>
                </c:pt>
                <c:pt idx="7">
                  <c:v>131.37582341331884</c:v>
                </c:pt>
                <c:pt idx="8">
                  <c:v>125.45578422096814</c:v>
                </c:pt>
                <c:pt idx="9">
                  <c:v>99.548125089957338</c:v>
                </c:pt>
              </c:numCache>
            </c:numRef>
          </c:val>
          <c:smooth val="1"/>
        </c:ser>
        <c:ser>
          <c:idx val="6"/>
          <c:order val="6"/>
          <c:tx>
            <c:strRef>
              <c:f>'C.4'!$N$11</c:f>
              <c:strCache>
                <c:ptCount val="1"/>
                <c:pt idx="0">
                  <c:v>Legumbres (hortalizas leguminosas secas)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'C.4'!$O$4:$X$4</c:f>
              <c:strCache>
                <c:ptCount val="10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</c:strCache>
            </c:strRef>
          </c:cat>
          <c:val>
            <c:numRef>
              <c:f>'C.4'!$O$11:$X$11</c:f>
              <c:numCache>
                <c:formatCode>_ * #,##0_ ;_ * \-#,##0_ ;_ * "-"??_ ;_ @_ </c:formatCode>
                <c:ptCount val="10"/>
                <c:pt idx="0">
                  <c:v>76.682062365876149</c:v>
                </c:pt>
                <c:pt idx="1">
                  <c:v>91.761415487590796</c:v>
                </c:pt>
                <c:pt idx="2">
                  <c:v>99.999999999993847</c:v>
                </c:pt>
                <c:pt idx="3">
                  <c:v>104.12165355918059</c:v>
                </c:pt>
                <c:pt idx="4">
                  <c:v>108.75508135692799</c:v>
                </c:pt>
                <c:pt idx="5">
                  <c:v>124.35604483694965</c:v>
                </c:pt>
                <c:pt idx="6">
                  <c:v>129.15972348589901</c:v>
                </c:pt>
                <c:pt idx="7">
                  <c:v>128.41990076838411</c:v>
                </c:pt>
                <c:pt idx="8">
                  <c:v>130.50404516655581</c:v>
                </c:pt>
                <c:pt idx="9">
                  <c:v>144.15854158026247</c:v>
                </c:pt>
              </c:numCache>
            </c:numRef>
          </c:val>
          <c:smooth val="1"/>
        </c:ser>
        <c:ser>
          <c:idx val="7"/>
          <c:order val="7"/>
          <c:tx>
            <c:strRef>
              <c:f>'C.4'!$N$12</c:f>
              <c:strCache>
                <c:ptCount val="1"/>
                <c:pt idx="0">
                  <c:v>Productos de forraje, fibras, plantas vivas, flores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'C.4'!$O$4:$X$4</c:f>
              <c:strCache>
                <c:ptCount val="10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</c:strCache>
            </c:strRef>
          </c:cat>
          <c:val>
            <c:numRef>
              <c:f>'C.4'!$O$12:$X$12</c:f>
              <c:numCache>
                <c:formatCode>_ * #,##0_ ;_ * \-#,##0_ ;_ * "-"??_ ;_ @_ </c:formatCode>
                <c:ptCount val="10"/>
                <c:pt idx="0">
                  <c:v>95.948023280089046</c:v>
                </c:pt>
                <c:pt idx="1">
                  <c:v>104.07568449491204</c:v>
                </c:pt>
                <c:pt idx="2">
                  <c:v>100.0000000000702</c:v>
                </c:pt>
                <c:pt idx="3">
                  <c:v>118.29328169874076</c:v>
                </c:pt>
                <c:pt idx="4">
                  <c:v>142.15166076266499</c:v>
                </c:pt>
                <c:pt idx="5">
                  <c:v>116.07798129241321</c:v>
                </c:pt>
                <c:pt idx="6">
                  <c:v>117.36596189835787</c:v>
                </c:pt>
                <c:pt idx="7">
                  <c:v>130.75449787867271</c:v>
                </c:pt>
                <c:pt idx="8">
                  <c:v>131.00678354136895</c:v>
                </c:pt>
                <c:pt idx="9">
                  <c:v>164.7817151618265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3518648"/>
        <c:axId val="715295584"/>
      </c:lineChart>
      <c:catAx>
        <c:axId val="713518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15295584"/>
        <c:crosses val="autoZero"/>
        <c:auto val="1"/>
        <c:lblAlgn val="ctr"/>
        <c:lblOffset val="100"/>
        <c:noMultiLvlLbl val="0"/>
      </c:catAx>
      <c:valAx>
        <c:axId val="715295584"/>
        <c:scaling>
          <c:orientation val="minMax"/>
          <c:max val="2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  <a:prstDash val="sysDot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1351864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6092600141603559E-2"/>
          <c:y val="0.81431212781187656"/>
          <c:w val="0.87687928654694725"/>
          <c:h val="0.170213984373810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1050" b="1" i="0" baseline="0">
                <a:effectLst/>
                <a:latin typeface="Arial Narrow" panose="020B0606020202030204" pitchFamily="34" charset="0"/>
              </a:rPr>
              <a:t>G.4 PERÚ: ÍNDICE DE LA PRODUCCIÓN GANADERA POR GRUPO DE PRODUCTOS, 2007-2016</a:t>
            </a:r>
            <a:endParaRPr lang="es-PE" sz="1050">
              <a:effectLst/>
              <a:latin typeface="Arial Narrow" panose="020B0606020202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6.5956919382836571E-2"/>
          <c:y val="9.7231691079198074E-2"/>
          <c:w val="0.9117871408143029"/>
          <c:h val="0.68108191650833039"/>
        </c:manualLayout>
      </c:layout>
      <c:lineChart>
        <c:grouping val="standard"/>
        <c:varyColors val="0"/>
        <c:ser>
          <c:idx val="0"/>
          <c:order val="0"/>
          <c:tx>
            <c:strRef>
              <c:f>'C.4'!$N$46</c:f>
              <c:strCache>
                <c:ptCount val="1"/>
                <c:pt idx="0">
                  <c:v>Animales vivos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'C.4'!$O$45:$X$45</c:f>
              <c:strCache>
                <c:ptCount val="10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</c:strCache>
            </c:strRef>
          </c:cat>
          <c:val>
            <c:numRef>
              <c:f>'C.4'!$O$46:$X$46</c:f>
              <c:numCache>
                <c:formatCode>_ * #,##0_ ;_ * \-#,##0_ ;_ * "-"??_ ;_ @_ </c:formatCode>
                <c:ptCount val="10"/>
                <c:pt idx="0">
                  <c:v>84.634261038464942</c:v>
                </c:pt>
                <c:pt idx="1">
                  <c:v>93.429167298522927</c:v>
                </c:pt>
                <c:pt idx="2">
                  <c:v>100.00000000000001</c:v>
                </c:pt>
                <c:pt idx="3">
                  <c:v>103.56090323492299</c:v>
                </c:pt>
                <c:pt idx="4">
                  <c:v>106.90156845784337</c:v>
                </c:pt>
                <c:pt idx="5">
                  <c:v>110.46126265586742</c:v>
                </c:pt>
                <c:pt idx="6">
                  <c:v>113.91486409116862</c:v>
                </c:pt>
                <c:pt idx="7">
                  <c:v>118.90634029757638</c:v>
                </c:pt>
                <c:pt idx="8">
                  <c:v>120.05425222055784</c:v>
                </c:pt>
                <c:pt idx="9">
                  <c:v>123.63180146094597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'C.4'!$N$47</c:f>
              <c:strCache>
                <c:ptCount val="1"/>
                <c:pt idx="0">
                  <c:v>Leche cruda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'C.4'!$O$45:$X$45</c:f>
              <c:strCache>
                <c:ptCount val="10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</c:strCache>
            </c:strRef>
          </c:cat>
          <c:val>
            <c:numRef>
              <c:f>'C.4'!$O$47:$X$47</c:f>
              <c:numCache>
                <c:formatCode>_ * #,##0_ ;_ * \-#,##0_ ;_ * "-"??_ ;_ @_ </c:formatCode>
                <c:ptCount val="10"/>
                <c:pt idx="0">
                  <c:v>88.140901436815383</c:v>
                </c:pt>
                <c:pt idx="1">
                  <c:v>94.873926002879685</c:v>
                </c:pt>
                <c:pt idx="2">
                  <c:v>100.00000000000001</c:v>
                </c:pt>
                <c:pt idx="3">
                  <c:v>101.10650826357983</c:v>
                </c:pt>
                <c:pt idx="4">
                  <c:v>104.01389572207539</c:v>
                </c:pt>
                <c:pt idx="5">
                  <c:v>109.87854710985762</c:v>
                </c:pt>
                <c:pt idx="6">
                  <c:v>116.99293644776795</c:v>
                </c:pt>
                <c:pt idx="7">
                  <c:v>121.57188151087227</c:v>
                </c:pt>
                <c:pt idx="8">
                  <c:v>124.7889614461056</c:v>
                </c:pt>
                <c:pt idx="9">
                  <c:v>129.80888564302407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'C.4'!$N$48</c:f>
              <c:strCache>
                <c:ptCount val="1"/>
                <c:pt idx="0">
                  <c:v>Huevos de gallina u otras aves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lgDashDotDot"/>
              <a:round/>
            </a:ln>
            <a:effectLst/>
          </c:spPr>
          <c:marker>
            <c:symbol val="none"/>
          </c:marker>
          <c:cat>
            <c:strRef>
              <c:f>'C.4'!$O$45:$X$45</c:f>
              <c:strCache>
                <c:ptCount val="10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</c:strCache>
            </c:strRef>
          </c:cat>
          <c:val>
            <c:numRef>
              <c:f>'C.4'!$O$48:$X$48</c:f>
              <c:numCache>
                <c:formatCode>_ * #,##0_ ;_ * \-#,##0_ ;_ * "-"??_ ;_ @_ </c:formatCode>
                <c:ptCount val="10"/>
                <c:pt idx="0">
                  <c:v>79.38518007037392</c:v>
                </c:pt>
                <c:pt idx="1">
                  <c:v>97.832736932612463</c:v>
                </c:pt>
                <c:pt idx="2">
                  <c:v>100</c:v>
                </c:pt>
                <c:pt idx="3">
                  <c:v>95.880766854825538</c:v>
                </c:pt>
                <c:pt idx="4">
                  <c:v>99.457120203784143</c:v>
                </c:pt>
                <c:pt idx="5">
                  <c:v>106.48785569864556</c:v>
                </c:pt>
                <c:pt idx="6">
                  <c:v>111.00629567091333</c:v>
                </c:pt>
                <c:pt idx="7">
                  <c:v>124.42106767135651</c:v>
                </c:pt>
                <c:pt idx="8">
                  <c:v>122.28179672594183</c:v>
                </c:pt>
                <c:pt idx="9">
                  <c:v>123.57293117848172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'C.4'!$N$49</c:f>
              <c:strCache>
                <c:ptCount val="1"/>
                <c:pt idx="0">
                  <c:v>Otros productos de animales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'C.4'!$O$45:$X$45</c:f>
              <c:strCache>
                <c:ptCount val="10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</c:strCache>
            </c:strRef>
          </c:cat>
          <c:val>
            <c:numRef>
              <c:f>'C.4'!$O$49:$X$49</c:f>
              <c:numCache>
                <c:formatCode>_ * #,##0_ ;_ * \-#,##0_ ;_ * "-"??_ ;_ @_ </c:formatCode>
                <c:ptCount val="10"/>
                <c:pt idx="0">
                  <c:v>119.02194647386112</c:v>
                </c:pt>
                <c:pt idx="1">
                  <c:v>134.49403962338542</c:v>
                </c:pt>
                <c:pt idx="2">
                  <c:v>100.00000000000001</c:v>
                </c:pt>
                <c:pt idx="3">
                  <c:v>108.99079895183415</c:v>
                </c:pt>
                <c:pt idx="4">
                  <c:v>126.75075979515087</c:v>
                </c:pt>
                <c:pt idx="5">
                  <c:v>122.53240916979172</c:v>
                </c:pt>
                <c:pt idx="6">
                  <c:v>137.40600828464093</c:v>
                </c:pt>
                <c:pt idx="7">
                  <c:v>139.20085136362249</c:v>
                </c:pt>
                <c:pt idx="8">
                  <c:v>140.65096272862721</c:v>
                </c:pt>
                <c:pt idx="9">
                  <c:v>147.14930699869424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5296368"/>
        <c:axId val="715296760"/>
      </c:lineChart>
      <c:catAx>
        <c:axId val="71529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15296760"/>
        <c:crosses val="autoZero"/>
        <c:auto val="1"/>
        <c:lblAlgn val="ctr"/>
        <c:lblOffset val="100"/>
        <c:noMultiLvlLbl val="0"/>
      </c:catAx>
      <c:valAx>
        <c:axId val="715296760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1529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7995485063572141E-2"/>
          <c:y val="0.86973101373598227"/>
          <c:w val="0.85064373312636399"/>
          <c:h val="0.109834761673117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1050">
                <a:latin typeface="Arial Narrow" panose="020B0606020202030204" pitchFamily="34" charset="0"/>
              </a:rPr>
              <a:t>G.5 PERÚ: DISTRIBUCIÓN DEL ÁREA COSECHADA POR GRUPO DE PRODUCTOS, 2016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29546834917040865"/>
          <c:y val="0.21195538057742783"/>
          <c:w val="0.39183103727542945"/>
          <c:h val="0.6890437842996898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685E-4057-B462-63006A4AD23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685E-4057-B462-63006A4AD23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685E-4057-B462-63006A4AD23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685E-4057-B462-63006A4AD23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685E-4057-B462-63006A4AD23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685E-4057-B462-63006A4AD23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685E-4057-B462-63006A4AD23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685E-4057-B462-63006A4AD23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685E-4057-B462-63006A4AD23F}"/>
              </c:ext>
            </c:extLst>
          </c:dPt>
          <c:dLbls>
            <c:dLbl>
              <c:idx val="0"/>
              <c:layout>
                <c:manualLayout>
                  <c:x val="-0.11200861604738827"/>
                  <c:y val="1.893939393939393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/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85E-4057-B462-63006A4AD23F}"/>
                </c:ex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1"/>
              <c:layout>
                <c:manualLayout>
                  <c:x val="1.5078082929456033E-2"/>
                  <c:y val="-1.893939393939394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85E-4057-B462-63006A4AD23F}"/>
                </c:ex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2"/>
              <c:layout>
                <c:manualLayout>
                  <c:x val="2.8002154011846987E-2"/>
                  <c:y val="3.4090909090909088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3"/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685E-4057-B462-63006A4AD23F}"/>
                </c:ex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3"/>
              <c:layout>
                <c:manualLayout>
                  <c:x val="2.5848142164781828E-2"/>
                  <c:y val="6.4393939393939392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4"/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685E-4057-B462-63006A4AD23F}"/>
                </c:ex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4"/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5"/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685E-4057-B462-63006A4AD23F}"/>
                </c:ex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5"/>
              <c:layout>
                <c:manualLayout>
                  <c:x val="1.7232094776521271E-2"/>
                  <c:y val="-3.4090909090909227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6"/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685E-4057-B462-63006A4AD23F}"/>
                </c:ex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6"/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1">
                          <a:lumMod val="60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D-685E-4057-B462-63006A4AD23F}"/>
                </c:ex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7"/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>
                          <a:lumMod val="60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F-685E-4057-B462-63006A4AD23F}"/>
                </c:ex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dLbl>
              <c:idx val="8"/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3">
                          <a:lumMod val="60000"/>
                        </a:schemeClr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s-P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1-685E-4057-B462-63006A4AD23F}"/>
                </c:ex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5B9BD5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'C.5'!$K$6:$K$14</c:f>
              <c:strCache>
                <c:ptCount val="9"/>
                <c:pt idx="0">
                  <c:v>Semillas aceiteras y frutos oleaginosos</c:v>
                </c:pt>
                <c:pt idx="1">
                  <c:v>Cultivos de azúcar</c:v>
                </c:pt>
                <c:pt idx="2">
                  <c:v>Legumbres</c:v>
                </c:pt>
                <c:pt idx="3">
                  <c:v>Hortalizas</c:v>
                </c:pt>
                <c:pt idx="4">
                  <c:v>Frutas y nueces</c:v>
                </c:pt>
                <c:pt idx="5">
                  <c:v>Raíces y tubérculos comestibles</c:v>
                </c:pt>
                <c:pt idx="6">
                  <c:v>Cultivos estimulantes, de especias y aromáticos</c:v>
                </c:pt>
                <c:pt idx="7">
                  <c:v>Productos de forraje, fibras, plantas vivas, flores </c:v>
                </c:pt>
                <c:pt idx="8">
                  <c:v>Cereales</c:v>
                </c:pt>
              </c:strCache>
            </c:strRef>
          </c:cat>
          <c:val>
            <c:numRef>
              <c:f>'C.5'!$L$6:$L$14</c:f>
              <c:numCache>
                <c:formatCode>0</c:formatCode>
                <c:ptCount val="9"/>
                <c:pt idx="0">
                  <c:v>76.533460000000005</c:v>
                </c:pt>
                <c:pt idx="1">
                  <c:v>121.905017</c:v>
                </c:pt>
                <c:pt idx="2">
                  <c:v>216.23156999999995</c:v>
                </c:pt>
                <c:pt idx="3">
                  <c:v>231.575458</c:v>
                </c:pt>
                <c:pt idx="4">
                  <c:v>441.35026799999974</c:v>
                </c:pt>
                <c:pt idx="5">
                  <c:v>485.516639</c:v>
                </c:pt>
                <c:pt idx="6">
                  <c:v>517.44635999999991</c:v>
                </c:pt>
                <c:pt idx="7">
                  <c:v>802.81949800000018</c:v>
                </c:pt>
                <c:pt idx="8">
                  <c:v>1239.0717400000001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2-685E-4057-B462-63006A4AD23F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1050">
                <a:latin typeface="Arial Narrow" panose="020B0606020202030204" pitchFamily="34" charset="0"/>
              </a:rPr>
              <a:t>G.6 PERÚ: TASA DE CRECIMIENTO DE LA PRODUCCIÓN AGRÍCOLA POR PRODUCTO, 2012-2016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'C.6'!$K$6:$K$35</c:f>
              <c:strCache>
                <c:ptCount val="30"/>
                <c:pt idx="0">
                  <c:v>Marigold</c:v>
                </c:pt>
                <c:pt idx="1">
                  <c:v>Garbanzo</c:v>
                </c:pt>
                <c:pt idx="2">
                  <c:v>Piquillo</c:v>
                </c:pt>
                <c:pt idx="3">
                  <c:v>Algodón</c:v>
                </c:pt>
                <c:pt idx="4">
                  <c:v>Sacha inchi</c:v>
                </c:pt>
                <c:pt idx="5">
                  <c:v>Zapote</c:v>
                </c:pt>
                <c:pt idx="6">
                  <c:v>Perejil</c:v>
                </c:pt>
                <c:pt idx="7">
                  <c:v>Olivo</c:v>
                </c:pt>
                <c:pt idx="8">
                  <c:v>Soya</c:v>
                </c:pt>
                <c:pt idx="9">
                  <c:v>Lenteja</c:v>
                </c:pt>
                <c:pt idx="10">
                  <c:v>Caupí</c:v>
                </c:pt>
                <c:pt idx="11">
                  <c:v>Acelga</c:v>
                </c:pt>
                <c:pt idx="12">
                  <c:v>Paprika</c:v>
                </c:pt>
                <c:pt idx="13">
                  <c:v>Brocoli</c:v>
                </c:pt>
                <c:pt idx="14">
                  <c:v>Copoazu</c:v>
                </c:pt>
                <c:pt idx="15">
                  <c:v>Avena grano</c:v>
                </c:pt>
                <c:pt idx="16">
                  <c:v>Chirimoya</c:v>
                </c:pt>
                <c:pt idx="17">
                  <c:v>Granadilla</c:v>
                </c:pt>
                <c:pt idx="18">
                  <c:v>Palta</c:v>
                </c:pt>
                <c:pt idx="19">
                  <c:v>Cacao</c:v>
                </c:pt>
                <c:pt idx="20">
                  <c:v>Quinua</c:v>
                </c:pt>
                <c:pt idx="21">
                  <c:v>Uva</c:v>
                </c:pt>
                <c:pt idx="22">
                  <c:v>Rocoto</c:v>
                </c:pt>
                <c:pt idx="23">
                  <c:v>Mango</c:v>
                </c:pt>
                <c:pt idx="24">
                  <c:v>Pan de árbol</c:v>
                </c:pt>
                <c:pt idx="25">
                  <c:v>Maca</c:v>
                </c:pt>
                <c:pt idx="26">
                  <c:v>Granada</c:v>
                </c:pt>
                <c:pt idx="27">
                  <c:v>Pacae y guaba</c:v>
                </c:pt>
                <c:pt idx="28">
                  <c:v>Aguaymanto</c:v>
                </c:pt>
                <c:pt idx="29">
                  <c:v>Arándano</c:v>
                </c:pt>
              </c:strCache>
            </c:strRef>
          </c:cat>
          <c:val>
            <c:numRef>
              <c:f>'C.6'!$L$6:$L$35</c:f>
              <c:numCache>
                <c:formatCode>0%</c:formatCode>
                <c:ptCount val="30"/>
                <c:pt idx="0">
                  <c:v>-0.72998325934333108</c:v>
                </c:pt>
                <c:pt idx="1">
                  <c:v>-0.35207336952200996</c:v>
                </c:pt>
                <c:pt idx="2">
                  <c:v>-0.20752685328603915</c:v>
                </c:pt>
                <c:pt idx="3">
                  <c:v>-0.20039031691594247</c:v>
                </c:pt>
                <c:pt idx="4">
                  <c:v>-0.14964008529692241</c:v>
                </c:pt>
                <c:pt idx="5">
                  <c:v>-0.14595537873062192</c:v>
                </c:pt>
                <c:pt idx="6">
                  <c:v>-0.13077512439328853</c:v>
                </c:pt>
                <c:pt idx="7">
                  <c:v>-0.11736160683869379</c:v>
                </c:pt>
                <c:pt idx="8">
                  <c:v>-0.11657105415665525</c:v>
                </c:pt>
                <c:pt idx="9">
                  <c:v>-0.11292721092996005</c:v>
                </c:pt>
                <c:pt idx="10">
                  <c:v>-0.10211608573992104</c:v>
                </c:pt>
                <c:pt idx="11">
                  <c:v>-0.1000570887872575</c:v>
                </c:pt>
                <c:pt idx="12">
                  <c:v>-9.7413703308981692E-2</c:v>
                </c:pt>
                <c:pt idx="13">
                  <c:v>0.10281666505093501</c:v>
                </c:pt>
                <c:pt idx="14">
                  <c:v>0.112853848272084</c:v>
                </c:pt>
                <c:pt idx="15">
                  <c:v>0.11678087745287315</c:v>
                </c:pt>
                <c:pt idx="16">
                  <c:v>0.11794474514883756</c:v>
                </c:pt>
                <c:pt idx="17">
                  <c:v>0.13336151209268676</c:v>
                </c:pt>
                <c:pt idx="18">
                  <c:v>0.14117060874779863</c:v>
                </c:pt>
                <c:pt idx="19">
                  <c:v>0.14636159750005495</c:v>
                </c:pt>
                <c:pt idx="20">
                  <c:v>0.15714841649449385</c:v>
                </c:pt>
                <c:pt idx="21">
                  <c:v>0.17508003807644237</c:v>
                </c:pt>
                <c:pt idx="22">
                  <c:v>0.18781867155782941</c:v>
                </c:pt>
                <c:pt idx="23">
                  <c:v>0.19173183475906197</c:v>
                </c:pt>
                <c:pt idx="24">
                  <c:v>0.20329568980110735</c:v>
                </c:pt>
                <c:pt idx="25">
                  <c:v>0.30723326517544902</c:v>
                </c:pt>
                <c:pt idx="26">
                  <c:v>0.45977521748581895</c:v>
                </c:pt>
                <c:pt idx="27">
                  <c:v>0.66487962606219653</c:v>
                </c:pt>
                <c:pt idx="28">
                  <c:v>0.783946351298211</c:v>
                </c:pt>
                <c:pt idx="29">
                  <c:v>2.8104195138851931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9F-47D7-AA60-A2D7B61648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56166872"/>
        <c:axId val="256167264"/>
      </c:barChart>
      <c:catAx>
        <c:axId val="256166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low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PE"/>
          </a:p>
        </c:txPr>
        <c:crossAx val="256167264"/>
        <c:crosses val="autoZero"/>
        <c:auto val="1"/>
        <c:lblAlgn val="ctr"/>
        <c:lblOffset val="0"/>
        <c:noMultiLvlLbl val="0"/>
      </c:catAx>
      <c:valAx>
        <c:axId val="256167264"/>
        <c:scaling>
          <c:orientation val="minMax"/>
        </c:scaling>
        <c:delete val="1"/>
        <c:axPos val="b"/>
        <c:numFmt formatCode="0%" sourceLinked="1"/>
        <c:majorTickMark val="out"/>
        <c:minorTickMark val="none"/>
        <c:tickLblPos val="nextTo"/>
        <c:crossAx val="256166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 sz="1050">
                <a:latin typeface="Arial Narrow" panose="020B0606020202030204" pitchFamily="34" charset="0"/>
              </a:rPr>
              <a:t>G.7 PERÚ: TASA DE CRECIMIENTO DEL RENDIMIENTO AGRÍCOLA POR PRODUCTO, 2012-2016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'C.7'!$K$3:$K$27</c:f>
              <c:strCache>
                <c:ptCount val="25"/>
                <c:pt idx="0">
                  <c:v>Olivo</c:v>
                </c:pt>
                <c:pt idx="1">
                  <c:v>Taperibá</c:v>
                </c:pt>
                <c:pt idx="2">
                  <c:v>Aguaymanto</c:v>
                </c:pt>
                <c:pt idx="3">
                  <c:v>Perejil</c:v>
                </c:pt>
                <c:pt idx="4">
                  <c:v>Sacha inchi</c:v>
                </c:pt>
                <c:pt idx="5">
                  <c:v>Copoazu</c:v>
                </c:pt>
                <c:pt idx="6">
                  <c:v>Loctao</c:v>
                </c:pt>
                <c:pt idx="7">
                  <c:v>Pan de árbol</c:v>
                </c:pt>
                <c:pt idx="8">
                  <c:v>Damasco</c:v>
                </c:pt>
                <c:pt idx="9">
                  <c:v>Guinda</c:v>
                </c:pt>
                <c:pt idx="10">
                  <c:v>Orégano</c:v>
                </c:pt>
                <c:pt idx="11">
                  <c:v>Cacao</c:v>
                </c:pt>
                <c:pt idx="12">
                  <c:v>Chirimoya</c:v>
                </c:pt>
                <c:pt idx="13">
                  <c:v>Ciruela roja</c:v>
                </c:pt>
                <c:pt idx="14">
                  <c:v>Tamarindo</c:v>
                </c:pt>
                <c:pt idx="15">
                  <c:v>Pepino</c:v>
                </c:pt>
                <c:pt idx="16">
                  <c:v>Uva</c:v>
                </c:pt>
                <c:pt idx="17">
                  <c:v>Tangelo</c:v>
                </c:pt>
                <c:pt idx="18">
                  <c:v>Berenjena</c:v>
                </c:pt>
                <c:pt idx="19">
                  <c:v>Dátil</c:v>
                </c:pt>
                <c:pt idx="20">
                  <c:v>Granada</c:v>
                </c:pt>
                <c:pt idx="21">
                  <c:v>Frijol de palo</c:v>
                </c:pt>
                <c:pt idx="22">
                  <c:v>Mango</c:v>
                </c:pt>
                <c:pt idx="23">
                  <c:v>Arándano</c:v>
                </c:pt>
                <c:pt idx="24">
                  <c:v>Pacae y guaba</c:v>
                </c:pt>
              </c:strCache>
            </c:strRef>
          </c:cat>
          <c:val>
            <c:numRef>
              <c:f>'C.7'!$L$3:$L$27</c:f>
              <c:numCache>
                <c:formatCode>0%</c:formatCode>
                <c:ptCount val="25"/>
                <c:pt idx="0">
                  <c:v>-0.17152140430535368</c:v>
                </c:pt>
                <c:pt idx="1">
                  <c:v>-0.14198978840621745</c:v>
                </c:pt>
                <c:pt idx="2">
                  <c:v>-7.9733113145661672E-2</c:v>
                </c:pt>
                <c:pt idx="3">
                  <c:v>-7.6135182835743387E-2</c:v>
                </c:pt>
                <c:pt idx="4">
                  <c:v>-7.5616641993163314E-2</c:v>
                </c:pt>
                <c:pt idx="5">
                  <c:v>-6.6793173280159102E-2</c:v>
                </c:pt>
                <c:pt idx="6">
                  <c:v>-5.5444741603411174E-2</c:v>
                </c:pt>
                <c:pt idx="7">
                  <c:v>-5.3609133996804011E-2</c:v>
                </c:pt>
                <c:pt idx="8">
                  <c:v>-5.09292936041933E-2</c:v>
                </c:pt>
                <c:pt idx="9">
                  <c:v>5.1728110075833333E-2</c:v>
                </c:pt>
                <c:pt idx="10">
                  <c:v>5.4478252760943979E-2</c:v>
                </c:pt>
                <c:pt idx="11">
                  <c:v>5.9115443614980778E-2</c:v>
                </c:pt>
                <c:pt idx="12">
                  <c:v>5.9156915999428961E-2</c:v>
                </c:pt>
                <c:pt idx="13">
                  <c:v>5.934749039341769E-2</c:v>
                </c:pt>
                <c:pt idx="14">
                  <c:v>6.9470419011705697E-2</c:v>
                </c:pt>
                <c:pt idx="15">
                  <c:v>7.0958769011781886E-2</c:v>
                </c:pt>
                <c:pt idx="16">
                  <c:v>8.7970716033379137E-2</c:v>
                </c:pt>
                <c:pt idx="17">
                  <c:v>8.9066134849474773E-2</c:v>
                </c:pt>
                <c:pt idx="18">
                  <c:v>0.10215278077351699</c:v>
                </c:pt>
                <c:pt idx="19">
                  <c:v>0.12527525692134756</c:v>
                </c:pt>
                <c:pt idx="20">
                  <c:v>0.13985139007647596</c:v>
                </c:pt>
                <c:pt idx="21">
                  <c:v>0.15770786236511536</c:v>
                </c:pt>
                <c:pt idx="22">
                  <c:v>0.25283070764615512</c:v>
                </c:pt>
                <c:pt idx="23">
                  <c:v>0.56970417178812327</c:v>
                </c:pt>
                <c:pt idx="24">
                  <c:v>0.65359433687783219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BCB-4514-ABA2-8311E1E3DB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56168048"/>
        <c:axId val="252982992"/>
      </c:barChart>
      <c:catAx>
        <c:axId val="25616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PE"/>
          </a:p>
        </c:txPr>
        <c:crossAx val="252982992"/>
        <c:crosses val="autoZero"/>
        <c:auto val="1"/>
        <c:lblAlgn val="ctr"/>
        <c:lblOffset val="100"/>
        <c:noMultiLvlLbl val="0"/>
      </c:catAx>
      <c:valAx>
        <c:axId val="252982992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25616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s-PE" sz="1050">
                <a:latin typeface="Arial Narrow" panose="020B0606020202030204" pitchFamily="34" charset="0"/>
              </a:rPr>
              <a:t>G. 8 PERÚ: TASA DE CRECIMIENTO DE</a:t>
            </a:r>
            <a:r>
              <a:rPr lang="es-PE" sz="1050" baseline="0">
                <a:latin typeface="Arial Narrow" panose="020B0606020202030204" pitchFamily="34" charset="0"/>
              </a:rPr>
              <a:t>L PRECIO AL PRODUCTOR AGRÍCOLA POR PRODUCTO, 2012-2016</a:t>
            </a:r>
            <a:endParaRPr lang="es-PE" sz="1050">
              <a:latin typeface="Arial Narrow" panose="020B0606020202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'C.8'!$K$4:$K$32</c:f>
              <c:strCache>
                <c:ptCount val="29"/>
                <c:pt idx="0">
                  <c:v>Banano y plátano</c:v>
                </c:pt>
                <c:pt idx="1">
                  <c:v>Cebolla cabeza</c:v>
                </c:pt>
                <c:pt idx="2">
                  <c:v>Arándano</c:v>
                </c:pt>
                <c:pt idx="3">
                  <c:v>Mango</c:v>
                </c:pt>
                <c:pt idx="4">
                  <c:v>Maca</c:v>
                </c:pt>
                <c:pt idx="5">
                  <c:v>Papa</c:v>
                </c:pt>
                <c:pt idx="6">
                  <c:v>Pecana</c:v>
                </c:pt>
                <c:pt idx="7">
                  <c:v>Dátil</c:v>
                </c:pt>
                <c:pt idx="8">
                  <c:v>Espárrago</c:v>
                </c:pt>
                <c:pt idx="9">
                  <c:v>Damasco</c:v>
                </c:pt>
                <c:pt idx="10">
                  <c:v>Caimito</c:v>
                </c:pt>
                <c:pt idx="11">
                  <c:v>Pituca</c:v>
                </c:pt>
                <c:pt idx="12">
                  <c:v>Marigold</c:v>
                </c:pt>
                <c:pt idx="13">
                  <c:v>Alcachofa</c:v>
                </c:pt>
                <c:pt idx="14">
                  <c:v>Cacao</c:v>
                </c:pt>
                <c:pt idx="15">
                  <c:v>Anona</c:v>
                </c:pt>
                <c:pt idx="16">
                  <c:v>Higo</c:v>
                </c:pt>
                <c:pt idx="17">
                  <c:v>Fresa</c:v>
                </c:pt>
                <c:pt idx="18">
                  <c:v>Guayaba</c:v>
                </c:pt>
                <c:pt idx="19">
                  <c:v>Zapote</c:v>
                </c:pt>
                <c:pt idx="20">
                  <c:v>Olivo</c:v>
                </c:pt>
                <c:pt idx="21">
                  <c:v>Marañón</c:v>
                </c:pt>
                <c:pt idx="22">
                  <c:v>Rye grass</c:v>
                </c:pt>
                <c:pt idx="23">
                  <c:v>Guanábana</c:v>
                </c:pt>
                <c:pt idx="24">
                  <c:v>Ajo</c:v>
                </c:pt>
                <c:pt idx="25">
                  <c:v>Granada</c:v>
                </c:pt>
                <c:pt idx="26">
                  <c:v>Ungurahui</c:v>
                </c:pt>
                <c:pt idx="27">
                  <c:v>Copoazu</c:v>
                </c:pt>
                <c:pt idx="28">
                  <c:v>Pan de árbol</c:v>
                </c:pt>
              </c:strCache>
            </c:strRef>
          </c:cat>
          <c:val>
            <c:numRef>
              <c:f>'C.8'!$L$4:$L$32</c:f>
              <c:numCache>
                <c:formatCode>0%</c:formatCode>
                <c:ptCount val="29"/>
                <c:pt idx="0">
                  <c:v>-0.25798975914087707</c:v>
                </c:pt>
                <c:pt idx="1">
                  <c:v>-0.15074692101225351</c:v>
                </c:pt>
                <c:pt idx="2">
                  <c:v>-0.13413488963003728</c:v>
                </c:pt>
                <c:pt idx="3">
                  <c:v>-0.11412557040759609</c:v>
                </c:pt>
                <c:pt idx="4">
                  <c:v>-9.9777515619514437E-2</c:v>
                </c:pt>
                <c:pt idx="5">
                  <c:v>9.7147770632911357E-2</c:v>
                </c:pt>
                <c:pt idx="6">
                  <c:v>9.8629522349386031E-2</c:v>
                </c:pt>
                <c:pt idx="7">
                  <c:v>0.1009317307692086</c:v>
                </c:pt>
                <c:pt idx="8">
                  <c:v>0.1064849531824561</c:v>
                </c:pt>
                <c:pt idx="9">
                  <c:v>0.11331177274757988</c:v>
                </c:pt>
                <c:pt idx="10">
                  <c:v>0.11363454289812713</c:v>
                </c:pt>
                <c:pt idx="11">
                  <c:v>0.11800772863770392</c:v>
                </c:pt>
                <c:pt idx="12">
                  <c:v>0.12241239392549176</c:v>
                </c:pt>
                <c:pt idx="13">
                  <c:v>0.12425018630746321</c:v>
                </c:pt>
                <c:pt idx="14">
                  <c:v>0.13385483176691171</c:v>
                </c:pt>
                <c:pt idx="15">
                  <c:v>0.13940947058059905</c:v>
                </c:pt>
                <c:pt idx="16">
                  <c:v>0.14585543369533682</c:v>
                </c:pt>
                <c:pt idx="17">
                  <c:v>0.14961439485919215</c:v>
                </c:pt>
                <c:pt idx="18">
                  <c:v>0.15191253395361115</c:v>
                </c:pt>
                <c:pt idx="19">
                  <c:v>0.17292942289166713</c:v>
                </c:pt>
                <c:pt idx="20">
                  <c:v>0.17421003181526196</c:v>
                </c:pt>
                <c:pt idx="21">
                  <c:v>0.174821854268435</c:v>
                </c:pt>
                <c:pt idx="22">
                  <c:v>0.19536380199446324</c:v>
                </c:pt>
                <c:pt idx="23">
                  <c:v>0.19778792008571533</c:v>
                </c:pt>
                <c:pt idx="24">
                  <c:v>0.22044115246670248</c:v>
                </c:pt>
                <c:pt idx="25">
                  <c:v>0.22956633523748171</c:v>
                </c:pt>
                <c:pt idx="26">
                  <c:v>0.26858157388346138</c:v>
                </c:pt>
                <c:pt idx="27">
                  <c:v>0.33009559557882384</c:v>
                </c:pt>
                <c:pt idx="28">
                  <c:v>0.33021626572402707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A53-4DEB-B152-0DFA4DD63E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52983776"/>
        <c:axId val="252984168"/>
      </c:barChart>
      <c:catAx>
        <c:axId val="25298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low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s-PE"/>
          </a:p>
        </c:txPr>
        <c:crossAx val="252984168"/>
        <c:crosses val="autoZero"/>
        <c:auto val="1"/>
        <c:lblAlgn val="ctr"/>
        <c:lblOffset val="100"/>
        <c:noMultiLvlLbl val="0"/>
      </c:catAx>
      <c:valAx>
        <c:axId val="252984168"/>
        <c:scaling>
          <c:orientation val="minMax"/>
        </c:scaling>
        <c:delete val="1"/>
        <c:axPos val="b"/>
        <c:numFmt formatCode="0%" sourceLinked="1"/>
        <c:majorTickMark val="out"/>
        <c:minorTickMark val="none"/>
        <c:tickLblPos val="nextTo"/>
        <c:crossAx val="25298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050" b="1"/>
              <a:t>G.9</a:t>
            </a:r>
            <a:r>
              <a:rPr lang="es-PE" sz="1050" b="1" baseline="0"/>
              <a:t> PERÚ: SUPERFICIE COSECHADA DE CEREALES POR PRODUCTO, 2016</a:t>
            </a:r>
            <a:endParaRPr lang="es-PE" sz="105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'C.10'!$O$4:$O$14</c:f>
              <c:strCache>
                <c:ptCount val="11"/>
                <c:pt idx="0">
                  <c:v>Arroz</c:v>
                </c:pt>
                <c:pt idx="1">
                  <c:v>Maíz amarillo duro</c:v>
                </c:pt>
                <c:pt idx="2">
                  <c:v>Maíz amiláceo</c:v>
                </c:pt>
                <c:pt idx="3">
                  <c:v>Cebada grano</c:v>
                </c:pt>
                <c:pt idx="4">
                  <c:v>Trigo</c:v>
                </c:pt>
                <c:pt idx="5">
                  <c:v>Quinua</c:v>
                </c:pt>
                <c:pt idx="6">
                  <c:v>Avena grano</c:v>
                </c:pt>
                <c:pt idx="7">
                  <c:v>Cañihua</c:v>
                </c:pt>
                <c:pt idx="8">
                  <c:v>Maíz morado</c:v>
                </c:pt>
                <c:pt idx="9">
                  <c:v>Kiwicha</c:v>
                </c:pt>
                <c:pt idx="10">
                  <c:v>Sorgo grano</c:v>
                </c:pt>
              </c:strCache>
            </c:strRef>
          </c:cat>
          <c:val>
            <c:numRef>
              <c:f>'C.10'!$P$4:$P$14</c:f>
              <c:numCache>
                <c:formatCode>General</c:formatCode>
                <c:ptCount val="11"/>
                <c:pt idx="0">
                  <c:v>419.56324999999998</c:v>
                </c:pt>
                <c:pt idx="1">
                  <c:v>267.57549999999998</c:v>
                </c:pt>
                <c:pt idx="2">
                  <c:v>197.31152</c:v>
                </c:pt>
                <c:pt idx="3">
                  <c:v>135.74388000000002</c:v>
                </c:pt>
                <c:pt idx="4">
                  <c:v>127.17975</c:v>
                </c:pt>
                <c:pt idx="5">
                  <c:v>64.223190000000002</c:v>
                </c:pt>
                <c:pt idx="6">
                  <c:v>15.793200000000001</c:v>
                </c:pt>
                <c:pt idx="7">
                  <c:v>6.1550000000000002</c:v>
                </c:pt>
                <c:pt idx="8">
                  <c:v>3.8826499999999999</c:v>
                </c:pt>
                <c:pt idx="9">
                  <c:v>1.5997999999999999</c:v>
                </c:pt>
                <c:pt idx="10">
                  <c:v>4.3999999999999997E-2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830504"/>
        <c:axId val="252830896"/>
      </c:barChart>
      <c:catAx>
        <c:axId val="252830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52830896"/>
        <c:crosses val="autoZero"/>
        <c:auto val="1"/>
        <c:lblAlgn val="ctr"/>
        <c:lblOffset val="100"/>
        <c:noMultiLvlLbl val="0"/>
      </c:catAx>
      <c:valAx>
        <c:axId val="25283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Miles 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52830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050" b="1"/>
              <a:t>G.10 PERÚ: SUPERFICIE COSECHADA DE HORTALIZAS POR PRODUCTO, 2016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8.8890635940398241E-2"/>
          <c:y val="0.12257706685989747"/>
          <c:w val="0.87207127970158171"/>
          <c:h val="0.6553435689196406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'C.24'!$G$36:$G$55</c:f>
              <c:strCache>
                <c:ptCount val="20"/>
                <c:pt idx="0">
                  <c:v>Maíz choclo</c:v>
                </c:pt>
                <c:pt idx="1">
                  <c:v>Arveja verde</c:v>
                </c:pt>
                <c:pt idx="2">
                  <c:v>Espárrago</c:v>
                </c:pt>
                <c:pt idx="3">
                  <c:v>Cebolla cabeza</c:v>
                </c:pt>
                <c:pt idx="4">
                  <c:v>Haba verde</c:v>
                </c:pt>
                <c:pt idx="5">
                  <c:v>Zapallo macre</c:v>
                </c:pt>
                <c:pt idx="6">
                  <c:v>Ajo</c:v>
                </c:pt>
                <c:pt idx="7">
                  <c:v>Zanahoria</c:v>
                </c:pt>
                <c:pt idx="8">
                  <c:v>Lechuga</c:v>
                </c:pt>
                <c:pt idx="9">
                  <c:v>Alcachofa</c:v>
                </c:pt>
                <c:pt idx="10">
                  <c:v>Tomate</c:v>
                </c:pt>
                <c:pt idx="11">
                  <c:v>Frijol verde</c:v>
                </c:pt>
                <c:pt idx="12">
                  <c:v>Brocoli</c:v>
                </c:pt>
                <c:pt idx="13">
                  <c:v>Ají</c:v>
                </c:pt>
                <c:pt idx="14">
                  <c:v>Sandia</c:v>
                </c:pt>
                <c:pt idx="15">
                  <c:v>Vainita</c:v>
                </c:pt>
                <c:pt idx="16">
                  <c:v>Col</c:v>
                </c:pt>
                <c:pt idx="17">
                  <c:v>Pepinillo</c:v>
                </c:pt>
                <c:pt idx="18">
                  <c:v>Rocoto</c:v>
                </c:pt>
                <c:pt idx="19">
                  <c:v>Pimiento morrón</c:v>
                </c:pt>
              </c:strCache>
            </c:strRef>
          </c:cat>
          <c:val>
            <c:numRef>
              <c:f>'C.24'!$H$36:$H$55</c:f>
              <c:numCache>
                <c:formatCode>General</c:formatCode>
                <c:ptCount val="20"/>
                <c:pt idx="0">
                  <c:v>44.392150000000001</c:v>
                </c:pt>
                <c:pt idx="1">
                  <c:v>33.950690000000002</c:v>
                </c:pt>
                <c:pt idx="2">
                  <c:v>31.966999999999995</c:v>
                </c:pt>
                <c:pt idx="3">
                  <c:v>18.092599999999997</c:v>
                </c:pt>
                <c:pt idx="4">
                  <c:v>13.76304</c:v>
                </c:pt>
                <c:pt idx="5">
                  <c:v>7.7668999999999997</c:v>
                </c:pt>
                <c:pt idx="6">
                  <c:v>7.6987500000000004</c:v>
                </c:pt>
                <c:pt idx="7">
                  <c:v>7.6169500000000001</c:v>
                </c:pt>
                <c:pt idx="8">
                  <c:v>6.7411000000000003</c:v>
                </c:pt>
                <c:pt idx="9">
                  <c:v>6.0925000000000002</c:v>
                </c:pt>
                <c:pt idx="10">
                  <c:v>6.0701499999999999</c:v>
                </c:pt>
                <c:pt idx="11">
                  <c:v>4.8473000000000006</c:v>
                </c:pt>
                <c:pt idx="12">
                  <c:v>4.1539999999999999</c:v>
                </c:pt>
                <c:pt idx="13">
                  <c:v>4.1236499999999996</c:v>
                </c:pt>
                <c:pt idx="14">
                  <c:v>3.5299700000000001</c:v>
                </c:pt>
                <c:pt idx="15">
                  <c:v>2.5975000000000001</c:v>
                </c:pt>
                <c:pt idx="16">
                  <c:v>2.5461199999999997</c:v>
                </c:pt>
                <c:pt idx="17">
                  <c:v>2.34</c:v>
                </c:pt>
                <c:pt idx="18">
                  <c:v>2.1920000000000002</c:v>
                </c:pt>
                <c:pt idx="19">
                  <c:v>2.0618000000000003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831288"/>
        <c:axId val="179407104"/>
      </c:barChart>
      <c:catAx>
        <c:axId val="252831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9407104"/>
        <c:crosses val="autoZero"/>
        <c:auto val="1"/>
        <c:lblAlgn val="ctr"/>
        <c:lblOffset val="100"/>
        <c:noMultiLvlLbl val="0"/>
      </c:catAx>
      <c:valAx>
        <c:axId val="179407104"/>
        <c:scaling>
          <c:orientation val="minMax"/>
          <c:max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 sz="800"/>
                  <a:t>Miles 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52831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050" b="1"/>
              <a:t>G.11 PERÚ: SUPERFICIE COSECHADA DE FRUTAS Y NUECES POR PRODUCTO, 2016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'C.63'!$C$35:$C$52</c:f>
              <c:strCache>
                <c:ptCount val="18"/>
                <c:pt idx="0">
                  <c:v>Banano y plátano</c:v>
                </c:pt>
                <c:pt idx="1">
                  <c:v>Palta</c:v>
                </c:pt>
                <c:pt idx="2">
                  <c:v>Naranja</c:v>
                </c:pt>
                <c:pt idx="3">
                  <c:v>Uva</c:v>
                </c:pt>
                <c:pt idx="4">
                  <c:v>Limón sutil</c:v>
                </c:pt>
                <c:pt idx="5">
                  <c:v>Mango</c:v>
                </c:pt>
                <c:pt idx="6">
                  <c:v>Piña</c:v>
                </c:pt>
                <c:pt idx="7">
                  <c:v>Mandarina</c:v>
                </c:pt>
                <c:pt idx="8">
                  <c:v>Tuna</c:v>
                </c:pt>
                <c:pt idx="9">
                  <c:v>Papaya</c:v>
                </c:pt>
                <c:pt idx="10">
                  <c:v>Manzana</c:v>
                </c:pt>
                <c:pt idx="11">
                  <c:v>Granadilla</c:v>
                </c:pt>
                <c:pt idx="12">
                  <c:v>Pacae y guaba</c:v>
                </c:pt>
                <c:pt idx="13">
                  <c:v>Melocotón</c:v>
                </c:pt>
                <c:pt idx="14">
                  <c:v>Aguaje</c:v>
                </c:pt>
                <c:pt idx="15">
                  <c:v>Maracuyá</c:v>
                </c:pt>
                <c:pt idx="16">
                  <c:v>Tangelo</c:v>
                </c:pt>
                <c:pt idx="17">
                  <c:v>Pijuayo</c:v>
                </c:pt>
              </c:strCache>
            </c:strRef>
          </c:cat>
          <c:val>
            <c:numRef>
              <c:f>'C.63'!$D$35:$D$52</c:f>
              <c:numCache>
                <c:formatCode>General</c:formatCode>
                <c:ptCount val="18"/>
                <c:pt idx="0">
                  <c:v>160.64620000000002</c:v>
                </c:pt>
                <c:pt idx="1">
                  <c:v>37.871179000000005</c:v>
                </c:pt>
                <c:pt idx="2">
                  <c:v>30.860078999999999</c:v>
                </c:pt>
                <c:pt idx="3">
                  <c:v>27.945817999999999</c:v>
                </c:pt>
                <c:pt idx="4">
                  <c:v>24.545249000000002</c:v>
                </c:pt>
                <c:pt idx="5">
                  <c:v>22.091990000000003</c:v>
                </c:pt>
                <c:pt idx="6">
                  <c:v>14.883100000000001</c:v>
                </c:pt>
                <c:pt idx="7">
                  <c:v>14.87368</c:v>
                </c:pt>
                <c:pt idx="8">
                  <c:v>13.720359</c:v>
                </c:pt>
                <c:pt idx="9">
                  <c:v>12.328449000000001</c:v>
                </c:pt>
                <c:pt idx="10">
                  <c:v>9.758659999999999</c:v>
                </c:pt>
                <c:pt idx="11">
                  <c:v>6.2029889999999996</c:v>
                </c:pt>
                <c:pt idx="12">
                  <c:v>6.0091299999999999</c:v>
                </c:pt>
                <c:pt idx="13">
                  <c:v>5.5524799999999992</c:v>
                </c:pt>
                <c:pt idx="14">
                  <c:v>5.0937799999999998</c:v>
                </c:pt>
                <c:pt idx="15">
                  <c:v>4.9942400000000005</c:v>
                </c:pt>
                <c:pt idx="16">
                  <c:v>4.8389500000000005</c:v>
                </c:pt>
                <c:pt idx="17">
                  <c:v>4.5109899999999996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407496"/>
        <c:axId val="179407888"/>
      </c:barChart>
      <c:catAx>
        <c:axId val="179407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9407888"/>
        <c:crosses val="autoZero"/>
        <c:auto val="1"/>
        <c:lblAlgn val="ctr"/>
        <c:lblOffset val="100"/>
        <c:noMultiLvlLbl val="0"/>
      </c:catAx>
      <c:valAx>
        <c:axId val="179407888"/>
        <c:scaling>
          <c:orientation val="minMax"/>
          <c:max val="1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 sz="800"/>
                  <a:t>Miles</a:t>
                </a:r>
                <a:r>
                  <a:rPr lang="es-PE" sz="800" baseline="0"/>
                  <a:t> ha</a:t>
                </a:r>
                <a:endParaRPr lang="es-PE" sz="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9407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050" b="1"/>
              <a:t>G.12</a:t>
            </a:r>
            <a:r>
              <a:rPr lang="es-PE" sz="1050" b="1" baseline="0"/>
              <a:t> PERÚ: SUPERFICIE COSECHADA DE SEMILLAS ACEITERAS Y FRUTOS OLEAGINOSOS POR PRODUCTO, 2016</a:t>
            </a:r>
            <a:endParaRPr lang="es-PE" sz="105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'C.125'!$K$5:$K$10</c:f>
              <c:strCache>
                <c:ptCount val="6"/>
                <c:pt idx="0">
                  <c:v>Palma aceitera</c:v>
                </c:pt>
                <c:pt idx="1">
                  <c:v>Aceituna</c:v>
                </c:pt>
                <c:pt idx="2">
                  <c:v>Maní</c:v>
                </c:pt>
                <c:pt idx="3">
                  <c:v>Coco</c:v>
                </c:pt>
                <c:pt idx="4">
                  <c:v>Sacha inchi</c:v>
                </c:pt>
                <c:pt idx="5">
                  <c:v>Soya</c:v>
                </c:pt>
              </c:strCache>
            </c:strRef>
          </c:cat>
          <c:val>
            <c:numRef>
              <c:f>'C.125'!$L$5:$L$10</c:f>
              <c:numCache>
                <c:formatCode>General</c:formatCode>
                <c:ptCount val="6"/>
                <c:pt idx="0">
                  <c:v>51.056659999999994</c:v>
                </c:pt>
                <c:pt idx="1">
                  <c:v>17.118500000000001</c:v>
                </c:pt>
                <c:pt idx="2">
                  <c:v>4.0884999999999998</c:v>
                </c:pt>
                <c:pt idx="3">
                  <c:v>2.3449800000000001</c:v>
                </c:pt>
                <c:pt idx="4">
                  <c:v>1.13402</c:v>
                </c:pt>
                <c:pt idx="5">
                  <c:v>0.79079999999999995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408672"/>
        <c:axId val="182034432"/>
      </c:barChart>
      <c:catAx>
        <c:axId val="17940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2034432"/>
        <c:crosses val="autoZero"/>
        <c:auto val="1"/>
        <c:lblAlgn val="ctr"/>
        <c:lblOffset val="100"/>
        <c:noMultiLvlLbl val="0"/>
      </c:catAx>
      <c:valAx>
        <c:axId val="182034432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 sz="800"/>
                  <a:t>Miles 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7940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050" b="1"/>
              <a:t>G.13 PERÚ: SUPERFICIE COSECHADA DE RAÍCES Y TUBÉRCULOS COMESTIBLES POR PRODUCTO, 2016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'C.134'!$N$4:$N$12</c:f>
              <c:strCache>
                <c:ptCount val="9"/>
                <c:pt idx="0">
                  <c:v>Papa</c:v>
                </c:pt>
                <c:pt idx="1">
                  <c:v>Yuca</c:v>
                </c:pt>
                <c:pt idx="2">
                  <c:v>Olluco</c:v>
                </c:pt>
                <c:pt idx="3">
                  <c:v>Camote</c:v>
                </c:pt>
                <c:pt idx="4">
                  <c:v>Oca</c:v>
                </c:pt>
                <c:pt idx="5">
                  <c:v>Maca</c:v>
                </c:pt>
                <c:pt idx="6">
                  <c:v>Mashua</c:v>
                </c:pt>
                <c:pt idx="7">
                  <c:v>Arracacha</c:v>
                </c:pt>
                <c:pt idx="8">
                  <c:v>Pituca</c:v>
                </c:pt>
              </c:strCache>
            </c:strRef>
          </c:cat>
          <c:val>
            <c:numRef>
              <c:f>'C.134'!$O$4:$O$12</c:f>
              <c:numCache>
                <c:formatCode>General</c:formatCode>
                <c:ptCount val="9"/>
                <c:pt idx="0">
                  <c:v>310.69828000000001</c:v>
                </c:pt>
                <c:pt idx="1">
                  <c:v>99.108928999999989</c:v>
                </c:pt>
                <c:pt idx="2">
                  <c:v>27.685279999999999</c:v>
                </c:pt>
                <c:pt idx="3">
                  <c:v>15.1412</c:v>
                </c:pt>
                <c:pt idx="4">
                  <c:v>13.89425</c:v>
                </c:pt>
                <c:pt idx="5">
                  <c:v>8.6069999999999993</c:v>
                </c:pt>
                <c:pt idx="6">
                  <c:v>4.8404999999999996</c:v>
                </c:pt>
                <c:pt idx="7">
                  <c:v>3.1863999999999995</c:v>
                </c:pt>
                <c:pt idx="8">
                  <c:v>2.3548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2035216"/>
        <c:axId val="182035608"/>
      </c:barChart>
      <c:catAx>
        <c:axId val="18203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2035608"/>
        <c:crosses val="autoZero"/>
        <c:auto val="1"/>
        <c:lblAlgn val="ctr"/>
        <c:lblOffset val="100"/>
        <c:noMultiLvlLbl val="0"/>
      </c:catAx>
      <c:valAx>
        <c:axId val="182035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 sz="800"/>
                  <a:t>Miles 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8203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050" b="1"/>
              <a:t>G.14 PERÚ: SUPERFICIE COSECHADA DE CULTIVOS ESTIMULANTES, DE ESPECIAS Y AROMÁTICOS POR PRODUCTO, 2016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'C.145'!$J$5:$J$9</c:f>
              <c:strCache>
                <c:ptCount val="5"/>
                <c:pt idx="0">
                  <c:v>Café</c:v>
                </c:pt>
                <c:pt idx="1">
                  <c:v>Cacao</c:v>
                </c:pt>
                <c:pt idx="2">
                  <c:v>Paprika</c:v>
                </c:pt>
                <c:pt idx="3">
                  <c:v>Té</c:v>
                </c:pt>
                <c:pt idx="4">
                  <c:v>Albahaca</c:v>
                </c:pt>
              </c:strCache>
            </c:strRef>
          </c:cat>
          <c:val>
            <c:numRef>
              <c:f>'C.145'!$K$5:$K$9</c:f>
              <c:numCache>
                <c:formatCode>General</c:formatCode>
                <c:ptCount val="5"/>
                <c:pt idx="0">
                  <c:v>383.97264999999999</c:v>
                </c:pt>
                <c:pt idx="1">
                  <c:v>125.57990999999998</c:v>
                </c:pt>
                <c:pt idx="2">
                  <c:v>5.4127999999999998</c:v>
                </c:pt>
                <c:pt idx="3">
                  <c:v>2.08</c:v>
                </c:pt>
                <c:pt idx="4">
                  <c:v>0.40100000000000002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1097120"/>
        <c:axId val="251097512"/>
      </c:barChart>
      <c:catAx>
        <c:axId val="25109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51097512"/>
        <c:crosses val="autoZero"/>
        <c:auto val="1"/>
        <c:lblAlgn val="ctr"/>
        <c:lblOffset val="100"/>
        <c:noMultiLvlLbl val="0"/>
      </c:catAx>
      <c:valAx>
        <c:axId val="251097512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 sz="800"/>
                  <a:t>Miles 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5109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050" b="1"/>
              <a:t>G.15</a:t>
            </a:r>
            <a:r>
              <a:rPr lang="es-PE" sz="1050" b="1" baseline="0"/>
              <a:t> PERÚ: SUPERFICIE COSECHADA DE LEGUMBRES POR PRODUCTO, 2016</a:t>
            </a:r>
            <a:endParaRPr lang="es-PE" sz="105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'C.153'!$O$4:$O$13</c:f>
              <c:strCache>
                <c:ptCount val="10"/>
                <c:pt idx="0">
                  <c:v>Frijol</c:v>
                </c:pt>
                <c:pt idx="1">
                  <c:v>Haba seca</c:v>
                </c:pt>
                <c:pt idx="2">
                  <c:v>Arveja seca</c:v>
                </c:pt>
                <c:pt idx="3">
                  <c:v>Caupí</c:v>
                </c:pt>
                <c:pt idx="4">
                  <c:v>Tarhui</c:v>
                </c:pt>
                <c:pt idx="5">
                  <c:v>Pallar seco</c:v>
                </c:pt>
                <c:pt idx="6">
                  <c:v>Lenteja</c:v>
                </c:pt>
                <c:pt idx="7">
                  <c:v>Zarandaja</c:v>
                </c:pt>
                <c:pt idx="8">
                  <c:v>Frijol de palo</c:v>
                </c:pt>
                <c:pt idx="9">
                  <c:v>Garbanzo</c:v>
                </c:pt>
              </c:strCache>
            </c:strRef>
          </c:cat>
          <c:val>
            <c:numRef>
              <c:f>'C.153'!$P$4:$P$13</c:f>
              <c:numCache>
                <c:formatCode>General</c:formatCode>
                <c:ptCount val="10"/>
                <c:pt idx="0">
                  <c:v>70.945499999999996</c:v>
                </c:pt>
                <c:pt idx="1">
                  <c:v>53.911119999999997</c:v>
                </c:pt>
                <c:pt idx="2">
                  <c:v>48.152200000000001</c:v>
                </c:pt>
                <c:pt idx="3">
                  <c:v>17.311799999999998</c:v>
                </c:pt>
                <c:pt idx="4">
                  <c:v>11.1145</c:v>
                </c:pt>
                <c:pt idx="5">
                  <c:v>7.4319499999999996</c:v>
                </c:pt>
                <c:pt idx="6">
                  <c:v>2.6230000000000002</c:v>
                </c:pt>
                <c:pt idx="7">
                  <c:v>2.343</c:v>
                </c:pt>
                <c:pt idx="8">
                  <c:v>1.7769999999999999</c:v>
                </c:pt>
                <c:pt idx="9">
                  <c:v>0.4335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1098296"/>
        <c:axId val="251098688"/>
      </c:barChart>
      <c:catAx>
        <c:axId val="251098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51098688"/>
        <c:crosses val="autoZero"/>
        <c:auto val="1"/>
        <c:lblAlgn val="ctr"/>
        <c:lblOffset val="100"/>
        <c:noMultiLvlLbl val="0"/>
      </c:catAx>
      <c:valAx>
        <c:axId val="251098688"/>
        <c:scaling>
          <c:orientation val="minMax"/>
          <c:max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 sz="800"/>
                  <a:t>Miles 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51098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/>
              <a:t>G.16 PERÚ: SUPERFICIE COSECHADA DE CULTIVOS DE AZÚCAR POR PRODUCTO, 2016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'C.166'!$H$5:$H$7</c:f>
              <c:strCache>
                <c:ptCount val="3"/>
                <c:pt idx="0">
                  <c:v>Caña para azúcar</c:v>
                </c:pt>
                <c:pt idx="1">
                  <c:v>Caña para alcohol</c:v>
                </c:pt>
                <c:pt idx="2">
                  <c:v>Caña para etanol</c:v>
                </c:pt>
              </c:strCache>
            </c:strRef>
          </c:cat>
          <c:val>
            <c:numRef>
              <c:f>'C.166'!$I$5:$I$7</c:f>
              <c:numCache>
                <c:formatCode>General</c:formatCode>
                <c:ptCount val="3"/>
                <c:pt idx="0">
                  <c:v>87.696269999999998</c:v>
                </c:pt>
                <c:pt idx="1">
                  <c:v>25.392747</c:v>
                </c:pt>
                <c:pt idx="2">
                  <c:v>8.8160000000000007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7947496"/>
        <c:axId val="817947888"/>
      </c:barChart>
      <c:catAx>
        <c:axId val="817947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17947888"/>
        <c:crosses val="autoZero"/>
        <c:auto val="1"/>
        <c:lblAlgn val="ctr"/>
        <c:lblOffset val="100"/>
        <c:noMultiLvlLbl val="0"/>
      </c:catAx>
      <c:valAx>
        <c:axId val="817947888"/>
        <c:scaling>
          <c:orientation val="minMax"/>
          <c:max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 sz="800"/>
                  <a:t>Miles 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17947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050" b="1"/>
              <a:t>G.17 PERÚ: SUPERFICIE COSECHADA</a:t>
            </a:r>
            <a:r>
              <a:rPr lang="es-PE" sz="1050" b="1" baseline="0"/>
              <a:t> DE FORRAJES, FIBRAS, PLANTAS VIVAS, FLORES Y CAPULLOS, 2016</a:t>
            </a:r>
            <a:endParaRPr lang="es-PE" sz="105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'C.172'!$R$4:$R$16</c:f>
              <c:strCache>
                <c:ptCount val="13"/>
                <c:pt idx="0">
                  <c:v>Braquiaria</c:v>
                </c:pt>
                <c:pt idx="1">
                  <c:v>Alfalfa</c:v>
                </c:pt>
                <c:pt idx="2">
                  <c:v>Avena forrajera</c:v>
                </c:pt>
                <c:pt idx="3">
                  <c:v>Pasto elefante</c:v>
                </c:pt>
                <c:pt idx="4">
                  <c:v>Rye grass</c:v>
                </c:pt>
                <c:pt idx="5">
                  <c:v>Maíz chala</c:v>
                </c:pt>
                <c:pt idx="6">
                  <c:v>Cebada forrajera</c:v>
                </c:pt>
                <c:pt idx="7">
                  <c:v>Algodón</c:v>
                </c:pt>
                <c:pt idx="8">
                  <c:v>Grama chilena</c:v>
                </c:pt>
                <c:pt idx="9">
                  <c:v>Gramalote</c:v>
                </c:pt>
                <c:pt idx="10">
                  <c:v>Trébol</c:v>
                </c:pt>
                <c:pt idx="11">
                  <c:v>Grama azul</c:v>
                </c:pt>
                <c:pt idx="12">
                  <c:v>Orégano</c:v>
                </c:pt>
              </c:strCache>
            </c:strRef>
          </c:cat>
          <c:val>
            <c:numRef>
              <c:f>'C.172'!$S$4:$S$16</c:f>
              <c:numCache>
                <c:formatCode>General</c:formatCode>
                <c:ptCount val="13"/>
                <c:pt idx="0">
                  <c:v>329.88509000000005</c:v>
                </c:pt>
                <c:pt idx="1">
                  <c:v>169.77315999999996</c:v>
                </c:pt>
                <c:pt idx="2">
                  <c:v>81.451300000000003</c:v>
                </c:pt>
                <c:pt idx="3">
                  <c:v>52.877580000000002</c:v>
                </c:pt>
                <c:pt idx="4">
                  <c:v>40.811</c:v>
                </c:pt>
                <c:pt idx="5">
                  <c:v>34.885249999999999</c:v>
                </c:pt>
                <c:pt idx="6">
                  <c:v>21.34675</c:v>
                </c:pt>
                <c:pt idx="7">
                  <c:v>18.098828000000001</c:v>
                </c:pt>
                <c:pt idx="8">
                  <c:v>16.96086</c:v>
                </c:pt>
                <c:pt idx="9">
                  <c:v>15.605</c:v>
                </c:pt>
                <c:pt idx="10">
                  <c:v>9.8350000000000009</c:v>
                </c:pt>
                <c:pt idx="11">
                  <c:v>7.8959999999999999</c:v>
                </c:pt>
                <c:pt idx="12">
                  <c:v>3.3786799999999997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7948672"/>
        <c:axId val="878460464"/>
      </c:barChart>
      <c:catAx>
        <c:axId val="81794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78460464"/>
        <c:crosses val="autoZero"/>
        <c:auto val="1"/>
        <c:lblAlgn val="ctr"/>
        <c:lblOffset val="100"/>
        <c:noMultiLvlLbl val="0"/>
      </c:catAx>
      <c:valAx>
        <c:axId val="87846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 sz="800"/>
                  <a:t>Miles 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1794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050" b="1" i="0" baseline="0">
                <a:effectLst/>
              </a:rPr>
              <a:t>G.18 PERÚ: TASA DE CRECIMIENTO DE LA PRODUCCIÓN DE ANIMALES VIVOS Y PRODUCTOS DE ANIMALES POR PRODUCTO, 2012-2016</a:t>
            </a:r>
            <a:endParaRPr lang="es-PE" sz="105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0.32825790336136429"/>
          <c:y val="0.13385255347321071"/>
          <c:w val="0.51669461281368601"/>
          <c:h val="0.8216411943328705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'C.192'!$L$4:$L$18</c:f>
              <c:strCache>
                <c:ptCount val="15"/>
                <c:pt idx="0">
                  <c:v>Lana de ovino</c:v>
                </c:pt>
                <c:pt idx="1">
                  <c:v>Fibra  de alpaca</c:v>
                </c:pt>
                <c:pt idx="2">
                  <c:v>Fibra  de llama</c:v>
                </c:pt>
                <c:pt idx="3">
                  <c:v>Caprino </c:v>
                </c:pt>
                <c:pt idx="4">
                  <c:v>Ovino </c:v>
                </c:pt>
                <c:pt idx="5">
                  <c:v>Llama </c:v>
                </c:pt>
                <c:pt idx="6">
                  <c:v>Vacuno </c:v>
                </c:pt>
                <c:pt idx="7">
                  <c:v>Alpaca </c:v>
                </c:pt>
                <c:pt idx="8">
                  <c:v>Leche cruda de  vaca</c:v>
                </c:pt>
                <c:pt idx="9">
                  <c:v>Pavo</c:v>
                </c:pt>
                <c:pt idx="10">
                  <c:v>Otras gallinaceas</c:v>
                </c:pt>
                <c:pt idx="11">
                  <c:v>Porcino </c:v>
                </c:pt>
                <c:pt idx="12">
                  <c:v>Pollo engorde</c:v>
                </c:pt>
                <c:pt idx="13">
                  <c:v>Pato</c:v>
                </c:pt>
                <c:pt idx="14">
                  <c:v>Huevo de gallina</c:v>
                </c:pt>
              </c:strCache>
            </c:strRef>
          </c:cat>
          <c:val>
            <c:numRef>
              <c:f>'C.192'!$M$4:$M$18</c:f>
              <c:numCache>
                <c:formatCode>0%</c:formatCode>
                <c:ptCount val="15"/>
                <c:pt idx="0">
                  <c:v>-4.0398625889482516E-2</c:v>
                </c:pt>
                <c:pt idx="1">
                  <c:v>-1.9302629679712191E-2</c:v>
                </c:pt>
                <c:pt idx="2">
                  <c:v>-1.7882612460797143E-2</c:v>
                </c:pt>
                <c:pt idx="3">
                  <c:v>-1.7237750139450725E-2</c:v>
                </c:pt>
                <c:pt idx="4">
                  <c:v>-9.646791523888476E-3</c:v>
                </c:pt>
                <c:pt idx="5">
                  <c:v>-5.8241548696668088E-3</c:v>
                </c:pt>
                <c:pt idx="6">
                  <c:v>4.799793272618702E-3</c:v>
                </c:pt>
                <c:pt idx="7">
                  <c:v>9.1503343223147127E-3</c:v>
                </c:pt>
                <c:pt idx="8">
                  <c:v>2.2092372801025162E-2</c:v>
                </c:pt>
                <c:pt idx="9">
                  <c:v>2.3769875035900556E-2</c:v>
                </c:pt>
                <c:pt idx="10">
                  <c:v>4.9163602117340943E-2</c:v>
                </c:pt>
                <c:pt idx="11">
                  <c:v>5.1195441638463901E-2</c:v>
                </c:pt>
                <c:pt idx="12">
                  <c:v>5.5471467555590959E-2</c:v>
                </c:pt>
                <c:pt idx="13">
                  <c:v>6.0967457757050925E-2</c:v>
                </c:pt>
                <c:pt idx="14">
                  <c:v>6.3016220554756419E-2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78462032"/>
        <c:axId val="479832632"/>
      </c:barChart>
      <c:catAx>
        <c:axId val="878462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79832632"/>
        <c:crosses val="autoZero"/>
        <c:auto val="1"/>
        <c:lblAlgn val="ctr"/>
        <c:lblOffset val="100"/>
        <c:noMultiLvlLbl val="0"/>
      </c:catAx>
      <c:valAx>
        <c:axId val="479832632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878462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050" b="1"/>
              <a:t>G.19 PERÚ: TASA DE CRECIMIENTO DEL</a:t>
            </a:r>
            <a:r>
              <a:rPr lang="es-PE" sz="1050" b="1" baseline="0"/>
              <a:t> RENDIMIENTO DE ANIMALES VIVOS Y PRODUCTOS DE ANIMALES POR PRODUCTO, 2012-2016</a:t>
            </a:r>
            <a:endParaRPr lang="es-PE" sz="105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'C.193'!$L$4:$L$17</c:f>
              <c:strCache>
                <c:ptCount val="14"/>
                <c:pt idx="0">
                  <c:v>Pavo</c:v>
                </c:pt>
                <c:pt idx="1">
                  <c:v>Vacuno </c:v>
                </c:pt>
                <c:pt idx="2">
                  <c:v>Alpaca </c:v>
                </c:pt>
                <c:pt idx="3">
                  <c:v>Lana de ovino</c:v>
                </c:pt>
                <c:pt idx="4">
                  <c:v>Fibra  de alpaca</c:v>
                </c:pt>
                <c:pt idx="5">
                  <c:v>Caprino </c:v>
                </c:pt>
                <c:pt idx="6">
                  <c:v>Porcino </c:v>
                </c:pt>
                <c:pt idx="7">
                  <c:v>Ovino </c:v>
                </c:pt>
                <c:pt idx="8">
                  <c:v>Huevo de gallina</c:v>
                </c:pt>
                <c:pt idx="9">
                  <c:v>Pollo</c:v>
                </c:pt>
                <c:pt idx="10">
                  <c:v>Leche cruda de vaca</c:v>
                </c:pt>
                <c:pt idx="11">
                  <c:v>Llama </c:v>
                </c:pt>
                <c:pt idx="12">
                  <c:v>Pato</c:v>
                </c:pt>
                <c:pt idx="13">
                  <c:v>Fibra  de llama</c:v>
                </c:pt>
              </c:strCache>
            </c:strRef>
          </c:cat>
          <c:val>
            <c:numRef>
              <c:f>'C.193'!$M$4:$M$17</c:f>
              <c:numCache>
                <c:formatCode>0%</c:formatCode>
                <c:ptCount val="14"/>
                <c:pt idx="0">
                  <c:v>-4.4487998690265422E-2</c:v>
                </c:pt>
                <c:pt idx="1">
                  <c:v>-2.5143933074274205E-3</c:v>
                </c:pt>
                <c:pt idx="2">
                  <c:v>-8.8314865840677381E-4</c:v>
                </c:pt>
                <c:pt idx="3">
                  <c:v>1.0088997944379674E-3</c:v>
                </c:pt>
                <c:pt idx="4">
                  <c:v>1.8643149146424509E-3</c:v>
                </c:pt>
                <c:pt idx="5">
                  <c:v>2.4139033670129706E-3</c:v>
                </c:pt>
                <c:pt idx="6">
                  <c:v>5.0690596339544314E-3</c:v>
                </c:pt>
                <c:pt idx="7">
                  <c:v>5.1133804316576548E-3</c:v>
                </c:pt>
                <c:pt idx="8">
                  <c:v>5.9060942200006572E-3</c:v>
                </c:pt>
                <c:pt idx="9">
                  <c:v>9.7199160218111036E-3</c:v>
                </c:pt>
                <c:pt idx="10">
                  <c:v>1.1638758197769716E-2</c:v>
                </c:pt>
                <c:pt idx="11">
                  <c:v>1.70118269819588E-2</c:v>
                </c:pt>
                <c:pt idx="12">
                  <c:v>2.3373794377740564E-2</c:v>
                </c:pt>
                <c:pt idx="13">
                  <c:v>2.7820041268340923E-2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79833416"/>
        <c:axId val="479833808"/>
      </c:barChart>
      <c:catAx>
        <c:axId val="479833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79833808"/>
        <c:crosses val="autoZero"/>
        <c:auto val="1"/>
        <c:lblAlgn val="ctr"/>
        <c:lblOffset val="100"/>
        <c:noMultiLvlLbl val="0"/>
      </c:catAx>
      <c:valAx>
        <c:axId val="47983380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479833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050" b="1"/>
              <a:t>G.20 PERÚ: TASA DE CRECIMIENTO DEL PRECIO</a:t>
            </a:r>
            <a:r>
              <a:rPr lang="es-PE" sz="1050" b="1" baseline="0"/>
              <a:t> RECIBIDO POR EL PRODUCTOR DE ANIMALES VIVOS Y PRODUCTOS DE ANIMALES POR PRODUCTO, 2012-2016</a:t>
            </a:r>
            <a:endParaRPr lang="es-PE" sz="105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'C.194'!$M$4:$M$15</c:f>
              <c:strCache>
                <c:ptCount val="12"/>
                <c:pt idx="0">
                  <c:v>Pollo</c:v>
                </c:pt>
                <c:pt idx="1">
                  <c:v>Fibra  de llama</c:v>
                </c:pt>
                <c:pt idx="2">
                  <c:v>Lana de ovino</c:v>
                </c:pt>
                <c:pt idx="3">
                  <c:v>Fibra  de alpaca</c:v>
                </c:pt>
                <c:pt idx="4">
                  <c:v>Huevo de gallina</c:v>
                </c:pt>
                <c:pt idx="5">
                  <c:v>Leche cruda de  vaca</c:v>
                </c:pt>
                <c:pt idx="6">
                  <c:v>Vacuno </c:v>
                </c:pt>
                <c:pt idx="7">
                  <c:v>Llama </c:v>
                </c:pt>
                <c:pt idx="8">
                  <c:v>Alpaca </c:v>
                </c:pt>
                <c:pt idx="9">
                  <c:v>Ovino </c:v>
                </c:pt>
                <c:pt idx="10">
                  <c:v>Caprino </c:v>
                </c:pt>
                <c:pt idx="11">
                  <c:v>Porcino </c:v>
                </c:pt>
              </c:strCache>
            </c:strRef>
          </c:cat>
          <c:val>
            <c:numRef>
              <c:f>'C.194'!$N$4:$N$15</c:f>
              <c:numCache>
                <c:formatCode>0%</c:formatCode>
                <c:ptCount val="12"/>
                <c:pt idx="0">
                  <c:v>7.6595533316445863E-3</c:v>
                </c:pt>
                <c:pt idx="1">
                  <c:v>2.3855591319627223E-2</c:v>
                </c:pt>
                <c:pt idx="2">
                  <c:v>3.1126230933522736E-2</c:v>
                </c:pt>
                <c:pt idx="3">
                  <c:v>3.1389796258974645E-2</c:v>
                </c:pt>
                <c:pt idx="4">
                  <c:v>3.2716732339550969E-2</c:v>
                </c:pt>
                <c:pt idx="5">
                  <c:v>3.8546923783906895E-2</c:v>
                </c:pt>
                <c:pt idx="6">
                  <c:v>4.5492077894638383E-2</c:v>
                </c:pt>
                <c:pt idx="7">
                  <c:v>4.5783408444520335E-2</c:v>
                </c:pt>
                <c:pt idx="8">
                  <c:v>4.5951445745133324E-2</c:v>
                </c:pt>
                <c:pt idx="9">
                  <c:v>4.7776866558036479E-2</c:v>
                </c:pt>
                <c:pt idx="10">
                  <c:v>6.1089936888170993E-2</c:v>
                </c:pt>
                <c:pt idx="11">
                  <c:v>6.677610233581488E-2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97041904"/>
        <c:axId val="397042296"/>
      </c:barChart>
      <c:catAx>
        <c:axId val="397041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97042296"/>
        <c:crosses val="autoZero"/>
        <c:auto val="1"/>
        <c:lblAlgn val="ctr"/>
        <c:lblOffset val="100"/>
        <c:noMultiLvlLbl val="0"/>
      </c:catAx>
      <c:valAx>
        <c:axId val="397042296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397041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5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vmlDrawing26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vmlDrawing27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vmlDrawing28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vmlDrawing29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vmlDrawing30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vmlDrawing3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vmlDrawing32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vmlDrawing33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vmlDrawing34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vmlDrawing35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vmlDrawing36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vmlDrawing37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vmlDrawing38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vmlDrawing39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vmlDrawing40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vmlDrawing4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vmlDrawing42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vmlDrawing43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vmlDrawing44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vmlDrawing45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vmlDrawing4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7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vmlDrawing48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vmlDrawing49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vmlDrawing50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vmlDrawing5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vmlDrawing52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vmlDrawing53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vmlDrawing54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vmlDrawing55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vmlDrawing56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vmlDrawing57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vmlDrawing58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vmlDrawing59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vmlDrawing60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vmlDrawing6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vmlDrawing62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vmlDrawing63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vmlDrawing6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7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3.png"/></Relationships>
</file>

<file path=xl/drawings/_rels/vmlDrawing148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3.png"/></Relationships>
</file>

<file path=xl/drawings/_rels/vmlDrawing149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3.png"/></Relationships>
</file>

<file path=xl/drawings/_rels/vmlDrawing150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3.png"/></Relationships>
</file>

<file path=xl/drawings/_rels/vmlDrawing15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3.png"/></Relationships>
</file>

<file path=xl/drawings/_rels/vmlDrawing15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5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5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5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5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5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5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5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6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6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6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6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6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6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6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6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6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6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7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7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7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7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7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7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7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7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7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7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8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8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8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8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8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8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8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8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8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8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90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19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5.jpeg"/></Relationships>
</file>

<file path=xl/drawings/_rels/vmlDrawing19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19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19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195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196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5.jpeg"/></Relationships>
</file>

<file path=xl/drawings/_rels/vmlDrawing197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5.jpeg"/></Relationships>
</file>

<file path=xl/drawings/_rels/vmlDrawing198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5.jpeg"/></Relationships>
</file>

<file path=xl/drawings/_rels/vmlDrawing199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5.jpeg"/></Relationships>
</file>

<file path=xl/drawings/_rels/vmlDrawing200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5.jpeg"/></Relationships>
</file>

<file path=xl/drawings/_rels/vmlDrawing20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5.jpeg"/></Relationships>
</file>

<file path=xl/drawings/_rels/vmlDrawing202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5.jpeg"/></Relationships>
</file>

<file path=xl/drawings/_rels/vmlDrawing203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5.jpeg"/></Relationships>
</file>

<file path=xl/drawings/_rels/vmlDrawing204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5.jpeg"/></Relationships>
</file>

<file path=xl/drawings/_rels/vmlDrawing205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5.jpeg"/></Relationships>
</file>

<file path=xl/drawings/_rels/vmlDrawing206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5.jpeg"/></Relationships>
</file>

<file path=xl/drawings/_rels/vmlDrawing207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5.jpeg"/></Relationships>
</file>

<file path=xl/drawings/_rels/vmlDrawing208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5.jpeg"/></Relationships>
</file>

<file path=xl/drawings/_rels/vmlDrawing209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5.jpeg"/></Relationships>
</file>

<file path=xl/drawings/_rels/vmlDrawing2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9526</xdr:colOff>
      <xdr:row>0</xdr:row>
      <xdr:rowOff>114299</xdr:rowOff>
    </xdr:from>
    <xdr:to>
      <xdr:col>17</xdr:col>
      <xdr:colOff>485776</xdr:colOff>
      <xdr:row>25</xdr:row>
      <xdr:rowOff>123824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419100</xdr:colOff>
      <xdr:row>1</xdr:row>
      <xdr:rowOff>9524</xdr:rowOff>
    </xdr:from>
    <xdr:to>
      <xdr:col>31</xdr:col>
      <xdr:colOff>438150</xdr:colOff>
      <xdr:row>25</xdr:row>
      <xdr:rowOff>76200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571500</xdr:colOff>
      <xdr:row>0</xdr:row>
      <xdr:rowOff>142875</xdr:rowOff>
    </xdr:from>
    <xdr:to>
      <xdr:col>27</xdr:col>
      <xdr:colOff>285750</xdr:colOff>
      <xdr:row>34</xdr:row>
      <xdr:rowOff>9525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542923</xdr:colOff>
      <xdr:row>39</xdr:row>
      <xdr:rowOff>61912</xdr:rowOff>
    </xdr:from>
    <xdr:to>
      <xdr:col>26</xdr:col>
      <xdr:colOff>447674</xdr:colOff>
      <xdr:row>65</xdr:row>
      <xdr:rowOff>38100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666749</xdr:colOff>
      <xdr:row>2</xdr:row>
      <xdr:rowOff>85724</xdr:rowOff>
    </xdr:from>
    <xdr:to>
      <xdr:col>17</xdr:col>
      <xdr:colOff>323849</xdr:colOff>
      <xdr:row>25</xdr:row>
      <xdr:rowOff>123824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733424</xdr:colOff>
      <xdr:row>2</xdr:row>
      <xdr:rowOff>161924</xdr:rowOff>
    </xdr:from>
    <xdr:to>
      <xdr:col>17</xdr:col>
      <xdr:colOff>221774</xdr:colOff>
      <xdr:row>39</xdr:row>
      <xdr:rowOff>123149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219074</xdr:colOff>
      <xdr:row>0</xdr:row>
      <xdr:rowOff>152399</xdr:rowOff>
    </xdr:from>
    <xdr:to>
      <xdr:col>16</xdr:col>
      <xdr:colOff>419099</xdr:colOff>
      <xdr:row>28</xdr:row>
      <xdr:rowOff>152400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600072</xdr:colOff>
      <xdr:row>1</xdr:row>
      <xdr:rowOff>76200</xdr:rowOff>
    </xdr:from>
    <xdr:to>
      <xdr:col>18</xdr:col>
      <xdr:colOff>245472</xdr:colOff>
      <xdr:row>36</xdr:row>
      <xdr:rowOff>126225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428624</xdr:colOff>
      <xdr:row>2</xdr:row>
      <xdr:rowOff>100011</xdr:rowOff>
    </xdr:from>
    <xdr:to>
      <xdr:col>21</xdr:col>
      <xdr:colOff>352424</xdr:colOff>
      <xdr:row>24</xdr:row>
      <xdr:rowOff>38099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314324</xdr:colOff>
      <xdr:row>34</xdr:row>
      <xdr:rowOff>38101</xdr:rowOff>
    </xdr:from>
    <xdr:to>
      <xdr:col>18</xdr:col>
      <xdr:colOff>152399</xdr:colOff>
      <xdr:row>55</xdr:row>
      <xdr:rowOff>38100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33</xdr:row>
      <xdr:rowOff>47625</xdr:rowOff>
    </xdr:from>
    <xdr:to>
      <xdr:col>14</xdr:col>
      <xdr:colOff>214312</xdr:colOff>
      <xdr:row>55</xdr:row>
      <xdr:rowOff>80962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647699</xdr:colOff>
      <xdr:row>2</xdr:row>
      <xdr:rowOff>152400</xdr:rowOff>
    </xdr:from>
    <xdr:to>
      <xdr:col>17</xdr:col>
      <xdr:colOff>409575</xdr:colOff>
      <xdr:row>24</xdr:row>
      <xdr:rowOff>142875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490536</xdr:colOff>
      <xdr:row>2</xdr:row>
      <xdr:rowOff>4761</xdr:rowOff>
    </xdr:from>
    <xdr:to>
      <xdr:col>20</xdr:col>
      <xdr:colOff>209550</xdr:colOff>
      <xdr:row>20</xdr:row>
      <xdr:rowOff>123825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681037</xdr:colOff>
      <xdr:row>2</xdr:row>
      <xdr:rowOff>4761</xdr:rowOff>
    </xdr:from>
    <xdr:to>
      <xdr:col>15</xdr:col>
      <xdr:colOff>533400</xdr:colOff>
      <xdr:row>20</xdr:row>
      <xdr:rowOff>57149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704849</xdr:colOff>
      <xdr:row>1</xdr:row>
      <xdr:rowOff>138111</xdr:rowOff>
    </xdr:from>
    <xdr:to>
      <xdr:col>21</xdr:col>
      <xdr:colOff>180974</xdr:colOff>
      <xdr:row>19</xdr:row>
      <xdr:rowOff>152400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600074</xdr:colOff>
      <xdr:row>2</xdr:row>
      <xdr:rowOff>100012</xdr:rowOff>
    </xdr:from>
    <xdr:to>
      <xdr:col>13</xdr:col>
      <xdr:colOff>219074</xdr:colOff>
      <xdr:row>18</xdr:row>
      <xdr:rowOff>80962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442911</xdr:colOff>
      <xdr:row>2</xdr:row>
      <xdr:rowOff>61911</xdr:rowOff>
    </xdr:from>
    <xdr:to>
      <xdr:col>24</xdr:col>
      <xdr:colOff>180974</xdr:colOff>
      <xdr:row>20</xdr:row>
      <xdr:rowOff>104774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419100</xdr:colOff>
      <xdr:row>2</xdr:row>
      <xdr:rowOff>71437</xdr:rowOff>
    </xdr:from>
    <xdr:to>
      <xdr:col>22</xdr:col>
      <xdr:colOff>114300</xdr:colOff>
      <xdr:row>22</xdr:row>
      <xdr:rowOff>85725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447675</xdr:colOff>
      <xdr:row>2</xdr:row>
      <xdr:rowOff>104775</xdr:rowOff>
    </xdr:from>
    <xdr:to>
      <xdr:col>21</xdr:col>
      <xdr:colOff>76200</xdr:colOff>
      <xdr:row>20</xdr:row>
      <xdr:rowOff>42862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457200</xdr:colOff>
      <xdr:row>1</xdr:row>
      <xdr:rowOff>66675</xdr:rowOff>
    </xdr:from>
    <xdr:to>
      <xdr:col>23</xdr:col>
      <xdr:colOff>14287</xdr:colOff>
      <xdr:row>22</xdr:row>
      <xdr:rowOff>85725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sihuas/AppData/Local/Microsoft/Windows/Temporary%20Internet%20Files/OLK1F81/Agroi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/LIBRO2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K/VARIOS/Linea%20carne/2002/ENERO/colo_010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-25 y 26"/>
      <sheetName val="C-27"/>
      <sheetName val="C-28"/>
      <sheetName val="C-29"/>
      <sheetName val="C-30"/>
      <sheetName val="C-31"/>
      <sheetName val="C-32 "/>
      <sheetName val="C-35"/>
      <sheetName val="C-36"/>
      <sheetName val="C-37"/>
      <sheetName val="C-53"/>
      <sheetName val="C-54-59"/>
      <sheetName val="C-60"/>
      <sheetName val="C-61"/>
      <sheetName val="C-62"/>
    </sheetNames>
    <sheetDataSet>
      <sheetData sheetId="0"/>
      <sheetData sheetId="1">
        <row r="1">
          <cell r="A1" t="str">
            <v>Cuadro Nº  27</v>
          </cell>
        </row>
        <row r="3">
          <cell r="A3" t="str">
            <v>PERÚ:  PRODUCCIÓN DE PRINCIPALES PRODUCTOS PECUARIOS, SEGÚN MES</v>
          </cell>
        </row>
        <row r="4">
          <cell r="A4" t="str">
            <v xml:space="preserve">Período:  Enero - Diciembre   2013  -  2014  </v>
          </cell>
        </row>
        <row r="5">
          <cell r="A5" t="str">
            <v>( t )</v>
          </cell>
        </row>
        <row r="7">
          <cell r="A7" t="str">
            <v>Mes</v>
          </cell>
          <cell r="C7" t="str">
            <v>Fibra de alpaca</v>
          </cell>
          <cell r="J7" t="str">
            <v>Fibra de llama</v>
          </cell>
          <cell r="Q7" t="str">
            <v>Lana deovino</v>
          </cell>
          <cell r="X7" t="str">
            <v>Carne vacuno</v>
          </cell>
        </row>
        <row r="8">
          <cell r="B8">
            <v>2002</v>
          </cell>
          <cell r="C8">
            <v>2005</v>
          </cell>
          <cell r="D8">
            <v>2006</v>
          </cell>
          <cell r="E8">
            <v>2013</v>
          </cell>
          <cell r="F8">
            <v>2014</v>
          </cell>
          <cell r="G8" t="str">
            <v>Var.%</v>
          </cell>
          <cell r="I8">
            <v>2002</v>
          </cell>
          <cell r="J8">
            <v>2005</v>
          </cell>
          <cell r="K8">
            <v>2006</v>
          </cell>
          <cell r="L8">
            <v>2013</v>
          </cell>
          <cell r="M8">
            <v>2014</v>
          </cell>
          <cell r="N8" t="str">
            <v>Var.%</v>
          </cell>
          <cell r="P8">
            <v>2002</v>
          </cell>
          <cell r="Q8">
            <v>2005</v>
          </cell>
          <cell r="R8">
            <v>2006</v>
          </cell>
          <cell r="S8">
            <v>2013</v>
          </cell>
          <cell r="T8">
            <v>2014</v>
          </cell>
          <cell r="U8" t="str">
            <v>Var.%</v>
          </cell>
          <cell r="W8">
            <v>2002</v>
          </cell>
          <cell r="X8">
            <v>2005</v>
          </cell>
          <cell r="Y8">
            <v>2006</v>
          </cell>
          <cell r="Z8">
            <v>2002</v>
          </cell>
        </row>
        <row r="9">
          <cell r="A9" t="str">
            <v>ene</v>
          </cell>
          <cell r="B9">
            <v>45661.538727760009</v>
          </cell>
          <cell r="C9">
            <v>57273.002354571239</v>
          </cell>
          <cell r="D9">
            <v>54259.703192015244</v>
          </cell>
          <cell r="E9">
            <v>262.12483200000008</v>
          </cell>
          <cell r="F9">
            <v>235.11211240000003</v>
          </cell>
          <cell r="G9">
            <v>-10.305288283408432</v>
          </cell>
          <cell r="L9">
            <v>65.820398108000006</v>
          </cell>
          <cell r="M9">
            <v>36.444291200000002</v>
          </cell>
          <cell r="N9">
            <v>-44.630703782433592</v>
          </cell>
          <cell r="S9">
            <v>776.40695375999996</v>
          </cell>
          <cell r="T9">
            <v>734.34523592000005</v>
          </cell>
          <cell r="U9">
            <v>-5.417483400464473</v>
          </cell>
        </row>
        <row r="10">
          <cell r="A10" t="str">
            <v>feb</v>
          </cell>
          <cell r="B10">
            <v>48448.973659425596</v>
          </cell>
          <cell r="C10">
            <v>55364.717674189502</v>
          </cell>
          <cell r="D10">
            <v>54961.355799477162</v>
          </cell>
          <cell r="E10">
            <v>747.89482899999996</v>
          </cell>
          <cell r="F10">
            <v>718.33460439999999</v>
          </cell>
          <cell r="G10">
            <v>-3.9524574116289291</v>
          </cell>
          <cell r="L10">
            <v>124.25034780199999</v>
          </cell>
          <cell r="M10">
            <v>119.3784036</v>
          </cell>
          <cell r="N10">
            <v>-3.9210708768105174</v>
          </cell>
          <cell r="S10">
            <v>3147.7429330800001</v>
          </cell>
          <cell r="T10">
            <v>2972.7838486719997</v>
          </cell>
          <cell r="U10">
            <v>-5.5582392885179637</v>
          </cell>
        </row>
        <row r="11">
          <cell r="A11" t="str">
            <v>mar</v>
          </cell>
          <cell r="B11">
            <v>50016.949576671563</v>
          </cell>
          <cell r="C11">
            <v>57760.638741547402</v>
          </cell>
          <cell r="D11">
            <v>54305.130884447331</v>
          </cell>
          <cell r="E11">
            <v>610.23738910000009</v>
          </cell>
          <cell r="F11">
            <v>624.35057957599997</v>
          </cell>
          <cell r="G11">
            <v>2.3127377522400794</v>
          </cell>
          <cell r="L11">
            <v>86.043851004999993</v>
          </cell>
          <cell r="M11">
            <v>143.47380520000002</v>
          </cell>
          <cell r="N11">
            <v>66.744983545265526</v>
          </cell>
          <cell r="S11">
            <v>3011.9069991999995</v>
          </cell>
          <cell r="T11">
            <v>2866.381716936</v>
          </cell>
          <cell r="U11">
            <v>-4.8316658616170072</v>
          </cell>
        </row>
        <row r="12">
          <cell r="A12" t="str">
            <v>abr</v>
          </cell>
          <cell r="B12">
            <v>48267.046797870971</v>
          </cell>
          <cell r="C12">
            <v>56296.841874991849</v>
          </cell>
          <cell r="D12">
            <v>52202.520010055887</v>
          </cell>
          <cell r="E12">
            <v>32.752256270271246</v>
          </cell>
          <cell r="F12">
            <v>26.488565480000005</v>
          </cell>
          <cell r="G12">
            <v>-19.124455849952248</v>
          </cell>
          <cell r="L12">
            <v>21.677884799999998</v>
          </cell>
          <cell r="M12">
            <v>17.154748399999999</v>
          </cell>
          <cell r="N12">
            <v>-20.865210982208005</v>
          </cell>
          <cell r="S12">
            <v>554.98140079999985</v>
          </cell>
          <cell r="T12">
            <v>425.70763657518808</v>
          </cell>
          <cell r="U12">
            <v>-23.293350739045493</v>
          </cell>
        </row>
        <row r="13">
          <cell r="A13" t="str">
            <v>may</v>
          </cell>
          <cell r="B13">
            <v>51739.57853420257</v>
          </cell>
          <cell r="C13">
            <v>57950.608492424632</v>
          </cell>
          <cell r="D13">
            <v>58046.535316380883</v>
          </cell>
          <cell r="E13">
            <v>43.205328000000002</v>
          </cell>
          <cell r="F13">
            <v>26.458333792000005</v>
          </cell>
          <cell r="G13">
            <v>-38.761409722430514</v>
          </cell>
          <cell r="L13">
            <v>7.390586400000001</v>
          </cell>
          <cell r="M13">
            <v>6.8799104</v>
          </cell>
          <cell r="N13">
            <v>-6.9098170613363097</v>
          </cell>
          <cell r="S13">
            <v>565.95012122864</v>
          </cell>
          <cell r="T13">
            <v>503.73971921992097</v>
          </cell>
          <cell r="U13">
            <v>-10.992205792564258</v>
          </cell>
        </row>
        <row r="14">
          <cell r="A14" t="str">
            <v>jun</v>
          </cell>
          <cell r="B14">
            <v>51833.870547231687</v>
          </cell>
          <cell r="C14">
            <v>61075.787285780767</v>
          </cell>
          <cell r="D14">
            <v>56703.180858680083</v>
          </cell>
          <cell r="E14">
            <v>22.479760800000001</v>
          </cell>
          <cell r="F14">
            <v>20.0554706</v>
          </cell>
          <cell r="G14">
            <v>-10.784323826079156</v>
          </cell>
          <cell r="L14">
            <v>9.1889264000000015</v>
          </cell>
          <cell r="M14">
            <v>3.1532951999999996</v>
          </cell>
          <cell r="N14">
            <v>-65.683747341800469</v>
          </cell>
          <cell r="S14">
            <v>226.28066116629324</v>
          </cell>
          <cell r="T14">
            <v>218.9826784</v>
          </cell>
          <cell r="U14">
            <v>-3.2251906675002884</v>
          </cell>
        </row>
        <row r="15">
          <cell r="A15" t="str">
            <v>jul</v>
          </cell>
          <cell r="B15">
            <v>49916.065744648629</v>
          </cell>
          <cell r="C15">
            <v>62852.742400278439</v>
          </cell>
          <cell r="D15">
            <v>61871.365003224368</v>
          </cell>
          <cell r="E15">
            <v>8.2440230400000019</v>
          </cell>
          <cell r="F15">
            <v>9.3227107999999994</v>
          </cell>
          <cell r="G15">
            <v>13.084482597467328</v>
          </cell>
          <cell r="L15">
            <v>0.4536</v>
          </cell>
          <cell r="M15">
            <v>0.7599336000000001</v>
          </cell>
          <cell r="N15">
            <v>67.533862433862453</v>
          </cell>
          <cell r="S15">
            <v>180.03629440000003</v>
          </cell>
          <cell r="T15">
            <v>168.9419387791672</v>
          </cell>
          <cell r="U15">
            <v>-6.1622883640249038</v>
          </cell>
        </row>
        <row r="16">
          <cell r="A16" t="str">
            <v>ago</v>
          </cell>
          <cell r="B16">
            <v>51835.237662416192</v>
          </cell>
          <cell r="C16">
            <v>61120.575759104773</v>
          </cell>
          <cell r="D16">
            <v>61847.904894274157</v>
          </cell>
          <cell r="E16">
            <v>3.6227042000000003</v>
          </cell>
          <cell r="F16">
            <v>4.2731724</v>
          </cell>
          <cell r="G16">
            <v>17.955321883580776</v>
          </cell>
          <cell r="L16">
            <v>0</v>
          </cell>
          <cell r="M16">
            <v>0</v>
          </cell>
          <cell r="N16">
            <v>0</v>
          </cell>
          <cell r="S16">
            <v>202.05452600000001</v>
          </cell>
          <cell r="T16">
            <v>129.82552240000001</v>
          </cell>
          <cell r="U16">
            <v>-35.747283186321695</v>
          </cell>
        </row>
        <row r="17">
          <cell r="A17" t="str">
            <v>set</v>
          </cell>
          <cell r="B17">
            <v>52388.760170000009</v>
          </cell>
          <cell r="C17">
            <v>63441.444368794131</v>
          </cell>
          <cell r="D17">
            <v>63972.749784192332</v>
          </cell>
          <cell r="E17">
            <v>8.4794185600000009</v>
          </cell>
          <cell r="F17">
            <v>13.304995200000002</v>
          </cell>
          <cell r="G17">
            <v>56.909286949976924</v>
          </cell>
          <cell r="L17">
            <v>0</v>
          </cell>
          <cell r="M17">
            <v>0.72899999999999998</v>
          </cell>
          <cell r="N17">
            <v>0</v>
          </cell>
          <cell r="S17">
            <v>43.516863200000003</v>
          </cell>
          <cell r="T17">
            <v>82.883103200000008</v>
          </cell>
          <cell r="U17">
            <v>90.462034956600462</v>
          </cell>
        </row>
        <row r="18">
          <cell r="A18" t="str">
            <v>oct</v>
          </cell>
          <cell r="B18">
            <v>50992.954603701408</v>
          </cell>
          <cell r="C18">
            <v>66055.373343501953</v>
          </cell>
          <cell r="D18">
            <v>62978.648615066741</v>
          </cell>
          <cell r="E18">
            <v>96.697775712000009</v>
          </cell>
          <cell r="F18">
            <v>122.10285265599998</v>
          </cell>
          <cell r="G18">
            <v>26.272659073012417</v>
          </cell>
          <cell r="L18">
            <v>22.915591200000001</v>
          </cell>
          <cell r="M18">
            <v>31.545939248000003</v>
          </cell>
          <cell r="N18">
            <v>37.661468005241773</v>
          </cell>
          <cell r="S18">
            <v>70.05741144000001</v>
          </cell>
          <cell r="T18">
            <v>57.170349600000002</v>
          </cell>
          <cell r="U18">
            <v>-18.395001435411306</v>
          </cell>
        </row>
        <row r="19">
          <cell r="A19" t="str">
            <v>nov</v>
          </cell>
          <cell r="B19">
            <v>51801.218159375429</v>
          </cell>
          <cell r="C19">
            <v>64099.367059402808</v>
          </cell>
          <cell r="D19">
            <v>63469.487432636153</v>
          </cell>
          <cell r="E19">
            <v>1852.0464294560002</v>
          </cell>
          <cell r="F19">
            <v>1902.7358726319994</v>
          </cell>
          <cell r="G19">
            <v>2.736942355753369</v>
          </cell>
          <cell r="L19">
            <v>293.2793168</v>
          </cell>
          <cell r="M19">
            <v>303.76856367199997</v>
          </cell>
          <cell r="N19">
            <v>3.5765382252145095</v>
          </cell>
          <cell r="S19">
            <v>866.5836154399999</v>
          </cell>
          <cell r="T19">
            <v>841.91104400043196</v>
          </cell>
          <cell r="U19">
            <v>-2.847107999733034</v>
          </cell>
        </row>
        <row r="20">
          <cell r="A20" t="str">
            <v>dic</v>
          </cell>
          <cell r="B20">
            <v>56543.30042666298</v>
          </cell>
          <cell r="C20">
            <v>69951.527680782237</v>
          </cell>
          <cell r="D20">
            <v>65809.206124378397</v>
          </cell>
          <cell r="E20">
            <v>732.47738760000004</v>
          </cell>
          <cell r="F20">
            <v>782.39557279200017</v>
          </cell>
          <cell r="G20">
            <v>6.81497968907403</v>
          </cell>
          <cell r="L20">
            <v>94.83084664399999</v>
          </cell>
          <cell r="M20">
            <v>83.067324056000004</v>
          </cell>
          <cell r="N20">
            <v>-12.404742764936893</v>
          </cell>
          <cell r="S20">
            <v>757.55636880000009</v>
          </cell>
          <cell r="T20">
            <v>739.57556812792325</v>
          </cell>
          <cell r="U20">
            <v>-2.3735264348129226</v>
          </cell>
        </row>
        <row r="21">
          <cell r="A21" t="str">
            <v>ene-nov</v>
          </cell>
          <cell r="B21">
            <v>552902.19418330409</v>
          </cell>
          <cell r="C21">
            <v>663291.0993545875</v>
          </cell>
          <cell r="D21">
            <v>644618.58179045038</v>
          </cell>
          <cell r="E21">
            <v>3687.7847461382717</v>
          </cell>
          <cell r="F21">
            <v>4484.9348427280001</v>
          </cell>
          <cell r="G21">
            <v>21.615960568861237</v>
          </cell>
          <cell r="H21">
            <v>8.0558028455450348</v>
          </cell>
          <cell r="L21">
            <v>631.02050251500009</v>
          </cell>
          <cell r="M21">
            <v>746.35521457599998</v>
          </cell>
          <cell r="N21">
            <v>18.277490446240808</v>
          </cell>
          <cell r="S21">
            <v>9645.5177797149336</v>
          </cell>
          <cell r="T21">
            <v>9742.2483618306305</v>
          </cell>
          <cell r="U21">
            <v>1.0028552569684379</v>
          </cell>
        </row>
        <row r="22">
          <cell r="A22" t="str">
            <v>ene dic</v>
          </cell>
          <cell r="B22">
            <v>609445.49460996711</v>
          </cell>
          <cell r="C22">
            <v>733242.62703536975</v>
          </cell>
          <cell r="D22">
            <v>710427.78791482875</v>
          </cell>
          <cell r="E22">
            <v>4420.2621337382716</v>
          </cell>
          <cell r="F22">
            <v>4484.9348427280001</v>
          </cell>
          <cell r="G22">
            <v>1.463096690490473</v>
          </cell>
          <cell r="L22">
            <v>725.85134915900005</v>
          </cell>
          <cell r="M22">
            <v>746.35521457599998</v>
          </cell>
          <cell r="N22">
            <v>2.8248022740133383</v>
          </cell>
          <cell r="S22">
            <v>10403.074148514934</v>
          </cell>
          <cell r="T22">
            <v>9742.2483618306305</v>
          </cell>
          <cell r="U22">
            <v>-6.3522164434311694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GUTI"/>
    </sheetNames>
    <sheetDataSet>
      <sheetData sheetId="0"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YPPOLLO"/>
      <sheetName val="CDPTOPADRE"/>
      <sheetName val="CDPTOPONE"/>
      <sheetName val="CDPTOPAPOST"/>
      <sheetName val="CDPTOPOLLO"/>
      <sheetName val="PROD-POLLO"/>
      <sheetName val="PPADPON"/>
      <sheetName val="movpol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id="1" name="Tabla2" displayName="Tabla2" ref="A3:B212" totalsRowShown="0" headerRowDxfId="69" dataDxfId="68">
  <tableColumns count="2">
    <tableColumn id="1" name="Cuadro" dataDxfId="67"/>
    <tableColumn id="2" name="Denominación" dataDxfId="66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id="2" name="Tabla1" displayName="Tabla1" ref="A7:V30" headerRowCount="0" totalsRowShown="0" tableBorderDxfId="65">
  <tableColumns count="22">
    <tableColumn id="1" name="Columna1" headerRowDxfId="64" dataDxfId="63"/>
    <tableColumn id="2" name="Columna2" headerRowDxfId="62" dataDxfId="61" headerRowCellStyle="Millares" dataCellStyle="Millares"/>
    <tableColumn id="3" name="Columna3" headerRowDxfId="60" dataDxfId="59" headerRowCellStyle="Millares" dataCellStyle="Millares"/>
    <tableColumn id="4" name="Columna4" headerRowDxfId="58" dataDxfId="57" headerRowCellStyle="Millares" dataCellStyle="Millares"/>
    <tableColumn id="5" name="Columna5" headerRowDxfId="56" dataDxfId="55" headerRowCellStyle="Millares" dataCellStyle="Millares"/>
    <tableColumn id="6" name="Columna6" headerRowDxfId="54" dataDxfId="53" headerRowCellStyle="Millares" dataCellStyle="Millares"/>
    <tableColumn id="7" name="Columna7" headerRowDxfId="52" dataDxfId="51" headerRowCellStyle="Millares" dataCellStyle="Millares"/>
    <tableColumn id="8" name="Columna8" headerRowDxfId="50" dataDxfId="49" headerRowCellStyle="Millares" dataCellStyle="Millares"/>
    <tableColumn id="9" name="Columna9" headerRowDxfId="48" dataDxfId="47" headerRowCellStyle="Millares" dataCellStyle="Millares"/>
    <tableColumn id="10" name="Columna10" headerRowDxfId="46" dataDxfId="45" headerRowCellStyle="Millares" dataCellStyle="Millares"/>
    <tableColumn id="11" name="Columna11" headerRowDxfId="44" dataDxfId="43" headerRowCellStyle="Millares" dataCellStyle="Millares"/>
    <tableColumn id="12" name="Columna12" headerRowDxfId="42" dataDxfId="41" headerRowCellStyle="Millares" dataCellStyle="Millares"/>
    <tableColumn id="13" name="Columna13" headerRowDxfId="40" dataDxfId="39" headerRowCellStyle="Millares" dataCellStyle="Millares"/>
    <tableColumn id="14" name="Columna14" headerRowDxfId="38" dataDxfId="37" headerRowCellStyle="Millares" dataCellStyle="Millares"/>
    <tableColumn id="15" name="Columna15" headerRowDxfId="36" dataDxfId="35" headerRowCellStyle="Millares" dataCellStyle="Millares"/>
    <tableColumn id="16" name="Columna16" headerRowDxfId="34" dataDxfId="33" headerRowCellStyle="Millares" dataCellStyle="Millares"/>
    <tableColumn id="17" name="Columna17" headerRowDxfId="32" dataDxfId="31" dataCellStyle="Millares"/>
    <tableColumn id="18" name="Columna18" headerRowDxfId="30" dataDxfId="29" dataCellStyle="Millares"/>
    <tableColumn id="19" name="Columna19" headerRowDxfId="28" dataDxfId="27" dataCellStyle="Millares"/>
    <tableColumn id="20" name="Columna20" headerRowDxfId="26" dataDxfId="25" headerRowCellStyle="Porcentaje" dataCellStyle="Porcentaje"/>
    <tableColumn id="21" name="Columna21" headerRowDxfId="24" dataDxfId="23"/>
    <tableColumn id="22" name="Columna22" headerRowDxfId="22" dataDxfId="21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id="7" name="Tabla48" displayName="Tabla48" ref="A5:I167" headerRowCount="0" totalsRowShown="0" headerRowDxfId="20" dataDxfId="19" tableBorderDxfId="18" headerRowCellStyle="Millares" dataCellStyle="Millares">
  <tableColumns count="9">
    <tableColumn id="1" name="Columna1" headerRowDxfId="17" dataDxfId="16"/>
    <tableColumn id="2" name="Columna2" headerRowDxfId="15" dataDxfId="14"/>
    <tableColumn id="3" name="Columna3" headerRowDxfId="13" dataDxfId="12" headerRowCellStyle="Millares" dataCellStyle="Millares"/>
    <tableColumn id="4" name="Columna4" headerRowDxfId="11" dataDxfId="10" headerRowCellStyle="Millares" dataCellStyle="Millares"/>
    <tableColumn id="5" name="Columna5" headerRowDxfId="9" dataDxfId="8" headerRowCellStyle="Millares" dataCellStyle="Millares"/>
    <tableColumn id="6" name="Columna6" headerRowDxfId="7" dataDxfId="6" headerRowCellStyle="Millares" dataCellStyle="Millares"/>
    <tableColumn id="7" name="Columna7" headerRowDxfId="5" dataDxfId="4" headerRowCellStyle="Millares" dataCellStyle="Millares"/>
    <tableColumn id="8" name="Columna8" headerRowDxfId="3" dataDxfId="2" dataCellStyle="Millares"/>
    <tableColumn id="9" name="Columna9" headerRowDxfId="1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Relationship Id="rId4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7.v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8.v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9.v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0.v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1.v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3.v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4.v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5.v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6.v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7.v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8.v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9.v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0.v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1.v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2.v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3.v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4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5.v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6.v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7.v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8.v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9.v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0.v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1.v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2.v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3.v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4.v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5.v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6.v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7.v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8.v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9.v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0.v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1.v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2.v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3.v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4.v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5.v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6.v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7.v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8.v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9.v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0.v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1.v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2.v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3.v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4.v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5.v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6.v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7.v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8.v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9.v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0.v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1.v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2.v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3.v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4.v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5.v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6.v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7.v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8.v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9.v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0.v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1.v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2.v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3.v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4.v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5.v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6.v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7.v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8.v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9.v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0.vml"/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1.vml"/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2.vml"/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3.vml"/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4.vml"/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5.vml"/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6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7.vml"/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8.vml"/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9.vml"/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0.vml"/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1.vml"/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2.vml"/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3.vml"/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4.vml"/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5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6.vml"/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7.vml"/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8.vml"/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9.vml"/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0.vml"/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1.vml"/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2.vml"/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3.vml"/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4.vml"/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5.vml"/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6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7.vml"/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8.vml"/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9.vml"/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0.vml"/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1.vml"/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2.vml"/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3.vml"/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5.vml"/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6.vml"/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7.vml"/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8.vml"/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9.vml"/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0.vml"/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1.vml"/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2.vml"/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3.vml"/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4.vml"/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5.vml"/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6.vml"/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7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8.vml"/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9.vml"/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0.vml"/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1.vml"/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2.vml"/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3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4.vml"/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5.vml"/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6.vml"/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7.vml"/><Relationship Id="rId1" Type="http://schemas.openxmlformats.org/officeDocument/2006/relationships/printerSettings" Target="../printerSettings/printerSettings177.bin"/></Relationships>
</file>

<file path=xl/worksheets/_rels/sheet17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8.vml"/><Relationship Id="rId1" Type="http://schemas.openxmlformats.org/officeDocument/2006/relationships/printerSettings" Target="../printerSettings/printerSettings178.bin"/></Relationships>
</file>

<file path=xl/worksheets/_rels/sheet17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9.vml"/><Relationship Id="rId1" Type="http://schemas.openxmlformats.org/officeDocument/2006/relationships/printerSettings" Target="../printerSettings/printerSettings179.bin"/></Relationships>
</file>

<file path=xl/worksheets/_rels/sheet18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0.vml"/><Relationship Id="rId1" Type="http://schemas.openxmlformats.org/officeDocument/2006/relationships/printerSettings" Target="../printerSettings/printerSettings180.bin"/></Relationships>
</file>

<file path=xl/worksheets/_rels/sheet18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1.vml"/><Relationship Id="rId1" Type="http://schemas.openxmlformats.org/officeDocument/2006/relationships/printerSettings" Target="../printerSettings/printerSettings181.bin"/></Relationships>
</file>

<file path=xl/worksheets/_rels/sheet18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2.vml"/><Relationship Id="rId1" Type="http://schemas.openxmlformats.org/officeDocument/2006/relationships/printerSettings" Target="../printerSettings/printerSettings182.bin"/></Relationships>
</file>

<file path=xl/worksheets/_rels/sheet18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3.vml"/><Relationship Id="rId1" Type="http://schemas.openxmlformats.org/officeDocument/2006/relationships/printerSettings" Target="../printerSettings/printerSettings183.bin"/></Relationships>
</file>

<file path=xl/worksheets/_rels/sheet18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4.vml"/><Relationship Id="rId1" Type="http://schemas.openxmlformats.org/officeDocument/2006/relationships/printerSettings" Target="../printerSettings/printerSettings184.bin"/></Relationships>
</file>

<file path=xl/worksheets/_rels/sheet18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5.vml"/><Relationship Id="rId1" Type="http://schemas.openxmlformats.org/officeDocument/2006/relationships/printerSettings" Target="../printerSettings/printerSettings185.bin"/></Relationships>
</file>

<file path=xl/worksheets/_rels/sheet18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6.vml"/><Relationship Id="rId1" Type="http://schemas.openxmlformats.org/officeDocument/2006/relationships/printerSettings" Target="../printerSettings/printerSettings186.bin"/></Relationships>
</file>

<file path=xl/worksheets/_rels/sheet18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7.vml"/><Relationship Id="rId1" Type="http://schemas.openxmlformats.org/officeDocument/2006/relationships/printerSettings" Target="../printerSettings/printerSettings187.bin"/></Relationships>
</file>

<file path=xl/worksheets/_rels/sheet18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8.vml"/><Relationship Id="rId1" Type="http://schemas.openxmlformats.org/officeDocument/2006/relationships/printerSettings" Target="../printerSettings/printerSettings188.bin"/></Relationships>
</file>

<file path=xl/worksheets/_rels/sheet18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9.vml"/><Relationship Id="rId1" Type="http://schemas.openxmlformats.org/officeDocument/2006/relationships/printerSettings" Target="../printerSettings/printerSettings189.bin"/></Relationships>
</file>

<file path=xl/worksheets/_rels/sheet19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0.vml"/><Relationship Id="rId1" Type="http://schemas.openxmlformats.org/officeDocument/2006/relationships/printerSettings" Target="../printerSettings/printerSettings190.bin"/></Relationships>
</file>

<file path=xl/worksheets/_rels/sheet19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1.vml"/><Relationship Id="rId1" Type="http://schemas.openxmlformats.org/officeDocument/2006/relationships/printerSettings" Target="../printerSettings/printerSettings191.bin"/></Relationships>
</file>

<file path=xl/worksheets/_rels/sheet19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2.vml"/><Relationship Id="rId1" Type="http://schemas.openxmlformats.org/officeDocument/2006/relationships/printerSettings" Target="../printerSettings/printerSettings192.bin"/></Relationships>
</file>

<file path=xl/worksheets/_rels/sheet19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3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3.bin"/></Relationships>
</file>

<file path=xl/worksheets/_rels/sheet19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4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4.bin"/></Relationships>
</file>

<file path=xl/worksheets/_rels/sheet19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5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5.bin"/></Relationships>
</file>

<file path=xl/worksheets/_rels/sheet19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6.vml"/><Relationship Id="rId1" Type="http://schemas.openxmlformats.org/officeDocument/2006/relationships/printerSettings" Target="../printerSettings/printerSettings196.bin"/></Relationships>
</file>

<file path=xl/worksheets/_rels/sheet19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7.vml"/><Relationship Id="rId1" Type="http://schemas.openxmlformats.org/officeDocument/2006/relationships/printerSettings" Target="../printerSettings/printerSettings197.bin"/></Relationships>
</file>

<file path=xl/worksheets/_rels/sheet19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8.vml"/><Relationship Id="rId1" Type="http://schemas.openxmlformats.org/officeDocument/2006/relationships/printerSettings" Target="../printerSettings/printerSettings198.bin"/></Relationships>
</file>

<file path=xl/worksheets/_rels/sheet19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9.vml"/><Relationship Id="rId1" Type="http://schemas.openxmlformats.org/officeDocument/2006/relationships/printerSettings" Target="../printerSettings/printerSettings199.bin"/></Relationships>
</file>

<file path=xl/worksheets/_rels/sheet20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0.vml"/><Relationship Id="rId1" Type="http://schemas.openxmlformats.org/officeDocument/2006/relationships/printerSettings" Target="../printerSettings/printerSettings200.bin"/></Relationships>
</file>

<file path=xl/worksheets/_rels/sheet20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1.vml"/><Relationship Id="rId1" Type="http://schemas.openxmlformats.org/officeDocument/2006/relationships/printerSettings" Target="../printerSettings/printerSettings201.bin"/></Relationships>
</file>

<file path=xl/worksheets/_rels/sheet20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2.vml"/><Relationship Id="rId1" Type="http://schemas.openxmlformats.org/officeDocument/2006/relationships/printerSettings" Target="../printerSettings/printerSettings202.bin"/></Relationships>
</file>

<file path=xl/worksheets/_rels/sheet20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3.vml"/><Relationship Id="rId1" Type="http://schemas.openxmlformats.org/officeDocument/2006/relationships/printerSettings" Target="../printerSettings/printerSettings203.bin"/></Relationships>
</file>

<file path=xl/worksheets/_rels/sheet20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4.vml"/><Relationship Id="rId1" Type="http://schemas.openxmlformats.org/officeDocument/2006/relationships/printerSettings" Target="../printerSettings/printerSettings204.bin"/></Relationships>
</file>

<file path=xl/worksheets/_rels/sheet20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5.vml"/><Relationship Id="rId1" Type="http://schemas.openxmlformats.org/officeDocument/2006/relationships/printerSettings" Target="../printerSettings/printerSettings205.bin"/></Relationships>
</file>

<file path=xl/worksheets/_rels/sheet20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6.vml"/><Relationship Id="rId1" Type="http://schemas.openxmlformats.org/officeDocument/2006/relationships/printerSettings" Target="../printerSettings/printerSettings206.bin"/></Relationships>
</file>

<file path=xl/worksheets/_rels/sheet20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7.vml"/><Relationship Id="rId1" Type="http://schemas.openxmlformats.org/officeDocument/2006/relationships/printerSettings" Target="../printerSettings/printerSettings207.bin"/></Relationships>
</file>

<file path=xl/worksheets/_rels/sheet20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8.vml"/><Relationship Id="rId1" Type="http://schemas.openxmlformats.org/officeDocument/2006/relationships/printerSettings" Target="../printerSettings/printerSettings208.bin"/></Relationships>
</file>

<file path=xl/worksheets/_rels/sheet20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9.vml"/><Relationship Id="rId1" Type="http://schemas.openxmlformats.org/officeDocument/2006/relationships/printerSettings" Target="../printerSettings/printerSettings209.bin"/></Relationships>
</file>

<file path=xl/worksheets/_rels/sheet2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0.vml"/><Relationship Id="rId1" Type="http://schemas.openxmlformats.org/officeDocument/2006/relationships/printerSettings" Target="../printerSettings/printerSettings2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B212"/>
  <sheetViews>
    <sheetView topLeftCell="A133" workbookViewId="0">
      <selection activeCell="B155" sqref="B155"/>
    </sheetView>
  </sheetViews>
  <sheetFormatPr baseColWidth="10" defaultRowHeight="12.75" x14ac:dyDescent="0.2"/>
  <cols>
    <col min="1" max="1" width="4.7109375" style="747" customWidth="1"/>
    <col min="2" max="2" width="89.7109375" style="743" customWidth="1"/>
    <col min="3" max="16384" width="11.42578125" style="743"/>
  </cols>
  <sheetData>
    <row r="1" spans="1:2" s="745" customFormat="1" ht="15.75" x14ac:dyDescent="0.25">
      <c r="A1" s="773" t="s">
        <v>870</v>
      </c>
      <c r="B1" s="773"/>
    </row>
    <row r="2" spans="1:2" s="745" customFormat="1" ht="16.5" thickBot="1" x14ac:dyDescent="0.3">
      <c r="A2" s="746"/>
    </row>
    <row r="3" spans="1:2" ht="13.5" thickBot="1" x14ac:dyDescent="0.25">
      <c r="A3" s="744" t="s">
        <v>873</v>
      </c>
      <c r="B3" s="744" t="s">
        <v>874</v>
      </c>
    </row>
    <row r="4" spans="1:2" x14ac:dyDescent="0.2">
      <c r="A4" s="753" t="s">
        <v>661</v>
      </c>
      <c r="B4" s="753" t="s">
        <v>875</v>
      </c>
    </row>
    <row r="5" spans="1:2" x14ac:dyDescent="0.2">
      <c r="A5" s="753" t="s">
        <v>662</v>
      </c>
      <c r="B5" s="753" t="s">
        <v>876</v>
      </c>
    </row>
    <row r="6" spans="1:2" x14ac:dyDescent="0.2">
      <c r="A6" s="753" t="s">
        <v>663</v>
      </c>
      <c r="B6" s="753" t="s">
        <v>877</v>
      </c>
    </row>
    <row r="7" spans="1:2" x14ac:dyDescent="0.2">
      <c r="A7" s="753" t="s">
        <v>664</v>
      </c>
      <c r="B7" s="753" t="s">
        <v>878</v>
      </c>
    </row>
    <row r="8" spans="1:2" x14ac:dyDescent="0.2">
      <c r="A8" s="753" t="s">
        <v>665</v>
      </c>
      <c r="B8" s="753" t="s">
        <v>879</v>
      </c>
    </row>
    <row r="9" spans="1:2" x14ac:dyDescent="0.2">
      <c r="A9" s="753" t="s">
        <v>666</v>
      </c>
      <c r="B9" s="753" t="s">
        <v>880</v>
      </c>
    </row>
    <row r="10" spans="1:2" x14ac:dyDescent="0.2">
      <c r="A10" s="753" t="s">
        <v>667</v>
      </c>
      <c r="B10" s="753" t="s">
        <v>881</v>
      </c>
    </row>
    <row r="11" spans="1:2" x14ac:dyDescent="0.2">
      <c r="A11" s="753" t="s">
        <v>668</v>
      </c>
      <c r="B11" s="753" t="s">
        <v>882</v>
      </c>
    </row>
    <row r="12" spans="1:2" x14ac:dyDescent="0.2">
      <c r="A12" s="753" t="s">
        <v>669</v>
      </c>
      <c r="B12" s="753" t="s">
        <v>883</v>
      </c>
    </row>
    <row r="13" spans="1:2" x14ac:dyDescent="0.2">
      <c r="A13" s="753" t="s">
        <v>670</v>
      </c>
      <c r="B13" s="753" t="s">
        <v>884</v>
      </c>
    </row>
    <row r="14" spans="1:2" x14ac:dyDescent="0.2">
      <c r="A14" s="753" t="s">
        <v>671</v>
      </c>
      <c r="B14" s="753" t="s">
        <v>885</v>
      </c>
    </row>
    <row r="15" spans="1:2" x14ac:dyDescent="0.2">
      <c r="A15" s="753" t="s">
        <v>672</v>
      </c>
      <c r="B15" s="753" t="s">
        <v>886</v>
      </c>
    </row>
    <row r="16" spans="1:2" x14ac:dyDescent="0.2">
      <c r="A16" s="753" t="s">
        <v>673</v>
      </c>
      <c r="B16" s="753" t="s">
        <v>887</v>
      </c>
    </row>
    <row r="17" spans="1:2" x14ac:dyDescent="0.2">
      <c r="A17" s="753" t="s">
        <v>674</v>
      </c>
      <c r="B17" s="753" t="s">
        <v>888</v>
      </c>
    </row>
    <row r="18" spans="1:2" x14ac:dyDescent="0.2">
      <c r="A18" s="753" t="s">
        <v>675</v>
      </c>
      <c r="B18" s="753" t="s">
        <v>889</v>
      </c>
    </row>
    <row r="19" spans="1:2" x14ac:dyDescent="0.2">
      <c r="A19" s="753" t="s">
        <v>676</v>
      </c>
      <c r="B19" s="753" t="s">
        <v>890</v>
      </c>
    </row>
    <row r="20" spans="1:2" x14ac:dyDescent="0.2">
      <c r="A20" s="753" t="s">
        <v>677</v>
      </c>
      <c r="B20" s="753" t="s">
        <v>891</v>
      </c>
    </row>
    <row r="21" spans="1:2" x14ac:dyDescent="0.2">
      <c r="A21" s="753" t="s">
        <v>678</v>
      </c>
      <c r="B21" s="753" t="s">
        <v>892</v>
      </c>
    </row>
    <row r="22" spans="1:2" x14ac:dyDescent="0.2">
      <c r="A22" s="753" t="s">
        <v>679</v>
      </c>
      <c r="B22" s="753" t="s">
        <v>893</v>
      </c>
    </row>
    <row r="23" spans="1:2" x14ac:dyDescent="0.2">
      <c r="A23" s="753" t="s">
        <v>680</v>
      </c>
      <c r="B23" s="753" t="s">
        <v>894</v>
      </c>
    </row>
    <row r="24" spans="1:2" x14ac:dyDescent="0.2">
      <c r="A24" s="753" t="s">
        <v>681</v>
      </c>
      <c r="B24" s="753" t="s">
        <v>895</v>
      </c>
    </row>
    <row r="25" spans="1:2" x14ac:dyDescent="0.2">
      <c r="A25" s="753" t="s">
        <v>682</v>
      </c>
      <c r="B25" s="753" t="s">
        <v>896</v>
      </c>
    </row>
    <row r="26" spans="1:2" x14ac:dyDescent="0.2">
      <c r="A26" s="753" t="s">
        <v>683</v>
      </c>
      <c r="B26" s="753" t="s">
        <v>897</v>
      </c>
    </row>
    <row r="27" spans="1:2" x14ac:dyDescent="0.2">
      <c r="A27" s="753" t="s">
        <v>684</v>
      </c>
      <c r="B27" s="753" t="s">
        <v>898</v>
      </c>
    </row>
    <row r="28" spans="1:2" x14ac:dyDescent="0.2">
      <c r="A28" s="753" t="s">
        <v>685</v>
      </c>
      <c r="B28" s="753" t="s">
        <v>899</v>
      </c>
    </row>
    <row r="29" spans="1:2" x14ac:dyDescent="0.2">
      <c r="A29" s="753" t="s">
        <v>686</v>
      </c>
      <c r="B29" s="753" t="s">
        <v>900</v>
      </c>
    </row>
    <row r="30" spans="1:2" x14ac:dyDescent="0.2">
      <c r="A30" s="753" t="s">
        <v>687</v>
      </c>
      <c r="B30" s="753" t="s">
        <v>901</v>
      </c>
    </row>
    <row r="31" spans="1:2" x14ac:dyDescent="0.2">
      <c r="A31" s="753" t="s">
        <v>688</v>
      </c>
      <c r="B31" s="753" t="s">
        <v>902</v>
      </c>
    </row>
    <row r="32" spans="1:2" x14ac:dyDescent="0.2">
      <c r="A32" s="753" t="s">
        <v>689</v>
      </c>
      <c r="B32" s="753" t="s">
        <v>903</v>
      </c>
    </row>
    <row r="33" spans="1:2" x14ac:dyDescent="0.2">
      <c r="A33" s="753" t="s">
        <v>690</v>
      </c>
      <c r="B33" s="753" t="s">
        <v>904</v>
      </c>
    </row>
    <row r="34" spans="1:2" x14ac:dyDescent="0.2">
      <c r="A34" s="753" t="s">
        <v>691</v>
      </c>
      <c r="B34" s="753" t="s">
        <v>905</v>
      </c>
    </row>
    <row r="35" spans="1:2" x14ac:dyDescent="0.2">
      <c r="A35" s="753" t="s">
        <v>692</v>
      </c>
      <c r="B35" s="753" t="s">
        <v>906</v>
      </c>
    </row>
    <row r="36" spans="1:2" x14ac:dyDescent="0.2">
      <c r="A36" s="753" t="s">
        <v>693</v>
      </c>
      <c r="B36" s="753" t="s">
        <v>907</v>
      </c>
    </row>
    <row r="37" spans="1:2" x14ac:dyDescent="0.2">
      <c r="A37" s="753" t="s">
        <v>694</v>
      </c>
      <c r="B37" s="753" t="s">
        <v>908</v>
      </c>
    </row>
    <row r="38" spans="1:2" x14ac:dyDescent="0.2">
      <c r="A38" s="753" t="s">
        <v>695</v>
      </c>
      <c r="B38" s="753" t="s">
        <v>909</v>
      </c>
    </row>
    <row r="39" spans="1:2" x14ac:dyDescent="0.2">
      <c r="A39" s="753" t="s">
        <v>696</v>
      </c>
      <c r="B39" s="753" t="s">
        <v>910</v>
      </c>
    </row>
    <row r="40" spans="1:2" x14ac:dyDescent="0.2">
      <c r="A40" s="753" t="s">
        <v>697</v>
      </c>
      <c r="B40" s="753" t="s">
        <v>911</v>
      </c>
    </row>
    <row r="41" spans="1:2" x14ac:dyDescent="0.2">
      <c r="A41" s="753" t="s">
        <v>698</v>
      </c>
      <c r="B41" s="753" t="s">
        <v>912</v>
      </c>
    </row>
    <row r="42" spans="1:2" x14ac:dyDescent="0.2">
      <c r="A42" s="753" t="s">
        <v>699</v>
      </c>
      <c r="B42" s="753" t="s">
        <v>913</v>
      </c>
    </row>
    <row r="43" spans="1:2" x14ac:dyDescent="0.2">
      <c r="A43" s="753" t="s">
        <v>700</v>
      </c>
      <c r="B43" s="753" t="s">
        <v>914</v>
      </c>
    </row>
    <row r="44" spans="1:2" x14ac:dyDescent="0.2">
      <c r="A44" s="753" t="s">
        <v>701</v>
      </c>
      <c r="B44" s="753" t="s">
        <v>915</v>
      </c>
    </row>
    <row r="45" spans="1:2" x14ac:dyDescent="0.2">
      <c r="A45" s="753" t="s">
        <v>702</v>
      </c>
      <c r="B45" s="753" t="s">
        <v>916</v>
      </c>
    </row>
    <row r="46" spans="1:2" x14ac:dyDescent="0.2">
      <c r="A46" s="753" t="s">
        <v>703</v>
      </c>
      <c r="B46" s="753" t="s">
        <v>917</v>
      </c>
    </row>
    <row r="47" spans="1:2" x14ac:dyDescent="0.2">
      <c r="A47" s="753" t="s">
        <v>704</v>
      </c>
      <c r="B47" s="753" t="s">
        <v>918</v>
      </c>
    </row>
    <row r="48" spans="1:2" x14ac:dyDescent="0.2">
      <c r="A48" s="753" t="s">
        <v>705</v>
      </c>
      <c r="B48" s="753" t="s">
        <v>919</v>
      </c>
    </row>
    <row r="49" spans="1:2" x14ac:dyDescent="0.2">
      <c r="A49" s="753" t="s">
        <v>706</v>
      </c>
      <c r="B49" s="753" t="s">
        <v>920</v>
      </c>
    </row>
    <row r="50" spans="1:2" x14ac:dyDescent="0.2">
      <c r="A50" s="753" t="s">
        <v>707</v>
      </c>
      <c r="B50" s="753" t="s">
        <v>921</v>
      </c>
    </row>
    <row r="51" spans="1:2" x14ac:dyDescent="0.2">
      <c r="A51" s="753" t="s">
        <v>708</v>
      </c>
      <c r="B51" s="753" t="s">
        <v>922</v>
      </c>
    </row>
    <row r="52" spans="1:2" x14ac:dyDescent="0.2">
      <c r="A52" s="753" t="s">
        <v>709</v>
      </c>
      <c r="B52" s="753" t="s">
        <v>923</v>
      </c>
    </row>
    <row r="53" spans="1:2" x14ac:dyDescent="0.2">
      <c r="A53" s="753" t="s">
        <v>710</v>
      </c>
      <c r="B53" s="753" t="s">
        <v>924</v>
      </c>
    </row>
    <row r="54" spans="1:2" x14ac:dyDescent="0.2">
      <c r="A54" s="753" t="s">
        <v>711</v>
      </c>
      <c r="B54" s="753" t="s">
        <v>925</v>
      </c>
    </row>
    <row r="55" spans="1:2" x14ac:dyDescent="0.2">
      <c r="A55" s="753" t="s">
        <v>712</v>
      </c>
      <c r="B55" s="753" t="s">
        <v>926</v>
      </c>
    </row>
    <row r="56" spans="1:2" x14ac:dyDescent="0.2">
      <c r="A56" s="753" t="s">
        <v>713</v>
      </c>
      <c r="B56" s="753" t="s">
        <v>927</v>
      </c>
    </row>
    <row r="57" spans="1:2" x14ac:dyDescent="0.2">
      <c r="A57" s="753" t="s">
        <v>714</v>
      </c>
      <c r="B57" s="753" t="s">
        <v>928</v>
      </c>
    </row>
    <row r="58" spans="1:2" x14ac:dyDescent="0.2">
      <c r="A58" s="753" t="s">
        <v>715</v>
      </c>
      <c r="B58" s="753" t="s">
        <v>929</v>
      </c>
    </row>
    <row r="59" spans="1:2" x14ac:dyDescent="0.2">
      <c r="A59" s="753" t="s">
        <v>716</v>
      </c>
      <c r="B59" s="753" t="s">
        <v>930</v>
      </c>
    </row>
    <row r="60" spans="1:2" x14ac:dyDescent="0.2">
      <c r="A60" s="753" t="s">
        <v>717</v>
      </c>
      <c r="B60" s="753" t="s">
        <v>931</v>
      </c>
    </row>
    <row r="61" spans="1:2" x14ac:dyDescent="0.2">
      <c r="A61" s="753" t="s">
        <v>718</v>
      </c>
      <c r="B61" s="753" t="s">
        <v>932</v>
      </c>
    </row>
    <row r="62" spans="1:2" x14ac:dyDescent="0.2">
      <c r="A62" s="753" t="s">
        <v>719</v>
      </c>
      <c r="B62" s="753" t="s">
        <v>933</v>
      </c>
    </row>
    <row r="63" spans="1:2" x14ac:dyDescent="0.2">
      <c r="A63" s="753" t="s">
        <v>720</v>
      </c>
      <c r="B63" s="753" t="s">
        <v>934</v>
      </c>
    </row>
    <row r="64" spans="1:2" x14ac:dyDescent="0.2">
      <c r="A64" s="753" t="s">
        <v>721</v>
      </c>
      <c r="B64" s="753" t="s">
        <v>935</v>
      </c>
    </row>
    <row r="65" spans="1:2" x14ac:dyDescent="0.2">
      <c r="A65" s="753" t="s">
        <v>722</v>
      </c>
      <c r="B65" s="753" t="s">
        <v>936</v>
      </c>
    </row>
    <row r="66" spans="1:2" x14ac:dyDescent="0.2">
      <c r="A66" s="753" t="s">
        <v>723</v>
      </c>
      <c r="B66" s="753" t="s">
        <v>937</v>
      </c>
    </row>
    <row r="67" spans="1:2" x14ac:dyDescent="0.2">
      <c r="A67" s="753" t="s">
        <v>724</v>
      </c>
      <c r="B67" s="753" t="s">
        <v>938</v>
      </c>
    </row>
    <row r="68" spans="1:2" x14ac:dyDescent="0.2">
      <c r="A68" s="753" t="s">
        <v>725</v>
      </c>
      <c r="B68" s="753" t="s">
        <v>939</v>
      </c>
    </row>
    <row r="69" spans="1:2" x14ac:dyDescent="0.2">
      <c r="A69" s="753" t="s">
        <v>726</v>
      </c>
      <c r="B69" s="753" t="s">
        <v>940</v>
      </c>
    </row>
    <row r="70" spans="1:2" x14ac:dyDescent="0.2">
      <c r="A70" s="753" t="s">
        <v>727</v>
      </c>
      <c r="B70" s="753" t="s">
        <v>941</v>
      </c>
    </row>
    <row r="71" spans="1:2" x14ac:dyDescent="0.2">
      <c r="A71" s="753" t="s">
        <v>728</v>
      </c>
      <c r="B71" s="753" t="s">
        <v>942</v>
      </c>
    </row>
    <row r="72" spans="1:2" x14ac:dyDescent="0.2">
      <c r="A72" s="753" t="s">
        <v>729</v>
      </c>
      <c r="B72" s="753" t="s">
        <v>943</v>
      </c>
    </row>
    <row r="73" spans="1:2" x14ac:dyDescent="0.2">
      <c r="A73" s="753" t="s">
        <v>730</v>
      </c>
      <c r="B73" s="753" t="s">
        <v>944</v>
      </c>
    </row>
    <row r="74" spans="1:2" x14ac:dyDescent="0.2">
      <c r="A74" s="753" t="s">
        <v>731</v>
      </c>
      <c r="B74" s="753" t="s">
        <v>945</v>
      </c>
    </row>
    <row r="75" spans="1:2" x14ac:dyDescent="0.2">
      <c r="A75" s="753" t="s">
        <v>732</v>
      </c>
      <c r="B75" s="753" t="s">
        <v>946</v>
      </c>
    </row>
    <row r="76" spans="1:2" x14ac:dyDescent="0.2">
      <c r="A76" s="753" t="s">
        <v>733</v>
      </c>
      <c r="B76" s="753" t="s">
        <v>947</v>
      </c>
    </row>
    <row r="77" spans="1:2" x14ac:dyDescent="0.2">
      <c r="A77" s="753" t="s">
        <v>734</v>
      </c>
      <c r="B77" s="753" t="s">
        <v>948</v>
      </c>
    </row>
    <row r="78" spans="1:2" x14ac:dyDescent="0.2">
      <c r="A78" s="753" t="s">
        <v>735</v>
      </c>
      <c r="B78" s="753" t="s">
        <v>949</v>
      </c>
    </row>
    <row r="79" spans="1:2" x14ac:dyDescent="0.2">
      <c r="A79" s="753" t="s">
        <v>736</v>
      </c>
      <c r="B79" s="753" t="s">
        <v>950</v>
      </c>
    </row>
    <row r="80" spans="1:2" x14ac:dyDescent="0.2">
      <c r="A80" s="753" t="s">
        <v>737</v>
      </c>
      <c r="B80" s="753" t="s">
        <v>951</v>
      </c>
    </row>
    <row r="81" spans="1:2" x14ac:dyDescent="0.2">
      <c r="A81" s="753" t="s">
        <v>738</v>
      </c>
      <c r="B81" s="753" t="s">
        <v>952</v>
      </c>
    </row>
    <row r="82" spans="1:2" x14ac:dyDescent="0.2">
      <c r="A82" s="753" t="s">
        <v>739</v>
      </c>
      <c r="B82" s="753" t="s">
        <v>953</v>
      </c>
    </row>
    <row r="83" spans="1:2" x14ac:dyDescent="0.2">
      <c r="A83" s="753" t="s">
        <v>740</v>
      </c>
      <c r="B83" s="753" t="s">
        <v>954</v>
      </c>
    </row>
    <row r="84" spans="1:2" x14ac:dyDescent="0.2">
      <c r="A84" s="753" t="s">
        <v>741</v>
      </c>
      <c r="B84" s="753" t="s">
        <v>955</v>
      </c>
    </row>
    <row r="85" spans="1:2" x14ac:dyDescent="0.2">
      <c r="A85" s="753" t="s">
        <v>742</v>
      </c>
      <c r="B85" s="753" t="s">
        <v>956</v>
      </c>
    </row>
    <row r="86" spans="1:2" x14ac:dyDescent="0.2">
      <c r="A86" s="753" t="s">
        <v>743</v>
      </c>
      <c r="B86" s="753" t="s">
        <v>957</v>
      </c>
    </row>
    <row r="87" spans="1:2" x14ac:dyDescent="0.2">
      <c r="A87" s="753" t="s">
        <v>744</v>
      </c>
      <c r="B87" s="753" t="s">
        <v>958</v>
      </c>
    </row>
    <row r="88" spans="1:2" x14ac:dyDescent="0.2">
      <c r="A88" s="753" t="s">
        <v>745</v>
      </c>
      <c r="B88" s="753" t="s">
        <v>959</v>
      </c>
    </row>
    <row r="89" spans="1:2" x14ac:dyDescent="0.2">
      <c r="A89" s="753" t="s">
        <v>746</v>
      </c>
      <c r="B89" s="753" t="s">
        <v>960</v>
      </c>
    </row>
    <row r="90" spans="1:2" x14ac:dyDescent="0.2">
      <c r="A90" s="753" t="s">
        <v>747</v>
      </c>
      <c r="B90" s="753" t="s">
        <v>961</v>
      </c>
    </row>
    <row r="91" spans="1:2" x14ac:dyDescent="0.2">
      <c r="A91" s="753" t="s">
        <v>748</v>
      </c>
      <c r="B91" s="753" t="s">
        <v>962</v>
      </c>
    </row>
    <row r="92" spans="1:2" x14ac:dyDescent="0.2">
      <c r="A92" s="753" t="s">
        <v>749</v>
      </c>
      <c r="B92" s="753" t="s">
        <v>963</v>
      </c>
    </row>
    <row r="93" spans="1:2" x14ac:dyDescent="0.2">
      <c r="A93" s="753" t="s">
        <v>750</v>
      </c>
      <c r="B93" s="753" t="s">
        <v>964</v>
      </c>
    </row>
    <row r="94" spans="1:2" x14ac:dyDescent="0.2">
      <c r="A94" s="753" t="s">
        <v>751</v>
      </c>
      <c r="B94" s="753" t="s">
        <v>965</v>
      </c>
    </row>
    <row r="95" spans="1:2" x14ac:dyDescent="0.2">
      <c r="A95" s="753" t="s">
        <v>752</v>
      </c>
      <c r="B95" s="753" t="s">
        <v>966</v>
      </c>
    </row>
    <row r="96" spans="1:2" x14ac:dyDescent="0.2">
      <c r="A96" s="753" t="s">
        <v>753</v>
      </c>
      <c r="B96" s="753" t="s">
        <v>967</v>
      </c>
    </row>
    <row r="97" spans="1:2" x14ac:dyDescent="0.2">
      <c r="A97" s="753" t="s">
        <v>754</v>
      </c>
      <c r="B97" s="753" t="s">
        <v>968</v>
      </c>
    </row>
    <row r="98" spans="1:2" x14ac:dyDescent="0.2">
      <c r="A98" s="753" t="s">
        <v>755</v>
      </c>
      <c r="B98" s="753" t="s">
        <v>969</v>
      </c>
    </row>
    <row r="99" spans="1:2" x14ac:dyDescent="0.2">
      <c r="A99" s="753" t="s">
        <v>756</v>
      </c>
      <c r="B99" s="753" t="s">
        <v>970</v>
      </c>
    </row>
    <row r="100" spans="1:2" x14ac:dyDescent="0.2">
      <c r="A100" s="753" t="s">
        <v>757</v>
      </c>
      <c r="B100" s="753" t="s">
        <v>971</v>
      </c>
    </row>
    <row r="101" spans="1:2" x14ac:dyDescent="0.2">
      <c r="A101" s="753" t="s">
        <v>758</v>
      </c>
      <c r="B101" s="753" t="s">
        <v>972</v>
      </c>
    </row>
    <row r="102" spans="1:2" x14ac:dyDescent="0.2">
      <c r="A102" s="753" t="s">
        <v>759</v>
      </c>
      <c r="B102" s="753" t="s">
        <v>973</v>
      </c>
    </row>
    <row r="103" spans="1:2" x14ac:dyDescent="0.2">
      <c r="A103" s="753" t="s">
        <v>760</v>
      </c>
      <c r="B103" s="753" t="s">
        <v>974</v>
      </c>
    </row>
    <row r="104" spans="1:2" x14ac:dyDescent="0.2">
      <c r="A104" s="753" t="s">
        <v>761</v>
      </c>
      <c r="B104" s="753" t="s">
        <v>975</v>
      </c>
    </row>
    <row r="105" spans="1:2" x14ac:dyDescent="0.2">
      <c r="A105" s="753" t="s">
        <v>762</v>
      </c>
      <c r="B105" s="753" t="s">
        <v>976</v>
      </c>
    </row>
    <row r="106" spans="1:2" x14ac:dyDescent="0.2">
      <c r="A106" s="753" t="s">
        <v>763</v>
      </c>
      <c r="B106" s="753" t="s">
        <v>977</v>
      </c>
    </row>
    <row r="107" spans="1:2" x14ac:dyDescent="0.2">
      <c r="A107" s="753" t="s">
        <v>764</v>
      </c>
      <c r="B107" s="753" t="s">
        <v>978</v>
      </c>
    </row>
    <row r="108" spans="1:2" x14ac:dyDescent="0.2">
      <c r="A108" s="753" t="s">
        <v>765</v>
      </c>
      <c r="B108" s="753" t="s">
        <v>979</v>
      </c>
    </row>
    <row r="109" spans="1:2" x14ac:dyDescent="0.2">
      <c r="A109" s="753" t="s">
        <v>766</v>
      </c>
      <c r="B109" s="753" t="s">
        <v>980</v>
      </c>
    </row>
    <row r="110" spans="1:2" x14ac:dyDescent="0.2">
      <c r="A110" s="753" t="s">
        <v>767</v>
      </c>
      <c r="B110" s="753" t="s">
        <v>981</v>
      </c>
    </row>
    <row r="111" spans="1:2" x14ac:dyDescent="0.2">
      <c r="A111" s="753" t="s">
        <v>768</v>
      </c>
      <c r="B111" s="753" t="s">
        <v>982</v>
      </c>
    </row>
    <row r="112" spans="1:2" x14ac:dyDescent="0.2">
      <c r="A112" s="753" t="s">
        <v>769</v>
      </c>
      <c r="B112" s="753" t="s">
        <v>983</v>
      </c>
    </row>
    <row r="113" spans="1:2" x14ac:dyDescent="0.2">
      <c r="A113" s="753" t="s">
        <v>770</v>
      </c>
      <c r="B113" s="753" t="s">
        <v>984</v>
      </c>
    </row>
    <row r="114" spans="1:2" x14ac:dyDescent="0.2">
      <c r="A114" s="753" t="s">
        <v>771</v>
      </c>
      <c r="B114" s="753" t="s">
        <v>985</v>
      </c>
    </row>
    <row r="115" spans="1:2" x14ac:dyDescent="0.2">
      <c r="A115" s="753" t="s">
        <v>772</v>
      </c>
      <c r="B115" s="753" t="s">
        <v>986</v>
      </c>
    </row>
    <row r="116" spans="1:2" x14ac:dyDescent="0.2">
      <c r="A116" s="753" t="s">
        <v>773</v>
      </c>
      <c r="B116" s="753" t="s">
        <v>987</v>
      </c>
    </row>
    <row r="117" spans="1:2" x14ac:dyDescent="0.2">
      <c r="A117" s="753" t="s">
        <v>774</v>
      </c>
      <c r="B117" s="753" t="s">
        <v>988</v>
      </c>
    </row>
    <row r="118" spans="1:2" x14ac:dyDescent="0.2">
      <c r="A118" s="753" t="s">
        <v>775</v>
      </c>
      <c r="B118" s="753" t="s">
        <v>989</v>
      </c>
    </row>
    <row r="119" spans="1:2" x14ac:dyDescent="0.2">
      <c r="A119" s="753" t="s">
        <v>776</v>
      </c>
      <c r="B119" s="753" t="s">
        <v>990</v>
      </c>
    </row>
    <row r="120" spans="1:2" x14ac:dyDescent="0.2">
      <c r="A120" s="753" t="s">
        <v>777</v>
      </c>
      <c r="B120" s="753" t="s">
        <v>991</v>
      </c>
    </row>
    <row r="121" spans="1:2" x14ac:dyDescent="0.2">
      <c r="A121" s="753" t="s">
        <v>778</v>
      </c>
      <c r="B121" s="753" t="s">
        <v>992</v>
      </c>
    </row>
    <row r="122" spans="1:2" x14ac:dyDescent="0.2">
      <c r="A122" s="753" t="s">
        <v>779</v>
      </c>
      <c r="B122" s="753" t="s">
        <v>993</v>
      </c>
    </row>
    <row r="123" spans="1:2" x14ac:dyDescent="0.2">
      <c r="A123" s="753" t="s">
        <v>780</v>
      </c>
      <c r="B123" s="753" t="s">
        <v>994</v>
      </c>
    </row>
    <row r="124" spans="1:2" x14ac:dyDescent="0.2">
      <c r="A124" s="753" t="s">
        <v>781</v>
      </c>
      <c r="B124" s="753" t="s">
        <v>995</v>
      </c>
    </row>
    <row r="125" spans="1:2" x14ac:dyDescent="0.2">
      <c r="A125" s="753" t="s">
        <v>782</v>
      </c>
      <c r="B125" s="753" t="s">
        <v>996</v>
      </c>
    </row>
    <row r="126" spans="1:2" x14ac:dyDescent="0.2">
      <c r="A126" s="753" t="s">
        <v>783</v>
      </c>
      <c r="B126" s="753" t="s">
        <v>997</v>
      </c>
    </row>
    <row r="127" spans="1:2" x14ac:dyDescent="0.2">
      <c r="A127" s="753" t="s">
        <v>784</v>
      </c>
      <c r="B127" s="753" t="s">
        <v>998</v>
      </c>
    </row>
    <row r="128" spans="1:2" x14ac:dyDescent="0.2">
      <c r="A128" s="753" t="s">
        <v>785</v>
      </c>
      <c r="B128" s="753" t="s">
        <v>999</v>
      </c>
    </row>
    <row r="129" spans="1:2" x14ac:dyDescent="0.2">
      <c r="A129" s="753" t="s">
        <v>786</v>
      </c>
      <c r="B129" s="753" t="s">
        <v>1000</v>
      </c>
    </row>
    <row r="130" spans="1:2" x14ac:dyDescent="0.2">
      <c r="A130" s="753" t="s">
        <v>787</v>
      </c>
      <c r="B130" s="753" t="s">
        <v>1001</v>
      </c>
    </row>
    <row r="131" spans="1:2" x14ac:dyDescent="0.2">
      <c r="A131" s="753" t="s">
        <v>788</v>
      </c>
      <c r="B131" s="753" t="s">
        <v>1002</v>
      </c>
    </row>
    <row r="132" spans="1:2" x14ac:dyDescent="0.2">
      <c r="A132" s="753" t="s">
        <v>789</v>
      </c>
      <c r="B132" s="753" t="s">
        <v>1003</v>
      </c>
    </row>
    <row r="133" spans="1:2" x14ac:dyDescent="0.2">
      <c r="A133" s="753" t="s">
        <v>790</v>
      </c>
      <c r="B133" s="753" t="s">
        <v>1004</v>
      </c>
    </row>
    <row r="134" spans="1:2" x14ac:dyDescent="0.2">
      <c r="A134" s="753" t="s">
        <v>791</v>
      </c>
      <c r="B134" s="753" t="s">
        <v>1005</v>
      </c>
    </row>
    <row r="135" spans="1:2" x14ac:dyDescent="0.2">
      <c r="A135" s="753" t="s">
        <v>792</v>
      </c>
      <c r="B135" s="753" t="s">
        <v>1006</v>
      </c>
    </row>
    <row r="136" spans="1:2" x14ac:dyDescent="0.2">
      <c r="A136" s="753" t="s">
        <v>793</v>
      </c>
      <c r="B136" s="753" t="s">
        <v>1007</v>
      </c>
    </row>
    <row r="137" spans="1:2" x14ac:dyDescent="0.2">
      <c r="A137" s="753" t="s">
        <v>794</v>
      </c>
      <c r="B137" s="753" t="s">
        <v>1008</v>
      </c>
    </row>
    <row r="138" spans="1:2" x14ac:dyDescent="0.2">
      <c r="A138" s="753" t="s">
        <v>795</v>
      </c>
      <c r="B138" s="753" t="s">
        <v>1009</v>
      </c>
    </row>
    <row r="139" spans="1:2" x14ac:dyDescent="0.2">
      <c r="A139" s="753" t="s">
        <v>796</v>
      </c>
      <c r="B139" s="753" t="s">
        <v>1010</v>
      </c>
    </row>
    <row r="140" spans="1:2" x14ac:dyDescent="0.2">
      <c r="A140" s="753" t="s">
        <v>797</v>
      </c>
      <c r="B140" s="753" t="s">
        <v>1011</v>
      </c>
    </row>
    <row r="141" spans="1:2" x14ac:dyDescent="0.2">
      <c r="A141" s="753" t="s">
        <v>798</v>
      </c>
      <c r="B141" s="753" t="s">
        <v>1012</v>
      </c>
    </row>
    <row r="142" spans="1:2" x14ac:dyDescent="0.2">
      <c r="A142" s="753" t="s">
        <v>799</v>
      </c>
      <c r="B142" s="753" t="s">
        <v>1013</v>
      </c>
    </row>
    <row r="143" spans="1:2" x14ac:dyDescent="0.2">
      <c r="A143" s="753" t="s">
        <v>800</v>
      </c>
      <c r="B143" s="753" t="s">
        <v>1014</v>
      </c>
    </row>
    <row r="144" spans="1:2" x14ac:dyDescent="0.2">
      <c r="A144" s="753" t="s">
        <v>801</v>
      </c>
      <c r="B144" s="753" t="s">
        <v>1015</v>
      </c>
    </row>
    <row r="145" spans="1:2" x14ac:dyDescent="0.2">
      <c r="A145" s="753" t="s">
        <v>802</v>
      </c>
      <c r="B145" s="753" t="s">
        <v>1016</v>
      </c>
    </row>
    <row r="146" spans="1:2" x14ac:dyDescent="0.2">
      <c r="A146" s="753" t="s">
        <v>803</v>
      </c>
      <c r="B146" s="753" t="s">
        <v>1017</v>
      </c>
    </row>
    <row r="147" spans="1:2" x14ac:dyDescent="0.2">
      <c r="A147" s="753" t="s">
        <v>804</v>
      </c>
      <c r="B147" s="753" t="s">
        <v>1018</v>
      </c>
    </row>
    <row r="148" spans="1:2" x14ac:dyDescent="0.2">
      <c r="A148" s="753" t="s">
        <v>805</v>
      </c>
      <c r="B148" s="753" t="s">
        <v>1019</v>
      </c>
    </row>
    <row r="149" spans="1:2" x14ac:dyDescent="0.2">
      <c r="A149" s="753" t="s">
        <v>806</v>
      </c>
      <c r="B149" s="753" t="s">
        <v>1020</v>
      </c>
    </row>
    <row r="150" spans="1:2" x14ac:dyDescent="0.2">
      <c r="A150" s="753" t="s">
        <v>807</v>
      </c>
      <c r="B150" s="753" t="s">
        <v>1021</v>
      </c>
    </row>
    <row r="151" spans="1:2" x14ac:dyDescent="0.2">
      <c r="A151" s="753" t="s">
        <v>808</v>
      </c>
      <c r="B151" s="753" t="s">
        <v>1022</v>
      </c>
    </row>
    <row r="152" spans="1:2" x14ac:dyDescent="0.2">
      <c r="A152" s="753" t="s">
        <v>809</v>
      </c>
      <c r="B152" s="753" t="s">
        <v>1023</v>
      </c>
    </row>
    <row r="153" spans="1:2" x14ac:dyDescent="0.2">
      <c r="A153" s="753" t="s">
        <v>810</v>
      </c>
      <c r="B153" s="753" t="s">
        <v>1024</v>
      </c>
    </row>
    <row r="154" spans="1:2" x14ac:dyDescent="0.2">
      <c r="A154" s="753" t="s">
        <v>811</v>
      </c>
      <c r="B154" s="753" t="s">
        <v>1025</v>
      </c>
    </row>
    <row r="155" spans="1:2" x14ac:dyDescent="0.2">
      <c r="A155" s="753" t="s">
        <v>812</v>
      </c>
      <c r="B155" s="753" t="s">
        <v>1026</v>
      </c>
    </row>
    <row r="156" spans="1:2" x14ac:dyDescent="0.2">
      <c r="A156" s="753" t="s">
        <v>813</v>
      </c>
      <c r="B156" s="753" t="s">
        <v>1027</v>
      </c>
    </row>
    <row r="157" spans="1:2" x14ac:dyDescent="0.2">
      <c r="A157" s="753" t="s">
        <v>814</v>
      </c>
      <c r="B157" s="753" t="s">
        <v>1028</v>
      </c>
    </row>
    <row r="158" spans="1:2" x14ac:dyDescent="0.2">
      <c r="A158" s="753" t="s">
        <v>815</v>
      </c>
      <c r="B158" s="753" t="s">
        <v>1029</v>
      </c>
    </row>
    <row r="159" spans="1:2" x14ac:dyDescent="0.2">
      <c r="A159" s="753" t="s">
        <v>816</v>
      </c>
      <c r="B159" s="753" t="s">
        <v>1030</v>
      </c>
    </row>
    <row r="160" spans="1:2" x14ac:dyDescent="0.2">
      <c r="A160" s="753" t="s">
        <v>817</v>
      </c>
      <c r="B160" s="753" t="s">
        <v>1031</v>
      </c>
    </row>
    <row r="161" spans="1:2" x14ac:dyDescent="0.2">
      <c r="A161" s="753" t="s">
        <v>818</v>
      </c>
      <c r="B161" s="753" t="s">
        <v>1032</v>
      </c>
    </row>
    <row r="162" spans="1:2" x14ac:dyDescent="0.2">
      <c r="A162" s="753" t="s">
        <v>819</v>
      </c>
      <c r="B162" s="753" t="s">
        <v>1033</v>
      </c>
    </row>
    <row r="163" spans="1:2" x14ac:dyDescent="0.2">
      <c r="A163" s="753" t="s">
        <v>820</v>
      </c>
      <c r="B163" s="753" t="s">
        <v>1034</v>
      </c>
    </row>
    <row r="164" spans="1:2" x14ac:dyDescent="0.2">
      <c r="A164" s="753" t="s">
        <v>821</v>
      </c>
      <c r="B164" s="753" t="s">
        <v>1035</v>
      </c>
    </row>
    <row r="165" spans="1:2" x14ac:dyDescent="0.2">
      <c r="A165" s="753" t="s">
        <v>822</v>
      </c>
      <c r="B165" s="753" t="s">
        <v>1036</v>
      </c>
    </row>
    <row r="166" spans="1:2" x14ac:dyDescent="0.2">
      <c r="A166" s="753" t="s">
        <v>823</v>
      </c>
      <c r="B166" s="753" t="s">
        <v>1037</v>
      </c>
    </row>
    <row r="167" spans="1:2" x14ac:dyDescent="0.2">
      <c r="A167" s="753" t="s">
        <v>824</v>
      </c>
      <c r="B167" s="753" t="s">
        <v>1038</v>
      </c>
    </row>
    <row r="168" spans="1:2" x14ac:dyDescent="0.2">
      <c r="A168" s="753" t="s">
        <v>825</v>
      </c>
      <c r="B168" s="753" t="s">
        <v>1039</v>
      </c>
    </row>
    <row r="169" spans="1:2" x14ac:dyDescent="0.2">
      <c r="A169" s="753" t="s">
        <v>826</v>
      </c>
      <c r="B169" s="753" t="s">
        <v>1040</v>
      </c>
    </row>
    <row r="170" spans="1:2" x14ac:dyDescent="0.2">
      <c r="A170" s="753" t="s">
        <v>827</v>
      </c>
      <c r="B170" s="753" t="s">
        <v>1041</v>
      </c>
    </row>
    <row r="171" spans="1:2" x14ac:dyDescent="0.2">
      <c r="A171" s="753" t="s">
        <v>828</v>
      </c>
      <c r="B171" s="753" t="s">
        <v>1042</v>
      </c>
    </row>
    <row r="172" spans="1:2" x14ac:dyDescent="0.2">
      <c r="A172" s="753" t="s">
        <v>829</v>
      </c>
      <c r="B172" s="753" t="s">
        <v>1043</v>
      </c>
    </row>
    <row r="173" spans="1:2" x14ac:dyDescent="0.2">
      <c r="A173" s="753" t="s">
        <v>830</v>
      </c>
      <c r="B173" s="753" t="s">
        <v>1044</v>
      </c>
    </row>
    <row r="174" spans="1:2" x14ac:dyDescent="0.2">
      <c r="A174" s="753" t="s">
        <v>831</v>
      </c>
      <c r="B174" s="753" t="s">
        <v>1045</v>
      </c>
    </row>
    <row r="175" spans="1:2" x14ac:dyDescent="0.2">
      <c r="A175" s="753" t="s">
        <v>832</v>
      </c>
      <c r="B175" s="753" t="s">
        <v>1046</v>
      </c>
    </row>
    <row r="176" spans="1:2" x14ac:dyDescent="0.2">
      <c r="A176" s="753" t="s">
        <v>833</v>
      </c>
      <c r="B176" s="753" t="s">
        <v>1047</v>
      </c>
    </row>
    <row r="177" spans="1:2" x14ac:dyDescent="0.2">
      <c r="A177" s="753" t="s">
        <v>834</v>
      </c>
      <c r="B177" s="753" t="s">
        <v>1048</v>
      </c>
    </row>
    <row r="178" spans="1:2" x14ac:dyDescent="0.2">
      <c r="A178" s="753" t="s">
        <v>835</v>
      </c>
      <c r="B178" s="753" t="s">
        <v>1049</v>
      </c>
    </row>
    <row r="179" spans="1:2" x14ac:dyDescent="0.2">
      <c r="A179" s="753" t="s">
        <v>836</v>
      </c>
      <c r="B179" s="753" t="s">
        <v>1050</v>
      </c>
    </row>
    <row r="180" spans="1:2" x14ac:dyDescent="0.2">
      <c r="A180" s="753" t="s">
        <v>837</v>
      </c>
      <c r="B180" s="753" t="s">
        <v>1051</v>
      </c>
    </row>
    <row r="181" spans="1:2" x14ac:dyDescent="0.2">
      <c r="A181" s="753" t="s">
        <v>838</v>
      </c>
      <c r="B181" s="753" t="s">
        <v>1052</v>
      </c>
    </row>
    <row r="182" spans="1:2" x14ac:dyDescent="0.2">
      <c r="A182" s="753" t="s">
        <v>839</v>
      </c>
      <c r="B182" s="753" t="s">
        <v>1053</v>
      </c>
    </row>
    <row r="183" spans="1:2" x14ac:dyDescent="0.2">
      <c r="A183" s="753" t="s">
        <v>840</v>
      </c>
      <c r="B183" s="753" t="s">
        <v>1054</v>
      </c>
    </row>
    <row r="184" spans="1:2" x14ac:dyDescent="0.2">
      <c r="A184" s="753" t="s">
        <v>841</v>
      </c>
      <c r="B184" s="753" t="s">
        <v>1055</v>
      </c>
    </row>
    <row r="185" spans="1:2" x14ac:dyDescent="0.2">
      <c r="A185" s="753" t="s">
        <v>842</v>
      </c>
      <c r="B185" s="753" t="s">
        <v>1056</v>
      </c>
    </row>
    <row r="186" spans="1:2" x14ac:dyDescent="0.2">
      <c r="A186" s="753" t="s">
        <v>843</v>
      </c>
      <c r="B186" s="753" t="s">
        <v>1057</v>
      </c>
    </row>
    <row r="187" spans="1:2" x14ac:dyDescent="0.2">
      <c r="A187" s="753" t="s">
        <v>844</v>
      </c>
      <c r="B187" s="753" t="s">
        <v>1058</v>
      </c>
    </row>
    <row r="188" spans="1:2" x14ac:dyDescent="0.2">
      <c r="A188" s="753" t="s">
        <v>845</v>
      </c>
      <c r="B188" s="753" t="s">
        <v>1059</v>
      </c>
    </row>
    <row r="189" spans="1:2" x14ac:dyDescent="0.2">
      <c r="A189" s="753" t="s">
        <v>846</v>
      </c>
      <c r="B189" s="753" t="s">
        <v>1060</v>
      </c>
    </row>
    <row r="190" spans="1:2" x14ac:dyDescent="0.2">
      <c r="A190" s="753" t="s">
        <v>847</v>
      </c>
      <c r="B190" s="753" t="s">
        <v>1061</v>
      </c>
    </row>
    <row r="191" spans="1:2" x14ac:dyDescent="0.2">
      <c r="A191" s="753" t="s">
        <v>848</v>
      </c>
      <c r="B191" s="753" t="s">
        <v>1062</v>
      </c>
    </row>
    <row r="192" spans="1:2" x14ac:dyDescent="0.2">
      <c r="A192" s="753" t="s">
        <v>849</v>
      </c>
      <c r="B192" s="753" t="s">
        <v>1063</v>
      </c>
    </row>
    <row r="193" spans="1:2" x14ac:dyDescent="0.2">
      <c r="A193" s="753" t="s">
        <v>850</v>
      </c>
      <c r="B193" s="753" t="s">
        <v>1064</v>
      </c>
    </row>
    <row r="194" spans="1:2" x14ac:dyDescent="0.2">
      <c r="A194" s="753" t="s">
        <v>851</v>
      </c>
      <c r="B194" s="753" t="s">
        <v>1065</v>
      </c>
    </row>
    <row r="195" spans="1:2" x14ac:dyDescent="0.2">
      <c r="A195" s="753" t="s">
        <v>852</v>
      </c>
      <c r="B195" s="753" t="s">
        <v>1066</v>
      </c>
    </row>
    <row r="196" spans="1:2" x14ac:dyDescent="0.2">
      <c r="A196" s="753" t="s">
        <v>853</v>
      </c>
      <c r="B196" s="753" t="s">
        <v>1067</v>
      </c>
    </row>
    <row r="197" spans="1:2" x14ac:dyDescent="0.2">
      <c r="A197" s="753" t="s">
        <v>854</v>
      </c>
      <c r="B197" s="753" t="s">
        <v>1068</v>
      </c>
    </row>
    <row r="198" spans="1:2" x14ac:dyDescent="0.2">
      <c r="A198" s="753" t="s">
        <v>855</v>
      </c>
      <c r="B198" s="753" t="s">
        <v>1069</v>
      </c>
    </row>
    <row r="199" spans="1:2" x14ac:dyDescent="0.2">
      <c r="A199" s="753" t="s">
        <v>856</v>
      </c>
      <c r="B199" s="753" t="s">
        <v>1070</v>
      </c>
    </row>
    <row r="200" spans="1:2" x14ac:dyDescent="0.2">
      <c r="A200" s="753" t="s">
        <v>857</v>
      </c>
      <c r="B200" s="753" t="s">
        <v>1071</v>
      </c>
    </row>
    <row r="201" spans="1:2" x14ac:dyDescent="0.2">
      <c r="A201" s="753" t="s">
        <v>858</v>
      </c>
      <c r="B201" s="753" t="s">
        <v>1072</v>
      </c>
    </row>
    <row r="202" spans="1:2" x14ac:dyDescent="0.2">
      <c r="A202" s="753" t="s">
        <v>859</v>
      </c>
      <c r="B202" s="753" t="s">
        <v>1073</v>
      </c>
    </row>
    <row r="203" spans="1:2" x14ac:dyDescent="0.2">
      <c r="A203" s="753" t="s">
        <v>860</v>
      </c>
      <c r="B203" s="753" t="s">
        <v>1074</v>
      </c>
    </row>
    <row r="204" spans="1:2" x14ac:dyDescent="0.2">
      <c r="A204" s="753" t="s">
        <v>861</v>
      </c>
      <c r="B204" s="753" t="s">
        <v>1075</v>
      </c>
    </row>
    <row r="205" spans="1:2" x14ac:dyDescent="0.2">
      <c r="A205" s="753" t="s">
        <v>862</v>
      </c>
      <c r="B205" s="753" t="s">
        <v>1076</v>
      </c>
    </row>
    <row r="206" spans="1:2" x14ac:dyDescent="0.2">
      <c r="A206" s="753" t="s">
        <v>863</v>
      </c>
      <c r="B206" s="753" t="s">
        <v>1077</v>
      </c>
    </row>
    <row r="207" spans="1:2" x14ac:dyDescent="0.2">
      <c r="A207" s="753" t="s">
        <v>864</v>
      </c>
      <c r="B207" s="753" t="s">
        <v>1078</v>
      </c>
    </row>
    <row r="208" spans="1:2" x14ac:dyDescent="0.2">
      <c r="A208" s="753" t="s">
        <v>865</v>
      </c>
      <c r="B208" s="753" t="s">
        <v>1079</v>
      </c>
    </row>
    <row r="209" spans="1:2" x14ac:dyDescent="0.2">
      <c r="A209" s="753" t="s">
        <v>866</v>
      </c>
      <c r="B209" s="753" t="s">
        <v>1080</v>
      </c>
    </row>
    <row r="210" spans="1:2" x14ac:dyDescent="0.2">
      <c r="A210" s="753" t="s">
        <v>867</v>
      </c>
      <c r="B210" s="753" t="s">
        <v>1081</v>
      </c>
    </row>
    <row r="211" spans="1:2" x14ac:dyDescent="0.2">
      <c r="A211" s="753" t="s">
        <v>868</v>
      </c>
      <c r="B211" s="753" t="s">
        <v>1082</v>
      </c>
    </row>
    <row r="212" spans="1:2" x14ac:dyDescent="0.2">
      <c r="A212" s="753" t="s">
        <v>869</v>
      </c>
      <c r="B212" s="753" t="s">
        <v>1083</v>
      </c>
    </row>
  </sheetData>
  <mergeCells count="1">
    <mergeCell ref="A1:B1"/>
  </mergeCells>
  <hyperlinks>
    <hyperlink ref="B4" location="C.1!A1" display="PERÚ: VALOR BRUTO DE LA PRODUCCIÓN AGROPECUARIA POR GRUPOS DE PRODUCTOS SEGÚN AÑO, 2015-2016"/>
    <hyperlink ref="B5" location="C.2!A1" display="PERÚ: VALOR BRUTO DE LA PRODUCCION AGROPECUARIA POR PRODUCTO SEGÚN AÑO, 2015-2016"/>
    <hyperlink ref="B6" location="C.3!A1" display="PERÚ: VALOR BRUTO DE LA PRODUCCION AGRÍCOLA Y GANADERA POR DEPARTAMENTO SEGÚN AÑO, 2012-2016"/>
    <hyperlink ref="B7" location="C.4!A1" display="PERÚ: INDICE DE PRODUCCIÓN AGROPECUARIA POR PRODUCTO SEGÚN AÑO, 2005-2016"/>
    <hyperlink ref="B8" location="C.5!A1" display="PERÚ: SUPERFICIE COSECHADA POR PRODUCTO SEGÚN AÑO, 2012-2016"/>
    <hyperlink ref="B9" location="C.6!A1" display="PERÚ: PRODUCCIÓN AGRÍCOLA POR PRODUCTO SEGÚN AÑO, 2012-2016"/>
    <hyperlink ref="B10" location="C.7!A1" display="PERÚ: RENDIMIENTO AGRÍCOLA POR PRODUCTO SEGÚN AÑO, 2012-2016"/>
    <hyperlink ref="B11" location="C.8!A1" display="PERÚ: PRECIO RECIBIDO POR EL PRODUCTOR POR PRODUCTO SEGÚN AÑO, 2011-2015"/>
    <hyperlink ref="B12" location="C.9!A1" display="PERÚ: SUPERFICIE SEMBRADA DE CEREALES POR REGIÓN SEGÚN CULTIVO, AGO 2015-JUL 2016"/>
    <hyperlink ref="B13" location="C.11!A1" display="PERÚ: SUPERFICIE COSECHADA DE CEREALES POR REGIÓN SEGÚN CULTIVO, AÑO 2016"/>
    <hyperlink ref="B14" location="C.11!A1" display="PERÚ: PRODUCCION DE CEREALES POR REGIÓN SEGÚN PRODUCTO, AÑO 2016"/>
    <hyperlink ref="B15" location="C.12!A1" display="PERU: TRIGO POR REGIÓN SEGÚN VARIABLES PRODUCTIVAS, 2015-2016"/>
    <hyperlink ref="B16" location="C.13!A1" display="PERU: MAIZ AMARILLO DURO POR REGIÓN SEGÚN VARIABLES PRODUCTIVAS, 2015-2016"/>
    <hyperlink ref="B17" location="C.14!A1" display="PERU: MAIZ AMILACEO POR REGIÓN SEGÚN VARIABLES PRODUCTIVAS, 2015-2016"/>
    <hyperlink ref="B18" location="C.15!A1" display="PERU: MAIZ MORADO POR REGIÓN SEGÚN VARIABLES PRODUCTIVAS, 2015-2016"/>
    <hyperlink ref="B19" location="C.16!A1" display="PERU: ARROZ CON CASCARILLA POR REGIÓN SEGÚN VARIABLES PRODUCTIVAS, 2015-2016"/>
    <hyperlink ref="B20" location="C.17!A1" display="PERU: SORGO GRANO POR REGIÓN SEGÚN VARIABLES PRODUCTIVAS, 2015-2016"/>
    <hyperlink ref="B21" location="C.18!A1" display="PERU: CEBADA GRANO POR REGIÓN SEGÚN VARIABLES PRODUCTIVAS, 2015-2016"/>
    <hyperlink ref="B22" location="C.19!A1" display="PERU: AVENA POR REGIÓN SEGÚN VARIABLES PRODUCTIVAS, 2015-2016"/>
    <hyperlink ref="B23" location="C.20!A1" display="PERU: QUINUA POR REGIÓN SEGÚN VARIABLES PRODUCTIVAS, 2015-2016"/>
    <hyperlink ref="B24" location="C.21!A1" display="PERU: KIWICHA POR REGIÓN SEGÚN VARIABLES PRODUCTIVAS, 2015-2016"/>
    <hyperlink ref="B25" location="C.22!A1" display="PERU: CAÑIHUA POR REGIÓN SEGÚN VARIABLES PRODUCTIVAS, 2015-2016"/>
    <hyperlink ref="B26" location="C.23!A1" display="PERÚ: SUPERFICIE SEMBRADA DE HORTALIZAS POR REGIÓN SEGÚN CULTIVO, AGO 2015-JUL 2016"/>
    <hyperlink ref="B27" location="C.24!A1" display="PERÚ: SUPERFICIE COSECHADA DE HORTALIZAS POR REGIÓN SEGÚN CULTIVO,  2016"/>
    <hyperlink ref="B28" location="C.25!A1" display="PERÚ: PRODUCCION DE HORTALIZAS POR REGIÓN SEGÚN PRODUCTO, AÑO 2016"/>
    <hyperlink ref="B29" location="C.26!A1" display="PERÚ: ESPARRAGO POR REGIÓN SEGÚN VARIABLES PRODUCTIVAS, 2015-2016"/>
    <hyperlink ref="B30" location="C.27!A1" display="PERÚ: COL POR REGIÓN SEGÚN VARIABLES PRODUCTIVAS, 2015-2016"/>
    <hyperlink ref="B31" location="C.28!A1" display="PERÚ: COLIFLOR POR REGIÓN SEGÚN VARIABLES PRODUCTIVAS, 2015-2016"/>
    <hyperlink ref="B32" location="C.29!A1" display="PERÚ: BROCOLI POR REGIÓN SEGÚN VARIABLES PRODUCTIVAS, 2015-2016"/>
    <hyperlink ref="B33" location="C.30!A1" display="PERÚ: LECHUGA POR REGIÓN SEGÚN VARIABLES PRODUCTIVAS, 2015-2016"/>
    <hyperlink ref="B34" location="C.31!A1" display="PERÚ: ESPINACA POR REGIÓN SEGÚN VARIABLES PRODUCTIVAS, 2015-2016"/>
    <hyperlink ref="B35" location="C.32!A1" display="PERÚ: ALCACHOFA POR REGIÓN SEGÚN VARIABLES PRODUCTIVAS, 2015-2016"/>
    <hyperlink ref="B36" location="C.33!A1" display="PERÚ: ACELGA POR REGIÓN SEGÚN VARIABLES PRODUCTIVAS, 2015-2016"/>
    <hyperlink ref="B37" location="C.34!A1" display="PERÚ: CULANTRO POR REGIÓN SEGÚN VARIABLES PRODUCTIVAS, 2015-2016"/>
    <hyperlink ref="B38" location="C.35!A1" display="PERÚ: PEREJIL POR REGIÓN SEGÚN VARIABLES PRODUCTIVAS, 2015-2016"/>
    <hyperlink ref="B39" location="C.36!A1" display="PERÚ: SANDÍA POR REGIÓN SEGÚN VARIABLES PRODUCTIVAS, 2015-2016"/>
    <hyperlink ref="B40" location="C.37!A1" display="PERÚ: MELÓN POR REGIÓN SEGÚN VARIABLES PRODUCTIVAS, 2015-2016"/>
    <hyperlink ref="B41" location="C.38!A1" display="PERÚ: ROCOTO POR REGIÓN SEGÚN VARIABLES PRODUCTIVAS, 2015-2016"/>
    <hyperlink ref="B42" location="C.39!A1" display="PERÚ: AJÍ POR REGIÓN SEGÚN VARIABLES PRODUCTIVAS, 2015-2016"/>
    <hyperlink ref="B43" location="C.40!A1" display="PERÚ: PIQUILLO POR REGIÓN SEGÚN VARIABLES PRODUCTIVAS, 2015-2016"/>
    <hyperlink ref="B44" location="C.41!A1" display="PERÚ: PIMIENTO POR REGIÓN SEGÚN VARIABLES PRODUCTIVAS, 2015-2016"/>
    <hyperlink ref="B45" location="C.42!A1" display="PERÚ: PEPINILLO POR REGIÓN SEGÚN VARIABLES PRODUCTIVAS, 2015-2016"/>
    <hyperlink ref="B46" location="C.43!A1" display="PERÚ: TOMATE POR REGIÓN SEGÚN VARIABLES PRODUCTIVAS, 2015-2016"/>
    <hyperlink ref="B47" location="C.44!A1" display="PERÚ: CALABAZA POR REGIÓN SEGÚN VARIABLES PRODUCTIVAS, 2015-2016"/>
    <hyperlink ref="B48" location="C.45!A1" display="PERÚ: BERENJENA POR REGIÓN SEGÚN VARIABLES PRODUCTIVAS, 2015-2016"/>
    <hyperlink ref="B49" location="C.46!A1" display="PERÚ: ZAPALLO POR REGIÓN SEGÚN VARIABLES PRODUCTIVAS, 2015-2016"/>
    <hyperlink ref="B50" location="C.47!A1" display="PERÚ: CAIGUA POR REGIÓN SEGÚN VARIABLES PRODUCTIVAS, 2015-2016"/>
    <hyperlink ref="B51" location="C.48!A1" display="PERÚ: VAINITA POR REGIÓN SEGÚN VARIABLES PRODUCTIVAS, 2015-2016"/>
    <hyperlink ref="B52" location="C.49!A1" display="PERÚ: FRIJOL VERDE POR REGIÓN SEGÚN VARIABLES PRODUCTIVAS, 2015-2016"/>
    <hyperlink ref="B53" location="C.50!A1" display="PERÚ: PALLAR VERDE POR REGIÓN SEGÚN VARIABLES PRODUCTIVAS, 2015-2016"/>
    <hyperlink ref="B54" location="C.51!A1" display="PERÚ: ARVEJA GRANO VERDE POR REGIÓN SEGÚN VARIABLES PRODUCTIVAS, 2015-2016"/>
    <hyperlink ref="B55" location="C.52!A1" display="PERÚ: HABA GRANO VERDE POR REGIÓN SEGÚN VARIABLES PRODUCTIVAS, 2015-2016"/>
    <hyperlink ref="B56" location="C.53!A1" display="PERÚ: ZANAHORIA POR REGIÓN SEGÚN VARIABLES PRODUCTIVAS, 2015-2016"/>
    <hyperlink ref="B57" location="C.54!A1" display="PERÚ: NABO POR REGIÓN SEGÚN VARIABLES PRODUCTIVAS, 2015-2016"/>
    <hyperlink ref="B58" location="C.55!A1" display="PERÚ: AJO POR REGIÓN SEGÚN VARIABLES PRODUCTIVAS, 2015-2016"/>
    <hyperlink ref="B59" location="C.56!A1" display="PERÚ: CEBOLLA DE CABEZA POR REGIÓN SEGÚN VARIABLES PRODUCTIVAS, 2015-2016"/>
    <hyperlink ref="B60" location="C.57!A1" display="PERÚ: PORO POR REGIÓN SEGÚN VARIABLES PRODUCTIVAS, 2015-2016"/>
    <hyperlink ref="B61" location="C.58!A1" display="PERÚ: CEBOLLA CHINA POR REGIÓN SEGÚN VARIABLES PRODUCTIVAS, 2015-2016"/>
    <hyperlink ref="B62" location="C.59!A1" display="PERÚ: BETERRAGA POR REGIÓN SEGÚN VARIABLES PRODUCTIVAS, 2015-2016"/>
    <hyperlink ref="B63" location="C.60!A1" display="PERÚ: RÁBANO POR REGIÓN SEGÚN VARIABLES PRODUCTIVAS, 2015-2016"/>
    <hyperlink ref="B64" location="C.61!A1" display="PERÚ: MAÍZ CHOCLO POR REGIÓN SEGÚN VARIABLES PRODUCTIVAS, 2015-2016"/>
    <hyperlink ref="B65" location="C.62!A1" display="PERÚ: APIO POR REGIÓN SEGÚN VARIABLES PRODUCTIVAS, 2015-2016"/>
    <hyperlink ref="B66" location="C.63!A1" display="PERÚ: SUPERFICIE COSECHADA DE FRUTAS Y NUECES POR REGIÓN SEGÚN PRODUCTO, AÑO 2016"/>
    <hyperlink ref="B67" location="C.64!A1" display="PERÚ: PRODUCCIÓN DE FRUTAS Y NUECES POR REGIÓN SEGÚN PRODUCTO,  AÑO 2016"/>
    <hyperlink ref="B68" location="C.65!A1" display="PERÚ: PALTA POR REGIÓN SEGÚN VARIABLES PRODUCTIVAS, 2015-2016"/>
    <hyperlink ref="B69" location="C.66!A1" display="PERÚ: BANANO Y PLÁTANO POR REGIÓN SEGÚN VARIABLES PRODUCTIVAS, 2015-2016"/>
    <hyperlink ref="B70" location="C.67!A1" display="PERÚ: DATIL POR REGIÓN SEGÚN VARIABLES PRODUCTIVAS, 2015-2016"/>
    <hyperlink ref="B71" location="C.68!A1" display="PERÚ: HIGO POR REGIÓN SEGÚN VARIABLES PRODUCTIVAS, 2015-2016"/>
    <hyperlink ref="B72" location="C.69!A1" display="PERÚ: GUAYABA POR REGIÓN SEGÚN VARIABLES PRODUCTIVAS, 2015-2016"/>
    <hyperlink ref="B73" location="C.70!A1" display="PERÚ: MANGO POR REGIÓN SEGÚN VARIABLES PRODUCTIVAS, 2015-2016"/>
    <hyperlink ref="B74" location="C.71!A1" display="PERÚ: PAPAYA POR REGIÓN SEGÚN VARIABLES PRODUCTIVAS, 2015-2016"/>
    <hyperlink ref="B75" location="C.72!A1" display="PERÚ: PIÑA POR REGIÓN SEGÚN VARIABLES PRODUCTIVAS, 2015-2016"/>
    <hyperlink ref="B76" location="C.73!A1" display="PERÚ: MARACUYÁ POR REGIÓN SEGÚN VARIABLES PRODUCTIVAS, 2015-2016"/>
    <hyperlink ref="B77" location="C.74!A1" display="PERÚ: GRANADILLA POR REGIÓN SEGÚN VARIABLES PRODUCTIVAS, 2015-2016"/>
    <hyperlink ref="B78" location="C.75!A1" display="PERÚ: TUMBO POR REGIÓN SEGÚN VARIABLES PRODUCTIVAS, 2015-2016"/>
    <hyperlink ref="B79" location="C.76!A1" display="PERÚ: CHIRIMOYA POR REGIÓN SEGÚN VARIABLES PRODUCTIVAS, 2015-2016"/>
    <hyperlink ref="B80" location="C.77!A1" display="PERÚ: GUANÁBANA POR REGIÓN SEGÚN VARIABLES PRODUCTIVAS, 2014-2015"/>
    <hyperlink ref="B81" location="C.78!A1" display="PERÚ: ANONA POR REGIÓN SEGÚN VARIABLES PRODUCTIVAS, 2014-2015"/>
    <hyperlink ref="B82" location="C.79!A1" display="PERÚ: PEPINO POR REGIÓN SEGÚN VARIABLES PRODUCTIVAS, 2015-2016"/>
    <hyperlink ref="B83" location="C.80!A1" display="PERÚ: COCONA POR REGIÓN SEGÚN VARIABLES PRODUCTIVAS, 2015-2016"/>
    <hyperlink ref="B84" location="C.81!A1" display="PERÚ: ZAPOTE POR REGIÓN SEGÚN VARIABLES PRODUCTIVAS, 2015-2016"/>
    <hyperlink ref="B85" location="C.82!A1" display="PERÚ: PAN DE ÁRBOL POR REGIÓN SEGÚN VARIABLES PRODUCTIVAS, 2015-2016"/>
    <hyperlink ref="B86" location="C.83!A1" display="PERÚ: CARAMBOLA POR REGIÓN SEGÚN VARIABLES PRODUCTIVAS, 2015-2016"/>
    <hyperlink ref="B87" location="C.84!A1" display="PERÚ: AGUAJE POR REGIÓN SEGÚN VARIABLES PRODUCTIVAS, 2015-2016"/>
    <hyperlink ref="B88" location="C.85!A1" display="PERÚ: PIJUAYO POR REGIÓN SEGÚN VARIABLES PRODUCTIVAS, 2015-2016"/>
    <hyperlink ref="B89" location="C.86!A1" display="PERÚ: CAMU CAMU POR REGIÓN SEGÚN VARIABLES PRODUCTIVAS, 2015-2016"/>
    <hyperlink ref="B90" location="C.87!A1" display="PERÚ: UMARI POR REGIÓN SEGÚN VARIABLES PRODUCTIVAS, 2015-2016"/>
    <hyperlink ref="B91" location="C.88!A1" display="PERÚ: CAIMITO POR REGIÓN SEGÚN VARIABLES PRODUCTIVAS, 2015-2016"/>
    <hyperlink ref="B92" location="C.89!A1" display="PERÚ: TAPERIBÁ POR REGIÓN SEGÚN VARIABLES PRODUCTIVAS, 2015-2016"/>
    <hyperlink ref="B93" location="C.90!A1" display="PERÚ: CIRUELA ROJA POR REGIÓN SEGÚN VARIABLES PRODUCTIVAS, 2015-2016"/>
    <hyperlink ref="B94" location="C.91!A1" display="PERÚ: TORONJA POR REGIÓN SEGÚN VARIABLES PRODUCTIVAS, 2015-2016"/>
    <hyperlink ref="B95" location="C.92!A1" display="PERÚ: LIMÓN SUTIL POR REGIÓN SEGÚN VARIABLES PRODUCTIVAS, 2015-2016"/>
    <hyperlink ref="B96" location="C.93!A1" display="PERÚ: LIMÓN DULCE POR REGIÓN SEGÚN VARIABLES PRODUCTIVAS, 2015-2016"/>
    <hyperlink ref="B97" location="C.94!A1" display="PERÚ: LIMA POR REGIÓN SEGÚN VARIABLES PRODUCTIVAS, 2015-2016"/>
    <hyperlink ref="B98" location="C.95!A1" display="PERÚ: NARANJA POR REGIÓN SEGÚN VARIABLES PRODUCTIVAS, 2015-2016"/>
    <hyperlink ref="B99" location="C.96!A1" display="PERÚ: MANDARINA POR REGIÓN SEGÚN VARIABLES PRODUCTIVAS, 2015-2016"/>
    <hyperlink ref="B100" location="C.97!A1" display="PERÚ: TANGELO POR REGIÓN SEGÚN VARIABLES PRODUCTIVAS, 2015-2016"/>
    <hyperlink ref="B101" location="C.98!A1" display="PERÚ: UVA POR REGIÓN SEGÚN VARIABLES PRODUCTIVAS, 2015-2016"/>
    <hyperlink ref="B102" location="C.99!A1" display="PERÚ: MANZANA POR REGIÓN SEGÚN VARIABLES PRODUCTIVAS, 2015-2016"/>
    <hyperlink ref="B103" location="C.100!A1" display="PERÚ: PERA POR REGIÓN SEGÚN VARIABLES PRODUCTIVAS, 2015-2016"/>
    <hyperlink ref="B104" location="C.101!A1" display="PERÚ: MEMBRILLO POR REGIÓN SEGÚN VARIABLES PRODUCTIVAS, 2015-2016"/>
    <hyperlink ref="B105" location="C.102!A1" display="PERÚ: DAMASCO POR REGIÓN SEGÚN VARIABLES PRODUCTIVAS, 2015-2016"/>
    <hyperlink ref="B106" location="C.103!A1" display="PERÚ: GUINDA POR REGIÓN SEGÚN VARIABLES PRODUCTIVAS, 2015-2016"/>
    <hyperlink ref="B107" location="C.104!A1" display="PERÚ: CAPULÍ POR REGIÓN SEGÚN VARIABLES PRODUCTIVAS, 2015-2016"/>
    <hyperlink ref="B108" location="C.105!A1" display="PERÚ: MELOCOTÓN POR REGIÓN SEGÚN VARIABLES PRODUCTIVAS, 2015-2016"/>
    <hyperlink ref="B109" location="C.106!A1" display="PERÚ: CIRUELA POR REGIÓN SEGÚN VARIABLES PRODUCTIVAS, 2015-2016"/>
    <hyperlink ref="B110" location="C.107!A1" display="PERÚ: NÍSPERO POR REGIÓN SEGÚN VARIABLES PRODUCTIVAS, 2015-2016"/>
    <hyperlink ref="B111" location="C.108!A1" display="PERÚ: POMARROSA POR REGIÓN SEGÚN VARIABLES PRODUCTIVAS, 2015-2016"/>
    <hyperlink ref="B112" location="C.109!A1" display="PERÚ: LÚCUMA POR REGIÓN SEGÚN VARIABLES PRODUCTIVAS, 2015-2016"/>
    <hyperlink ref="B113" location="'C110'!A1" display="PERÚ: FRESA POR REGIÓN SEGÚN VARIABLES PRODUCTIVAS, 2015-2016"/>
    <hyperlink ref="B114" location="C.111!A1" display="PERÚ: ARÁNDANOS POR REGIÓN SEGÚN VARIABLES PRODUCTIVAS, 2015-2016"/>
    <hyperlink ref="B115" location="C.112!A1" display="PERÚ: MARAÑÓN POR REGIÓN SEGÚN VARIABLES PRODUCTIVAS, 2015-2016"/>
    <hyperlink ref="B116" location="C.113!A1" display="PERÚ: PACAE Y GUABA POR REGIÓN SEGÚN VARIABLES PRODUCTIVAS, 2015-2016"/>
    <hyperlink ref="B117" location="C.114!A1" display="PERÚ: SAUCO POR REGIÓN SEGÚN VARIABLES PRODUCTIVAS, 2015-2016"/>
    <hyperlink ref="B118" location="C.115!A1" display="PERÚ: TUNA POR REGIÓN SEGÚN VARIABLES PRODUCTIVAS, 2015-2016"/>
    <hyperlink ref="B119" location="C.116!A1" display="PERÚ: GRANADA POR REGIÓN SEGÚN VARIABLES PRODUCTIVAS, 2015-2016"/>
    <hyperlink ref="B120" location="C.117!A1" display="PERÚ: AGUAYMANTO POR REGIÓN SEGÚN VARIABLES PRODUCTIVAS, 2015-2016"/>
    <hyperlink ref="B121" location="C.118!A1" display="PERÚ: TAMARINDO POR REGIÓN SEGÚN VARIABLES PRODUCTIVAS, 2015-2016"/>
    <hyperlink ref="B122" location="C.119!A1" display="PERÚ: MAMEY POR REGIÓN SEGÚN VARIABLES PRODUCTIVAS, 2015-2016"/>
    <hyperlink ref="B123" location="C.120!A1" display="PERÚ: NUEZ, CON CÁSCARA POR REGIÓN SEGÚN VARIABLES PRODUCTIVAS, 2015-2016"/>
    <hyperlink ref="B124" location="C.121!A1" display="PERÚ: PECANA CON CÁSCARA POR REGIÓN SEGÚN VARIABLES PRODUCTIVAS, 2015-2016"/>
    <hyperlink ref="B125" location="C.122!A1" display="PERÚ: COPOAZU POR REGIÓN SEGÚN VARIABLES PRODUCTIVAS, 2015-2016"/>
    <hyperlink ref="B126" location="C.123!A1" display="PERÚ: UNGURAHUI POR REGIÓN SEGÚN VARIABLES PRODUCTIVAS, 2015-2016"/>
    <hyperlink ref="B127" location="C.124!A1" display="PERÚ: HUASAI POR REGIÓN SEGÚN VARIABLES PRODUCTIVAS, 2015-2016"/>
    <hyperlink ref="B128" location="C.125!A1" display="PERÚ: SUPERFICIE COSECHADA DE SEMILLAS ACEITERAS Y FRUTOS OLEAGINOSOS"/>
    <hyperlink ref="B129" location="C.126!A1" display="PERÚ: PRODUCCIÓN DE SEMILLAS ACEITERAS Y FRUTOS OLEAGINOSOS"/>
    <hyperlink ref="B130" location="C.127!A1" display="PERÚ: SOYA POR REGIÓN SEGÚN VARIABLES PRODUCTIVAS, 2015-2016"/>
    <hyperlink ref="B131" location="C.128!A1" display="PERÚ: MANÍ CON CÁSCARA POR REGIÓN SEGÚN VARIABLES PRODUCTIVAS, 2015-2016"/>
    <hyperlink ref="B132" location="C.129!A1" display="PERÚ: ACEITUNA POR REGIÓN SEGÚN VARIABLES PRODUCTIVAS, 2015-2016"/>
    <hyperlink ref="B133" location="C.130!A1" display="PERÚ: COCO CON CÁSCARA POR REGIÓN SEGÚN VARIABLES PRODUCTIVAS, 2015-2016"/>
    <hyperlink ref="B134" location="C.131!A1" display="PERÚ: PALMA ACEITERA POR REGIÓN SEGÚN VARIABLES PRODUCTIVAS, 2015-2016"/>
    <hyperlink ref="B135" location="C.132!A1" display="PERÚ: SACHA INCHI POR REGIÓN SEGÚN VARIABLES PRODUCTIVAS, 2015-2016"/>
    <hyperlink ref="B136" location="C.133!A1" display="PERÚ: SUPERFICIE SEMBRADA DE RAÍCES Y TUBÉRCULOS COMESTIBLES POR REGIÓN SEGÚN CULTIVO, "/>
    <hyperlink ref="B137" location="C.134!A1" display="PERÚ: SUPERFICIE COSECHADA DE RAÍCES Y TUBÉRCULOS COMESTIBLES POR REGIÓN SEGÚN PRODUCTO, 2016"/>
    <hyperlink ref="B138" location="C.135!A1" display="PERÚ: PRODUCCIÓN DE RAÍCES Y TUBÉRCULOS COMESTIBLES POR REGIÓN SEGÚN PRODUCTO, 2016"/>
    <hyperlink ref="B139" location="C.136!A1" display="PERÚ: PAPA POR REGIÓN SEGÚN VARIABLES PRODUCTIVAS, 2015-2016"/>
    <hyperlink ref="B140" location="C.137!A1" display="PERÚ:YUCA POR REGIÓN SEGÚN VARIABLES PRODUCTIVAS, 2015-2016"/>
    <hyperlink ref="B141" location="C.138!A1" display="PERÚ: CAMOTE POR REGIÓN SEGÚN VARIABLES PRODUCTIVAS, 2015-2016"/>
    <hyperlink ref="B142" location="C.139!A1" display="PERÚ: PITUCA POR REGIÓN SEGÚN VARIABLES PRODUCTIVAS, 2015-2016"/>
    <hyperlink ref="B143" location="C.140!A1" display="PERÚ: MACA POR REGIÓN SEGÚN VARIABLES PRODUCTIVAS, 2015-2016"/>
    <hyperlink ref="B144" location="C.141!A1" display="PERÚ: ARRACACHA POR REGIÓN SEGÚN VARIABLES PRODUCTIVAS, 2015-2016"/>
    <hyperlink ref="B145" location="C.142!A1" display="PERÚ: OCA POR REGIÓN SEGÚN VARIABLES PRODUCTIVAS, 2015-2016"/>
    <hyperlink ref="B146" location="C.143!A1" display="PERÚ: MASHUA POR REGIÓN SEGÚN VARIABLES PRODUCTIVAS, 2015-2016"/>
    <hyperlink ref="B147" location="C.144!A1" display="PERÚ: OLLUCO POR REGIÓN SEGÚN VARIABLES PRODUCTIVAS, 2015-2016"/>
    <hyperlink ref="B148" location="C.145!A1" display="PERÚ: SUPERFICIE COSECHADA DE CULTIVOS ESTIMULANTES, DE ESPECIAS"/>
    <hyperlink ref="B149" location="C.146!A1" display="PERÚ: PRODUCCIÓN DE CULTIVOS ESTIMULANTES, DE ESPECIAS "/>
    <hyperlink ref="B150" location="C.147!A1" display="PERÚ: CAFÉ PERGAMINO POR REGIÓN SEGÚN VARIABLES PRODUCTIVAS, 2015-2016"/>
    <hyperlink ref="B151" location="C.148!A1" display="PERÚ: TÉ POR REGIÓN SEGÚN VARIABLES PRODUCTIVAS, 2015-2016"/>
    <hyperlink ref="B152" location="C.149!A1" display="PERÚ: CACAO  POR REGIÓN SEGÚN VARIABLES PRODUCTIVAS, 2015-2016"/>
    <hyperlink ref="B153" location="C.150!A1" display="PERÚ: PAPRIKA, SECO POR REGIÓN SEGÚN VARIABLES PRODUCTIVAS, 2015-2016"/>
    <hyperlink ref="B154" location="C.151!A1" display="PERÚ: ALBAHACA POR REGIÓN SEGÚN VARIABLES PRODUCTIVAS, 2015-2016"/>
    <hyperlink ref="B155" location="C.152!A1" display="PERÚ: SUPERFICIE SEMBRADA DE LEGUMBRES POR REGIÓN SEGÚN CULTIVO, AGO 2015-JUL 2016"/>
    <hyperlink ref="B156" location="C.153!A1" display="PERÚ: SUPERFICIE COSECHADA DE LEGUMBRES POR REGIÓN SEGÚN PRODUCTO, 2016"/>
    <hyperlink ref="B157" location="C.154!A1" display="PERÚ: PRODUCCIÓN DE LEGUMBRES POR REGIÓN SEGÚN PRODUCTO, 2016"/>
    <hyperlink ref="B158" location="C.155!A1" display="PERÚ: FRIJOL SECO POR REGIÓN SEGÚN VARIABLES PRODUCTIVAS, 2015-2016"/>
    <hyperlink ref="B159" location="C.156!A1" display="PERÚ: PALLAR GRANO SECO POR REGIÓN SEGÚN VARIABLES PRODUCTIVAS, 2015-2016"/>
    <hyperlink ref="B160" location="C.157!A1" display="PERÚ: LOCTAO SECO POR REGIÓN SEGÚN VARIABLES PRODUCTIVAS, 2015-2016"/>
    <hyperlink ref="B161" location="C.158!A1" display="PERÚ: HABA SECA POR REGIÓN SEGÚN VARIABLES PRODUCTIVAS, 2015-2016"/>
    <hyperlink ref="B162" location="C.159!A1" display="PERÚ: GARBANZO SECO POR REGIÓN SEGÚN VARIABLES PRODUCTIVAS, 2015-2016"/>
    <hyperlink ref="B163" location="C.160!A1" display="PERÚ: LENTEJA SECA POR REGIÓN SEGÚN VARIABLES PRODUCTIVAS, 2015-2016"/>
    <hyperlink ref="B164" location="C.161!A1" display="PERÚ: ARVEJA SECA POR REGIÓN SEGÚN VARIABLES PRODUCTIVAS, 2015-2016"/>
    <hyperlink ref="B165" location="C.162!A1" display="PERÚ: CAUPÍ SECO POR REGIÓN SEGÚN VARIABLES PRODUCTIVAS, 2015-2016"/>
    <hyperlink ref="B166" location="C.163!A1" display="PERÚ: FRIJOL DE PALO SECO POR REGIÓN SEGÚN VARIABLES PRODUCTIVAS, 2015-2016"/>
    <hyperlink ref="B167" location="C.164!A1" display="PERÚ: TARHUI SECO POR REGIÓN SEGÚN VARIABLES PRODUCTIVAS, 2015-2016"/>
    <hyperlink ref="B168" location="C.165!A1" display="PERÚ: ZARANDAJA SECA POR REGIÓN SEGÚN VARIABLES PRODUCTIVAS, 2015-2016"/>
    <hyperlink ref="B169" location="C.166!A1" display="PERÚ: SUPERFICIE COSECHADA DE CULTIVOS DE AZÚCAR"/>
    <hyperlink ref="B170" location="C.167!A1" display=" PERÚ: PRODUCCION DE CULTIVOS DE AZÚCAR "/>
    <hyperlink ref="B171" location="C.168!A1" display="PERÚ: CAÑA DE AZÚCAR PARA AZÚCAR POR REGION SEGÚN VARIABLES PRODUCTIVAS, 2015-2016"/>
    <hyperlink ref="B172" location="C.169!A1" display="PERÚ: CAÑA DE AZÚCAR PARA ALCOHOL POR REGIONSEGUN VARIABLES PRODUCTIVAS, 2015-2016"/>
    <hyperlink ref="B173" location="C.170!A1" display="PERÚ: CAÑA DE AZÚCAR PARA ETANOL POR REGIÓN SEGÚN VARIABLES PRODUCTIVAS, 2014-2015"/>
    <hyperlink ref="B174" location="C.171!A1" display="PERÚ: SUPERFICIE SEMBRADA DE FORRAJES, FIBRAS, PLANTAS VIVAS, FLORES Y CAPULLOS"/>
    <hyperlink ref="B175" location="C.172!A1" display="PERÚ: SUPERFICIE COSECHADA DE FORRAJES, FIBRAS, PLANTAS VIVAS, FLORES Y CAPULLOS POR REGIÓN SEGÚN PRODUCTO, 2016"/>
    <hyperlink ref="B176" location="C.173!A1" display="PERÚ: PRODUCCIÓN DE FORRAJES, FIBRAS, PLANTAS VIVAS, FLORES Y CAPULLOS POR REGIÓN SEGÚN PRODUCTO, 2016"/>
    <hyperlink ref="B177" location="C.174!A1" display="PERÚ: MAÍZ CHALA POR REGIÓN SEGÚN VARIABLES PRODUCTIVAS, 2015-2016"/>
    <hyperlink ref="B178" location="C.175!A1" display="PERÚ: ALFALFA POR REGIÓN SEGÚN VARIABLES PRODUCTIVAS, 2015-2016"/>
    <hyperlink ref="B179" location="C.176!A1" display="PERÚ: CEBADA FORRAJERA POR REGIÓN SEGÚN VARIABLES PRODUCTIVAS, 2015-2016"/>
    <hyperlink ref="B180" location="C.177!A1" display="PERÚ: AVENA FORRAJERA POR REGIÓN SEGÚN VARIABLES PRODUCTIVAS, 2015-2016"/>
    <hyperlink ref="B181" location="C.178!A1" display="PERÚ: GRAMALOTE POR REGIÓN SEGÚN VARIABLES PRODUCTIVAS, 2015-2016"/>
    <hyperlink ref="B182" location="C.179!A1" display="PERÚ: PASTO ELEFANTE POR REGIÓN SEGÚN VARIABLES PRODUCTIVAS, 2015-2016"/>
    <hyperlink ref="B183" location="C.180!A1" display="PERÚ: GRAMA CHILENA POR REGIÓN SEGÚN VARIABLES PRODUCTIVAS, 2015-2016"/>
    <hyperlink ref="B184" location="C.181!A1" display="PERÚ: BRAQUIARIA POR REGIÓN SEGÚN VARIABLES PRODUCTIVAS, 2015-2016"/>
    <hyperlink ref="B185" location="C.182!A1" display="PERÚ: RYE GRASS POR REGIÓN SEGÚN VARIABLES PRODUCTIVAS, 2015-2016"/>
    <hyperlink ref="B186" location="C.183!A1" display="PERÚ: TRÉBOL POR REGIÓN SEGÚN VARIABLES PRODUCTIVAS, 2015-2016"/>
    <hyperlink ref="B187" location="C.184!A1" display="PERÚ: GRAMA AZUL POR REGIÓN SEGÚN VARIABLES PRODUCTIVAS, 2015-2016"/>
    <hyperlink ref="B188" location="C.185!A1" display="PERÚ: ALGODÓN SIN DESMOTAR POR REGIÓN SEGÚN VARIABLES PRODUCTIVAS, 2015-2016"/>
    <hyperlink ref="B189" location="C.186!A1" display="PERÚ: ORÉGANO POR REGIÓN SEGÚN VARIABLES PRODUCTIVAS, 2015-2016"/>
    <hyperlink ref="B190" location="C.187!A1" display="PERÚ: MARIGOLD POR REGIÓN SEGÚN VARIABLES PRODUCTIVAS, 2015-2016"/>
    <hyperlink ref="B191" location="C.188!A1" display="PERÚ: ACHIOTE POR REGIÓN SEGÚN VARIABLES PRODUCTIVAS, 2015-2016"/>
    <hyperlink ref="B192" location="C.189!A1" display="PERÚ: POBLACIÓN POR CRIANZA SEGÚN AÑO, DICIEMBRE 2012-2016"/>
    <hyperlink ref="B193" location="C.190!A1" display="PERÚ: POBLACIÓN DE ANIMALES VIVOS POR DEPARTAMENTO SEGÚN CRIANZA, DIC 2016"/>
    <hyperlink ref="B194" location="C.191!A1" display="PERÚ : SACA DE ANIMALES VIVOS POR CRIANZA SEGÚN AÑO, 2012-2016"/>
    <hyperlink ref="B195" location="C.192!A1" display="PERÚ : PRODUCCIÓN DE ANIMALES VIVOS Y PRODUCTOS DE ANIMALES POR PRODUCTO SEGÚN AÑO, 2011-2016"/>
    <hyperlink ref="B196" location="C.193!A1" display="PERÚ : RENDIMIENTO DE ANIMALES VIVOS Y PRODUCTOS DE ANIMALES POR PRODUCTO SEGÚN AÑO, 2011-2016"/>
    <hyperlink ref="B197" location="C.194!A1" display="PERÚ : PRECIO RECIBIDO POR EL PRODUCTOR DE ANIMALES VIVOS Y PRODUCTOS DE ANIMALES POR PRODUCTO SEGÚN AÑO, 2011-2016"/>
    <hyperlink ref="B198" location="C.195!A1" display="PERÚ: VACUNOS VIVOS POR REGIÓN SEGÚN VARIABLES PRODUCTIVAS, 2015 /16"/>
    <hyperlink ref="B199" location="C.196!A1" display="PERÚ: LLAMAS VIVAS POR REGIÓN SEGÚN VARIABLES PRODUCTIVAS, 2015/16"/>
    <hyperlink ref="B200" location="C.197!A1" display="PERÚ: ALPACAS VIVAS POR REGIÓN SEGÚN VARIABLES PRODUCTIVAS, 2015/16"/>
    <hyperlink ref="B201" location="C.198!A1" display="PERÚ: OVINOS VIVOS POR REGIÓN SEGÚN VARIABLES PRODUCTIVAS, 2015/16"/>
    <hyperlink ref="B202" location="C.199!A1" display="PERÚ: CAPRINOS VIVOS POR REGIÓN SEGÚN VARIABLES PRODUCTIVAS, 2015/16"/>
    <hyperlink ref="B203" location="C.200!A1" display="PERÚ: PORCINOS VIVOS POR REGIÓN SEGÚN VARIABLES PRODUCTIVAS, 2015/16"/>
    <hyperlink ref="B204" location="C.201!A1" display="PERÚ: POLLOS DE ENGORDE VIVOS POR REGIÓN SEGÚN VARIABLES PRODUCTIVAS, 2015/16"/>
    <hyperlink ref="B205" location="C.202!A1" display="PERÚ: PAVOS VIVOS POR REGIÓN SEGÚN VARIABLES PRODUCTIVAS, 2015/16"/>
    <hyperlink ref="B206" location="C.203!A1" display="PERÚ: PATOS VIVOS POR REGIÓN SEGÚN VARIABLES PRODUCTIVAS, 2015/16"/>
    <hyperlink ref="B207" location="C.204!A1" display="PERÚ: OTRAS GALLINÁCEAS VIVAS POR REGIÓN SEGÚN VARIABLES PRODUCTIVAS, 2015/16"/>
    <hyperlink ref="B208" location="C.205!A1" display="PERÚ: LECHE CRUDA DE VACA POR REGIÓN SEGÚN VARIABLES PRODUCTIVAS, 2015/16"/>
    <hyperlink ref="B209" location="C.206!A1" display="PERÚ: HUEVO DE GALLINA POR REGIÓN SEGÚN VARIABLES PRODUCTIVAS, MAYO 2015/16"/>
    <hyperlink ref="B210" location="C.207!A1" display="PERÚ: LANA DE OVINO POR REGIÓN SEGÚN VARIABLES PRODUCTIVAS,  2015/16"/>
    <hyperlink ref="B211" location="C.208!A1" display="PERÚ: FIBRA DE LLAMA POR REGIÓN SEGÚN VARIABLES PRODUCTIVAS,  2015/16"/>
    <hyperlink ref="B212" location="C.209!A1" display="PERÚ: FIBRA DE ALPACA POR REGIÓN SEGÚN VARIABLES PRODUCTIVAS, 2015/16"/>
  </hyperlinks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</headerFooter>
  <legacyDrawingHF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4"/>
  <sheetViews>
    <sheetView view="pageBreakPreview" zoomScaleNormal="100" zoomScaleSheetLayoutView="100" workbookViewId="0">
      <selection activeCell="B1" sqref="B1"/>
    </sheetView>
  </sheetViews>
  <sheetFormatPr baseColWidth="10" defaultColWidth="8.85546875" defaultRowHeight="12.75" x14ac:dyDescent="0.25"/>
  <cols>
    <col min="1" max="1" width="1.7109375" style="16" customWidth="1"/>
    <col min="2" max="2" width="48.7109375" style="16" customWidth="1"/>
    <col min="3" max="5" width="7.28515625" style="16" customWidth="1"/>
    <col min="6" max="6" width="7.28515625" style="49" customWidth="1"/>
    <col min="7" max="7" width="7.28515625" style="16" customWidth="1"/>
    <col min="8" max="8" width="6.5703125" style="16" customWidth="1"/>
    <col min="9" max="9" width="8.85546875" style="16" customWidth="1"/>
    <col min="10" max="16384" width="8.85546875" style="16"/>
  </cols>
  <sheetData>
    <row r="1" spans="1:10" s="3" customFormat="1" ht="13.5" x14ac:dyDescent="0.25">
      <c r="A1" s="1" t="s">
        <v>21</v>
      </c>
      <c r="B1" s="2"/>
      <c r="C1" s="2"/>
      <c r="D1" s="2"/>
      <c r="E1" s="2"/>
      <c r="F1" s="2"/>
      <c r="G1" s="2"/>
    </row>
    <row r="2" spans="1:10" s="3" customFormat="1" ht="13.5" x14ac:dyDescent="0.25">
      <c r="A2" s="1" t="s">
        <v>0</v>
      </c>
      <c r="B2" s="2"/>
      <c r="C2" s="2"/>
      <c r="D2" s="2"/>
      <c r="E2" s="2"/>
      <c r="F2" s="2"/>
      <c r="G2" s="2"/>
      <c r="J2" s="4"/>
    </row>
    <row r="3" spans="1:10" s="5" customFormat="1" ht="12" customHeight="1" x14ac:dyDescent="0.25">
      <c r="A3" s="1"/>
      <c r="B3" s="1"/>
      <c r="C3" s="1"/>
      <c r="D3" s="1"/>
      <c r="E3" s="1"/>
      <c r="F3" s="1"/>
      <c r="G3" s="1"/>
      <c r="I3" s="6"/>
      <c r="J3" s="7">
        <v>100</v>
      </c>
    </row>
    <row r="4" spans="1:10" s="11" customFormat="1" ht="22.5" customHeight="1" x14ac:dyDescent="0.25">
      <c r="A4" s="774" t="s">
        <v>1</v>
      </c>
      <c r="B4" s="774"/>
      <c r="C4" s="8" t="s">
        <v>3</v>
      </c>
      <c r="D4" s="9" t="s">
        <v>90</v>
      </c>
      <c r="E4" s="10" t="s">
        <v>91</v>
      </c>
      <c r="F4" s="10" t="s">
        <v>92</v>
      </c>
      <c r="G4" s="10" t="s">
        <v>93</v>
      </c>
      <c r="I4" s="12" t="s">
        <v>13</v>
      </c>
      <c r="J4" s="13">
        <v>2.2659032739870907E-2</v>
      </c>
    </row>
    <row r="5" spans="1:10" x14ac:dyDescent="0.25">
      <c r="A5" s="775" t="s">
        <v>4</v>
      </c>
      <c r="B5" s="775"/>
      <c r="C5" s="14">
        <v>31645.551718727897</v>
      </c>
      <c r="D5" s="14">
        <v>32273.454534711465</v>
      </c>
      <c r="E5" s="4">
        <v>1.9841740209318948</v>
      </c>
      <c r="F5" s="4">
        <v>2.023543486385305</v>
      </c>
      <c r="G5" s="4">
        <v>100</v>
      </c>
      <c r="H5" s="15"/>
      <c r="I5" s="12" t="s">
        <v>272</v>
      </c>
      <c r="J5" s="13">
        <v>2.9288775566140453E-2</v>
      </c>
    </row>
    <row r="6" spans="1:10" x14ac:dyDescent="0.25">
      <c r="A6" s="776" t="s">
        <v>5</v>
      </c>
      <c r="B6" s="776"/>
      <c r="C6" s="17">
        <v>19149.605984908656</v>
      </c>
      <c r="D6" s="17">
        <v>19271.620485200252</v>
      </c>
      <c r="E6" s="18">
        <v>0.6371645473423948</v>
      </c>
      <c r="F6" s="18">
        <v>0.38802272913890112</v>
      </c>
      <c r="G6" s="19">
        <v>59.713534739433641</v>
      </c>
      <c r="H6" s="15"/>
      <c r="I6" s="20" t="s">
        <v>273</v>
      </c>
      <c r="J6" s="13">
        <v>3.8379095531379519E-2</v>
      </c>
    </row>
    <row r="7" spans="1:10" x14ac:dyDescent="0.25">
      <c r="A7" s="21"/>
      <c r="B7" s="21" t="s">
        <v>6</v>
      </c>
      <c r="C7" s="22">
        <v>4382.8182337901872</v>
      </c>
      <c r="D7" s="22">
        <v>4154.5470553523583</v>
      </c>
      <c r="E7" s="23">
        <v>-5.208319539193484</v>
      </c>
      <c r="F7" s="23">
        <v>-0.68376777871390082</v>
      </c>
      <c r="G7" s="24">
        <v>12.872954306406731</v>
      </c>
      <c r="H7" s="15"/>
      <c r="I7" s="12" t="s">
        <v>17</v>
      </c>
      <c r="J7" s="13">
        <v>5.0318957183979045E-2</v>
      </c>
    </row>
    <row r="8" spans="1:10" s="26" customFormat="1" x14ac:dyDescent="0.25">
      <c r="A8" s="25"/>
      <c r="B8" s="21" t="s">
        <v>7</v>
      </c>
      <c r="C8" s="22">
        <v>2870.5461648285582</v>
      </c>
      <c r="D8" s="22">
        <v>2851.0871052867128</v>
      </c>
      <c r="E8" s="23">
        <v>-0.67788700910885735</v>
      </c>
      <c r="F8" s="23">
        <v>-6.107382572091026E-2</v>
      </c>
      <c r="G8" s="24">
        <v>8.834155334131486</v>
      </c>
      <c r="H8" s="15"/>
      <c r="I8" s="12" t="s">
        <v>274</v>
      </c>
      <c r="J8" s="13">
        <v>6.3129426037808661E-2</v>
      </c>
    </row>
    <row r="9" spans="1:10" s="26" customFormat="1" x14ac:dyDescent="0.25">
      <c r="A9" s="25"/>
      <c r="B9" s="21" t="s">
        <v>8</v>
      </c>
      <c r="C9" s="22">
        <v>3535.6785047348289</v>
      </c>
      <c r="D9" s="22">
        <v>3865.7603223508231</v>
      </c>
      <c r="E9" s="23">
        <v>9.3357418434386155</v>
      </c>
      <c r="F9" s="23">
        <v>1.1404364417106165</v>
      </c>
      <c r="G9" s="24">
        <v>11.978142340458268</v>
      </c>
      <c r="H9" s="15"/>
      <c r="I9" s="12" t="s">
        <v>11</v>
      </c>
      <c r="J9" s="13">
        <v>6.4150764664312007E-2</v>
      </c>
    </row>
    <row r="10" spans="1:10" s="26" customFormat="1" x14ac:dyDescent="0.25">
      <c r="A10" s="25"/>
      <c r="B10" s="21" t="s">
        <v>9</v>
      </c>
      <c r="C10" s="22">
        <v>323.84586766221537</v>
      </c>
      <c r="D10" s="22">
        <v>378.25885209279858</v>
      </c>
      <c r="E10" s="23">
        <v>16.802124054687084</v>
      </c>
      <c r="F10" s="23">
        <v>0.20083556179194395</v>
      </c>
      <c r="G10" s="24">
        <v>1.1720432706885009</v>
      </c>
      <c r="H10" s="15"/>
      <c r="I10" s="12" t="s">
        <v>275</v>
      </c>
      <c r="J10" s="13">
        <v>8.5324425412134322E-2</v>
      </c>
    </row>
    <row r="11" spans="1:10" s="26" customFormat="1" ht="11.25" customHeight="1" x14ac:dyDescent="0.25">
      <c r="A11" s="25"/>
      <c r="B11" s="27" t="s">
        <v>10</v>
      </c>
      <c r="C11" s="22">
        <v>2877.2126744573939</v>
      </c>
      <c r="D11" s="22">
        <v>2753.7139642388966</v>
      </c>
      <c r="E11" s="23">
        <v>-4.2923038437465362</v>
      </c>
      <c r="F11" s="23">
        <v>-0.37350516553914781</v>
      </c>
      <c r="G11" s="24">
        <v>8.5324425412134328</v>
      </c>
      <c r="H11" s="15"/>
      <c r="I11" s="20" t="s">
        <v>7</v>
      </c>
      <c r="J11" s="13">
        <v>8.8341553341314855E-2</v>
      </c>
    </row>
    <row r="12" spans="1:10" s="26" customFormat="1" x14ac:dyDescent="0.25">
      <c r="A12" s="25"/>
      <c r="B12" s="21" t="s">
        <v>11</v>
      </c>
      <c r="C12" s="22">
        <v>1810.2290768600781</v>
      </c>
      <c r="D12" s="22">
        <v>2070.3667867606482</v>
      </c>
      <c r="E12" s="23">
        <v>14.370430418220348</v>
      </c>
      <c r="F12" s="23">
        <v>0.94016568627972497</v>
      </c>
      <c r="G12" s="24">
        <v>6.4150764664312003</v>
      </c>
      <c r="H12" s="15"/>
      <c r="I12" s="20" t="s">
        <v>8</v>
      </c>
      <c r="J12" s="13">
        <v>0.11978142340458268</v>
      </c>
    </row>
    <row r="13" spans="1:10" s="26" customFormat="1" ht="11.25" customHeight="1" x14ac:dyDescent="0.25">
      <c r="A13" s="25"/>
      <c r="B13" s="21" t="s">
        <v>12</v>
      </c>
      <c r="C13" s="22">
        <v>453.41144491327896</v>
      </c>
      <c r="D13" s="22">
        <v>429.19647515360367</v>
      </c>
      <c r="E13" s="23">
        <v>-5.3406172321712635</v>
      </c>
      <c r="F13" s="23">
        <v>-7.2432742256030511E-2</v>
      </c>
      <c r="G13" s="24">
        <v>1.3298746023360615</v>
      </c>
      <c r="H13" s="15"/>
      <c r="I13" s="28" t="s">
        <v>6</v>
      </c>
      <c r="J13" s="13">
        <v>0.12872954306406731</v>
      </c>
    </row>
    <row r="14" spans="1:10" s="26" customFormat="1" x14ac:dyDescent="0.25">
      <c r="A14" s="25"/>
      <c r="B14" s="21" t="s">
        <v>13</v>
      </c>
      <c r="C14" s="22">
        <v>762.22028860482192</v>
      </c>
      <c r="D14" s="22">
        <v>731.28526293076231</v>
      </c>
      <c r="E14" s="23">
        <v>-4.0585413608818399</v>
      </c>
      <c r="F14" s="23">
        <v>-9.378732001854817E-2</v>
      </c>
      <c r="G14" s="24">
        <v>2.2659032739870906</v>
      </c>
      <c r="H14" s="15"/>
      <c r="I14" s="12" t="s">
        <v>16</v>
      </c>
      <c r="J14" s="13">
        <v>0.3098970030544102</v>
      </c>
    </row>
    <row r="15" spans="1:10" s="26" customFormat="1" ht="22.5" customHeight="1" x14ac:dyDescent="0.25">
      <c r="A15" s="25"/>
      <c r="B15" s="29" t="s">
        <v>14</v>
      </c>
      <c r="C15" s="22">
        <v>2133.6437290572899</v>
      </c>
      <c r="D15" s="22">
        <v>2037.4046610336482</v>
      </c>
      <c r="E15" s="23">
        <v>-4.5105500376186551</v>
      </c>
      <c r="F15" s="23">
        <v>-0.29039833946175742</v>
      </c>
      <c r="G15" s="24">
        <v>6.3129426037808658</v>
      </c>
      <c r="H15" s="15"/>
      <c r="I15" s="12"/>
      <c r="J15" s="30"/>
    </row>
    <row r="16" spans="1:10" x14ac:dyDescent="0.25">
      <c r="A16" s="776" t="s">
        <v>15</v>
      </c>
      <c r="B16" s="776"/>
      <c r="C16" s="17">
        <v>12486.123107680503</v>
      </c>
      <c r="D16" s="17">
        <v>12991.283659954548</v>
      </c>
      <c r="E16" s="18">
        <v>4.0457758418488421</v>
      </c>
      <c r="F16" s="18">
        <v>1.6608913016657794</v>
      </c>
      <c r="G16" s="19">
        <v>40.253774649323248</v>
      </c>
      <c r="H16" s="15"/>
      <c r="I16" s="31"/>
      <c r="J16" s="26"/>
    </row>
    <row r="17" spans="1:10" s="26" customFormat="1" x14ac:dyDescent="0.25">
      <c r="A17" s="25"/>
      <c r="B17" s="21" t="s">
        <v>16</v>
      </c>
      <c r="C17" s="22">
        <v>9587.2963882987424</v>
      </c>
      <c r="D17" s="22">
        <v>10001.446838519847</v>
      </c>
      <c r="E17" s="23">
        <v>4.3197835286136854</v>
      </c>
      <c r="F17" s="23">
        <v>1.3652498682705914</v>
      </c>
      <c r="G17" s="24">
        <v>30.989700305441019</v>
      </c>
      <c r="H17" s="15"/>
      <c r="I17" s="31"/>
    </row>
    <row r="18" spans="1:10" s="26" customFormat="1" x14ac:dyDescent="0.25">
      <c r="A18" s="25"/>
      <c r="B18" s="21" t="s">
        <v>17</v>
      </c>
      <c r="C18" s="22">
        <v>1581.5398589774625</v>
      </c>
      <c r="D18" s="22">
        <v>1623.9665769112405</v>
      </c>
      <c r="E18" s="23">
        <v>2.682620845307615</v>
      </c>
      <c r="F18" s="23">
        <v>0.13766505416073277</v>
      </c>
      <c r="G18" s="24">
        <v>5.0318957183979043</v>
      </c>
      <c r="H18" s="15"/>
      <c r="I18" s="31"/>
    </row>
    <row r="19" spans="1:10" s="26" customFormat="1" x14ac:dyDescent="0.25">
      <c r="A19" s="25"/>
      <c r="B19" s="21" t="s">
        <v>18</v>
      </c>
      <c r="C19" s="22">
        <v>1193.1405699029722</v>
      </c>
      <c r="D19" s="22">
        <v>1238.6259947153249</v>
      </c>
      <c r="E19" s="32">
        <v>3.8122435830047818</v>
      </c>
      <c r="F19" s="23">
        <v>0.14921351481137099</v>
      </c>
      <c r="G19" s="24">
        <v>3.8379095531379517</v>
      </c>
      <c r="H19" s="15"/>
      <c r="I19" s="33"/>
      <c r="J19" s="33"/>
    </row>
    <row r="20" spans="1:10" s="26" customFormat="1" x14ac:dyDescent="0.25">
      <c r="A20" s="25"/>
      <c r="B20" s="34" t="s">
        <v>19</v>
      </c>
      <c r="C20" s="35">
        <v>124.14629050132439</v>
      </c>
      <c r="D20" s="35">
        <v>127.24424980813566</v>
      </c>
      <c r="E20" s="24">
        <v>2.4954102891847851</v>
      </c>
      <c r="F20" s="24">
        <v>1.0033846558690522E-2</v>
      </c>
      <c r="G20" s="24">
        <v>0.39426907234637398</v>
      </c>
      <c r="H20" s="15"/>
      <c r="I20" s="16"/>
      <c r="J20" s="16"/>
    </row>
    <row r="21" spans="1:10" s="26" customFormat="1" x14ac:dyDescent="0.25">
      <c r="A21" s="36" t="s">
        <v>318</v>
      </c>
      <c r="B21" s="37"/>
      <c r="C21" s="38">
        <v>9.8226261387372329</v>
      </c>
      <c r="D21" s="38">
        <v>10.550389556664127</v>
      </c>
      <c r="E21" s="19">
        <v>7.4090513845053385</v>
      </c>
      <c r="F21" s="19">
        <v>2.4701221532381383E-3</v>
      </c>
      <c r="G21" s="19">
        <v>3.2690611243109215E-2</v>
      </c>
      <c r="H21" s="15"/>
      <c r="I21" s="16"/>
      <c r="J21" s="16"/>
    </row>
    <row r="22" spans="1:10" s="26" customFormat="1" x14ac:dyDescent="0.25">
      <c r="A22" s="39"/>
      <c r="B22" s="40" t="s">
        <v>20</v>
      </c>
      <c r="C22" s="41">
        <v>9.8226261387372329</v>
      </c>
      <c r="D22" s="41">
        <v>10.550389556664127</v>
      </c>
      <c r="E22" s="42">
        <v>7.4090513845053385</v>
      </c>
      <c r="F22" s="42">
        <v>2.4701221532381383E-3</v>
      </c>
      <c r="G22" s="42">
        <v>3.2690611243109215E-2</v>
      </c>
      <c r="H22" s="15"/>
      <c r="I22" s="16"/>
      <c r="J22" s="16"/>
    </row>
    <row r="23" spans="1:10" s="33" customFormat="1" x14ac:dyDescent="0.25">
      <c r="A23" s="43" t="s">
        <v>319</v>
      </c>
      <c r="B23" s="44"/>
      <c r="C23" s="45"/>
      <c r="D23" s="46"/>
      <c r="E23" s="47"/>
      <c r="F23" s="47"/>
      <c r="G23" s="48"/>
      <c r="I23" s="16"/>
      <c r="J23" s="16"/>
    </row>
    <row r="24" spans="1:10" x14ac:dyDescent="0.25">
      <c r="A24" s="16" t="s">
        <v>320</v>
      </c>
    </row>
    <row r="25" spans="1:10" x14ac:dyDescent="0.25">
      <c r="I25" s="50"/>
      <c r="J25" s="51"/>
    </row>
    <row r="26" spans="1:10" x14ac:dyDescent="0.25">
      <c r="I26" s="52"/>
      <c r="J26" s="26"/>
    </row>
    <row r="27" spans="1:10" x14ac:dyDescent="0.25">
      <c r="C27" s="53"/>
      <c r="D27" s="53"/>
      <c r="F27" s="54"/>
      <c r="I27" s="55"/>
      <c r="J27" s="26"/>
    </row>
    <row r="28" spans="1:10" x14ac:dyDescent="0.25">
      <c r="I28" s="56"/>
      <c r="J28" s="26"/>
    </row>
    <row r="29" spans="1:10" s="51" customFormat="1" ht="27" customHeight="1" x14ac:dyDescent="0.25">
      <c r="H29" s="50"/>
      <c r="I29" s="31"/>
      <c r="J29" s="26"/>
    </row>
    <row r="30" spans="1:10" s="26" customFormat="1" ht="12" customHeight="1" x14ac:dyDescent="0.25">
      <c r="H30" s="52"/>
      <c r="I30" s="56"/>
    </row>
    <row r="31" spans="1:10" s="26" customFormat="1" ht="12" customHeight="1" x14ac:dyDescent="0.25">
      <c r="H31" s="55"/>
      <c r="I31" s="56"/>
    </row>
    <row r="32" spans="1:10" s="26" customFormat="1" ht="12" customHeight="1" x14ac:dyDescent="0.25">
      <c r="H32" s="56"/>
      <c r="I32" s="56"/>
    </row>
    <row r="33" spans="8:9" s="26" customFormat="1" ht="12" customHeight="1" x14ac:dyDescent="0.25">
      <c r="H33" s="31"/>
      <c r="I33" s="57"/>
    </row>
    <row r="34" spans="8:9" s="26" customFormat="1" ht="12" customHeight="1" x14ac:dyDescent="0.25">
      <c r="H34" s="56"/>
      <c r="I34" s="56"/>
    </row>
    <row r="35" spans="8:9" s="26" customFormat="1" ht="12" customHeight="1" x14ac:dyDescent="0.25">
      <c r="H35" s="56"/>
      <c r="I35" s="56"/>
    </row>
    <row r="36" spans="8:9" s="26" customFormat="1" ht="12" customHeight="1" x14ac:dyDescent="0.25">
      <c r="H36" s="56"/>
      <c r="I36" s="56"/>
    </row>
    <row r="37" spans="8:9" s="26" customFormat="1" ht="12" customHeight="1" x14ac:dyDescent="0.25">
      <c r="H37" s="57"/>
      <c r="I37" s="56"/>
    </row>
    <row r="38" spans="8:9" s="26" customFormat="1" ht="12" customHeight="1" x14ac:dyDescent="0.25">
      <c r="H38" s="56"/>
      <c r="I38" s="56"/>
    </row>
    <row r="39" spans="8:9" s="26" customFormat="1" ht="12" customHeight="1" x14ac:dyDescent="0.25">
      <c r="H39" s="56"/>
      <c r="I39" s="56"/>
    </row>
    <row r="40" spans="8:9" s="26" customFormat="1" ht="12" customHeight="1" x14ac:dyDescent="0.25">
      <c r="H40" s="56"/>
      <c r="I40" s="56"/>
    </row>
    <row r="41" spans="8:9" s="26" customFormat="1" ht="12" customHeight="1" x14ac:dyDescent="0.25">
      <c r="H41" s="56"/>
      <c r="I41" s="56"/>
    </row>
    <row r="42" spans="8:9" s="26" customFormat="1" ht="12" customHeight="1" x14ac:dyDescent="0.25">
      <c r="H42" s="56"/>
      <c r="I42" s="56"/>
    </row>
    <row r="43" spans="8:9" s="26" customFormat="1" ht="12" customHeight="1" x14ac:dyDescent="0.25">
      <c r="H43" s="56"/>
      <c r="I43" s="56"/>
    </row>
    <row r="44" spans="8:9" s="26" customFormat="1" ht="12" customHeight="1" x14ac:dyDescent="0.25">
      <c r="H44" s="56"/>
      <c r="I44" s="56"/>
    </row>
    <row r="45" spans="8:9" s="26" customFormat="1" ht="12" customHeight="1" x14ac:dyDescent="0.25">
      <c r="H45" s="56"/>
      <c r="I45" s="56"/>
    </row>
    <row r="46" spans="8:9" s="26" customFormat="1" ht="12" customHeight="1" x14ac:dyDescent="0.25">
      <c r="H46" s="56"/>
      <c r="I46" s="56"/>
    </row>
    <row r="47" spans="8:9" s="26" customFormat="1" ht="12" customHeight="1" x14ac:dyDescent="0.25">
      <c r="H47" s="56"/>
      <c r="I47" s="56"/>
    </row>
    <row r="48" spans="8:9" s="26" customFormat="1" ht="12" customHeight="1" x14ac:dyDescent="0.25">
      <c r="H48" s="56"/>
      <c r="I48" s="56"/>
    </row>
    <row r="49" spans="8:9" s="26" customFormat="1" ht="12" customHeight="1" x14ac:dyDescent="0.25">
      <c r="H49" s="56"/>
      <c r="I49" s="56"/>
    </row>
    <row r="50" spans="8:9" s="26" customFormat="1" ht="12" customHeight="1" x14ac:dyDescent="0.25">
      <c r="H50" s="56"/>
      <c r="I50" s="56"/>
    </row>
    <row r="51" spans="8:9" s="26" customFormat="1" ht="12" customHeight="1" x14ac:dyDescent="0.25">
      <c r="H51" s="56"/>
      <c r="I51" s="56"/>
    </row>
    <row r="52" spans="8:9" s="26" customFormat="1" ht="12" customHeight="1" x14ac:dyDescent="0.25">
      <c r="H52" s="56"/>
      <c r="I52" s="56"/>
    </row>
    <row r="53" spans="8:9" s="26" customFormat="1" ht="12" customHeight="1" x14ac:dyDescent="0.25">
      <c r="H53" s="56"/>
      <c r="I53" s="56"/>
    </row>
    <row r="54" spans="8:9" s="26" customFormat="1" ht="12" customHeight="1" x14ac:dyDescent="0.25">
      <c r="H54" s="56"/>
      <c r="I54" s="56"/>
    </row>
    <row r="55" spans="8:9" s="26" customFormat="1" ht="12" customHeight="1" x14ac:dyDescent="0.25">
      <c r="H55" s="56"/>
      <c r="I55" s="56"/>
    </row>
    <row r="56" spans="8:9" s="26" customFormat="1" ht="12" customHeight="1" x14ac:dyDescent="0.25">
      <c r="H56" s="56"/>
      <c r="I56" s="56"/>
    </row>
    <row r="57" spans="8:9" s="26" customFormat="1" ht="12" customHeight="1" x14ac:dyDescent="0.25">
      <c r="H57" s="56"/>
      <c r="I57" s="56"/>
    </row>
    <row r="58" spans="8:9" s="26" customFormat="1" ht="12" customHeight="1" x14ac:dyDescent="0.25">
      <c r="H58" s="56"/>
      <c r="I58" s="56"/>
    </row>
    <row r="59" spans="8:9" s="26" customFormat="1" ht="12" customHeight="1" x14ac:dyDescent="0.25">
      <c r="H59" s="56"/>
      <c r="I59" s="56"/>
    </row>
    <row r="60" spans="8:9" s="26" customFormat="1" ht="12" customHeight="1" x14ac:dyDescent="0.25">
      <c r="H60" s="56"/>
      <c r="I60" s="56"/>
    </row>
    <row r="61" spans="8:9" s="26" customFormat="1" ht="12" customHeight="1" x14ac:dyDescent="0.25">
      <c r="H61" s="56"/>
      <c r="I61" s="56"/>
    </row>
    <row r="62" spans="8:9" s="26" customFormat="1" ht="12" customHeight="1" x14ac:dyDescent="0.25">
      <c r="H62" s="56"/>
      <c r="I62" s="56"/>
    </row>
    <row r="63" spans="8:9" s="26" customFormat="1" ht="12" customHeight="1" x14ac:dyDescent="0.25">
      <c r="H63" s="56"/>
      <c r="I63" s="56"/>
    </row>
    <row r="64" spans="8:9" s="26" customFormat="1" ht="12" customHeight="1" x14ac:dyDescent="0.25">
      <c r="H64" s="56"/>
      <c r="I64" s="56"/>
    </row>
    <row r="65" spans="8:9" s="26" customFormat="1" ht="12" customHeight="1" x14ac:dyDescent="0.25">
      <c r="H65" s="56"/>
      <c r="I65" s="57"/>
    </row>
    <row r="66" spans="8:9" s="26" customFormat="1" ht="12" customHeight="1" x14ac:dyDescent="0.25">
      <c r="H66" s="56"/>
      <c r="I66" s="56"/>
    </row>
    <row r="67" spans="8:9" s="26" customFormat="1" ht="12" customHeight="1" x14ac:dyDescent="0.25">
      <c r="H67" s="56"/>
      <c r="I67" s="56"/>
    </row>
    <row r="68" spans="8:9" s="26" customFormat="1" ht="12" customHeight="1" x14ac:dyDescent="0.25">
      <c r="H68" s="56"/>
      <c r="I68" s="56"/>
    </row>
    <row r="69" spans="8:9" s="26" customFormat="1" ht="12" customHeight="1" x14ac:dyDescent="0.25">
      <c r="H69" s="57"/>
      <c r="I69" s="56"/>
    </row>
    <row r="70" spans="8:9" s="26" customFormat="1" ht="12" customHeight="1" x14ac:dyDescent="0.25">
      <c r="H70" s="56"/>
      <c r="I70" s="56"/>
    </row>
    <row r="71" spans="8:9" s="26" customFormat="1" ht="12" customHeight="1" x14ac:dyDescent="0.25">
      <c r="H71" s="56"/>
      <c r="I71" s="56"/>
    </row>
    <row r="72" spans="8:9" s="26" customFormat="1" ht="12" customHeight="1" x14ac:dyDescent="0.25">
      <c r="H72" s="56"/>
      <c r="I72" s="56"/>
    </row>
    <row r="73" spans="8:9" s="26" customFormat="1" ht="12" customHeight="1" x14ac:dyDescent="0.25">
      <c r="H73" s="56"/>
      <c r="I73" s="56"/>
    </row>
    <row r="74" spans="8:9" s="26" customFormat="1" ht="12" customHeight="1" x14ac:dyDescent="0.25">
      <c r="H74" s="56"/>
      <c r="I74" s="56"/>
    </row>
    <row r="75" spans="8:9" s="26" customFormat="1" ht="12" customHeight="1" x14ac:dyDescent="0.25">
      <c r="H75" s="56"/>
      <c r="I75" s="56"/>
    </row>
    <row r="76" spans="8:9" s="26" customFormat="1" ht="12" customHeight="1" x14ac:dyDescent="0.25">
      <c r="H76" s="56"/>
      <c r="I76" s="56"/>
    </row>
    <row r="77" spans="8:9" s="26" customFormat="1" ht="12" customHeight="1" x14ac:dyDescent="0.25">
      <c r="H77" s="56"/>
      <c r="I77" s="56"/>
    </row>
    <row r="78" spans="8:9" s="26" customFormat="1" ht="12" customHeight="1" x14ac:dyDescent="0.25">
      <c r="H78" s="56"/>
      <c r="I78" s="57"/>
    </row>
    <row r="79" spans="8:9" s="26" customFormat="1" ht="12" customHeight="1" x14ac:dyDescent="0.25">
      <c r="H79" s="56"/>
      <c r="I79" s="57"/>
    </row>
    <row r="80" spans="8:9" s="26" customFormat="1" ht="12" customHeight="1" x14ac:dyDescent="0.25">
      <c r="H80" s="56"/>
      <c r="I80" s="56"/>
    </row>
    <row r="81" spans="8:9" s="26" customFormat="1" ht="12" customHeight="1" x14ac:dyDescent="0.25">
      <c r="H81" s="56"/>
      <c r="I81" s="57"/>
    </row>
    <row r="82" spans="8:9" s="26" customFormat="1" ht="12" customHeight="1" x14ac:dyDescent="0.25">
      <c r="H82" s="57"/>
      <c r="I82" s="57"/>
    </row>
    <row r="83" spans="8:9" s="26" customFormat="1" ht="12" customHeight="1" x14ac:dyDescent="0.25">
      <c r="H83" s="57"/>
      <c r="I83" s="56"/>
    </row>
    <row r="84" spans="8:9" s="26" customFormat="1" ht="12" customHeight="1" x14ac:dyDescent="0.25">
      <c r="H84" s="56"/>
      <c r="I84" s="31"/>
    </row>
    <row r="85" spans="8:9" s="26" customFormat="1" ht="12" customHeight="1" x14ac:dyDescent="0.25">
      <c r="H85" s="57"/>
      <c r="I85" s="58"/>
    </row>
    <row r="86" spans="8:9" s="26" customFormat="1" ht="12" customHeight="1" x14ac:dyDescent="0.25">
      <c r="H86" s="57"/>
      <c r="I86" s="56"/>
    </row>
    <row r="87" spans="8:9" s="26" customFormat="1" ht="12" customHeight="1" x14ac:dyDescent="0.25">
      <c r="H87" s="56"/>
      <c r="I87" s="58"/>
    </row>
    <row r="88" spans="8:9" s="26" customFormat="1" ht="12" customHeight="1" x14ac:dyDescent="0.25">
      <c r="H88" s="31"/>
      <c r="I88" s="31"/>
    </row>
    <row r="89" spans="8:9" s="26" customFormat="1" ht="12" customHeight="1" x14ac:dyDescent="0.25">
      <c r="H89" s="58"/>
      <c r="I89" s="31"/>
    </row>
    <row r="90" spans="8:9" s="26" customFormat="1" ht="12" customHeight="1" x14ac:dyDescent="0.25">
      <c r="H90" s="56"/>
      <c r="I90" s="31"/>
    </row>
    <row r="91" spans="8:9" s="26" customFormat="1" ht="12" customHeight="1" x14ac:dyDescent="0.25">
      <c r="H91" s="58"/>
      <c r="I91" s="56"/>
    </row>
    <row r="92" spans="8:9" s="26" customFormat="1" ht="12" customHeight="1" x14ac:dyDescent="0.25">
      <c r="H92" s="31"/>
      <c r="I92" s="56"/>
    </row>
    <row r="93" spans="8:9" s="26" customFormat="1" ht="12" customHeight="1" x14ac:dyDescent="0.25">
      <c r="H93" s="31"/>
      <c r="I93" s="56"/>
    </row>
    <row r="94" spans="8:9" s="26" customFormat="1" ht="12" customHeight="1" x14ac:dyDescent="0.25">
      <c r="H94" s="31"/>
      <c r="I94" s="56"/>
    </row>
    <row r="95" spans="8:9" s="26" customFormat="1" ht="12" customHeight="1" x14ac:dyDescent="0.25">
      <c r="H95" s="56"/>
      <c r="I95" s="31"/>
    </row>
    <row r="96" spans="8:9" s="26" customFormat="1" ht="12" customHeight="1" x14ac:dyDescent="0.25">
      <c r="H96" s="56"/>
      <c r="I96" s="31"/>
    </row>
    <row r="97" spans="8:9" s="26" customFormat="1" ht="12" customHeight="1" x14ac:dyDescent="0.25">
      <c r="H97" s="56"/>
      <c r="I97" s="31"/>
    </row>
    <row r="98" spans="8:9" s="26" customFormat="1" ht="12" customHeight="1" x14ac:dyDescent="0.25">
      <c r="H98" s="56"/>
      <c r="I98" s="31"/>
    </row>
    <row r="99" spans="8:9" s="26" customFormat="1" ht="12" customHeight="1" x14ac:dyDescent="0.25">
      <c r="H99" s="31"/>
      <c r="I99" s="31"/>
    </row>
    <row r="100" spans="8:9" s="26" customFormat="1" ht="12" customHeight="1" x14ac:dyDescent="0.25">
      <c r="H100" s="31"/>
      <c r="I100" s="31"/>
    </row>
    <row r="101" spans="8:9" s="26" customFormat="1" ht="12" customHeight="1" x14ac:dyDescent="0.25">
      <c r="H101" s="31"/>
      <c r="I101" s="31"/>
    </row>
    <row r="102" spans="8:9" s="26" customFormat="1" ht="12" customHeight="1" x14ac:dyDescent="0.25">
      <c r="H102" s="31"/>
      <c r="I102" s="31"/>
    </row>
    <row r="103" spans="8:9" s="26" customFormat="1" ht="12" customHeight="1" x14ac:dyDescent="0.25">
      <c r="H103" s="31"/>
      <c r="I103" s="31"/>
    </row>
    <row r="104" spans="8:9" s="26" customFormat="1" ht="12" customHeight="1" x14ac:dyDescent="0.25">
      <c r="H104" s="31"/>
      <c r="I104" s="31"/>
    </row>
    <row r="105" spans="8:9" s="26" customFormat="1" ht="12" customHeight="1" x14ac:dyDescent="0.25">
      <c r="H105" s="31"/>
      <c r="I105" s="31"/>
    </row>
    <row r="106" spans="8:9" s="26" customFormat="1" ht="12" customHeight="1" x14ac:dyDescent="0.25">
      <c r="H106" s="31"/>
      <c r="I106" s="31"/>
    </row>
    <row r="107" spans="8:9" s="26" customFormat="1" ht="12" customHeight="1" x14ac:dyDescent="0.25">
      <c r="H107" s="31"/>
      <c r="I107" s="31"/>
    </row>
    <row r="108" spans="8:9" s="26" customFormat="1" ht="12" customHeight="1" x14ac:dyDescent="0.25">
      <c r="H108" s="31"/>
      <c r="I108" s="31"/>
    </row>
    <row r="109" spans="8:9" s="26" customFormat="1" ht="12" customHeight="1" x14ac:dyDescent="0.25">
      <c r="H109" s="31"/>
      <c r="I109" s="31"/>
    </row>
    <row r="110" spans="8:9" s="26" customFormat="1" ht="12" customHeight="1" x14ac:dyDescent="0.25">
      <c r="H110" s="31"/>
      <c r="I110" s="31"/>
    </row>
    <row r="111" spans="8:9" s="26" customFormat="1" ht="12" customHeight="1" x14ac:dyDescent="0.25">
      <c r="H111" s="31"/>
      <c r="I111" s="31"/>
    </row>
    <row r="112" spans="8:9" s="26" customFormat="1" ht="12" customHeight="1" x14ac:dyDescent="0.25">
      <c r="H112" s="31"/>
      <c r="I112" s="31"/>
    </row>
    <row r="113" spans="8:10" s="26" customFormat="1" ht="12" customHeight="1" x14ac:dyDescent="0.25">
      <c r="H113" s="31"/>
      <c r="I113" s="31"/>
    </row>
    <row r="114" spans="8:10" s="26" customFormat="1" ht="12" customHeight="1" x14ac:dyDescent="0.25">
      <c r="H114" s="31"/>
      <c r="I114" s="31"/>
    </row>
    <row r="115" spans="8:10" s="26" customFormat="1" ht="12" customHeight="1" x14ac:dyDescent="0.25">
      <c r="H115" s="31"/>
      <c r="I115" s="31"/>
    </row>
    <row r="116" spans="8:10" s="26" customFormat="1" ht="12" customHeight="1" x14ac:dyDescent="0.25">
      <c r="H116" s="31"/>
      <c r="I116" s="31"/>
    </row>
    <row r="117" spans="8:10" s="26" customFormat="1" ht="12" customHeight="1" x14ac:dyDescent="0.25">
      <c r="H117" s="31"/>
      <c r="I117" s="31"/>
    </row>
    <row r="118" spans="8:10" s="26" customFormat="1" ht="12" customHeight="1" x14ac:dyDescent="0.25">
      <c r="H118" s="31"/>
      <c r="I118" s="31"/>
    </row>
    <row r="119" spans="8:10" s="26" customFormat="1" ht="12" customHeight="1" x14ac:dyDescent="0.25">
      <c r="H119" s="31"/>
      <c r="I119" s="31"/>
    </row>
    <row r="120" spans="8:10" s="26" customFormat="1" ht="12" customHeight="1" x14ac:dyDescent="0.25">
      <c r="H120" s="31"/>
      <c r="I120" s="31"/>
    </row>
    <row r="121" spans="8:10" s="26" customFormat="1" ht="12" customHeight="1" x14ac:dyDescent="0.25">
      <c r="H121" s="59"/>
      <c r="I121" s="31"/>
    </row>
    <row r="122" spans="8:10" s="26" customFormat="1" ht="12" customHeight="1" x14ac:dyDescent="0.25">
      <c r="H122" s="31"/>
      <c r="I122" s="31"/>
    </row>
    <row r="123" spans="8:10" s="26" customFormat="1" ht="12" customHeight="1" x14ac:dyDescent="0.25">
      <c r="H123" s="31"/>
      <c r="I123" s="31"/>
    </row>
    <row r="124" spans="8:10" s="26" customFormat="1" ht="12" customHeight="1" x14ac:dyDescent="0.25">
      <c r="H124" s="31"/>
      <c r="I124" s="16"/>
      <c r="J124" s="16"/>
    </row>
    <row r="125" spans="8:10" s="26" customFormat="1" ht="12" customHeight="1" x14ac:dyDescent="0.25">
      <c r="H125" s="31"/>
      <c r="I125" s="16"/>
      <c r="J125" s="16"/>
    </row>
    <row r="126" spans="8:10" s="26" customFormat="1" ht="12" customHeight="1" x14ac:dyDescent="0.25">
      <c r="H126" s="15"/>
      <c r="I126" s="16"/>
      <c r="J126" s="16"/>
    </row>
    <row r="127" spans="8:10" s="26" customFormat="1" ht="12" customHeight="1" x14ac:dyDescent="0.25">
      <c r="H127" s="15"/>
      <c r="I127" s="49"/>
      <c r="J127" s="16"/>
    </row>
    <row r="128" spans="8:10" x14ac:dyDescent="0.25">
      <c r="I128" s="49"/>
    </row>
    <row r="129" spans="3:9" x14ac:dyDescent="0.25">
      <c r="I129" s="49"/>
    </row>
    <row r="130" spans="3:9" x14ac:dyDescent="0.25">
      <c r="I130" s="49"/>
    </row>
    <row r="131" spans="3:9" x14ac:dyDescent="0.25">
      <c r="C131" s="60"/>
      <c r="D131" s="60"/>
      <c r="E131" s="61"/>
      <c r="G131" s="49"/>
      <c r="H131" s="49"/>
      <c r="I131" s="49"/>
    </row>
    <row r="132" spans="3:9" x14ac:dyDescent="0.25">
      <c r="C132" s="60"/>
      <c r="D132" s="60"/>
      <c r="E132" s="61"/>
      <c r="G132" s="49"/>
      <c r="H132" s="49"/>
      <c r="I132" s="49"/>
    </row>
    <row r="133" spans="3:9" x14ac:dyDescent="0.25">
      <c r="C133" s="60"/>
      <c r="D133" s="60"/>
      <c r="E133" s="61"/>
      <c r="G133" s="49"/>
      <c r="H133" s="49"/>
      <c r="I133" s="49"/>
    </row>
    <row r="134" spans="3:9" x14ac:dyDescent="0.25">
      <c r="C134" s="60"/>
      <c r="D134" s="60"/>
      <c r="E134" s="61"/>
      <c r="G134" s="49"/>
      <c r="H134" s="49"/>
      <c r="I134" s="49"/>
    </row>
    <row r="135" spans="3:9" x14ac:dyDescent="0.25">
      <c r="C135" s="60"/>
      <c r="D135" s="60"/>
      <c r="E135" s="61"/>
      <c r="G135" s="49"/>
      <c r="H135" s="49"/>
      <c r="I135" s="49"/>
    </row>
    <row r="136" spans="3:9" x14ac:dyDescent="0.25">
      <c r="C136" s="60"/>
      <c r="D136" s="60"/>
      <c r="E136" s="61"/>
      <c r="G136" s="49"/>
      <c r="H136" s="49"/>
      <c r="I136" s="49"/>
    </row>
    <row r="137" spans="3:9" x14ac:dyDescent="0.25">
      <c r="C137" s="60"/>
      <c r="D137" s="60"/>
      <c r="E137" s="61"/>
      <c r="G137" s="49"/>
      <c r="H137" s="49"/>
      <c r="I137" s="49"/>
    </row>
    <row r="138" spans="3:9" x14ac:dyDescent="0.25">
      <c r="C138" s="60"/>
      <c r="D138" s="60"/>
      <c r="E138" s="61"/>
      <c r="G138" s="49"/>
      <c r="H138" s="49"/>
      <c r="I138" s="49"/>
    </row>
    <row r="139" spans="3:9" x14ac:dyDescent="0.25">
      <c r="C139" s="60"/>
      <c r="D139" s="60"/>
      <c r="E139" s="61"/>
      <c r="G139" s="49"/>
      <c r="H139" s="49"/>
      <c r="I139" s="49"/>
    </row>
    <row r="140" spans="3:9" x14ac:dyDescent="0.25">
      <c r="C140" s="49"/>
      <c r="D140" s="49"/>
      <c r="E140" s="49"/>
      <c r="G140" s="49"/>
      <c r="H140" s="49"/>
      <c r="I140" s="49"/>
    </row>
    <row r="141" spans="3:9" x14ac:dyDescent="0.25">
      <c r="C141" s="49"/>
      <c r="D141" s="49"/>
      <c r="E141" s="49"/>
      <c r="G141" s="49"/>
      <c r="H141" s="49"/>
      <c r="I141" s="49"/>
    </row>
    <row r="142" spans="3:9" x14ac:dyDescent="0.25">
      <c r="C142" s="49"/>
      <c r="D142" s="49"/>
      <c r="E142" s="49"/>
      <c r="G142" s="49"/>
      <c r="H142" s="49"/>
      <c r="I142" s="49"/>
    </row>
    <row r="143" spans="3:9" x14ac:dyDescent="0.25">
      <c r="C143" s="49"/>
      <c r="D143" s="49"/>
      <c r="E143" s="49"/>
      <c r="G143" s="49"/>
      <c r="H143" s="49"/>
      <c r="I143" s="49"/>
    </row>
    <row r="144" spans="3:9" x14ac:dyDescent="0.25">
      <c r="C144" s="49"/>
      <c r="D144" s="49"/>
      <c r="E144" s="49"/>
      <c r="G144" s="49"/>
      <c r="H144" s="49"/>
      <c r="I144" s="49"/>
    </row>
    <row r="145" spans="3:9" x14ac:dyDescent="0.25">
      <c r="C145" s="49"/>
      <c r="D145" s="49"/>
      <c r="E145" s="49"/>
      <c r="G145" s="49"/>
      <c r="H145" s="49"/>
      <c r="I145" s="49"/>
    </row>
    <row r="146" spans="3:9" x14ac:dyDescent="0.25">
      <c r="C146" s="49"/>
      <c r="D146" s="49"/>
      <c r="E146" s="49"/>
      <c r="G146" s="49"/>
      <c r="H146" s="49"/>
      <c r="I146" s="49"/>
    </row>
    <row r="147" spans="3:9" x14ac:dyDescent="0.25">
      <c r="C147" s="49"/>
      <c r="D147" s="49"/>
      <c r="E147" s="49"/>
      <c r="G147" s="49"/>
      <c r="H147" s="49"/>
      <c r="I147" s="49"/>
    </row>
    <row r="148" spans="3:9" x14ac:dyDescent="0.25">
      <c r="C148" s="49"/>
      <c r="D148" s="49"/>
      <c r="E148" s="49"/>
      <c r="G148" s="49"/>
      <c r="H148" s="49"/>
      <c r="I148" s="49"/>
    </row>
    <row r="149" spans="3:9" x14ac:dyDescent="0.25">
      <c r="C149" s="49"/>
      <c r="D149" s="49"/>
      <c r="E149" s="49"/>
      <c r="G149" s="49"/>
      <c r="H149" s="49"/>
      <c r="I149" s="49"/>
    </row>
    <row r="150" spans="3:9" x14ac:dyDescent="0.25">
      <c r="C150" s="49"/>
      <c r="D150" s="49"/>
      <c r="E150" s="49"/>
      <c r="G150" s="49"/>
      <c r="H150" s="49"/>
      <c r="I150" s="49"/>
    </row>
    <row r="151" spans="3:9" x14ac:dyDescent="0.25">
      <c r="C151" s="49"/>
      <c r="D151" s="49"/>
      <c r="E151" s="49"/>
      <c r="G151" s="49"/>
      <c r="H151" s="49"/>
      <c r="I151" s="49"/>
    </row>
    <row r="152" spans="3:9" x14ac:dyDescent="0.25">
      <c r="C152" s="49"/>
      <c r="D152" s="49"/>
      <c r="E152" s="49"/>
      <c r="G152" s="49"/>
      <c r="H152" s="49"/>
      <c r="I152" s="49"/>
    </row>
    <row r="153" spans="3:9" x14ac:dyDescent="0.25">
      <c r="C153" s="49"/>
      <c r="D153" s="49"/>
      <c r="E153" s="49"/>
      <c r="G153" s="49"/>
      <c r="H153" s="49"/>
      <c r="I153" s="49"/>
    </row>
    <row r="154" spans="3:9" x14ac:dyDescent="0.25">
      <c r="C154" s="49"/>
      <c r="D154" s="49"/>
      <c r="E154" s="49"/>
      <c r="G154" s="49"/>
      <c r="H154" s="49"/>
      <c r="I154" s="49"/>
    </row>
    <row r="155" spans="3:9" x14ac:dyDescent="0.25">
      <c r="C155" s="49"/>
      <c r="D155" s="49"/>
      <c r="E155" s="49"/>
      <c r="G155" s="49"/>
      <c r="H155" s="49"/>
      <c r="I155" s="49"/>
    </row>
    <row r="156" spans="3:9" x14ac:dyDescent="0.25">
      <c r="C156" s="49"/>
      <c r="D156" s="49"/>
      <c r="E156" s="49"/>
      <c r="G156" s="49"/>
      <c r="H156" s="49"/>
      <c r="I156" s="49"/>
    </row>
    <row r="157" spans="3:9" x14ac:dyDescent="0.25">
      <c r="C157" s="49"/>
      <c r="D157" s="49"/>
      <c r="E157" s="49"/>
      <c r="G157" s="49"/>
      <c r="H157" s="49"/>
      <c r="I157" s="49"/>
    </row>
    <row r="158" spans="3:9" x14ac:dyDescent="0.25">
      <c r="C158" s="49"/>
      <c r="D158" s="49"/>
      <c r="E158" s="49"/>
      <c r="G158" s="49"/>
      <c r="H158" s="49"/>
      <c r="I158" s="49"/>
    </row>
    <row r="159" spans="3:9" x14ac:dyDescent="0.25">
      <c r="C159" s="49"/>
      <c r="D159" s="49"/>
      <c r="E159" s="49"/>
      <c r="G159" s="49"/>
      <c r="H159" s="49"/>
      <c r="I159" s="49"/>
    </row>
    <row r="160" spans="3:9" x14ac:dyDescent="0.25">
      <c r="C160" s="49"/>
      <c r="D160" s="49"/>
      <c r="E160" s="49"/>
      <c r="G160" s="49"/>
      <c r="H160" s="49"/>
      <c r="I160" s="49"/>
    </row>
    <row r="161" spans="3:8" x14ac:dyDescent="0.25">
      <c r="C161" s="49"/>
      <c r="D161" s="49"/>
      <c r="E161" s="49"/>
      <c r="G161" s="49"/>
      <c r="H161" s="49"/>
    </row>
    <row r="162" spans="3:8" x14ac:dyDescent="0.25">
      <c r="C162" s="49"/>
      <c r="D162" s="49"/>
      <c r="E162" s="49"/>
      <c r="G162" s="49"/>
      <c r="H162" s="49"/>
    </row>
    <row r="163" spans="3:8" x14ac:dyDescent="0.25">
      <c r="C163" s="49"/>
      <c r="D163" s="49"/>
      <c r="E163" s="49"/>
      <c r="G163" s="49"/>
      <c r="H163" s="49"/>
    </row>
    <row r="164" spans="3:8" x14ac:dyDescent="0.25">
      <c r="C164" s="49"/>
      <c r="D164" s="49"/>
      <c r="E164" s="49"/>
      <c r="G164" s="49"/>
      <c r="H164" s="49"/>
    </row>
  </sheetData>
  <sortState ref="I4:J14">
    <sortCondition ref="J4:J14"/>
  </sortState>
  <mergeCells count="4">
    <mergeCell ref="A4:B4"/>
    <mergeCell ref="A5:B5"/>
    <mergeCell ref="A6:B6"/>
    <mergeCell ref="A16:B16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4"/>
  <sheetViews>
    <sheetView view="pageBreakPreview" zoomScaleNormal="100" zoomScaleSheetLayoutView="100" workbookViewId="0">
      <selection activeCell="K25" sqref="K25"/>
    </sheetView>
  </sheetViews>
  <sheetFormatPr baseColWidth="10" defaultColWidth="11.42578125" defaultRowHeight="12.75" x14ac:dyDescent="0.25"/>
  <cols>
    <col min="1" max="1" width="1.7109375" style="33" customWidth="1"/>
    <col min="2" max="2" width="40.7109375" style="16" customWidth="1"/>
    <col min="3" max="4" width="6.7109375" style="16" customWidth="1"/>
    <col min="5" max="6" width="5.7109375" style="16" customWidth="1"/>
    <col min="7" max="16384" width="11.42578125" style="16"/>
  </cols>
  <sheetData>
    <row r="1" spans="1:6" s="3" customFormat="1" ht="13.5" x14ac:dyDescent="0.25">
      <c r="A1" s="1" t="s">
        <v>89</v>
      </c>
    </row>
    <row r="2" spans="1:6" s="3" customFormat="1" ht="13.5" x14ac:dyDescent="0.25">
      <c r="A2" s="1" t="s">
        <v>0</v>
      </c>
    </row>
    <row r="3" spans="1:6" s="3" customFormat="1" ht="13.5" x14ac:dyDescent="0.25">
      <c r="A3" s="62"/>
    </row>
    <row r="4" spans="1:6" ht="22.5" customHeight="1" x14ac:dyDescent="0.25">
      <c r="A4" s="777" t="s">
        <v>281</v>
      </c>
      <c r="B4" s="777"/>
      <c r="C4" s="193" t="s">
        <v>3</v>
      </c>
      <c r="D4" s="194" t="s">
        <v>90</v>
      </c>
      <c r="E4" s="195" t="s">
        <v>265</v>
      </c>
      <c r="F4" s="195" t="s">
        <v>93</v>
      </c>
    </row>
    <row r="5" spans="1:6" x14ac:dyDescent="0.25">
      <c r="A5" s="778" t="s">
        <v>4</v>
      </c>
      <c r="B5" s="778"/>
      <c r="C5" s="196">
        <v>31645.551718727897</v>
      </c>
      <c r="D5" s="197">
        <v>32273.454534711465</v>
      </c>
      <c r="E5" s="198">
        <v>1.9841740209318948</v>
      </c>
      <c r="F5" s="198">
        <v>100</v>
      </c>
    </row>
    <row r="6" spans="1:6" s="33" customFormat="1" ht="22.5" customHeight="1" x14ac:dyDescent="0.25">
      <c r="A6" s="779" t="s">
        <v>5</v>
      </c>
      <c r="B6" s="779"/>
      <c r="C6" s="199">
        <v>19149.605984908656</v>
      </c>
      <c r="D6" s="200">
        <v>19271.620485200252</v>
      </c>
      <c r="E6" s="201">
        <v>0.6371645473423948</v>
      </c>
      <c r="F6" s="201">
        <v>59.713534739433641</v>
      </c>
    </row>
    <row r="7" spans="1:6" s="33" customFormat="1" x14ac:dyDescent="0.25">
      <c r="A7" s="44" t="s">
        <v>6</v>
      </c>
      <c r="B7" s="105"/>
      <c r="C7" s="202">
        <v>4382.8182337901872</v>
      </c>
      <c r="D7" s="203">
        <v>4154.5470553523583</v>
      </c>
      <c r="E7" s="204">
        <v>-5.208319539193484</v>
      </c>
      <c r="F7" s="204">
        <v>12.872954306406731</v>
      </c>
    </row>
    <row r="8" spans="1:6" x14ac:dyDescent="0.25">
      <c r="A8" s="44"/>
      <c r="B8" s="43" t="s">
        <v>22</v>
      </c>
      <c r="C8" s="99">
        <v>175.76109124391709</v>
      </c>
      <c r="D8" s="205">
        <v>156.3398425773558</v>
      </c>
      <c r="E8" s="98">
        <v>-11.049799775997604</v>
      </c>
      <c r="F8" s="98">
        <v>0.48442239862858705</v>
      </c>
    </row>
    <row r="9" spans="1:6" x14ac:dyDescent="0.25">
      <c r="A9" s="44"/>
      <c r="B9" s="43" t="s">
        <v>23</v>
      </c>
      <c r="C9" s="99">
        <v>944.60192692951148</v>
      </c>
      <c r="D9" s="205">
        <v>809.21849563295768</v>
      </c>
      <c r="E9" s="98">
        <v>-14.332326394529627</v>
      </c>
      <c r="F9" s="98">
        <v>2.5073810885742303</v>
      </c>
    </row>
    <row r="10" spans="1:6" x14ac:dyDescent="0.25">
      <c r="A10" s="44"/>
      <c r="B10" s="43" t="s">
        <v>24</v>
      </c>
      <c r="C10" s="99">
        <v>372.09815424137065</v>
      </c>
      <c r="D10" s="205">
        <v>335.30827002152569</v>
      </c>
      <c r="E10" s="98">
        <v>-9.8871450450625726</v>
      </c>
      <c r="F10" s="98">
        <v>1.0389599590613625</v>
      </c>
    </row>
    <row r="11" spans="1:6" x14ac:dyDescent="0.25">
      <c r="A11" s="44"/>
      <c r="B11" s="43" t="s">
        <v>148</v>
      </c>
      <c r="C11" s="99">
        <v>17.460797360428572</v>
      </c>
      <c r="D11" s="205">
        <v>17.622970454412968</v>
      </c>
      <c r="E11" s="98">
        <v>0.92878401047096215</v>
      </c>
      <c r="F11" s="98">
        <v>5.4605156802965474E-2</v>
      </c>
    </row>
    <row r="12" spans="1:6" x14ac:dyDescent="0.25">
      <c r="A12" s="44"/>
      <c r="B12" s="101" t="s">
        <v>25</v>
      </c>
      <c r="C12" s="99">
        <v>2573.8544178747456</v>
      </c>
      <c r="D12" s="205">
        <v>2585.5667978914366</v>
      </c>
      <c r="E12" s="98">
        <v>0.45505215583878655</v>
      </c>
      <c r="F12" s="98">
        <v>8.0114348933751423</v>
      </c>
    </row>
    <row r="13" spans="1:6" x14ac:dyDescent="0.25">
      <c r="A13" s="44"/>
      <c r="B13" s="43" t="s">
        <v>259</v>
      </c>
      <c r="C13" s="99">
        <v>9.96527009945887E-2</v>
      </c>
      <c r="D13" s="205">
        <v>0.10628166800535477</v>
      </c>
      <c r="E13" s="98">
        <v>6.6520695822645415</v>
      </c>
      <c r="F13" s="98">
        <v>3.2931605722915199E-4</v>
      </c>
    </row>
    <row r="14" spans="1:6" x14ac:dyDescent="0.25">
      <c r="A14" s="44"/>
      <c r="B14" s="43" t="s">
        <v>26</v>
      </c>
      <c r="C14" s="99">
        <v>139.47026491550869</v>
      </c>
      <c r="D14" s="205">
        <v>125.55122979404504</v>
      </c>
      <c r="E14" s="98">
        <v>-9.979930223761901</v>
      </c>
      <c r="F14" s="98">
        <v>0.38902321305272541</v>
      </c>
    </row>
    <row r="15" spans="1:6" x14ac:dyDescent="0.25">
      <c r="A15" s="44"/>
      <c r="B15" s="43" t="s">
        <v>149</v>
      </c>
      <c r="C15" s="99">
        <v>12.055126201123784</v>
      </c>
      <c r="D15" s="205">
        <v>15.79696953946282</v>
      </c>
      <c r="E15" s="98">
        <v>31.039437297555782</v>
      </c>
      <c r="F15" s="98">
        <v>4.8947253299061966E-2</v>
      </c>
    </row>
    <row r="16" spans="1:6" x14ac:dyDescent="0.25">
      <c r="A16" s="44"/>
      <c r="B16" s="43" t="s">
        <v>27</v>
      </c>
      <c r="C16" s="99">
        <v>129.14434001317531</v>
      </c>
      <c r="D16" s="205">
        <v>96.882084487289873</v>
      </c>
      <c r="E16" s="98">
        <v>-24.981548182904522</v>
      </c>
      <c r="F16" s="98">
        <v>0.30019124349731169</v>
      </c>
    </row>
    <row r="17" spans="1:6" x14ac:dyDescent="0.25">
      <c r="A17" s="44"/>
      <c r="B17" s="43" t="s">
        <v>150</v>
      </c>
      <c r="C17" s="99">
        <v>13.588366408211311</v>
      </c>
      <c r="D17" s="205">
        <v>7.6370716266506271</v>
      </c>
      <c r="E17" s="98">
        <v>-43.796984882335657</v>
      </c>
      <c r="F17" s="98">
        <v>2.3663632346629129E-2</v>
      </c>
    </row>
    <row r="18" spans="1:6" x14ac:dyDescent="0.25">
      <c r="A18" s="44"/>
      <c r="B18" s="43" t="s">
        <v>151</v>
      </c>
      <c r="C18" s="99">
        <v>4.6840959011995347</v>
      </c>
      <c r="D18" s="205">
        <v>4.5170416592156446</v>
      </c>
      <c r="E18" s="98">
        <v>-3.5664137862999268</v>
      </c>
      <c r="F18" s="98">
        <v>1.3996151711485907E-2</v>
      </c>
    </row>
    <row r="19" spans="1:6" s="33" customFormat="1" x14ac:dyDescent="0.25">
      <c r="A19" s="44" t="s">
        <v>7</v>
      </c>
      <c r="B19" s="206"/>
      <c r="C19" s="202">
        <v>2870.5461648285582</v>
      </c>
      <c r="D19" s="203">
        <v>2851.0871052867128</v>
      </c>
      <c r="E19" s="204">
        <v>-0.67788700910885735</v>
      </c>
      <c r="F19" s="204">
        <v>8.834155334131486</v>
      </c>
    </row>
    <row r="20" spans="1:6" x14ac:dyDescent="0.25">
      <c r="A20" s="44"/>
      <c r="B20" s="43" t="s">
        <v>28</v>
      </c>
      <c r="C20" s="99">
        <v>1131.0996683775547</v>
      </c>
      <c r="D20" s="205">
        <v>1154.0483107471009</v>
      </c>
      <c r="E20" s="98">
        <v>2.0288788876106301</v>
      </c>
      <c r="F20" s="98">
        <v>3.5758437619557375</v>
      </c>
    </row>
    <row r="21" spans="1:6" x14ac:dyDescent="0.25">
      <c r="A21" s="44"/>
      <c r="B21" s="43" t="s">
        <v>152</v>
      </c>
      <c r="C21" s="99">
        <v>12.762887132372702</v>
      </c>
      <c r="D21" s="205">
        <v>12.192344309211398</v>
      </c>
      <c r="E21" s="98">
        <v>-4.4703272640728597</v>
      </c>
      <c r="F21" s="98">
        <v>3.777824371449922E-2</v>
      </c>
    </row>
    <row r="22" spans="1:6" x14ac:dyDescent="0.25">
      <c r="A22" s="44"/>
      <c r="B22" s="43" t="s">
        <v>153</v>
      </c>
      <c r="C22" s="99">
        <v>8.2434750285086889</v>
      </c>
      <c r="D22" s="205">
        <v>8.1222337462197203</v>
      </c>
      <c r="E22" s="98">
        <v>-1.4707545285171042</v>
      </c>
      <c r="F22" s="98">
        <v>2.5166917714011416E-2</v>
      </c>
    </row>
    <row r="23" spans="1:6" x14ac:dyDescent="0.25">
      <c r="A23" s="44"/>
      <c r="B23" s="43" t="s">
        <v>308</v>
      </c>
      <c r="C23" s="99">
        <v>38.634856874359649</v>
      </c>
      <c r="D23" s="205">
        <v>39.090747509525123</v>
      </c>
      <c r="E23" s="98">
        <v>1.1799982504090201</v>
      </c>
      <c r="F23" s="98">
        <v>0.1211235303846428</v>
      </c>
    </row>
    <row r="24" spans="1:6" x14ac:dyDescent="0.25">
      <c r="A24" s="44"/>
      <c r="B24" s="43" t="s">
        <v>155</v>
      </c>
      <c r="C24" s="99">
        <v>24.894018149277148</v>
      </c>
      <c r="D24" s="205">
        <v>26.684298824016739</v>
      </c>
      <c r="E24" s="98">
        <v>7.1916099040506998</v>
      </c>
      <c r="F24" s="98">
        <v>8.2681879608879946E-2</v>
      </c>
    </row>
    <row r="25" spans="1:6" x14ac:dyDescent="0.25">
      <c r="A25" s="44"/>
      <c r="B25" s="43" t="s">
        <v>156</v>
      </c>
      <c r="C25" s="99">
        <v>12.587352603423229</v>
      </c>
      <c r="D25" s="205">
        <v>11.965373637241406</v>
      </c>
      <c r="E25" s="98">
        <v>-4.9413008896936006</v>
      </c>
      <c r="F25" s="98">
        <v>3.7074970156579116E-2</v>
      </c>
    </row>
    <row r="26" spans="1:6" x14ac:dyDescent="0.25">
      <c r="A26" s="44"/>
      <c r="B26" s="43" t="s">
        <v>29</v>
      </c>
      <c r="C26" s="99">
        <v>131.5575203820097</v>
      </c>
      <c r="D26" s="205">
        <v>159.07045075707387</v>
      </c>
      <c r="E26" s="98">
        <v>20.913232702451069</v>
      </c>
      <c r="F26" s="98">
        <v>0.49288324739450146</v>
      </c>
    </row>
    <row r="27" spans="1:6" x14ac:dyDescent="0.25">
      <c r="A27" s="44"/>
      <c r="B27" s="43" t="s">
        <v>157</v>
      </c>
      <c r="C27" s="99">
        <v>2.9240455806804873</v>
      </c>
      <c r="D27" s="205">
        <v>2.6059395380706509</v>
      </c>
      <c r="E27" s="98">
        <v>-10.878970037662894</v>
      </c>
      <c r="F27" s="98">
        <v>8.074560271407738E-3</v>
      </c>
    </row>
    <row r="28" spans="1:6" x14ac:dyDescent="0.25">
      <c r="A28" s="44"/>
      <c r="B28" s="43" t="s">
        <v>30</v>
      </c>
      <c r="C28" s="99">
        <v>36.000580555198724</v>
      </c>
      <c r="D28" s="205">
        <v>32.198389270363371</v>
      </c>
      <c r="E28" s="98">
        <v>-10.561472137943873</v>
      </c>
      <c r="F28" s="98">
        <v>9.9767408647663189E-2</v>
      </c>
    </row>
    <row r="29" spans="1:6" x14ac:dyDescent="0.25">
      <c r="A29" s="44"/>
      <c r="B29" s="43" t="s">
        <v>161</v>
      </c>
      <c r="C29" s="99">
        <v>10.815970373233267</v>
      </c>
      <c r="D29" s="205">
        <v>10.2385642743004</v>
      </c>
      <c r="E29" s="98">
        <v>-5.3384585849254762</v>
      </c>
      <c r="F29" s="98">
        <v>3.1724413831461365E-2</v>
      </c>
    </row>
    <row r="30" spans="1:6" x14ac:dyDescent="0.25">
      <c r="A30" s="44"/>
      <c r="B30" s="102" t="s">
        <v>31</v>
      </c>
      <c r="C30" s="99">
        <v>50.245137304974719</v>
      </c>
      <c r="D30" s="205">
        <v>51.069596336164977</v>
      </c>
      <c r="E30" s="98">
        <v>1.6408732773203649</v>
      </c>
      <c r="F30" s="98">
        <v>0.15824025370831457</v>
      </c>
    </row>
    <row r="31" spans="1:6" x14ac:dyDescent="0.25">
      <c r="A31" s="44"/>
      <c r="B31" s="43" t="s">
        <v>162</v>
      </c>
      <c r="C31" s="99">
        <v>22.790192841884284</v>
      </c>
      <c r="D31" s="205">
        <v>30.123360576807475</v>
      </c>
      <c r="E31" s="98">
        <v>32.176856886643556</v>
      </c>
      <c r="F31" s="98">
        <v>9.3337887161749372E-2</v>
      </c>
    </row>
    <row r="32" spans="1:6" x14ac:dyDescent="0.25">
      <c r="A32" s="44"/>
      <c r="B32" s="43" t="s">
        <v>32</v>
      </c>
      <c r="C32" s="99">
        <v>17.213463565132226</v>
      </c>
      <c r="D32" s="205">
        <v>16.499700784452425</v>
      </c>
      <c r="E32" s="98">
        <v>-4.1465378421900345</v>
      </c>
      <c r="F32" s="98">
        <v>5.1124681328137023E-2</v>
      </c>
    </row>
    <row r="33" spans="1:6" x14ac:dyDescent="0.25">
      <c r="A33" s="44"/>
      <c r="B33" s="102" t="s">
        <v>94</v>
      </c>
      <c r="C33" s="99">
        <v>49.114886750505704</v>
      </c>
      <c r="D33" s="205">
        <v>54.513604632042565</v>
      </c>
      <c r="E33" s="98">
        <v>10.992019403325347</v>
      </c>
      <c r="F33" s="98">
        <v>0.16891158823239971</v>
      </c>
    </row>
    <row r="34" spans="1:6" x14ac:dyDescent="0.25">
      <c r="A34" s="44"/>
      <c r="B34" s="43" t="s">
        <v>163</v>
      </c>
      <c r="C34" s="99">
        <v>11.841639858616727</v>
      </c>
      <c r="D34" s="205">
        <v>12.642776572278386</v>
      </c>
      <c r="E34" s="98">
        <v>6.7654203575419514</v>
      </c>
      <c r="F34" s="98">
        <v>3.9173917867021471E-2</v>
      </c>
    </row>
    <row r="35" spans="1:6" x14ac:dyDescent="0.25">
      <c r="A35" s="44"/>
      <c r="B35" s="43" t="s">
        <v>33</v>
      </c>
      <c r="C35" s="99">
        <v>166.35979018801396</v>
      </c>
      <c r="D35" s="205">
        <v>163.97353678008685</v>
      </c>
      <c r="E35" s="98">
        <v>-1.434393133839762</v>
      </c>
      <c r="F35" s="98">
        <v>0.50807556595382863</v>
      </c>
    </row>
    <row r="36" spans="1:6" x14ac:dyDescent="0.25">
      <c r="A36" s="44"/>
      <c r="B36" s="43" t="s">
        <v>34</v>
      </c>
      <c r="C36" s="99">
        <v>101.54691531026198</v>
      </c>
      <c r="D36" s="205">
        <v>87.685008901487961</v>
      </c>
      <c r="E36" s="98">
        <v>-13.650741006185129</v>
      </c>
      <c r="F36" s="98">
        <v>0.2716939049929688</v>
      </c>
    </row>
    <row r="37" spans="1:6" x14ac:dyDescent="0.25">
      <c r="A37" s="44"/>
      <c r="B37" s="43" t="s">
        <v>164</v>
      </c>
      <c r="C37" s="99">
        <v>4.2893375721973461</v>
      </c>
      <c r="D37" s="205">
        <v>4.3257981220186545</v>
      </c>
      <c r="E37" s="98">
        <v>0.85002752074443411</v>
      </c>
      <c r="F37" s="98">
        <v>1.3403579456813572E-2</v>
      </c>
    </row>
    <row r="38" spans="1:6" x14ac:dyDescent="0.25">
      <c r="A38" s="44"/>
      <c r="B38" s="43" t="s">
        <v>166</v>
      </c>
      <c r="C38" s="99">
        <v>3.3308542927928353</v>
      </c>
      <c r="D38" s="205">
        <v>2.9749211148141379</v>
      </c>
      <c r="E38" s="98">
        <v>-10.685942604840172</v>
      </c>
      <c r="F38" s="98">
        <v>9.2178577028823611E-3</v>
      </c>
    </row>
    <row r="39" spans="1:6" x14ac:dyDescent="0.25">
      <c r="A39" s="44"/>
      <c r="B39" s="43" t="s">
        <v>282</v>
      </c>
      <c r="C39" s="99">
        <v>23.216181225707718</v>
      </c>
      <c r="D39" s="205">
        <v>20.358949107467637</v>
      </c>
      <c r="E39" s="98">
        <v>-12.307071910156409</v>
      </c>
      <c r="F39" s="98">
        <v>6.3082646097184072E-2</v>
      </c>
    </row>
    <row r="40" spans="1:6" x14ac:dyDescent="0.25">
      <c r="A40" s="44"/>
      <c r="B40" s="43" t="s">
        <v>283</v>
      </c>
      <c r="C40" s="99">
        <v>14.163063139323047</v>
      </c>
      <c r="D40" s="205">
        <v>13.181251897682705</v>
      </c>
      <c r="E40" s="98">
        <v>-6.9321956132101903</v>
      </c>
      <c r="F40" s="98">
        <v>4.0842395360886172E-2</v>
      </c>
    </row>
    <row r="41" spans="1:6" x14ac:dyDescent="0.25">
      <c r="A41" s="44"/>
      <c r="B41" s="43" t="s">
        <v>284</v>
      </c>
      <c r="C41" s="99">
        <v>6.6507690352689153</v>
      </c>
      <c r="D41" s="205">
        <v>5.7536397352918662</v>
      </c>
      <c r="E41" s="98">
        <v>-13.489106225454339</v>
      </c>
      <c r="F41" s="98">
        <v>1.7827777714665108E-2</v>
      </c>
    </row>
    <row r="42" spans="1:6" x14ac:dyDescent="0.25">
      <c r="A42" s="44"/>
      <c r="B42" s="102" t="s">
        <v>35</v>
      </c>
      <c r="C42" s="99">
        <v>114.77923182491517</v>
      </c>
      <c r="D42" s="205">
        <v>101.87961015640843</v>
      </c>
      <c r="E42" s="98">
        <v>-11.238637394074813</v>
      </c>
      <c r="F42" s="98">
        <v>0.31567618535174968</v>
      </c>
    </row>
    <row r="43" spans="1:6" x14ac:dyDescent="0.25">
      <c r="A43" s="44"/>
      <c r="B43" s="43" t="s">
        <v>36</v>
      </c>
      <c r="C43" s="99">
        <v>35.669967007728715</v>
      </c>
      <c r="D43" s="205">
        <v>32.214114509058923</v>
      </c>
      <c r="E43" s="98">
        <v>-9.688409574141188</v>
      </c>
      <c r="F43" s="98">
        <v>9.9816133641384058E-2</v>
      </c>
    </row>
    <row r="44" spans="1:6" x14ac:dyDescent="0.25">
      <c r="A44" s="44"/>
      <c r="B44" s="43" t="s">
        <v>37</v>
      </c>
      <c r="C44" s="99">
        <v>56.207522483026459</v>
      </c>
      <c r="D44" s="205">
        <v>54.939344940617481</v>
      </c>
      <c r="E44" s="98">
        <v>-2.2562416672820662</v>
      </c>
      <c r="F44" s="98">
        <v>0.1702307538275083</v>
      </c>
    </row>
    <row r="45" spans="1:6" x14ac:dyDescent="0.25">
      <c r="A45" s="44"/>
      <c r="B45" s="43" t="s">
        <v>172</v>
      </c>
      <c r="C45" s="99">
        <v>3.0547028861728056</v>
      </c>
      <c r="D45" s="205">
        <v>2.8327249838158375</v>
      </c>
      <c r="E45" s="98">
        <v>-7.2667591785033236</v>
      </c>
      <c r="F45" s="98">
        <v>8.7772599018463363E-3</v>
      </c>
    </row>
    <row r="46" spans="1:6" x14ac:dyDescent="0.25">
      <c r="A46" s="44"/>
      <c r="B46" s="43" t="s">
        <v>38</v>
      </c>
      <c r="C46" s="99">
        <v>95.127260441489682</v>
      </c>
      <c r="D46" s="205">
        <v>82.88887938634231</v>
      </c>
      <c r="E46" s="98">
        <v>-12.865272266171146</v>
      </c>
      <c r="F46" s="98">
        <v>0.25683299349684374</v>
      </c>
    </row>
    <row r="47" spans="1:6" x14ac:dyDescent="0.25">
      <c r="A47" s="44"/>
      <c r="B47" s="43" t="s">
        <v>39</v>
      </c>
      <c r="C47" s="99">
        <v>415.94458317409317</v>
      </c>
      <c r="D47" s="205">
        <v>386.09230579102899</v>
      </c>
      <c r="E47" s="98">
        <v>-7.1769842884501607</v>
      </c>
      <c r="F47" s="98">
        <v>1.1963153971502196</v>
      </c>
    </row>
    <row r="48" spans="1:6" x14ac:dyDescent="0.25">
      <c r="A48" s="44"/>
      <c r="B48" s="43" t="s">
        <v>174</v>
      </c>
      <c r="C48" s="99">
        <v>8.139025909140237</v>
      </c>
      <c r="D48" s="205">
        <v>7.7735249128963151</v>
      </c>
      <c r="E48" s="98">
        <v>-4.4907216210414047</v>
      </c>
      <c r="F48" s="98">
        <v>2.4086435818438834E-2</v>
      </c>
    </row>
    <row r="49" spans="1:6" x14ac:dyDescent="0.25">
      <c r="A49" s="44"/>
      <c r="B49" s="43" t="s">
        <v>175</v>
      </c>
      <c r="C49" s="99">
        <v>9.0119610651180189</v>
      </c>
      <c r="D49" s="205">
        <v>9.0084707066541281</v>
      </c>
      <c r="E49" s="98">
        <v>-3.8730287877086766E-2</v>
      </c>
      <c r="F49" s="98">
        <v>2.7912942188959462E-2</v>
      </c>
    </row>
    <row r="50" spans="1:6" x14ac:dyDescent="0.25">
      <c r="A50" s="44"/>
      <c r="B50" s="43" t="s">
        <v>176</v>
      </c>
      <c r="C50" s="99">
        <v>11.147446934766894</v>
      </c>
      <c r="D50" s="205">
        <v>10.80965758657082</v>
      </c>
      <c r="E50" s="98">
        <v>-3.0301947178826172</v>
      </c>
      <c r="F50" s="98">
        <v>3.3493958866239668E-2</v>
      </c>
    </row>
    <row r="51" spans="1:6" x14ac:dyDescent="0.25">
      <c r="A51" s="44"/>
      <c r="B51" s="43" t="s">
        <v>250</v>
      </c>
      <c r="C51" s="99">
        <v>7.0389319344137657</v>
      </c>
      <c r="D51" s="205">
        <v>6.5289382231307806</v>
      </c>
      <c r="E51" s="98">
        <v>-7.2453280701521567</v>
      </c>
      <c r="F51" s="98">
        <v>2.0230056922194779E-2</v>
      </c>
    </row>
    <row r="52" spans="1:6" x14ac:dyDescent="0.25">
      <c r="A52" s="44"/>
      <c r="B52" s="43" t="s">
        <v>40</v>
      </c>
      <c r="C52" s="99">
        <v>221.05018988629593</v>
      </c>
      <c r="D52" s="205">
        <v>222.48033803180621</v>
      </c>
      <c r="E52" s="98">
        <v>0.64697892648086786</v>
      </c>
      <c r="F52" s="98">
        <v>0.6893601606624391</v>
      </c>
    </row>
    <row r="53" spans="1:6" x14ac:dyDescent="0.25">
      <c r="A53" s="44"/>
      <c r="B53" s="43" t="s">
        <v>178</v>
      </c>
      <c r="C53" s="99">
        <v>13.092735140100094</v>
      </c>
      <c r="D53" s="205">
        <v>14.32039888466336</v>
      </c>
      <c r="E53" s="98">
        <v>9.3766789859149426</v>
      </c>
      <c r="F53" s="98">
        <v>4.4372067047427986E-2</v>
      </c>
    </row>
    <row r="54" spans="1:6" s="33" customFormat="1" x14ac:dyDescent="0.25">
      <c r="A54" s="44" t="s">
        <v>8</v>
      </c>
      <c r="B54" s="105"/>
      <c r="C54" s="202">
        <v>3535.6785047348289</v>
      </c>
      <c r="D54" s="203">
        <v>3865.7603223508231</v>
      </c>
      <c r="E54" s="204">
        <v>9.3357418434386155</v>
      </c>
      <c r="F54" s="204">
        <v>11.978142340458268</v>
      </c>
    </row>
    <row r="55" spans="1:6" x14ac:dyDescent="0.25">
      <c r="A55" s="44"/>
      <c r="B55" s="207" t="s">
        <v>41</v>
      </c>
      <c r="C55" s="99">
        <v>441.8555852583965</v>
      </c>
      <c r="D55" s="205">
        <v>534.30058992417094</v>
      </c>
      <c r="E55" s="98">
        <v>20.921995274024361</v>
      </c>
      <c r="F55" s="98">
        <v>1.6555419852854862</v>
      </c>
    </row>
    <row r="56" spans="1:6" x14ac:dyDescent="0.25">
      <c r="A56" s="44"/>
      <c r="B56" s="207" t="s">
        <v>42</v>
      </c>
      <c r="C56" s="99">
        <v>696.53805796133827</v>
      </c>
      <c r="D56" s="205">
        <v>702.51720299157228</v>
      </c>
      <c r="E56" s="98">
        <v>0.85840895007720519</v>
      </c>
      <c r="F56" s="98">
        <v>2.1767648152942085</v>
      </c>
    </row>
    <row r="57" spans="1:6" x14ac:dyDescent="0.25">
      <c r="A57" s="44"/>
      <c r="B57" s="207" t="s">
        <v>264</v>
      </c>
      <c r="C57" s="99">
        <v>0.32102804347826014</v>
      </c>
      <c r="D57" s="205">
        <v>0.36408297826086883</v>
      </c>
      <c r="E57" s="98">
        <v>13.411580594679219</v>
      </c>
      <c r="F57" s="98">
        <v>1.1281190176567004E-3</v>
      </c>
    </row>
    <row r="58" spans="1:6" x14ac:dyDescent="0.25">
      <c r="A58" s="44"/>
      <c r="B58" s="207" t="s">
        <v>179</v>
      </c>
      <c r="C58" s="99">
        <v>2.9642005822083215</v>
      </c>
      <c r="D58" s="205">
        <v>3.0848463364522263</v>
      </c>
      <c r="E58" s="98">
        <v>4.0700941416732306</v>
      </c>
      <c r="F58" s="98">
        <v>9.5584633901968676E-3</v>
      </c>
    </row>
    <row r="59" spans="1:6" x14ac:dyDescent="0.25">
      <c r="A59" s="44"/>
      <c r="B59" s="207" t="s">
        <v>43</v>
      </c>
      <c r="C59" s="99">
        <v>187.89283311082369</v>
      </c>
      <c r="D59" s="205">
        <v>202.84964690625856</v>
      </c>
      <c r="E59" s="98">
        <v>7.9602896756647334</v>
      </c>
      <c r="F59" s="98">
        <v>0.62853403774326411</v>
      </c>
    </row>
    <row r="60" spans="1:6" x14ac:dyDescent="0.25">
      <c r="A60" s="44"/>
      <c r="B60" s="207" t="s">
        <v>180</v>
      </c>
      <c r="C60" s="99">
        <v>1.0697312074700751</v>
      </c>
      <c r="D60" s="205">
        <v>1.0799003201511943</v>
      </c>
      <c r="E60" s="98">
        <v>0.950623166839204</v>
      </c>
      <c r="F60" s="98">
        <v>3.3460946022673705E-3</v>
      </c>
    </row>
    <row r="61" spans="1:6" x14ac:dyDescent="0.25">
      <c r="A61" s="44"/>
      <c r="B61" s="207" t="s">
        <v>44</v>
      </c>
      <c r="C61" s="99">
        <v>41.284969328426193</v>
      </c>
      <c r="D61" s="205">
        <v>48.332918541429137</v>
      </c>
      <c r="E61" s="98">
        <v>17.071465299963727</v>
      </c>
      <c r="F61" s="98">
        <v>0.14976059810840836</v>
      </c>
    </row>
    <row r="62" spans="1:6" x14ac:dyDescent="0.25">
      <c r="A62" s="44"/>
      <c r="B62" s="207" t="s">
        <v>45</v>
      </c>
      <c r="C62" s="99">
        <v>168.31624011130501</v>
      </c>
      <c r="D62" s="205">
        <v>172.29450888896372</v>
      </c>
      <c r="E62" s="98">
        <v>2.3635679926238495</v>
      </c>
      <c r="F62" s="98">
        <v>0.53385827880202186</v>
      </c>
    </row>
    <row r="63" spans="1:6" x14ac:dyDescent="0.25">
      <c r="A63" s="44"/>
      <c r="B63" s="207" t="s">
        <v>46</v>
      </c>
      <c r="C63" s="99">
        <v>38.902484938103271</v>
      </c>
      <c r="D63" s="205">
        <v>36.421149698539338</v>
      </c>
      <c r="E63" s="98">
        <v>-6.3783463794457322</v>
      </c>
      <c r="F63" s="98">
        <v>0.11285172357166429</v>
      </c>
    </row>
    <row r="64" spans="1:6" x14ac:dyDescent="0.25">
      <c r="A64" s="44"/>
      <c r="B64" s="207" t="s">
        <v>47</v>
      </c>
      <c r="C64" s="99">
        <v>66.319065449401393</v>
      </c>
      <c r="D64" s="205">
        <v>68.268107463342204</v>
      </c>
      <c r="E64" s="98">
        <v>2.9388864284100036</v>
      </c>
      <c r="F64" s="98">
        <v>0.21153021406467959</v>
      </c>
    </row>
    <row r="65" spans="1:6" x14ac:dyDescent="0.25">
      <c r="A65" s="44"/>
      <c r="B65" s="207" t="s">
        <v>182</v>
      </c>
      <c r="C65" s="99">
        <v>24.76148150294128</v>
      </c>
      <c r="D65" s="205">
        <v>32.443048927477484</v>
      </c>
      <c r="E65" s="98">
        <v>31.022244866987279</v>
      </c>
      <c r="F65" s="98">
        <v>0.10052549191033645</v>
      </c>
    </row>
    <row r="66" spans="1:6" x14ac:dyDescent="0.25">
      <c r="A66" s="44"/>
      <c r="B66" s="207" t="s">
        <v>183</v>
      </c>
      <c r="C66" s="99">
        <v>2.7204594153234827</v>
      </c>
      <c r="D66" s="205">
        <v>2.9717802759548828</v>
      </c>
      <c r="E66" s="98">
        <v>9.2381771702157991</v>
      </c>
      <c r="F66" s="98">
        <v>9.2081257454438518E-3</v>
      </c>
    </row>
    <row r="67" spans="1:6" x14ac:dyDescent="0.25">
      <c r="A67" s="44"/>
      <c r="B67" s="207" t="s">
        <v>184</v>
      </c>
      <c r="C67" s="99">
        <v>0.89397875867061938</v>
      </c>
      <c r="D67" s="205">
        <v>1.0244110442385166</v>
      </c>
      <c r="E67" s="98">
        <v>14.590087773657512</v>
      </c>
      <c r="F67" s="98">
        <v>3.1741598753759659E-3</v>
      </c>
    </row>
    <row r="68" spans="1:6" x14ac:dyDescent="0.25">
      <c r="A68" s="44"/>
      <c r="B68" s="207" t="s">
        <v>185</v>
      </c>
      <c r="C68" s="99">
        <v>5.0648727519569734</v>
      </c>
      <c r="D68" s="205">
        <v>6.7269413580335211</v>
      </c>
      <c r="E68" s="98">
        <v>32.815604408508683</v>
      </c>
      <c r="F68" s="98">
        <v>2.084357393720716E-2</v>
      </c>
    </row>
    <row r="69" spans="1:6" x14ac:dyDescent="0.25">
      <c r="A69" s="44"/>
      <c r="B69" s="207" t="s">
        <v>186</v>
      </c>
      <c r="C69" s="99">
        <v>2.6942023480498039</v>
      </c>
      <c r="D69" s="205">
        <v>2.7640169769747378</v>
      </c>
      <c r="E69" s="98">
        <v>2.5912912211463635</v>
      </c>
      <c r="F69" s="98">
        <v>8.5643666500030864E-3</v>
      </c>
    </row>
    <row r="70" spans="1:6" x14ac:dyDescent="0.25">
      <c r="A70" s="44"/>
      <c r="B70" s="207" t="s">
        <v>188</v>
      </c>
      <c r="C70" s="99">
        <v>2.2881352877701309</v>
      </c>
      <c r="D70" s="205">
        <v>2.2076533144360422</v>
      </c>
      <c r="E70" s="98">
        <v>-3.5173607856256228</v>
      </c>
      <c r="F70" s="98">
        <v>6.840461754912595E-3</v>
      </c>
    </row>
    <row r="71" spans="1:6" x14ac:dyDescent="0.25">
      <c r="A71" s="44"/>
      <c r="B71" s="207" t="s">
        <v>189</v>
      </c>
      <c r="C71" s="99">
        <v>1.0844183513490764</v>
      </c>
      <c r="D71" s="205">
        <v>1.1744405402932439</v>
      </c>
      <c r="E71" s="98">
        <v>8.3014261822639703</v>
      </c>
      <c r="F71" s="98">
        <v>3.6390295282151572E-3</v>
      </c>
    </row>
    <row r="72" spans="1:6" x14ac:dyDescent="0.25">
      <c r="A72" s="44"/>
      <c r="B72" s="207" t="s">
        <v>306</v>
      </c>
      <c r="C72" s="99">
        <v>9.7259468201909964</v>
      </c>
      <c r="D72" s="205">
        <v>11.946668351521351</v>
      </c>
      <c r="E72" s="98">
        <v>22.832959838112131</v>
      </c>
      <c r="F72" s="98">
        <v>3.7017011422412822E-2</v>
      </c>
    </row>
    <row r="73" spans="1:6" x14ac:dyDescent="0.25">
      <c r="A73" s="44"/>
      <c r="B73" s="207" t="s">
        <v>305</v>
      </c>
      <c r="C73" s="99">
        <v>4.7166759590821972</v>
      </c>
      <c r="D73" s="205">
        <v>6.0984141042003062</v>
      </c>
      <c r="E73" s="98">
        <v>29.294743949019917</v>
      </c>
      <c r="F73" s="98">
        <v>1.8896068586773701E-2</v>
      </c>
    </row>
    <row r="74" spans="1:6" x14ac:dyDescent="0.25">
      <c r="A74" s="44"/>
      <c r="B74" s="207" t="s">
        <v>192</v>
      </c>
      <c r="C74" s="99">
        <v>10.154948115185146</v>
      </c>
      <c r="D74" s="205">
        <v>10.38501425157072</v>
      </c>
      <c r="E74" s="98">
        <v>2.2655569853827773</v>
      </c>
      <c r="F74" s="98">
        <v>3.2178192267583866E-2</v>
      </c>
    </row>
    <row r="75" spans="1:6" x14ac:dyDescent="0.25">
      <c r="A75" s="44"/>
      <c r="B75" s="207" t="s">
        <v>313</v>
      </c>
      <c r="C75" s="99">
        <v>0.99811403761061934</v>
      </c>
      <c r="D75" s="205">
        <v>0.95950543141592926</v>
      </c>
      <c r="E75" s="98">
        <v>-3.8681558158539686</v>
      </c>
      <c r="F75" s="98">
        <v>2.973048424004132E-3</v>
      </c>
    </row>
    <row r="76" spans="1:6" x14ac:dyDescent="0.25">
      <c r="A76" s="44"/>
      <c r="B76" s="207" t="s">
        <v>194</v>
      </c>
      <c r="C76" s="99">
        <v>1.9984124378214037</v>
      </c>
      <c r="D76" s="205">
        <v>1.9411572925398577</v>
      </c>
      <c r="E76" s="98">
        <v>-2.8650314718799197</v>
      </c>
      <c r="F76" s="98">
        <v>6.0147180415782908E-3</v>
      </c>
    </row>
    <row r="77" spans="1:6" x14ac:dyDescent="0.25">
      <c r="A77" s="44"/>
      <c r="B77" s="207" t="s">
        <v>195</v>
      </c>
      <c r="C77" s="99">
        <v>1.7312418739313951</v>
      </c>
      <c r="D77" s="205">
        <v>1.5968296109038198</v>
      </c>
      <c r="E77" s="98">
        <v>-7.7639216709993741</v>
      </c>
      <c r="F77" s="98">
        <v>4.9478112396872855E-3</v>
      </c>
    </row>
    <row r="78" spans="1:6" x14ac:dyDescent="0.25">
      <c r="A78" s="44"/>
      <c r="B78" s="207" t="s">
        <v>196</v>
      </c>
      <c r="C78" s="99">
        <v>3.293432766537403</v>
      </c>
      <c r="D78" s="205">
        <v>3.698641163737391</v>
      </c>
      <c r="E78" s="98">
        <v>12.303527229007605</v>
      </c>
      <c r="F78" s="98">
        <v>1.1460319996916804E-2</v>
      </c>
    </row>
    <row r="79" spans="1:6" x14ac:dyDescent="0.25">
      <c r="A79" s="44"/>
      <c r="B79" s="207" t="s">
        <v>197</v>
      </c>
      <c r="C79" s="99">
        <v>2.6741112745683155</v>
      </c>
      <c r="D79" s="205">
        <v>2.3169155570153155</v>
      </c>
      <c r="E79" s="98">
        <v>-13.357548765829218</v>
      </c>
      <c r="F79" s="98">
        <v>7.1790131872104821E-3</v>
      </c>
    </row>
    <row r="80" spans="1:6" x14ac:dyDescent="0.25">
      <c r="A80" s="44"/>
      <c r="B80" s="207" t="s">
        <v>48</v>
      </c>
      <c r="C80" s="99">
        <v>115.82082896358543</v>
      </c>
      <c r="D80" s="205">
        <v>116.83881336980268</v>
      </c>
      <c r="E80" s="98">
        <v>0.87893034035986251</v>
      </c>
      <c r="F80" s="98">
        <v>0.36202760148944574</v>
      </c>
    </row>
    <row r="81" spans="1:6" x14ac:dyDescent="0.25">
      <c r="A81" s="44"/>
      <c r="B81" s="207" t="s">
        <v>304</v>
      </c>
      <c r="C81" s="99">
        <v>6.6802481486412271</v>
      </c>
      <c r="D81" s="205">
        <v>6.4528548125305099</v>
      </c>
      <c r="E81" s="98">
        <v>-3.4039654074372927</v>
      </c>
      <c r="F81" s="98">
        <v>1.9994310821576884E-2</v>
      </c>
    </row>
    <row r="82" spans="1:6" x14ac:dyDescent="0.25">
      <c r="A82" s="44"/>
      <c r="B82" s="207" t="s">
        <v>199</v>
      </c>
      <c r="C82" s="99">
        <v>1.7569325780216216</v>
      </c>
      <c r="D82" s="205">
        <v>1.797448315924258</v>
      </c>
      <c r="E82" s="98">
        <v>2.3060496691488686</v>
      </c>
      <c r="F82" s="98">
        <v>5.5694326555312708E-3</v>
      </c>
    </row>
    <row r="83" spans="1:6" x14ac:dyDescent="0.25">
      <c r="A83" s="44"/>
      <c r="B83" s="207" t="s">
        <v>49</v>
      </c>
      <c r="C83" s="99">
        <v>196.47224640140405</v>
      </c>
      <c r="D83" s="205">
        <v>211.42436499226585</v>
      </c>
      <c r="E83" s="98">
        <v>7.6102955326900368</v>
      </c>
      <c r="F83" s="98">
        <v>0.65510298801409683</v>
      </c>
    </row>
    <row r="84" spans="1:6" x14ac:dyDescent="0.25">
      <c r="A84" s="44"/>
      <c r="B84" s="207" t="s">
        <v>50</v>
      </c>
      <c r="C84" s="99">
        <v>258.6486322039604</v>
      </c>
      <c r="D84" s="205">
        <v>291.85170982884375</v>
      </c>
      <c r="E84" s="98">
        <v>12.83713636602597</v>
      </c>
      <c r="F84" s="98">
        <v>0.90430886323292392</v>
      </c>
    </row>
    <row r="85" spans="1:6" x14ac:dyDescent="0.25">
      <c r="A85" s="44"/>
      <c r="B85" s="207" t="s">
        <v>51</v>
      </c>
      <c r="C85" s="99">
        <v>50.532938832138043</v>
      </c>
      <c r="D85" s="205">
        <v>59.40140094162971</v>
      </c>
      <c r="E85" s="98">
        <v>17.549864137035875</v>
      </c>
      <c r="F85" s="98">
        <v>0.18405653128251576</v>
      </c>
    </row>
    <row r="86" spans="1:6" x14ac:dyDescent="0.25">
      <c r="A86" s="44"/>
      <c r="B86" s="207" t="s">
        <v>52</v>
      </c>
      <c r="C86" s="99">
        <v>852.20928742235253</v>
      </c>
      <c r="D86" s="205">
        <v>983.35799901163239</v>
      </c>
      <c r="E86" s="98">
        <v>15.389261009576739</v>
      </c>
      <c r="F86" s="98">
        <v>3.0469561228841782</v>
      </c>
    </row>
    <row r="87" spans="1:6" x14ac:dyDescent="0.25">
      <c r="A87" s="44"/>
      <c r="B87" s="207" t="s">
        <v>54</v>
      </c>
      <c r="C87" s="99">
        <v>106.42665429549993</v>
      </c>
      <c r="D87" s="205">
        <v>105.45865132552711</v>
      </c>
      <c r="E87" s="98">
        <v>-0.90954937593461516</v>
      </c>
      <c r="F87" s="98">
        <v>0.3267659221670921</v>
      </c>
    </row>
    <row r="88" spans="1:6" x14ac:dyDescent="0.25">
      <c r="A88" s="44"/>
      <c r="B88" s="207" t="s">
        <v>201</v>
      </c>
      <c r="C88" s="99">
        <v>3.8151035925062584</v>
      </c>
      <c r="D88" s="205">
        <v>3.4137945793156494</v>
      </c>
      <c r="E88" s="98">
        <v>-10.51895455680082</v>
      </c>
      <c r="F88" s="98">
        <v>1.0577716666940531E-2</v>
      </c>
    </row>
    <row r="89" spans="1:6" x14ac:dyDescent="0.25">
      <c r="A89" s="44"/>
      <c r="B89" s="207" t="s">
        <v>202</v>
      </c>
      <c r="C89" s="99">
        <v>7.4834949571689897</v>
      </c>
      <c r="D89" s="205">
        <v>7.78595522446067</v>
      </c>
      <c r="E89" s="98">
        <v>4.041698017073303</v>
      </c>
      <c r="F89" s="98">
        <v>2.4124951408863116E-2</v>
      </c>
    </row>
    <row r="90" spans="1:6" x14ac:dyDescent="0.25">
      <c r="A90" s="44"/>
      <c r="B90" s="207" t="s">
        <v>203</v>
      </c>
      <c r="C90" s="99">
        <v>0.96290830781990588</v>
      </c>
      <c r="D90" s="205">
        <v>0.9534368436018964</v>
      </c>
      <c r="E90" s="98">
        <v>-0.98363095853368776</v>
      </c>
      <c r="F90" s="98">
        <v>2.9542447728254026E-3</v>
      </c>
    </row>
    <row r="91" spans="1:6" x14ac:dyDescent="0.25">
      <c r="A91" s="44"/>
      <c r="B91" s="207" t="s">
        <v>204</v>
      </c>
      <c r="C91" s="99">
        <v>0.85565988785738978</v>
      </c>
      <c r="D91" s="205">
        <v>0.86375734645432578</v>
      </c>
      <c r="E91" s="98">
        <v>0.94634079636621848</v>
      </c>
      <c r="F91" s="98">
        <v>2.6763709026727161E-3</v>
      </c>
    </row>
    <row r="92" spans="1:6" x14ac:dyDescent="0.25">
      <c r="A92" s="44"/>
      <c r="B92" s="207" t="s">
        <v>205</v>
      </c>
      <c r="C92" s="99">
        <v>0.43934929147367274</v>
      </c>
      <c r="D92" s="205">
        <v>0.44229339670824624</v>
      </c>
      <c r="E92" s="98">
        <v>0.67010583417543845</v>
      </c>
      <c r="F92" s="98">
        <v>1.3704556982970044E-3</v>
      </c>
    </row>
    <row r="93" spans="1:6" x14ac:dyDescent="0.25">
      <c r="A93" s="44"/>
      <c r="B93" s="207" t="s">
        <v>286</v>
      </c>
      <c r="C93" s="99">
        <v>1.5689837555468177E-3</v>
      </c>
      <c r="D93" s="205">
        <v>1.5774048547997559E-3</v>
      </c>
      <c r="E93" s="98">
        <v>0.53672316384201224</v>
      </c>
      <c r="F93" s="98">
        <v>4.8876232109060099E-6</v>
      </c>
    </row>
    <row r="94" spans="1:6" x14ac:dyDescent="0.25">
      <c r="A94" s="44"/>
      <c r="B94" s="207" t="s">
        <v>95</v>
      </c>
      <c r="C94" s="99">
        <v>68.433041231996597</v>
      </c>
      <c r="D94" s="205">
        <v>68.040280920311005</v>
      </c>
      <c r="E94" s="98">
        <v>-0.57393373816908566</v>
      </c>
      <c r="F94" s="98">
        <v>0.21082428857168301</v>
      </c>
    </row>
    <row r="95" spans="1:6" x14ac:dyDescent="0.25">
      <c r="A95" s="44"/>
      <c r="B95" s="207" t="s">
        <v>287</v>
      </c>
      <c r="C95" s="99">
        <v>1.3581337415941077</v>
      </c>
      <c r="D95" s="205">
        <v>1.4343276939264091</v>
      </c>
      <c r="E95" s="98">
        <v>5.61019507864291</v>
      </c>
      <c r="F95" s="98">
        <v>4.4442955196622317E-3</v>
      </c>
    </row>
    <row r="96" spans="1:6" x14ac:dyDescent="0.25">
      <c r="A96" s="44"/>
      <c r="B96" s="207" t="s">
        <v>207</v>
      </c>
      <c r="C96" s="99">
        <v>1.4736399865521648</v>
      </c>
      <c r="D96" s="205">
        <v>1.2598063421759478</v>
      </c>
      <c r="E96" s="98">
        <v>-14.510575603782151</v>
      </c>
      <c r="F96" s="98">
        <v>3.9035373198768441E-3</v>
      </c>
    </row>
    <row r="97" spans="1:6" x14ac:dyDescent="0.25">
      <c r="A97" s="44"/>
      <c r="B97" s="207" t="s">
        <v>208</v>
      </c>
      <c r="C97" s="99">
        <v>0.25197887601654351</v>
      </c>
      <c r="D97" s="205">
        <v>0.22124530775224172</v>
      </c>
      <c r="E97" s="98">
        <v>-12.196882830084533</v>
      </c>
      <c r="F97" s="98">
        <v>6.8553339251081118E-4</v>
      </c>
    </row>
    <row r="98" spans="1:6" x14ac:dyDescent="0.25">
      <c r="A98" s="44"/>
      <c r="B98" s="207" t="s">
        <v>56</v>
      </c>
      <c r="C98" s="99">
        <v>24.851089365538702</v>
      </c>
      <c r="D98" s="205">
        <v>25.470102287411407</v>
      </c>
      <c r="E98" s="98">
        <v>2.4908884788410912</v>
      </c>
      <c r="F98" s="98">
        <v>7.8919665262413216E-2</v>
      </c>
    </row>
    <row r="99" spans="1:6" x14ac:dyDescent="0.25">
      <c r="A99" s="44"/>
      <c r="B99" s="207" t="s">
        <v>53</v>
      </c>
      <c r="C99" s="99">
        <v>22.851437606132997</v>
      </c>
      <c r="D99" s="205">
        <v>23.244102860778664</v>
      </c>
      <c r="E99" s="98">
        <v>1.718339394718349</v>
      </c>
      <c r="F99" s="98">
        <v>7.2022357680299298E-2</v>
      </c>
    </row>
    <row r="100" spans="1:6" x14ac:dyDescent="0.25">
      <c r="A100" s="44"/>
      <c r="B100" s="207" t="s">
        <v>210</v>
      </c>
      <c r="C100" s="99">
        <v>0.78803638740384807</v>
      </c>
      <c r="D100" s="205">
        <v>0.82079208667489523</v>
      </c>
      <c r="E100" s="98">
        <v>4.1566226883201995</v>
      </c>
      <c r="F100" s="98">
        <v>2.5432421118479851E-3</v>
      </c>
    </row>
    <row r="101" spans="1:6" x14ac:dyDescent="0.25">
      <c r="A101" s="44"/>
      <c r="B101" s="207" t="s">
        <v>285</v>
      </c>
      <c r="C101" s="99">
        <v>14.850997327589173</v>
      </c>
      <c r="D101" s="205">
        <v>13.497013017564941</v>
      </c>
      <c r="E101" s="98">
        <v>-9.117127154207294</v>
      </c>
      <c r="F101" s="98">
        <v>4.1820788050589169E-2</v>
      </c>
    </row>
    <row r="102" spans="1:6" x14ac:dyDescent="0.25">
      <c r="A102" s="44"/>
      <c r="B102" s="207" t="s">
        <v>212</v>
      </c>
      <c r="C102" s="99">
        <v>0.1082420241159445</v>
      </c>
      <c r="D102" s="205">
        <v>0.11629719192122157</v>
      </c>
      <c r="E102" s="98">
        <v>7.4418118758096119</v>
      </c>
      <c r="F102" s="98">
        <v>3.6034937566456986E-4</v>
      </c>
    </row>
    <row r="103" spans="1:6" x14ac:dyDescent="0.25">
      <c r="A103" s="44"/>
      <c r="B103" s="207" t="s">
        <v>96</v>
      </c>
      <c r="C103" s="99">
        <v>47.682015310799059</v>
      </c>
      <c r="D103" s="205">
        <v>44.618316873299953</v>
      </c>
      <c r="E103" s="98">
        <v>-6.4252704453228837</v>
      </c>
      <c r="F103" s="98">
        <v>0.13825082414189988</v>
      </c>
    </row>
    <row r="104" spans="1:6" x14ac:dyDescent="0.25">
      <c r="A104" s="44"/>
      <c r="B104" s="207" t="s">
        <v>213</v>
      </c>
      <c r="C104" s="99">
        <v>9.6702672162572618</v>
      </c>
      <c r="D104" s="205">
        <v>19.189093548196308</v>
      </c>
      <c r="E104" s="98">
        <v>98.433953468590602</v>
      </c>
      <c r="F104" s="98">
        <v>5.945782323227166E-2</v>
      </c>
    </row>
    <row r="105" spans="1:6" x14ac:dyDescent="0.25">
      <c r="A105" s="44"/>
      <c r="B105" s="207" t="s">
        <v>215</v>
      </c>
      <c r="C105" s="99">
        <v>2.1650069552161604</v>
      </c>
      <c r="D105" s="205">
        <v>2.2628929482573583</v>
      </c>
      <c r="E105" s="98">
        <v>4.5212784561897479</v>
      </c>
      <c r="F105" s="98">
        <v>7.0116229603605692E-3</v>
      </c>
    </row>
    <row r="106" spans="1:6" x14ac:dyDescent="0.25">
      <c r="A106" s="44"/>
      <c r="B106" s="207" t="s">
        <v>216</v>
      </c>
      <c r="C106" s="99">
        <v>0.78762770306267538</v>
      </c>
      <c r="D106" s="205">
        <v>0.80088349268983383</v>
      </c>
      <c r="E106" s="98">
        <v>1.6830019532849905</v>
      </c>
      <c r="F106" s="98">
        <v>2.4815549008813105E-3</v>
      </c>
    </row>
    <row r="107" spans="1:6" x14ac:dyDescent="0.25">
      <c r="A107" s="44"/>
      <c r="B107" s="207" t="s">
        <v>218</v>
      </c>
      <c r="C107" s="99">
        <v>18.036509444428845</v>
      </c>
      <c r="D107" s="205">
        <v>16.972718136857395</v>
      </c>
      <c r="E107" s="98">
        <v>-5.8979888034823453</v>
      </c>
      <c r="F107" s="98">
        <v>5.2590335870622465E-2</v>
      </c>
    </row>
    <row r="108" spans="1:6" s="33" customFormat="1" x14ac:dyDescent="0.25">
      <c r="A108" s="44" t="s">
        <v>9</v>
      </c>
      <c r="B108" s="44"/>
      <c r="C108" s="202">
        <v>323.84586766221537</v>
      </c>
      <c r="D108" s="203">
        <v>378.25885209279858</v>
      </c>
      <c r="E108" s="204">
        <v>16.802124054687084</v>
      </c>
      <c r="F108" s="204">
        <v>1.1720432706885009</v>
      </c>
    </row>
    <row r="109" spans="1:6" x14ac:dyDescent="0.25">
      <c r="A109" s="44"/>
      <c r="B109" s="43" t="s">
        <v>219</v>
      </c>
      <c r="C109" s="99">
        <v>2.5896541772311812</v>
      </c>
      <c r="D109" s="205">
        <v>1.8582470452406965</v>
      </c>
      <c r="E109" s="98">
        <v>-28.243428733503485</v>
      </c>
      <c r="F109" s="98">
        <v>5.7578188391393713E-3</v>
      </c>
    </row>
    <row r="110" spans="1:6" x14ac:dyDescent="0.25">
      <c r="A110" s="44"/>
      <c r="B110" s="43" t="s">
        <v>309</v>
      </c>
      <c r="C110" s="99">
        <v>14.81540666609774</v>
      </c>
      <c r="D110" s="205">
        <v>17.066238383370074</v>
      </c>
      <c r="E110" s="98">
        <v>15.192507151510991</v>
      </c>
      <c r="F110" s="98">
        <v>5.2880110386121233E-2</v>
      </c>
    </row>
    <row r="111" spans="1:6" x14ac:dyDescent="0.25">
      <c r="A111" s="44"/>
      <c r="B111" s="43" t="s">
        <v>222</v>
      </c>
      <c r="C111" s="99">
        <v>3.0758158143530476</v>
      </c>
      <c r="D111" s="205">
        <v>2.6175264308881792</v>
      </c>
      <c r="E111" s="98">
        <v>-14.899766797683334</v>
      </c>
      <c r="F111" s="98">
        <v>8.1104625105221338E-3</v>
      </c>
    </row>
    <row r="112" spans="1:6" x14ac:dyDescent="0.25">
      <c r="A112" s="44"/>
      <c r="B112" s="43" t="s">
        <v>58</v>
      </c>
      <c r="C112" s="99">
        <v>81.662468383257249</v>
      </c>
      <c r="D112" s="205">
        <v>119.33888626441782</v>
      </c>
      <c r="E112" s="98">
        <v>46.136761020176479</v>
      </c>
      <c r="F112" s="98">
        <v>0.36977413166620826</v>
      </c>
    </row>
    <row r="113" spans="1:6" x14ac:dyDescent="0.25">
      <c r="A113" s="44"/>
      <c r="B113" s="43" t="s">
        <v>288</v>
      </c>
      <c r="C113" s="99">
        <v>9.3095868399758714</v>
      </c>
      <c r="D113" s="205">
        <v>8.8317482560828182</v>
      </c>
      <c r="E113" s="98">
        <v>-5.1327582212476797</v>
      </c>
      <c r="F113" s="98">
        <v>2.7365363836659939E-2</v>
      </c>
    </row>
    <row r="114" spans="1:6" x14ac:dyDescent="0.25">
      <c r="A114" s="44"/>
      <c r="B114" s="43" t="s">
        <v>59</v>
      </c>
      <c r="C114" s="99">
        <v>212.39293578130025</v>
      </c>
      <c r="D114" s="205">
        <v>228.54620571279895</v>
      </c>
      <c r="E114" s="98">
        <v>7.6053706174727065</v>
      </c>
      <c r="F114" s="98">
        <v>0.70815538344984985</v>
      </c>
    </row>
    <row r="115" spans="1:6" s="33" customFormat="1" x14ac:dyDescent="0.25">
      <c r="A115" s="44" t="s">
        <v>10</v>
      </c>
      <c r="B115" s="44"/>
      <c r="C115" s="202">
        <v>2877.2126744573939</v>
      </c>
      <c r="D115" s="203">
        <v>2753.7139642388966</v>
      </c>
      <c r="E115" s="204">
        <v>-4.2923038437465362</v>
      </c>
      <c r="F115" s="204">
        <v>8.5324425412134328</v>
      </c>
    </row>
    <row r="116" spans="1:6" x14ac:dyDescent="0.25">
      <c r="A116" s="44"/>
      <c r="B116" s="207" t="s">
        <v>60</v>
      </c>
      <c r="C116" s="99">
        <v>2130.0937519541981</v>
      </c>
      <c r="D116" s="205">
        <v>2038.9938587973422</v>
      </c>
      <c r="E116" s="98">
        <v>-4.2768020456037998</v>
      </c>
      <c r="F116" s="98">
        <v>6.3178667675761764</v>
      </c>
    </row>
    <row r="117" spans="1:6" x14ac:dyDescent="0.25">
      <c r="A117" s="44"/>
      <c r="B117" s="207" t="s">
        <v>62</v>
      </c>
      <c r="C117" s="99">
        <v>410.32003123685962</v>
      </c>
      <c r="D117" s="205">
        <v>393.94743174406278</v>
      </c>
      <c r="E117" s="98">
        <v>-3.9902023411929499</v>
      </c>
      <c r="F117" s="98">
        <v>1.2206546755642649</v>
      </c>
    </row>
    <row r="118" spans="1:6" x14ac:dyDescent="0.25">
      <c r="A118" s="44"/>
      <c r="B118" s="207" t="s">
        <v>61</v>
      </c>
      <c r="C118" s="99">
        <v>126.24540248151496</v>
      </c>
      <c r="D118" s="205">
        <v>118.14332391143375</v>
      </c>
      <c r="E118" s="98">
        <v>-6.4177216839777724</v>
      </c>
      <c r="F118" s="98">
        <v>0.36606965574250999</v>
      </c>
    </row>
    <row r="119" spans="1:6" x14ac:dyDescent="0.25">
      <c r="A119" s="44"/>
      <c r="B119" s="207" t="s">
        <v>223</v>
      </c>
      <c r="C119" s="99">
        <v>8.2157155726753128</v>
      </c>
      <c r="D119" s="205">
        <v>7.7352370110857969</v>
      </c>
      <c r="E119" s="98">
        <v>-5.8482862185193163</v>
      </c>
      <c r="F119" s="98">
        <v>2.3967799922893974E-2</v>
      </c>
    </row>
    <row r="120" spans="1:6" x14ac:dyDescent="0.25">
      <c r="A120" s="44"/>
      <c r="B120" s="207" t="s">
        <v>224</v>
      </c>
      <c r="C120" s="99">
        <v>37.918441495110656</v>
      </c>
      <c r="D120" s="205">
        <v>36.128236963390968</v>
      </c>
      <c r="E120" s="98">
        <v>-4.7211975522530985</v>
      </c>
      <c r="F120" s="98">
        <v>0.11194412709842859</v>
      </c>
    </row>
    <row r="121" spans="1:6" x14ac:dyDescent="0.25">
      <c r="A121" s="44"/>
      <c r="B121" s="207" t="s">
        <v>225</v>
      </c>
      <c r="C121" s="99">
        <v>10.33476732553914</v>
      </c>
      <c r="D121" s="205">
        <v>9.81356355749781</v>
      </c>
      <c r="E121" s="98">
        <v>-5.0432075693986667</v>
      </c>
      <c r="F121" s="98">
        <v>3.0407539877526611E-2</v>
      </c>
    </row>
    <row r="122" spans="1:6" x14ac:dyDescent="0.25">
      <c r="A122" s="44"/>
      <c r="B122" s="207" t="s">
        <v>63</v>
      </c>
      <c r="C122" s="99">
        <v>44.543756793700126</v>
      </c>
      <c r="D122" s="205">
        <v>43.649841043009133</v>
      </c>
      <c r="E122" s="98">
        <v>-2.0068261301602219</v>
      </c>
      <c r="F122" s="98">
        <v>0.13524998074210456</v>
      </c>
    </row>
    <row r="123" spans="1:6" x14ac:dyDescent="0.25">
      <c r="A123" s="44"/>
      <c r="B123" s="207" t="s">
        <v>289</v>
      </c>
      <c r="C123" s="99">
        <v>5.353820954540967</v>
      </c>
      <c r="D123" s="205">
        <v>4.3098517034330106</v>
      </c>
      <c r="E123" s="98">
        <v>-19.499517446927129</v>
      </c>
      <c r="F123" s="98">
        <v>1.3354169132398215E-2</v>
      </c>
    </row>
    <row r="124" spans="1:6" x14ac:dyDescent="0.25">
      <c r="A124" s="44"/>
      <c r="B124" s="207" t="s">
        <v>226</v>
      </c>
      <c r="C124" s="99">
        <v>10.699985434772429</v>
      </c>
      <c r="D124" s="205">
        <v>11.706861480581926</v>
      </c>
      <c r="E124" s="98">
        <v>9.410069312219683</v>
      </c>
      <c r="F124" s="98">
        <v>3.6273964623126112E-2</v>
      </c>
    </row>
    <row r="125" spans="1:6" x14ac:dyDescent="0.25">
      <c r="A125" s="44"/>
      <c r="B125" s="207" t="s">
        <v>64</v>
      </c>
      <c r="C125" s="99">
        <v>93.487001208482425</v>
      </c>
      <c r="D125" s="205">
        <v>89.285758027059245</v>
      </c>
      <c r="E125" s="98">
        <v>-4.4939329822486496</v>
      </c>
      <c r="F125" s="98">
        <v>0.27665386093400268</v>
      </c>
    </row>
    <row r="126" spans="1:6" s="33" customFormat="1" x14ac:dyDescent="0.25">
      <c r="A126" s="44" t="s">
        <v>11</v>
      </c>
      <c r="B126" s="44"/>
      <c r="C126" s="202">
        <v>1810.2290768600781</v>
      </c>
      <c r="D126" s="203">
        <v>2070.3667867606482</v>
      </c>
      <c r="E126" s="204">
        <v>14.370430418220348</v>
      </c>
      <c r="F126" s="204">
        <v>6.4150764664312003</v>
      </c>
    </row>
    <row r="127" spans="1:6" x14ac:dyDescent="0.25">
      <c r="A127" s="44"/>
      <c r="B127" s="43" t="s">
        <v>65</v>
      </c>
      <c r="C127" s="99">
        <v>1206.8541920832536</v>
      </c>
      <c r="D127" s="205">
        <v>1330.5485556538272</v>
      </c>
      <c r="E127" s="98">
        <v>10.249321283547452</v>
      </c>
      <c r="F127" s="98">
        <v>4.122733605176248</v>
      </c>
    </row>
    <row r="128" spans="1:6" x14ac:dyDescent="0.25">
      <c r="A128" s="44"/>
      <c r="B128" s="43" t="s">
        <v>227</v>
      </c>
      <c r="C128" s="99">
        <v>1.7519914847882232</v>
      </c>
      <c r="D128" s="205">
        <v>1.5309661125870526</v>
      </c>
      <c r="E128" s="98">
        <v>-12.615664751811718</v>
      </c>
      <c r="F128" s="98">
        <v>4.7437317593021656E-3</v>
      </c>
    </row>
    <row r="129" spans="1:6" x14ac:dyDescent="0.25">
      <c r="A129" s="44"/>
      <c r="B129" s="43" t="s">
        <v>66</v>
      </c>
      <c r="C129" s="99">
        <v>466.8248730328944</v>
      </c>
      <c r="D129" s="205">
        <v>544.11046715107398</v>
      </c>
      <c r="E129" s="98">
        <v>16.555586170048329</v>
      </c>
      <c r="F129" s="98">
        <v>1.6859381029875813</v>
      </c>
    </row>
    <row r="130" spans="1:6" x14ac:dyDescent="0.25">
      <c r="A130" s="44"/>
      <c r="B130" s="43" t="s">
        <v>67</v>
      </c>
      <c r="C130" s="99">
        <v>130.90912034819488</v>
      </c>
      <c r="D130" s="205">
        <v>190.34822279792462</v>
      </c>
      <c r="E130" s="98">
        <v>45.404859716139214</v>
      </c>
      <c r="F130" s="98">
        <v>0.58979810355658413</v>
      </c>
    </row>
    <row r="131" spans="1:6" x14ac:dyDescent="0.25">
      <c r="A131" s="44"/>
      <c r="B131" s="43" t="s">
        <v>290</v>
      </c>
      <c r="C131" s="99">
        <v>1.2810247947909608</v>
      </c>
      <c r="D131" s="205">
        <v>1.3110583418284669</v>
      </c>
      <c r="E131" s="98">
        <v>2.3444938114884017</v>
      </c>
      <c r="F131" s="98">
        <v>4.0623427542234997E-3</v>
      </c>
    </row>
    <row r="132" spans="1:6" x14ac:dyDescent="0.25">
      <c r="A132" s="44"/>
      <c r="B132" s="43" t="s">
        <v>229</v>
      </c>
      <c r="C132" s="99">
        <v>2.607875116156106</v>
      </c>
      <c r="D132" s="205">
        <v>2.5175167034066228</v>
      </c>
      <c r="E132" s="98">
        <v>-3.464828978569634</v>
      </c>
      <c r="F132" s="98">
        <v>7.8005801972606528E-3</v>
      </c>
    </row>
    <row r="133" spans="1:6" s="33" customFormat="1" x14ac:dyDescent="0.25">
      <c r="A133" s="44" t="s">
        <v>12</v>
      </c>
      <c r="B133" s="44"/>
      <c r="C133" s="202">
        <v>453.41144491327896</v>
      </c>
      <c r="D133" s="203">
        <v>429.19647515360367</v>
      </c>
      <c r="E133" s="204">
        <v>-5.3406172321712635</v>
      </c>
      <c r="F133" s="204">
        <v>1.3298746023360615</v>
      </c>
    </row>
    <row r="134" spans="1:6" x14ac:dyDescent="0.25">
      <c r="A134" s="44"/>
      <c r="B134" s="207" t="s">
        <v>68</v>
      </c>
      <c r="C134" s="99">
        <v>180.09510760991361</v>
      </c>
      <c r="D134" s="205">
        <v>162.62727780263043</v>
      </c>
      <c r="E134" s="98">
        <v>-9.6992250589719156</v>
      </c>
      <c r="F134" s="98">
        <v>0.50390415326539617</v>
      </c>
    </row>
    <row r="135" spans="1:6" x14ac:dyDescent="0.25">
      <c r="A135" s="44"/>
      <c r="B135" s="207" t="s">
        <v>293</v>
      </c>
      <c r="C135" s="99">
        <v>4.3847590910951899</v>
      </c>
      <c r="D135" s="205">
        <v>3.4154103461350189</v>
      </c>
      <c r="E135" s="98">
        <v>-22.107229264403095</v>
      </c>
      <c r="F135" s="98">
        <v>1.0582723155532051E-2</v>
      </c>
    </row>
    <row r="136" spans="1:6" x14ac:dyDescent="0.25">
      <c r="A136" s="44"/>
      <c r="B136" s="207" t="s">
        <v>71</v>
      </c>
      <c r="C136" s="99">
        <v>35.495217434458198</v>
      </c>
      <c r="D136" s="205">
        <v>41.181302624501889</v>
      </c>
      <c r="E136" s="98">
        <v>16.019299502934526</v>
      </c>
      <c r="F136" s="98">
        <v>0.12760116082463269</v>
      </c>
    </row>
    <row r="137" spans="1:6" x14ac:dyDescent="0.25">
      <c r="A137" s="44"/>
      <c r="B137" s="207" t="s">
        <v>291</v>
      </c>
      <c r="C137" s="99">
        <v>0.52239238095238005</v>
      </c>
      <c r="D137" s="205">
        <v>0.53075809523809436</v>
      </c>
      <c r="E137" s="98">
        <v>1.6014234875444844</v>
      </c>
      <c r="F137" s="98">
        <v>1.6445654885418033E-3</v>
      </c>
    </row>
    <row r="138" spans="1:6" x14ac:dyDescent="0.25">
      <c r="A138" s="44"/>
      <c r="B138" s="207" t="s">
        <v>69</v>
      </c>
      <c r="C138" s="99">
        <v>92.035885500506794</v>
      </c>
      <c r="D138" s="205">
        <v>82.198590739966349</v>
      </c>
      <c r="E138" s="98">
        <v>-10.688542525606792</v>
      </c>
      <c r="F138" s="98">
        <v>0.25469411912988205</v>
      </c>
    </row>
    <row r="139" spans="1:6" x14ac:dyDescent="0.25">
      <c r="A139" s="44"/>
      <c r="B139" s="207" t="s">
        <v>234</v>
      </c>
      <c r="C139" s="99">
        <v>6.8864901631326871</v>
      </c>
      <c r="D139" s="205">
        <v>1.4481887952705892</v>
      </c>
      <c r="E139" s="98">
        <v>-78.970582096761419</v>
      </c>
      <c r="F139" s="98">
        <v>4.4872444433024699E-3</v>
      </c>
    </row>
    <row r="140" spans="1:6" x14ac:dyDescent="0.25">
      <c r="A140" s="44"/>
      <c r="B140" s="207" t="s">
        <v>235</v>
      </c>
      <c r="C140" s="99">
        <v>5.6043296607901958</v>
      </c>
      <c r="D140" s="205">
        <v>4.3656029831818115</v>
      </c>
      <c r="E140" s="98">
        <v>-22.103030203147021</v>
      </c>
      <c r="F140" s="98">
        <v>1.3526915683867748E-2</v>
      </c>
    </row>
    <row r="141" spans="1:6" x14ac:dyDescent="0.25">
      <c r="A141" s="44"/>
      <c r="B141" s="207" t="s">
        <v>70</v>
      </c>
      <c r="C141" s="99">
        <v>75.835351310442647</v>
      </c>
      <c r="D141" s="205">
        <v>71.551636967871218</v>
      </c>
      <c r="E141" s="98">
        <v>-5.6487037622275142</v>
      </c>
      <c r="F141" s="98">
        <v>0.22170430156745199</v>
      </c>
    </row>
    <row r="142" spans="1:6" x14ac:dyDescent="0.25">
      <c r="A142" s="44"/>
      <c r="B142" s="207" t="s">
        <v>310</v>
      </c>
      <c r="C142" s="99">
        <v>28.067637740856068</v>
      </c>
      <c r="D142" s="205">
        <v>34.949920319062905</v>
      </c>
      <c r="E142" s="98">
        <v>24.520348458783147</v>
      </c>
      <c r="F142" s="98">
        <v>0.10829308737765517</v>
      </c>
    </row>
    <row r="143" spans="1:6" x14ac:dyDescent="0.25">
      <c r="A143" s="44"/>
      <c r="B143" s="207" t="s">
        <v>292</v>
      </c>
      <c r="C143" s="99">
        <v>1.830211149435969</v>
      </c>
      <c r="D143" s="205">
        <v>2.9062039071671681</v>
      </c>
      <c r="E143" s="98">
        <v>58.790635062123656</v>
      </c>
      <c r="F143" s="98">
        <v>9.0049359421422431E-3</v>
      </c>
    </row>
    <row r="144" spans="1:6" x14ac:dyDescent="0.25">
      <c r="A144" s="44"/>
      <c r="B144" s="207" t="s">
        <v>239</v>
      </c>
      <c r="C144" s="99">
        <v>18.650884553445707</v>
      </c>
      <c r="D144" s="205">
        <v>19.651974251417361</v>
      </c>
      <c r="E144" s="98">
        <v>5.3675186026858279</v>
      </c>
      <c r="F144" s="98">
        <v>6.0892069147047242E-2</v>
      </c>
    </row>
    <row r="145" spans="1:6" x14ac:dyDescent="0.25">
      <c r="A145" s="44"/>
      <c r="B145" s="207" t="s">
        <v>240</v>
      </c>
      <c r="C145" s="99">
        <v>4.0031783182494838</v>
      </c>
      <c r="D145" s="205">
        <v>4.3696083211608645</v>
      </c>
      <c r="E145" s="98">
        <v>9.1534769071095035</v>
      </c>
      <c r="F145" s="98">
        <v>1.3539326310609749E-2</v>
      </c>
    </row>
    <row r="146" spans="1:6" s="33" customFormat="1" x14ac:dyDescent="0.25">
      <c r="A146" s="44" t="s">
        <v>13</v>
      </c>
      <c r="B146" s="44"/>
      <c r="C146" s="202">
        <v>762.22028860482192</v>
      </c>
      <c r="D146" s="203">
        <v>731.28526293076231</v>
      </c>
      <c r="E146" s="204">
        <v>-4.0585413608818399</v>
      </c>
      <c r="F146" s="204">
        <v>2.2659032739870906</v>
      </c>
    </row>
    <row r="147" spans="1:6" x14ac:dyDescent="0.25">
      <c r="A147" s="44"/>
      <c r="B147" s="43" t="s">
        <v>73</v>
      </c>
      <c r="C147" s="99">
        <v>600.45714848784007</v>
      </c>
      <c r="D147" s="205">
        <v>578.15250478019993</v>
      </c>
      <c r="E147" s="98">
        <v>-3.7146104037250605</v>
      </c>
      <c r="F147" s="98">
        <v>1.7914180961271824</v>
      </c>
    </row>
    <row r="148" spans="1:6" x14ac:dyDescent="0.25">
      <c r="A148" s="44"/>
      <c r="B148" s="208" t="s">
        <v>294</v>
      </c>
      <c r="C148" s="99">
        <v>0.24919087505886048</v>
      </c>
      <c r="D148" s="205">
        <v>0.21667813373096845</v>
      </c>
      <c r="E148" s="98">
        <v>-13.047324192835042</v>
      </c>
      <c r="F148" s="98">
        <v>6.7138190458638982E-4</v>
      </c>
    </row>
    <row r="149" spans="1:6" x14ac:dyDescent="0.25">
      <c r="A149" s="44"/>
      <c r="B149" s="208" t="s">
        <v>97</v>
      </c>
      <c r="C149" s="99">
        <v>67.736689187749278</v>
      </c>
      <c r="D149" s="205">
        <v>61.214731318362539</v>
      </c>
      <c r="E149" s="98">
        <v>-9.6283977672860459</v>
      </c>
      <c r="F149" s="98">
        <v>0.18967517484849197</v>
      </c>
    </row>
    <row r="150" spans="1:6" x14ac:dyDescent="0.25">
      <c r="A150" s="44"/>
      <c r="B150" s="208" t="s">
        <v>98</v>
      </c>
      <c r="C150" s="99">
        <v>92.690302496966495</v>
      </c>
      <c r="D150" s="205">
        <v>90.726430656689004</v>
      </c>
      <c r="E150" s="98">
        <v>-2.1187457451029124</v>
      </c>
      <c r="F150" s="98">
        <v>0.28111781637478223</v>
      </c>
    </row>
    <row r="151" spans="1:6" x14ac:dyDescent="0.25">
      <c r="A151" s="44"/>
      <c r="B151" s="208" t="s">
        <v>307</v>
      </c>
      <c r="C151" s="99">
        <v>1.0869575572072718</v>
      </c>
      <c r="D151" s="205">
        <v>0.9749180417798583</v>
      </c>
      <c r="E151" s="98">
        <v>-10.307625599961556</v>
      </c>
      <c r="F151" s="98">
        <v>3.0208047320477971E-3</v>
      </c>
    </row>
    <row r="152" spans="1:6" s="33" customFormat="1" ht="22.5" customHeight="1" x14ac:dyDescent="0.25">
      <c r="A152" s="780" t="s">
        <v>14</v>
      </c>
      <c r="B152" s="780"/>
      <c r="C152" s="202">
        <v>2133.6437290572899</v>
      </c>
      <c r="D152" s="203">
        <v>2037.4046610336482</v>
      </c>
      <c r="E152" s="204">
        <v>-4.5105500376186551</v>
      </c>
      <c r="F152" s="204">
        <v>6.3129426037808658</v>
      </c>
    </row>
    <row r="153" spans="1:6" x14ac:dyDescent="0.25">
      <c r="A153" s="44"/>
      <c r="B153" s="208" t="s">
        <v>99</v>
      </c>
      <c r="C153" s="99">
        <v>156.29907757673269</v>
      </c>
      <c r="D153" s="205">
        <v>153.83331555553559</v>
      </c>
      <c r="E153" s="98">
        <v>-1.5775921773988455</v>
      </c>
      <c r="F153" s="98">
        <v>0.47665587019846717</v>
      </c>
    </row>
    <row r="154" spans="1:6" x14ac:dyDescent="0.25">
      <c r="A154" s="44"/>
      <c r="B154" s="207" t="s">
        <v>74</v>
      </c>
      <c r="C154" s="99">
        <v>796.63344384517109</v>
      </c>
      <c r="D154" s="205">
        <v>775.02129090281994</v>
      </c>
      <c r="E154" s="98">
        <v>-2.7129356806857241</v>
      </c>
      <c r="F154" s="98">
        <v>2.4014203068012185</v>
      </c>
    </row>
    <row r="155" spans="1:6" x14ac:dyDescent="0.25">
      <c r="A155" s="44"/>
      <c r="B155" s="208" t="s">
        <v>100</v>
      </c>
      <c r="C155" s="99">
        <v>54.66225474720315</v>
      </c>
      <c r="D155" s="205">
        <v>49.908409995787494</v>
      </c>
      <c r="E155" s="98">
        <v>-8.6967593514039816</v>
      </c>
      <c r="F155" s="98">
        <v>0.15464229260647908</v>
      </c>
    </row>
    <row r="156" spans="1:6" x14ac:dyDescent="0.25">
      <c r="A156" s="44"/>
      <c r="B156" s="208" t="s">
        <v>101</v>
      </c>
      <c r="C156" s="99">
        <v>233.1291733396458</v>
      </c>
      <c r="D156" s="205">
        <v>214.05966940539105</v>
      </c>
      <c r="E156" s="98">
        <v>-8.1798016357534138</v>
      </c>
      <c r="F156" s="98">
        <v>0.66326853598879787</v>
      </c>
    </row>
    <row r="157" spans="1:6" x14ac:dyDescent="0.25">
      <c r="A157" s="44"/>
      <c r="B157" s="43" t="s">
        <v>244</v>
      </c>
      <c r="C157" s="99">
        <v>26.180049303366523</v>
      </c>
      <c r="D157" s="205">
        <v>26.994863439043591</v>
      </c>
      <c r="E157" s="98">
        <v>3.1123475981089443</v>
      </c>
      <c r="F157" s="98">
        <v>8.3644170815397142E-2</v>
      </c>
    </row>
    <row r="158" spans="1:6" x14ac:dyDescent="0.25">
      <c r="A158" s="44"/>
      <c r="B158" s="208" t="s">
        <v>102</v>
      </c>
      <c r="C158" s="99">
        <v>127.73473947216249</v>
      </c>
      <c r="D158" s="205">
        <v>119.59221579729177</v>
      </c>
      <c r="E158" s="98">
        <v>-6.3745569204728625</v>
      </c>
      <c r="F158" s="98">
        <v>0.3705590787272719</v>
      </c>
    </row>
    <row r="159" spans="1:6" x14ac:dyDescent="0.25">
      <c r="A159" s="44"/>
      <c r="B159" s="43" t="s">
        <v>295</v>
      </c>
      <c r="C159" s="99">
        <v>4.8900719773830952</v>
      </c>
      <c r="D159" s="205">
        <v>4.8826036531040469</v>
      </c>
      <c r="E159" s="98">
        <v>-0.15272421988039575</v>
      </c>
      <c r="F159" s="98">
        <v>1.5128853491195372E-2</v>
      </c>
    </row>
    <row r="160" spans="1:6" x14ac:dyDescent="0.25">
      <c r="A160" s="44"/>
      <c r="B160" s="43" t="s">
        <v>245</v>
      </c>
      <c r="C160" s="99">
        <v>28.031970533062868</v>
      </c>
      <c r="D160" s="205">
        <v>27.186657450545585</v>
      </c>
      <c r="E160" s="98">
        <v>-3.0155321457699946</v>
      </c>
      <c r="F160" s="98">
        <v>8.4238448726662293E-2</v>
      </c>
    </row>
    <row r="161" spans="1:7" x14ac:dyDescent="0.25">
      <c r="A161" s="44"/>
      <c r="B161" s="209" t="s">
        <v>103</v>
      </c>
      <c r="C161" s="99">
        <v>331.63625385000876</v>
      </c>
      <c r="D161" s="205">
        <v>346.30465350357122</v>
      </c>
      <c r="E161" s="98">
        <v>4.4230386404607636</v>
      </c>
      <c r="F161" s="98">
        <v>1.0730324921712546</v>
      </c>
    </row>
    <row r="162" spans="1:7" x14ac:dyDescent="0.25">
      <c r="A162" s="44"/>
      <c r="B162" s="43" t="s">
        <v>298</v>
      </c>
      <c r="C162" s="99">
        <v>0.40309980430528364</v>
      </c>
      <c r="D162" s="205">
        <v>0.48371976516634047</v>
      </c>
      <c r="E162" s="98">
        <v>20.000000000000018</v>
      </c>
      <c r="F162" s="98">
        <v>1.4988162009309523E-3</v>
      </c>
    </row>
    <row r="163" spans="1:7" x14ac:dyDescent="0.25">
      <c r="A163" s="44"/>
      <c r="B163" s="208" t="s">
        <v>104</v>
      </c>
      <c r="C163" s="99">
        <v>41.676975405083382</v>
      </c>
      <c r="D163" s="205">
        <v>43.930330267309643</v>
      </c>
      <c r="E163" s="98">
        <v>5.4067139957364008</v>
      </c>
      <c r="F163" s="98">
        <v>0.13611908269708381</v>
      </c>
    </row>
    <row r="164" spans="1:7" x14ac:dyDescent="0.25">
      <c r="A164" s="44"/>
      <c r="B164" s="43" t="s">
        <v>246</v>
      </c>
      <c r="C164" s="99">
        <v>29.93781564300852</v>
      </c>
      <c r="D164" s="205">
        <v>31.308745622621913</v>
      </c>
      <c r="E164" s="98">
        <v>4.5792585403055419</v>
      </c>
      <c r="F164" s="98">
        <v>9.7010828478085717E-2</v>
      </c>
    </row>
    <row r="165" spans="1:7" x14ac:dyDescent="0.25">
      <c r="A165" s="44"/>
      <c r="B165" s="43" t="s">
        <v>296</v>
      </c>
      <c r="C165" s="99">
        <v>8.2519545607160278</v>
      </c>
      <c r="D165" s="205">
        <v>7.8707544633683728</v>
      </c>
      <c r="E165" s="98">
        <v>-4.6195128020018794</v>
      </c>
      <c r="F165" s="98">
        <v>2.4387703692838471E-2</v>
      </c>
    </row>
    <row r="166" spans="1:7" x14ac:dyDescent="0.25">
      <c r="A166" s="44"/>
      <c r="B166" s="43" t="s">
        <v>247</v>
      </c>
      <c r="C166" s="99">
        <v>26.56536990763156</v>
      </c>
      <c r="D166" s="205">
        <v>26.998410211938229</v>
      </c>
      <c r="E166" s="98">
        <v>1.6300932598053874</v>
      </c>
      <c r="F166" s="98">
        <v>8.3655160568262985E-2</v>
      </c>
    </row>
    <row r="167" spans="1:7" x14ac:dyDescent="0.25">
      <c r="A167" s="44"/>
      <c r="B167" s="43" t="s">
        <v>297</v>
      </c>
      <c r="C167" s="99">
        <v>10.624870212697148</v>
      </c>
      <c r="D167" s="205">
        <v>10.033147986243863</v>
      </c>
      <c r="E167" s="98">
        <v>-5.5692183961565274</v>
      </c>
      <c r="F167" s="98">
        <v>3.1087927000355009E-2</v>
      </c>
    </row>
    <row r="168" spans="1:7" x14ac:dyDescent="0.25">
      <c r="A168" s="44"/>
      <c r="B168" s="43" t="s">
        <v>75</v>
      </c>
      <c r="C168" s="99">
        <v>179.157591469171</v>
      </c>
      <c r="D168" s="205">
        <v>115.83704805024084</v>
      </c>
      <c r="E168" s="98">
        <v>-35.343488880194172</v>
      </c>
      <c r="F168" s="98">
        <v>0.35892360988394717</v>
      </c>
    </row>
    <row r="169" spans="1:7" x14ac:dyDescent="0.25">
      <c r="A169" s="44"/>
      <c r="B169" s="43" t="s">
        <v>76</v>
      </c>
      <c r="C169" s="99">
        <v>76.974720824774209</v>
      </c>
      <c r="D169" s="205">
        <v>82.810402344025249</v>
      </c>
      <c r="E169" s="98">
        <v>7.5812961147795788</v>
      </c>
      <c r="F169" s="98">
        <v>0.25658983067635094</v>
      </c>
    </row>
    <row r="170" spans="1:7" x14ac:dyDescent="0.25">
      <c r="A170" s="44"/>
      <c r="B170" s="43" t="s">
        <v>248</v>
      </c>
      <c r="C170" s="99">
        <v>0.58808930079948252</v>
      </c>
      <c r="D170" s="205">
        <v>4.1872855492397991E-2</v>
      </c>
      <c r="E170" s="98">
        <v>-92.879847425301975</v>
      </c>
      <c r="F170" s="98">
        <v>1.2974395240943906E-4</v>
      </c>
    </row>
    <row r="171" spans="1:7" x14ac:dyDescent="0.25">
      <c r="A171" s="44"/>
      <c r="B171" s="221" t="s">
        <v>299</v>
      </c>
      <c r="C171" s="99">
        <v>0.26620728436657681</v>
      </c>
      <c r="D171" s="205">
        <v>0.30654976415094343</v>
      </c>
      <c r="E171" s="98">
        <v>15.154536390827534</v>
      </c>
      <c r="F171" s="98">
        <v>9.4985110385761829E-4</v>
      </c>
    </row>
    <row r="172" spans="1:7" s="33" customFormat="1" x14ac:dyDescent="0.25">
      <c r="A172" s="210" t="s">
        <v>15</v>
      </c>
      <c r="B172" s="211"/>
      <c r="C172" s="199">
        <v>12486.123107680503</v>
      </c>
      <c r="D172" s="200">
        <v>12991.283659954548</v>
      </c>
      <c r="E172" s="201">
        <v>4.0457758418488421</v>
      </c>
      <c r="F172" s="201">
        <v>40.253774649323248</v>
      </c>
      <c r="G172" s="15"/>
    </row>
    <row r="173" spans="1:7" s="33" customFormat="1" x14ac:dyDescent="0.25">
      <c r="A173" s="44" t="s">
        <v>16</v>
      </c>
      <c r="B173" s="44"/>
      <c r="C173" s="202">
        <v>9587.2963882987424</v>
      </c>
      <c r="D173" s="203">
        <v>10001.446838519847</v>
      </c>
      <c r="E173" s="204">
        <v>4.3197835286136854</v>
      </c>
      <c r="F173" s="204">
        <v>30.989700305441019</v>
      </c>
      <c r="G173" s="15"/>
    </row>
    <row r="174" spans="1:7" x14ac:dyDescent="0.25">
      <c r="A174" s="44"/>
      <c r="B174" s="212" t="s">
        <v>77</v>
      </c>
      <c r="C174" s="99">
        <v>1676.6898070587995</v>
      </c>
      <c r="D174" s="205">
        <v>1627.1689392528676</v>
      </c>
      <c r="E174" s="98">
        <v>-2.9534901206801023</v>
      </c>
      <c r="F174" s="98">
        <v>5.0418183076831102</v>
      </c>
      <c r="G174" s="15"/>
    </row>
    <row r="175" spans="1:7" x14ac:dyDescent="0.25">
      <c r="A175" s="44"/>
      <c r="B175" s="212" t="s">
        <v>81</v>
      </c>
      <c r="C175" s="99">
        <v>404.2418641686312</v>
      </c>
      <c r="D175" s="205">
        <v>413.97224369461907</v>
      </c>
      <c r="E175" s="98">
        <v>2.4070687349514008</v>
      </c>
      <c r="F175" s="98">
        <v>1.2827019904218013</v>
      </c>
      <c r="G175" s="15"/>
    </row>
    <row r="176" spans="1:7" x14ac:dyDescent="0.25">
      <c r="A176" s="44"/>
      <c r="B176" s="212" t="s">
        <v>80</v>
      </c>
      <c r="C176" s="99">
        <v>54.255776730453441</v>
      </c>
      <c r="D176" s="205">
        <v>53.577298258402344</v>
      </c>
      <c r="E176" s="98">
        <v>-1.2505184017949422</v>
      </c>
      <c r="F176" s="98">
        <v>0.16601042259290122</v>
      </c>
      <c r="G176" s="15"/>
    </row>
    <row r="177" spans="1:7" x14ac:dyDescent="0.25">
      <c r="A177" s="44"/>
      <c r="B177" s="212" t="s">
        <v>78</v>
      </c>
      <c r="C177" s="99">
        <v>212.14603287433138</v>
      </c>
      <c r="D177" s="205">
        <v>221.52934141467748</v>
      </c>
      <c r="E177" s="98">
        <v>4.4230421908970863</v>
      </c>
      <c r="F177" s="98">
        <v>0.68641347698435351</v>
      </c>
      <c r="G177" s="15"/>
    </row>
    <row r="178" spans="1:7" x14ac:dyDescent="0.25">
      <c r="A178" s="44"/>
      <c r="B178" s="212" t="s">
        <v>79</v>
      </c>
      <c r="C178" s="99">
        <v>31.361263895152838</v>
      </c>
      <c r="D178" s="205">
        <v>31.335787070766646</v>
      </c>
      <c r="E178" s="98">
        <v>-8.123659961972729E-2</v>
      </c>
      <c r="F178" s="98">
        <v>9.7094616992623714E-2</v>
      </c>
      <c r="G178" s="15"/>
    </row>
    <row r="179" spans="1:7" x14ac:dyDescent="0.25">
      <c r="A179" s="44"/>
      <c r="B179" s="212" t="s">
        <v>82</v>
      </c>
      <c r="C179" s="99">
        <v>677.27371429286302</v>
      </c>
      <c r="D179" s="205">
        <v>707.95124651541232</v>
      </c>
      <c r="E179" s="98">
        <v>4.5295619149459343</v>
      </c>
      <c r="F179" s="98">
        <v>2.1936023172046264</v>
      </c>
      <c r="G179" s="15"/>
    </row>
    <row r="180" spans="1:7" x14ac:dyDescent="0.25">
      <c r="A180" s="44"/>
      <c r="B180" s="212" t="s">
        <v>301</v>
      </c>
      <c r="C180" s="99">
        <v>6101.2945137504248</v>
      </c>
      <c r="D180" s="205">
        <v>6448.2338962580416</v>
      </c>
      <c r="E180" s="98">
        <v>5.6863241354063954</v>
      </c>
      <c r="F180" s="98">
        <v>19.979992812119612</v>
      </c>
      <c r="G180" s="15"/>
    </row>
    <row r="181" spans="1:7" x14ac:dyDescent="0.25">
      <c r="A181" s="44"/>
      <c r="B181" s="212" t="s">
        <v>302</v>
      </c>
      <c r="C181" s="99">
        <v>134.9221755056324</v>
      </c>
      <c r="D181" s="205">
        <v>140.74676505498451</v>
      </c>
      <c r="E181" s="98">
        <v>4.3169994313566162</v>
      </c>
      <c r="F181" s="98">
        <v>0.43610690917393241</v>
      </c>
      <c r="G181" s="15"/>
    </row>
    <row r="182" spans="1:7" x14ac:dyDescent="0.25">
      <c r="A182" s="44"/>
      <c r="B182" s="212" t="s">
        <v>303</v>
      </c>
      <c r="C182" s="99">
        <v>100.47591279833206</v>
      </c>
      <c r="D182" s="205">
        <v>134.8185232154174</v>
      </c>
      <c r="E182" s="98">
        <v>34.179943690599089</v>
      </c>
      <c r="F182" s="98">
        <v>0.41773812304602959</v>
      </c>
      <c r="G182" s="15"/>
    </row>
    <row r="183" spans="1:7" x14ac:dyDescent="0.25">
      <c r="A183" s="44"/>
      <c r="B183" s="212" t="s">
        <v>311</v>
      </c>
      <c r="C183" s="99">
        <v>194.63532722412273</v>
      </c>
      <c r="D183" s="205">
        <v>222.11279778465695</v>
      </c>
      <c r="E183" s="98">
        <v>14.117411752746145</v>
      </c>
      <c r="F183" s="98">
        <v>0.68822132922202439</v>
      </c>
      <c r="G183" s="15"/>
    </row>
    <row r="184" spans="1:7" s="33" customFormat="1" x14ac:dyDescent="0.25">
      <c r="A184" s="44" t="s">
        <v>17</v>
      </c>
      <c r="B184" s="44"/>
      <c r="C184" s="202">
        <v>1581.5398589774625</v>
      </c>
      <c r="D184" s="203">
        <v>1623.9665769112405</v>
      </c>
      <c r="E184" s="204">
        <v>2.682620845307615</v>
      </c>
      <c r="F184" s="204">
        <v>5.0318957183979043</v>
      </c>
      <c r="G184" s="15"/>
    </row>
    <row r="185" spans="1:7" x14ac:dyDescent="0.25">
      <c r="A185" s="44"/>
      <c r="B185" s="43" t="s">
        <v>83</v>
      </c>
      <c r="C185" s="99">
        <v>1581.5398589774625</v>
      </c>
      <c r="D185" s="205">
        <v>1623.9665769112405</v>
      </c>
      <c r="E185" s="98">
        <v>2.682620845307615</v>
      </c>
      <c r="F185" s="98">
        <v>5.0318957183979043</v>
      </c>
      <c r="G185" s="15"/>
    </row>
    <row r="186" spans="1:7" s="33" customFormat="1" x14ac:dyDescent="0.25">
      <c r="A186" s="44" t="s">
        <v>18</v>
      </c>
      <c r="B186" s="44"/>
      <c r="C186" s="202">
        <v>1193.1405699029722</v>
      </c>
      <c r="D186" s="203">
        <v>1238.6259947153249</v>
      </c>
      <c r="E186" s="213">
        <v>3.8122435830047818</v>
      </c>
      <c r="F186" s="204">
        <v>3.8379095531379517</v>
      </c>
      <c r="G186" s="15"/>
    </row>
    <row r="187" spans="1:7" x14ac:dyDescent="0.25">
      <c r="A187" s="44"/>
      <c r="B187" s="43" t="s">
        <v>84</v>
      </c>
      <c r="C187" s="99">
        <v>1193.1405699029722</v>
      </c>
      <c r="D187" s="205">
        <v>1238.6259947153249</v>
      </c>
      <c r="E187" s="98">
        <v>3.8122435830047818</v>
      </c>
      <c r="F187" s="98">
        <v>3.8379095531379517</v>
      </c>
      <c r="G187" s="15"/>
    </row>
    <row r="188" spans="1:7" s="33" customFormat="1" x14ac:dyDescent="0.25">
      <c r="A188" s="44" t="s">
        <v>19</v>
      </c>
      <c r="B188" s="44"/>
      <c r="C188" s="202">
        <v>124.14629050132439</v>
      </c>
      <c r="D188" s="203">
        <v>127.24424980813566</v>
      </c>
      <c r="E188" s="204">
        <v>2.4954102891847851</v>
      </c>
      <c r="F188" s="204">
        <v>0.39426907234637398</v>
      </c>
    </row>
    <row r="189" spans="1:7" x14ac:dyDescent="0.25">
      <c r="A189" s="44"/>
      <c r="B189" s="212" t="s">
        <v>105</v>
      </c>
      <c r="C189" s="99">
        <v>38.753921971564459</v>
      </c>
      <c r="D189" s="205">
        <v>40.476489426394402</v>
      </c>
      <c r="E189" s="98">
        <v>4.4448854907997992</v>
      </c>
      <c r="F189" s="98">
        <v>0.12541728181859252</v>
      </c>
    </row>
    <row r="190" spans="1:7" x14ac:dyDescent="0.25">
      <c r="A190" s="44"/>
      <c r="B190" s="212" t="s">
        <v>106</v>
      </c>
      <c r="C190" s="99">
        <v>4.0206913253500316</v>
      </c>
      <c r="D190" s="205">
        <v>4.1037860007303975</v>
      </c>
      <c r="E190" s="98">
        <v>2.0666763164946866</v>
      </c>
      <c r="F190" s="98">
        <v>1.2715670075902789E-2</v>
      </c>
    </row>
    <row r="191" spans="1:7" x14ac:dyDescent="0.25">
      <c r="A191" s="44"/>
      <c r="B191" s="212" t="s">
        <v>312</v>
      </c>
      <c r="C191" s="99">
        <v>81.371677204409892</v>
      </c>
      <c r="D191" s="205">
        <v>82.663974381010874</v>
      </c>
      <c r="E191" s="98">
        <v>1.5881412562686492</v>
      </c>
      <c r="F191" s="98">
        <v>0.25613612045187872</v>
      </c>
    </row>
    <row r="192" spans="1:7" s="33" customFormat="1" x14ac:dyDescent="0.25">
      <c r="A192" s="214" t="s">
        <v>300</v>
      </c>
      <c r="B192" s="214"/>
      <c r="C192" s="215">
        <v>9.8226261387372329</v>
      </c>
      <c r="D192" s="216">
        <v>10.550389556664127</v>
      </c>
      <c r="E192" s="201">
        <v>7.4090513845053385</v>
      </c>
      <c r="F192" s="201">
        <v>3.2690611243109215E-2</v>
      </c>
    </row>
    <row r="193" spans="1:6" s="33" customFormat="1" x14ac:dyDescent="0.25">
      <c r="A193" s="108" t="s">
        <v>20</v>
      </c>
      <c r="B193" s="108"/>
      <c r="C193" s="217">
        <v>9.8226261387372329</v>
      </c>
      <c r="D193" s="218">
        <v>10.550389556664127</v>
      </c>
      <c r="E193" s="219">
        <v>7.4090513845053385</v>
      </c>
      <c r="F193" s="220">
        <v>3.2690611243109215E-2</v>
      </c>
    </row>
    <row r="194" spans="1:6" x14ac:dyDescent="0.25">
      <c r="A194" s="16" t="s">
        <v>88</v>
      </c>
    </row>
  </sheetData>
  <mergeCells count="4">
    <mergeCell ref="A4:B4"/>
    <mergeCell ref="A5:B5"/>
    <mergeCell ref="A6:B6"/>
    <mergeCell ref="A152:B152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3"/>
  <sheetViews>
    <sheetView tabSelected="1" view="pageBreakPreview" zoomScaleNormal="100" zoomScaleSheetLayoutView="100" workbookViewId="0">
      <selection activeCell="T26" sqref="T26"/>
    </sheetView>
  </sheetViews>
  <sheetFormatPr baseColWidth="10" defaultColWidth="8.85546875" defaultRowHeight="12.75" x14ac:dyDescent="0.25"/>
  <cols>
    <col min="1" max="1" width="12.7109375" style="16" customWidth="1"/>
    <col min="2" max="16" width="6.7109375" style="16" customWidth="1"/>
    <col min="17" max="22" width="5.7109375" style="16" customWidth="1"/>
    <col min="23" max="16384" width="8.85546875" style="16"/>
  </cols>
  <sheetData>
    <row r="1" spans="1:25" s="3" customFormat="1" ht="13.5" x14ac:dyDescent="0.25">
      <c r="A1" s="1" t="s">
        <v>137</v>
      </c>
      <c r="B1" s="2"/>
      <c r="C1" s="2"/>
      <c r="D1" s="2"/>
      <c r="E1" s="2"/>
      <c r="F1" s="2"/>
      <c r="G1" s="2"/>
      <c r="H1" s="2"/>
      <c r="I1" s="2"/>
      <c r="J1" s="2"/>
    </row>
    <row r="2" spans="1:25" s="3" customFormat="1" ht="13.5" x14ac:dyDescent="0.25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</row>
    <row r="3" spans="1:25" s="3" customFormat="1" ht="13.5" x14ac:dyDescent="0.25">
      <c r="A3" s="1"/>
      <c r="B3" s="2"/>
      <c r="C3" s="2"/>
      <c r="D3" s="2"/>
      <c r="E3" s="2"/>
      <c r="F3" s="2"/>
      <c r="G3" s="2"/>
      <c r="H3" s="2"/>
      <c r="I3" s="2"/>
      <c r="J3" s="2"/>
      <c r="L3" s="167"/>
    </row>
    <row r="4" spans="1:25" s="34" customFormat="1" x14ac:dyDescent="0.25">
      <c r="A4" s="782" t="s">
        <v>107</v>
      </c>
      <c r="B4" s="781">
        <v>2012</v>
      </c>
      <c r="C4" s="781"/>
      <c r="D4" s="781"/>
      <c r="E4" s="781" t="s">
        <v>108</v>
      </c>
      <c r="F4" s="781"/>
      <c r="G4" s="781"/>
      <c r="H4" s="781" t="s">
        <v>2</v>
      </c>
      <c r="I4" s="781"/>
      <c r="J4" s="781"/>
      <c r="K4" s="781" t="s">
        <v>3</v>
      </c>
      <c r="L4" s="781"/>
      <c r="M4" s="781"/>
      <c r="N4" s="781" t="s">
        <v>90</v>
      </c>
      <c r="O4" s="781"/>
      <c r="P4" s="781"/>
      <c r="Q4" s="781" t="s">
        <v>266</v>
      </c>
      <c r="R4" s="781"/>
      <c r="S4" s="781"/>
      <c r="T4" s="781" t="s">
        <v>93</v>
      </c>
      <c r="U4" s="781"/>
      <c r="V4" s="781"/>
    </row>
    <row r="5" spans="1:25" s="34" customFormat="1" x14ac:dyDescent="0.25">
      <c r="A5" s="783"/>
      <c r="B5" s="168" t="s">
        <v>109</v>
      </c>
      <c r="C5" s="168" t="s">
        <v>110</v>
      </c>
      <c r="D5" s="168" t="s">
        <v>111</v>
      </c>
      <c r="E5" s="168" t="s">
        <v>109</v>
      </c>
      <c r="F5" s="168" t="s">
        <v>110</v>
      </c>
      <c r="G5" s="168" t="s">
        <v>111</v>
      </c>
      <c r="H5" s="168" t="s">
        <v>109</v>
      </c>
      <c r="I5" s="168" t="s">
        <v>110</v>
      </c>
      <c r="J5" s="168" t="s">
        <v>111</v>
      </c>
      <c r="K5" s="168" t="s">
        <v>109</v>
      </c>
      <c r="L5" s="168" t="s">
        <v>110</v>
      </c>
      <c r="M5" s="168" t="s">
        <v>111</v>
      </c>
      <c r="N5" s="168" t="s">
        <v>109</v>
      </c>
      <c r="O5" s="168" t="s">
        <v>110</v>
      </c>
      <c r="P5" s="168" t="s">
        <v>111</v>
      </c>
      <c r="Q5" s="168" t="s">
        <v>109</v>
      </c>
      <c r="R5" s="168" t="s">
        <v>110</v>
      </c>
      <c r="S5" s="168" t="s">
        <v>111</v>
      </c>
      <c r="T5" s="168" t="s">
        <v>109</v>
      </c>
      <c r="U5" s="168" t="s">
        <v>110</v>
      </c>
      <c r="V5" s="168" t="s">
        <v>111</v>
      </c>
    </row>
    <row r="6" spans="1:25" x14ac:dyDescent="0.25">
      <c r="A6" s="169" t="s">
        <v>112</v>
      </c>
      <c r="B6" s="170">
        <v>29526.804229589659</v>
      </c>
      <c r="C6" s="170">
        <v>18460.090632732623</v>
      </c>
      <c r="D6" s="170">
        <v>11066.713596857036</v>
      </c>
      <c r="E6" s="170">
        <v>30097.904223214278</v>
      </c>
      <c r="F6" s="170">
        <v>18638.786286845978</v>
      </c>
      <c r="G6" s="170">
        <v>11459.1179363683</v>
      </c>
      <c r="H6" s="170">
        <v>30655.654676225095</v>
      </c>
      <c r="I6" s="170">
        <v>18790.944702363671</v>
      </c>
      <c r="J6" s="170">
        <v>11864.709973861423</v>
      </c>
      <c r="K6" s="171">
        <v>31645.551718727889</v>
      </c>
      <c r="L6" s="171">
        <v>19159.428611047384</v>
      </c>
      <c r="M6" s="171">
        <v>12486.123107680503</v>
      </c>
      <c r="N6" s="171">
        <v>32273.454534711458</v>
      </c>
      <c r="O6" s="171">
        <v>19282.170874756914</v>
      </c>
      <c r="P6" s="171">
        <v>12991.283659954544</v>
      </c>
      <c r="Q6" s="172">
        <v>2.2485722627395788</v>
      </c>
      <c r="R6" s="172">
        <v>1.0951973885020339</v>
      </c>
      <c r="S6" s="172">
        <v>4.0898418563391825</v>
      </c>
      <c r="T6" s="493">
        <v>100</v>
      </c>
      <c r="U6" s="173">
        <v>59.746225350676752</v>
      </c>
      <c r="V6" s="173">
        <v>40.253774649323248</v>
      </c>
      <c r="W6" s="174"/>
      <c r="X6" s="175" t="s">
        <v>200</v>
      </c>
      <c r="Y6" s="176">
        <v>19.886477779209613</v>
      </c>
    </row>
    <row r="7" spans="1:25" x14ac:dyDescent="0.25">
      <c r="A7" s="177" t="s">
        <v>113</v>
      </c>
      <c r="B7" s="178">
        <v>1022.7777676634191</v>
      </c>
      <c r="C7" s="178">
        <v>875.70064594416681</v>
      </c>
      <c r="D7" s="178">
        <v>147.07712171925226</v>
      </c>
      <c r="E7" s="178">
        <v>1049.3388279343651</v>
      </c>
      <c r="F7" s="178">
        <v>897.38942168147469</v>
      </c>
      <c r="G7" s="178">
        <v>151.94940625289041</v>
      </c>
      <c r="H7" s="178">
        <v>1082.7336816177333</v>
      </c>
      <c r="I7" s="178">
        <v>934.72027716658431</v>
      </c>
      <c r="J7" s="178">
        <v>148.01340445114897</v>
      </c>
      <c r="K7" s="179">
        <v>1109.5095650360554</v>
      </c>
      <c r="L7" s="179">
        <v>958.18258871194666</v>
      </c>
      <c r="M7" s="179">
        <v>151.32697632410884</v>
      </c>
      <c r="N7" s="179">
        <v>1066.5505676815033</v>
      </c>
      <c r="O7" s="179">
        <v>903.62425814198139</v>
      </c>
      <c r="P7" s="179">
        <v>162.92630953952175</v>
      </c>
      <c r="Q7" s="92">
        <v>1.0531935717423391</v>
      </c>
      <c r="R7" s="92">
        <v>0.78782025501391573</v>
      </c>
      <c r="S7" s="92">
        <v>2.5915342108780548</v>
      </c>
      <c r="T7" s="180">
        <v>3.3047301042235291</v>
      </c>
      <c r="U7" s="181">
        <v>2.7998993946250641</v>
      </c>
      <c r="V7" s="181">
        <v>0.50483070959846477</v>
      </c>
      <c r="X7" s="177" t="s">
        <v>124</v>
      </c>
      <c r="Y7" s="182">
        <v>11.674289836751603</v>
      </c>
    </row>
    <row r="8" spans="1:25" s="26" customFormat="1" x14ac:dyDescent="0.25">
      <c r="A8" s="177" t="s">
        <v>114</v>
      </c>
      <c r="B8" s="178">
        <v>731.91501554328761</v>
      </c>
      <c r="C8" s="178">
        <v>478.55085895866415</v>
      </c>
      <c r="D8" s="178">
        <v>253.36415658462346</v>
      </c>
      <c r="E8" s="178">
        <v>735.50561732205574</v>
      </c>
      <c r="F8" s="178">
        <v>479.06139361624849</v>
      </c>
      <c r="G8" s="178">
        <v>256.44422370580719</v>
      </c>
      <c r="H8" s="178">
        <v>728.28511611306089</v>
      </c>
      <c r="I8" s="178">
        <v>483.55743863346709</v>
      </c>
      <c r="J8" s="178">
        <v>244.72767747959375</v>
      </c>
      <c r="K8" s="179">
        <v>786.05682277831738</v>
      </c>
      <c r="L8" s="179">
        <v>522.45503437047103</v>
      </c>
      <c r="M8" s="179">
        <v>263.60178840784641</v>
      </c>
      <c r="N8" s="179">
        <v>751.56088973913018</v>
      </c>
      <c r="O8" s="179">
        <v>476.65585548294285</v>
      </c>
      <c r="P8" s="179">
        <v>274.90503425618732</v>
      </c>
      <c r="Q8" s="92">
        <v>0.66439291093169928</v>
      </c>
      <c r="R8" s="92">
        <v>-9.9144320410993192E-2</v>
      </c>
      <c r="S8" s="92">
        <v>2.0608966397767103</v>
      </c>
      <c r="T8" s="180">
        <v>2.3287277441303806</v>
      </c>
      <c r="U8" s="181">
        <v>1.4769285233171412</v>
      </c>
      <c r="V8" s="181">
        <v>0.85179922081323955</v>
      </c>
      <c r="X8" s="177" t="s">
        <v>116</v>
      </c>
      <c r="Y8" s="182">
        <v>8.1182968877908088</v>
      </c>
    </row>
    <row r="9" spans="1:25" s="26" customFormat="1" x14ac:dyDescent="0.25">
      <c r="A9" s="177" t="s">
        <v>115</v>
      </c>
      <c r="B9" s="178">
        <v>424.02087653179387</v>
      </c>
      <c r="C9" s="178">
        <v>305.15308119723557</v>
      </c>
      <c r="D9" s="178">
        <v>118.86779533455831</v>
      </c>
      <c r="E9" s="178">
        <v>438.33743747931504</v>
      </c>
      <c r="F9" s="178">
        <v>319.0630879589707</v>
      </c>
      <c r="G9" s="178">
        <v>119.27434952034434</v>
      </c>
      <c r="H9" s="178">
        <v>439.43147437851167</v>
      </c>
      <c r="I9" s="178">
        <v>320.70856236490471</v>
      </c>
      <c r="J9" s="178">
        <v>118.72291201360699</v>
      </c>
      <c r="K9" s="179">
        <v>454.58775997805435</v>
      </c>
      <c r="L9" s="179">
        <v>336.18593471346139</v>
      </c>
      <c r="M9" s="179">
        <v>118.40182526459299</v>
      </c>
      <c r="N9" s="179">
        <v>466.40257306450462</v>
      </c>
      <c r="O9" s="179">
        <v>349.28027818678345</v>
      </c>
      <c r="P9" s="179">
        <v>117.12229487772115</v>
      </c>
      <c r="Q9" s="92">
        <v>2.4102495827691639</v>
      </c>
      <c r="R9" s="92">
        <v>3.4341800887904617</v>
      </c>
      <c r="S9" s="92">
        <v>-0.36914865725867774</v>
      </c>
      <c r="T9" s="180">
        <v>1.4451585049963245</v>
      </c>
      <c r="U9" s="67">
        <v>1.0822525298961034</v>
      </c>
      <c r="V9" s="67">
        <v>0.3629059751002211</v>
      </c>
      <c r="X9" s="177" t="s">
        <v>122</v>
      </c>
      <c r="Y9" s="182">
        <v>7.635633992274407</v>
      </c>
    </row>
    <row r="10" spans="1:25" s="26" customFormat="1" x14ac:dyDescent="0.25">
      <c r="A10" s="177" t="s">
        <v>116</v>
      </c>
      <c r="B10" s="178">
        <v>2389.3314082730194</v>
      </c>
      <c r="C10" s="178">
        <v>1438.7932232009287</v>
      </c>
      <c r="D10" s="178">
        <v>950.53818507209076</v>
      </c>
      <c r="E10" s="178">
        <v>2398.3611751661092</v>
      </c>
      <c r="F10" s="178">
        <v>1400.9925097919579</v>
      </c>
      <c r="G10" s="178">
        <v>997.36866537415108</v>
      </c>
      <c r="H10" s="178">
        <v>2517.0092397922517</v>
      </c>
      <c r="I10" s="178">
        <v>1459.0373226565098</v>
      </c>
      <c r="J10" s="178">
        <v>1057.9719171357419</v>
      </c>
      <c r="K10" s="179">
        <v>2495.8380250908767</v>
      </c>
      <c r="L10" s="179">
        <v>1379.8456502281315</v>
      </c>
      <c r="M10" s="179">
        <v>1115.9923748627455</v>
      </c>
      <c r="N10" s="179">
        <v>2620.0548550740618</v>
      </c>
      <c r="O10" s="179">
        <v>1455.740328202575</v>
      </c>
      <c r="P10" s="179">
        <v>1164.3145268714868</v>
      </c>
      <c r="Q10" s="92">
        <v>2.3313015652366875</v>
      </c>
      <c r="R10" s="92">
        <v>0.29317554792291922</v>
      </c>
      <c r="S10" s="92">
        <v>5.2022884359472554</v>
      </c>
      <c r="T10" s="180">
        <v>8.1182968877908088</v>
      </c>
      <c r="U10" s="183">
        <v>4.5106430321453974</v>
      </c>
      <c r="V10" s="183">
        <v>3.6076538556454119</v>
      </c>
      <c r="X10" s="177" t="s">
        <v>132</v>
      </c>
      <c r="Y10" s="182">
        <v>5.9619965522890732</v>
      </c>
    </row>
    <row r="11" spans="1:25" s="26" customFormat="1" x14ac:dyDescent="0.25">
      <c r="A11" s="177" t="s">
        <v>117</v>
      </c>
      <c r="B11" s="178">
        <v>588.87479544733981</v>
      </c>
      <c r="C11" s="178">
        <v>362.73423312396091</v>
      </c>
      <c r="D11" s="178">
        <v>226.1405623233789</v>
      </c>
      <c r="E11" s="178">
        <v>584.31333259404903</v>
      </c>
      <c r="F11" s="178">
        <v>351.61370518714676</v>
      </c>
      <c r="G11" s="178">
        <v>232.69962740690224</v>
      </c>
      <c r="H11" s="178">
        <v>569.80134415263819</v>
      </c>
      <c r="I11" s="178">
        <v>365.92745524423395</v>
      </c>
      <c r="J11" s="178">
        <v>203.87388890840418</v>
      </c>
      <c r="K11" s="179">
        <v>577.78961038549778</v>
      </c>
      <c r="L11" s="179">
        <v>374.38425490255116</v>
      </c>
      <c r="M11" s="179">
        <v>203.40535548294659</v>
      </c>
      <c r="N11" s="179">
        <v>562.37662304941125</v>
      </c>
      <c r="O11" s="179">
        <v>354.58521402988578</v>
      </c>
      <c r="P11" s="179">
        <v>207.7914090195255</v>
      </c>
      <c r="Q11" s="92">
        <v>-1.1444462274113221</v>
      </c>
      <c r="R11" s="92">
        <v>-0.56643295469345212</v>
      </c>
      <c r="S11" s="92">
        <v>-2.0933298958716207</v>
      </c>
      <c r="T11" s="180">
        <v>1.7425361838614193</v>
      </c>
      <c r="U11" s="67">
        <v>1.098689988852958</v>
      </c>
      <c r="V11" s="67">
        <v>0.64384619500846152</v>
      </c>
      <c r="X11" s="177" t="s">
        <v>130</v>
      </c>
      <c r="Y11" s="182">
        <v>4.8120742560314644</v>
      </c>
    </row>
    <row r="12" spans="1:25" s="26" customFormat="1" x14ac:dyDescent="0.25">
      <c r="A12" s="177" t="s">
        <v>118</v>
      </c>
      <c r="B12" s="178">
        <v>1637.7345157800664</v>
      </c>
      <c r="C12" s="178">
        <v>1065.8998046746137</v>
      </c>
      <c r="D12" s="178">
        <v>571.83471110545281</v>
      </c>
      <c r="E12" s="178">
        <v>1636.3474000803958</v>
      </c>
      <c r="F12" s="178">
        <v>1039.4192005892451</v>
      </c>
      <c r="G12" s="178">
        <v>596.92819949115039</v>
      </c>
      <c r="H12" s="178">
        <v>1613.9941986331132</v>
      </c>
      <c r="I12" s="178">
        <v>998.77046970002311</v>
      </c>
      <c r="J12" s="178">
        <v>615.22372893309</v>
      </c>
      <c r="K12" s="179">
        <v>1599.7446871357647</v>
      </c>
      <c r="L12" s="179">
        <v>967.46730238412329</v>
      </c>
      <c r="M12" s="179">
        <v>632.27738475164142</v>
      </c>
      <c r="N12" s="179">
        <v>1536.2328651442574</v>
      </c>
      <c r="O12" s="179">
        <v>936.56720526220226</v>
      </c>
      <c r="P12" s="179">
        <v>599.66565988205514</v>
      </c>
      <c r="Q12" s="92">
        <v>-1.5867923121878236</v>
      </c>
      <c r="R12" s="92">
        <v>-3.1821039016633357</v>
      </c>
      <c r="S12" s="92">
        <v>1.1951425138177374</v>
      </c>
      <c r="T12" s="180">
        <v>4.7600509065181553</v>
      </c>
      <c r="U12" s="184">
        <v>2.901973831945647</v>
      </c>
      <c r="V12" s="184">
        <v>1.8580770745725081</v>
      </c>
      <c r="X12" s="177" t="s">
        <v>118</v>
      </c>
      <c r="Y12" s="182">
        <v>4.7600509065181553</v>
      </c>
    </row>
    <row r="13" spans="1:25" s="26" customFormat="1" x14ac:dyDescent="0.25">
      <c r="A13" s="177" t="s">
        <v>119</v>
      </c>
      <c r="B13" s="178">
        <v>1077.7180284027825</v>
      </c>
      <c r="C13" s="178">
        <v>763.12553048555151</v>
      </c>
      <c r="D13" s="178">
        <v>314.59249791723096</v>
      </c>
      <c r="E13" s="178">
        <v>1074.0191063245597</v>
      </c>
      <c r="F13" s="178">
        <v>783.38142396620981</v>
      </c>
      <c r="G13" s="178">
        <v>290.63768235835005</v>
      </c>
      <c r="H13" s="178">
        <v>1006.3574573550293</v>
      </c>
      <c r="I13" s="178">
        <v>704.06186413373177</v>
      </c>
      <c r="J13" s="178">
        <v>302.29559322129757</v>
      </c>
      <c r="K13" s="179">
        <v>983.68895030042199</v>
      </c>
      <c r="L13" s="179">
        <v>663.57333614072752</v>
      </c>
      <c r="M13" s="179">
        <v>320.11561415969442</v>
      </c>
      <c r="N13" s="179">
        <v>1028.4371466802384</v>
      </c>
      <c r="O13" s="179">
        <v>706.54866119981909</v>
      </c>
      <c r="P13" s="179">
        <v>321.88848548041926</v>
      </c>
      <c r="Q13" s="92">
        <v>-1.1633193125901498</v>
      </c>
      <c r="R13" s="92">
        <v>-1.9073372661945087</v>
      </c>
      <c r="S13" s="92">
        <v>0.57482137555431301</v>
      </c>
      <c r="T13" s="180">
        <v>3.1866348412566463</v>
      </c>
      <c r="U13" s="184">
        <v>2.1892563761338169</v>
      </c>
      <c r="V13" s="184">
        <v>0.99737846512282924</v>
      </c>
      <c r="X13" s="177" t="s">
        <v>123</v>
      </c>
      <c r="Y13" s="182">
        <v>4.7123645523140363</v>
      </c>
    </row>
    <row r="14" spans="1:25" x14ac:dyDescent="0.25">
      <c r="A14" s="177" t="s">
        <v>120</v>
      </c>
      <c r="B14" s="178">
        <v>385.76745818183713</v>
      </c>
      <c r="C14" s="178">
        <v>277.99172841873309</v>
      </c>
      <c r="D14" s="178">
        <v>107.77572976310407</v>
      </c>
      <c r="E14" s="178">
        <v>382.82379397331181</v>
      </c>
      <c r="F14" s="178">
        <v>271.39642343220567</v>
      </c>
      <c r="G14" s="178">
        <v>111.42737054110614</v>
      </c>
      <c r="H14" s="178">
        <v>365.1841060723807</v>
      </c>
      <c r="I14" s="178">
        <v>251.96460198563145</v>
      </c>
      <c r="J14" s="178">
        <v>113.21950408674927</v>
      </c>
      <c r="K14" s="179">
        <v>365.19451399494574</v>
      </c>
      <c r="L14" s="179">
        <v>252.14898334125954</v>
      </c>
      <c r="M14" s="179">
        <v>113.0455306536862</v>
      </c>
      <c r="N14" s="179">
        <v>371.47530473365771</v>
      </c>
      <c r="O14" s="179">
        <v>264.30907884078385</v>
      </c>
      <c r="P14" s="179">
        <v>107.16622589287385</v>
      </c>
      <c r="Q14" s="92">
        <v>-0.93936911440172244</v>
      </c>
      <c r="R14" s="92">
        <v>-1.2538773178685791</v>
      </c>
      <c r="S14" s="92">
        <v>-0.14168327824410909</v>
      </c>
      <c r="T14" s="180">
        <v>1.1510243018271267</v>
      </c>
      <c r="U14" s="184">
        <v>0.81896742276693169</v>
      </c>
      <c r="V14" s="184">
        <v>0.33205687906019499</v>
      </c>
      <c r="X14" s="177" t="s">
        <v>125</v>
      </c>
      <c r="Y14" s="182">
        <v>3.3504190569068162</v>
      </c>
    </row>
    <row r="15" spans="1:25" s="26" customFormat="1" x14ac:dyDescent="0.25">
      <c r="A15" s="177" t="s">
        <v>121</v>
      </c>
      <c r="B15" s="178">
        <v>905.1320225151668</v>
      </c>
      <c r="C15" s="178">
        <v>668.96090950342546</v>
      </c>
      <c r="D15" s="178">
        <v>236.17111301174131</v>
      </c>
      <c r="E15" s="178">
        <v>974.08696706128876</v>
      </c>
      <c r="F15" s="178">
        <v>716.70145708829978</v>
      </c>
      <c r="G15" s="178">
        <v>257.38550997298893</v>
      </c>
      <c r="H15" s="178">
        <v>1009.830326751231</v>
      </c>
      <c r="I15" s="178">
        <v>752.04291498298244</v>
      </c>
      <c r="J15" s="178">
        <v>257.7874117682486</v>
      </c>
      <c r="K15" s="179">
        <v>1049.3809676490905</v>
      </c>
      <c r="L15" s="179">
        <v>779.2165256640601</v>
      </c>
      <c r="M15" s="179">
        <v>270.16444198503041</v>
      </c>
      <c r="N15" s="179">
        <v>992.48065780851232</v>
      </c>
      <c r="O15" s="179">
        <v>715.02260978659785</v>
      </c>
      <c r="P15" s="179">
        <v>277.45804802191446</v>
      </c>
      <c r="Q15" s="92">
        <v>2.3298954516026704</v>
      </c>
      <c r="R15" s="92">
        <v>1.6786469917596358</v>
      </c>
      <c r="S15" s="92">
        <v>4.1100458091802627</v>
      </c>
      <c r="T15" s="180">
        <v>3.0752228793513803</v>
      </c>
      <c r="U15" s="181">
        <v>2.2155130899221245</v>
      </c>
      <c r="V15" s="181">
        <v>0.8597097894292558</v>
      </c>
      <c r="X15" s="177" t="s">
        <v>113</v>
      </c>
      <c r="Y15" s="182">
        <v>3.3047301042235291</v>
      </c>
    </row>
    <row r="16" spans="1:25" s="26" customFormat="1" x14ac:dyDescent="0.25">
      <c r="A16" s="177" t="s">
        <v>122</v>
      </c>
      <c r="B16" s="178">
        <v>2121.3915327240793</v>
      </c>
      <c r="C16" s="178">
        <v>1521.7200185285569</v>
      </c>
      <c r="D16" s="178">
        <v>599.67151419552226</v>
      </c>
      <c r="E16" s="178">
        <v>2179.5708734607392</v>
      </c>
      <c r="F16" s="178">
        <v>1513.7238566205597</v>
      </c>
      <c r="G16" s="178">
        <v>665.84701684017955</v>
      </c>
      <c r="H16" s="178">
        <v>2347.4663249100017</v>
      </c>
      <c r="I16" s="178">
        <v>1567.4228886754347</v>
      </c>
      <c r="J16" s="178">
        <v>780.04343623456691</v>
      </c>
      <c r="K16" s="179">
        <v>2388.3147359654267</v>
      </c>
      <c r="L16" s="179">
        <v>1569.101020267577</v>
      </c>
      <c r="M16" s="179">
        <v>819.21371569784992</v>
      </c>
      <c r="N16" s="179">
        <v>2464.2828649336543</v>
      </c>
      <c r="O16" s="179">
        <v>1569.2660429281509</v>
      </c>
      <c r="P16" s="179">
        <v>895.01682200550351</v>
      </c>
      <c r="Q16" s="92">
        <v>3.8167505834711513</v>
      </c>
      <c r="R16" s="92">
        <v>0.77213407995122552</v>
      </c>
      <c r="S16" s="92">
        <v>10.529815396831887</v>
      </c>
      <c r="T16" s="180">
        <v>7.635633992274407</v>
      </c>
      <c r="U16" s="184">
        <v>4.8624049255103428</v>
      </c>
      <c r="V16" s="184">
        <v>2.7732290667640656</v>
      </c>
      <c r="X16" s="177" t="s">
        <v>119</v>
      </c>
      <c r="Y16" s="182">
        <v>3.1866348412566463</v>
      </c>
    </row>
    <row r="17" spans="1:25" s="26" customFormat="1" x14ac:dyDescent="0.25">
      <c r="A17" s="177" t="s">
        <v>123</v>
      </c>
      <c r="B17" s="178">
        <v>1481.0743466391048</v>
      </c>
      <c r="C17" s="178">
        <v>1286.3585525815051</v>
      </c>
      <c r="D17" s="178">
        <v>194.71579405759962</v>
      </c>
      <c r="E17" s="178">
        <v>1425.6428473768665</v>
      </c>
      <c r="F17" s="178">
        <v>1216.7169474242621</v>
      </c>
      <c r="G17" s="178">
        <v>208.92589995260437</v>
      </c>
      <c r="H17" s="178">
        <v>1332.1430343312049</v>
      </c>
      <c r="I17" s="178">
        <v>1118.0713907213133</v>
      </c>
      <c r="J17" s="178">
        <v>214.07164360989177</v>
      </c>
      <c r="K17" s="179">
        <v>1446.5991702492045</v>
      </c>
      <c r="L17" s="179">
        <v>1205.5181393078133</v>
      </c>
      <c r="M17" s="179">
        <v>241.08103094139113</v>
      </c>
      <c r="N17" s="179">
        <v>1520.8428313009297</v>
      </c>
      <c r="O17" s="179">
        <v>1241.9334995809777</v>
      </c>
      <c r="P17" s="179">
        <v>278.90933171995198</v>
      </c>
      <c r="Q17" s="92">
        <v>0.66462240571238951</v>
      </c>
      <c r="R17" s="92">
        <v>-0.87480016445886655</v>
      </c>
      <c r="S17" s="92">
        <v>9.3995325358026793</v>
      </c>
      <c r="T17" s="180">
        <v>4.7123645523140363</v>
      </c>
      <c r="U17" s="184">
        <v>3.8481579288180199</v>
      </c>
      <c r="V17" s="184">
        <v>0.86420662349601662</v>
      </c>
      <c r="X17" s="177" t="s">
        <v>121</v>
      </c>
      <c r="Y17" s="182">
        <v>3.0752228793513803</v>
      </c>
    </row>
    <row r="18" spans="1:25" s="26" customFormat="1" x14ac:dyDescent="0.25">
      <c r="A18" s="177" t="s">
        <v>124</v>
      </c>
      <c r="B18" s="178">
        <v>3557.7214433261661</v>
      </c>
      <c r="C18" s="178">
        <v>2096.5360239382298</v>
      </c>
      <c r="D18" s="178">
        <v>1461.185419387936</v>
      </c>
      <c r="E18" s="178">
        <v>3694.1068901067456</v>
      </c>
      <c r="F18" s="178">
        <v>2140.2958937688377</v>
      </c>
      <c r="G18" s="178">
        <v>1553.8109963379081</v>
      </c>
      <c r="H18" s="178">
        <v>3770.5949493247135</v>
      </c>
      <c r="I18" s="178">
        <v>2194.7738428735252</v>
      </c>
      <c r="J18" s="178">
        <v>1575.8211064511881</v>
      </c>
      <c r="K18" s="179">
        <v>3839.0090819513703</v>
      </c>
      <c r="L18" s="179">
        <v>2101.9447175528735</v>
      </c>
      <c r="M18" s="179">
        <v>1737.0643643984968</v>
      </c>
      <c r="N18" s="179">
        <v>3767.696622714469</v>
      </c>
      <c r="O18" s="179">
        <v>2023.9364063148255</v>
      </c>
      <c r="P18" s="179">
        <v>1743.7602163996435</v>
      </c>
      <c r="Q18" s="92">
        <v>1.4439137470739549</v>
      </c>
      <c r="R18" s="92">
        <v>-0.87718357868032948</v>
      </c>
      <c r="S18" s="92">
        <v>4.5190271692142847</v>
      </c>
      <c r="T18" s="180">
        <v>11.674289836751603</v>
      </c>
      <c r="U18" s="184">
        <v>6.2712109239436913</v>
      </c>
      <c r="V18" s="184">
        <v>5.4030789128079109</v>
      </c>
      <c r="X18" s="177" t="s">
        <v>131</v>
      </c>
      <c r="Y18" s="182">
        <v>2.8126946397602421</v>
      </c>
    </row>
    <row r="19" spans="1:25" s="26" customFormat="1" x14ac:dyDescent="0.25">
      <c r="A19" s="177" t="s">
        <v>125</v>
      </c>
      <c r="B19" s="178">
        <v>1039.7132100126187</v>
      </c>
      <c r="C19" s="178">
        <v>908.4209507443818</v>
      </c>
      <c r="D19" s="178">
        <v>131.29225926823682</v>
      </c>
      <c r="E19" s="178">
        <v>1053.0521334280402</v>
      </c>
      <c r="F19" s="178">
        <v>876.1847404393402</v>
      </c>
      <c r="G19" s="178">
        <v>176.86739298869995</v>
      </c>
      <c r="H19" s="178">
        <v>1010.032820357095</v>
      </c>
      <c r="I19" s="178">
        <v>816.91181744866651</v>
      </c>
      <c r="J19" s="178">
        <v>193.12100290842852</v>
      </c>
      <c r="K19" s="179">
        <v>1097.3158195378555</v>
      </c>
      <c r="L19" s="179">
        <v>899.8461866814954</v>
      </c>
      <c r="M19" s="179">
        <v>197.46963285636019</v>
      </c>
      <c r="N19" s="179">
        <v>1081.2959710531297</v>
      </c>
      <c r="O19" s="179">
        <v>876.68598987645419</v>
      </c>
      <c r="P19" s="179">
        <v>204.60998117667552</v>
      </c>
      <c r="Q19" s="92">
        <v>0.98520599776144024</v>
      </c>
      <c r="R19" s="92">
        <v>-0.88503518541707127</v>
      </c>
      <c r="S19" s="92">
        <v>11.730546608851512</v>
      </c>
      <c r="T19" s="180">
        <v>3.3504190569068162</v>
      </c>
      <c r="U19" s="184">
        <v>2.7164305851843085</v>
      </c>
      <c r="V19" s="184">
        <v>0.63398847172250772</v>
      </c>
      <c r="X19" s="177" t="s">
        <v>129</v>
      </c>
      <c r="Y19" s="182">
        <v>2.7655305799703882</v>
      </c>
    </row>
    <row r="20" spans="1:25" s="26" customFormat="1" x14ac:dyDescent="0.25">
      <c r="A20" s="177" t="s">
        <v>321</v>
      </c>
      <c r="B20" s="178">
        <v>5554.2229229961431</v>
      </c>
      <c r="C20" s="178">
        <v>1480.9386360856181</v>
      </c>
      <c r="D20" s="178">
        <v>4073.2842869105248</v>
      </c>
      <c r="E20" s="178">
        <v>5581.6781795685838</v>
      </c>
      <c r="F20" s="178">
        <v>1496.303516801097</v>
      </c>
      <c r="G20" s="178">
        <v>4085.3746627674864</v>
      </c>
      <c r="H20" s="178">
        <v>5826.3979311499215</v>
      </c>
      <c r="I20" s="178">
        <v>1546.154487660511</v>
      </c>
      <c r="J20" s="178">
        <v>4280.2434434894103</v>
      </c>
      <c r="K20" s="179">
        <v>6035.2098517688491</v>
      </c>
      <c r="L20" s="179">
        <v>1578.2443703716528</v>
      </c>
      <c r="M20" s="179">
        <v>4456.9654813971965</v>
      </c>
      <c r="N20" s="179">
        <v>6418.0533646287113</v>
      </c>
      <c r="O20" s="179">
        <v>1584.1386717552678</v>
      </c>
      <c r="P20" s="179">
        <v>4833.9146928734435</v>
      </c>
      <c r="Q20" s="92">
        <v>3.6800037731864688</v>
      </c>
      <c r="R20" s="92">
        <v>1.6983795829708104</v>
      </c>
      <c r="S20" s="92">
        <v>4.3730957458954167</v>
      </c>
      <c r="T20" s="180">
        <v>19.886477779209613</v>
      </c>
      <c r="U20" s="184">
        <v>4.9084880890313736</v>
      </c>
      <c r="V20" s="184">
        <v>14.977989690178239</v>
      </c>
      <c r="X20" s="177" t="s">
        <v>114</v>
      </c>
      <c r="Y20" s="182">
        <v>2.3287277441303806</v>
      </c>
    </row>
    <row r="21" spans="1:25" s="26" customFormat="1" x14ac:dyDescent="0.25">
      <c r="A21" s="177" t="s">
        <v>126</v>
      </c>
      <c r="B21" s="178">
        <v>622.84819079295005</v>
      </c>
      <c r="C21" s="178">
        <v>484.60892946387594</v>
      </c>
      <c r="D21" s="178">
        <v>138.23926132907411</v>
      </c>
      <c r="E21" s="178">
        <v>667.51617911221842</v>
      </c>
      <c r="F21" s="178">
        <v>529.75579816827872</v>
      </c>
      <c r="G21" s="178">
        <v>137.76038094393974</v>
      </c>
      <c r="H21" s="178">
        <v>621.74427000713763</v>
      </c>
      <c r="I21" s="178">
        <v>483.87258874776376</v>
      </c>
      <c r="J21" s="178">
        <v>137.87168125937384</v>
      </c>
      <c r="K21" s="179">
        <v>655.70935292383024</v>
      </c>
      <c r="L21" s="179">
        <v>501.6530495519022</v>
      </c>
      <c r="M21" s="179">
        <v>154.05630337192804</v>
      </c>
      <c r="N21" s="179">
        <v>671.02708177882209</v>
      </c>
      <c r="O21" s="179">
        <v>523.99779592758819</v>
      </c>
      <c r="P21" s="179">
        <v>147.02928585123396</v>
      </c>
      <c r="Q21" s="92">
        <v>1.8801229026638389</v>
      </c>
      <c r="R21" s="92">
        <v>1.9728393391031274</v>
      </c>
      <c r="S21" s="92">
        <v>1.5530826126366026</v>
      </c>
      <c r="T21" s="180">
        <v>2.0791919906098193</v>
      </c>
      <c r="U21" s="184">
        <v>1.6236185542641755</v>
      </c>
      <c r="V21" s="184">
        <v>0.45557343634564373</v>
      </c>
      <c r="X21" s="177" t="s">
        <v>126</v>
      </c>
      <c r="Y21" s="182">
        <v>2.0791919906098193</v>
      </c>
    </row>
    <row r="22" spans="1:25" s="26" customFormat="1" x14ac:dyDescent="0.25">
      <c r="A22" s="177" t="s">
        <v>127</v>
      </c>
      <c r="B22" s="178">
        <v>91.842472725532076</v>
      </c>
      <c r="C22" s="178">
        <v>45.263419424543244</v>
      </c>
      <c r="D22" s="178">
        <v>46.579053300988825</v>
      </c>
      <c r="E22" s="178">
        <v>104.77517916176822</v>
      </c>
      <c r="F22" s="178">
        <v>53.098740624364268</v>
      </c>
      <c r="G22" s="178">
        <v>51.676438537403946</v>
      </c>
      <c r="H22" s="178">
        <v>101.36237621558821</v>
      </c>
      <c r="I22" s="178">
        <v>49.970355554615054</v>
      </c>
      <c r="J22" s="178">
        <v>51.392020660973159</v>
      </c>
      <c r="K22" s="179">
        <v>116.23052937433536</v>
      </c>
      <c r="L22" s="179">
        <v>56.161307473992935</v>
      </c>
      <c r="M22" s="179">
        <v>60.069221900342427</v>
      </c>
      <c r="N22" s="179">
        <v>133.51226920579921</v>
      </c>
      <c r="O22" s="179">
        <v>64.228500727869857</v>
      </c>
      <c r="P22" s="179">
        <v>69.283768477929357</v>
      </c>
      <c r="Q22" s="92">
        <v>9.8043138233128815</v>
      </c>
      <c r="R22" s="92">
        <v>9.1428037778912739</v>
      </c>
      <c r="S22" s="92">
        <v>10.435883792128475</v>
      </c>
      <c r="T22" s="180">
        <v>0.41369066661953141</v>
      </c>
      <c r="U22" s="184">
        <v>0.19901340483644042</v>
      </c>
      <c r="V22" s="184">
        <v>0.21467726178309096</v>
      </c>
      <c r="X22" s="177" t="s">
        <v>117</v>
      </c>
      <c r="Y22" s="182">
        <v>1.7425361838614193</v>
      </c>
    </row>
    <row r="23" spans="1:25" s="26" customFormat="1" x14ac:dyDescent="0.25">
      <c r="A23" s="177" t="s">
        <v>128</v>
      </c>
      <c r="B23" s="178">
        <v>135.17378903906425</v>
      </c>
      <c r="C23" s="178">
        <v>103.05953658839016</v>
      </c>
      <c r="D23" s="178">
        <v>32.11425245067408</v>
      </c>
      <c r="E23" s="178">
        <v>149.77082043165694</v>
      </c>
      <c r="F23" s="178">
        <v>114.06573039206566</v>
      </c>
      <c r="G23" s="178">
        <v>35.70509003959129</v>
      </c>
      <c r="H23" s="178">
        <v>133.20001001833219</v>
      </c>
      <c r="I23" s="178">
        <v>98.399202053665249</v>
      </c>
      <c r="J23" s="178">
        <v>34.800807964666951</v>
      </c>
      <c r="K23" s="179">
        <v>139.08811806640111</v>
      </c>
      <c r="L23" s="179">
        <v>104.70736805719648</v>
      </c>
      <c r="M23" s="179">
        <v>34.38075000920464</v>
      </c>
      <c r="N23" s="179">
        <v>123.8576802723563</v>
      </c>
      <c r="O23" s="179">
        <v>90.152521307222258</v>
      </c>
      <c r="P23" s="179">
        <v>33.705158965134046</v>
      </c>
      <c r="Q23" s="92">
        <v>-2.1619893510722132</v>
      </c>
      <c r="R23" s="92">
        <v>-3.2897684798716686</v>
      </c>
      <c r="S23" s="92">
        <v>1.2161096409036842</v>
      </c>
      <c r="T23" s="180">
        <v>0.38377571306828079</v>
      </c>
      <c r="U23" s="184">
        <v>0.27933954578757425</v>
      </c>
      <c r="V23" s="184">
        <v>0.10443616728070659</v>
      </c>
      <c r="X23" s="16" t="s">
        <v>272</v>
      </c>
      <c r="Y23" s="53">
        <v>7.7931272167502268</v>
      </c>
    </row>
    <row r="24" spans="1:25" x14ac:dyDescent="0.25">
      <c r="A24" s="177" t="s">
        <v>129</v>
      </c>
      <c r="B24" s="178">
        <v>327.80707441448766</v>
      </c>
      <c r="C24" s="178">
        <v>226.20081397769917</v>
      </c>
      <c r="D24" s="178">
        <v>101.6062604367885</v>
      </c>
      <c r="E24" s="178">
        <v>349.95430005081437</v>
      </c>
      <c r="F24" s="178">
        <v>247.31815122660035</v>
      </c>
      <c r="G24" s="178">
        <v>102.63614882421402</v>
      </c>
      <c r="H24" s="178">
        <v>347.66004433607924</v>
      </c>
      <c r="I24" s="178">
        <v>253.79585513382258</v>
      </c>
      <c r="J24" s="178">
        <v>93.864189202256668</v>
      </c>
      <c r="K24" s="179">
        <v>382.3621119361685</v>
      </c>
      <c r="L24" s="179">
        <v>286.55626784832253</v>
      </c>
      <c r="M24" s="179">
        <v>95.805844087845941</v>
      </c>
      <c r="N24" s="179">
        <v>391.27713291977301</v>
      </c>
      <c r="O24" s="179">
        <v>301.80699828719992</v>
      </c>
      <c r="P24" s="179">
        <v>89.470134632573092</v>
      </c>
      <c r="Q24" s="92">
        <v>4.524123984198547</v>
      </c>
      <c r="R24" s="92">
        <v>7.4753295945888976</v>
      </c>
      <c r="S24" s="92">
        <v>-3.1299763439035733</v>
      </c>
      <c r="T24" s="180">
        <v>1.2123806966463351</v>
      </c>
      <c r="U24" s="184">
        <v>0.93515554079466079</v>
      </c>
      <c r="V24" s="184">
        <v>0.27722515585167429</v>
      </c>
    </row>
    <row r="25" spans="1:25" x14ac:dyDescent="0.25">
      <c r="A25" s="177" t="s">
        <v>130</v>
      </c>
      <c r="B25" s="178">
        <v>1414.8882815205707</v>
      </c>
      <c r="C25" s="178">
        <v>1119.1979312131791</v>
      </c>
      <c r="D25" s="178">
        <v>295.6903503073915</v>
      </c>
      <c r="E25" s="178">
        <v>1618.0022034477333</v>
      </c>
      <c r="F25" s="178">
        <v>1311.0905730223319</v>
      </c>
      <c r="G25" s="178">
        <v>306.91163042540131</v>
      </c>
      <c r="H25" s="178">
        <v>1400.3264005737601</v>
      </c>
      <c r="I25" s="178">
        <v>1104.0320161017373</v>
      </c>
      <c r="J25" s="178">
        <v>296.29438447202267</v>
      </c>
      <c r="K25" s="179">
        <v>1591.4420726803451</v>
      </c>
      <c r="L25" s="179">
        <v>1266.6097674667699</v>
      </c>
      <c r="M25" s="179">
        <v>324.83230521357518</v>
      </c>
      <c r="N25" s="179">
        <v>1794.3677824733488</v>
      </c>
      <c r="O25" s="179">
        <v>1483.7388287189392</v>
      </c>
      <c r="P25" s="179">
        <v>310.62895375440957</v>
      </c>
      <c r="Q25" s="92">
        <v>6.1200212628240269</v>
      </c>
      <c r="R25" s="92">
        <v>7.3031918822614506</v>
      </c>
      <c r="S25" s="92">
        <v>1.2397806501171171</v>
      </c>
      <c r="T25" s="180">
        <v>5.5598875557106249</v>
      </c>
      <c r="U25" s="181">
        <v>4.5973969942483714</v>
      </c>
      <c r="V25" s="181">
        <v>0.96249056146225398</v>
      </c>
    </row>
    <row r="26" spans="1:25" x14ac:dyDescent="0.25">
      <c r="A26" s="177" t="s">
        <v>131</v>
      </c>
      <c r="B26" s="178">
        <v>1298.7521355055528</v>
      </c>
      <c r="C26" s="178">
        <v>708.03266736427543</v>
      </c>
      <c r="D26" s="178">
        <v>590.71946814127728</v>
      </c>
      <c r="E26" s="178">
        <v>1353.6120072657604</v>
      </c>
      <c r="F26" s="178">
        <v>757.23376350614535</v>
      </c>
      <c r="G26" s="178">
        <v>596.3782437596152</v>
      </c>
      <c r="H26" s="178">
        <v>1411.6882170321455</v>
      </c>
      <c r="I26" s="178">
        <v>804.79782259472029</v>
      </c>
      <c r="J26" s="178">
        <v>606.89039443742513</v>
      </c>
      <c r="K26" s="179">
        <v>1470.1453553613201</v>
      </c>
      <c r="L26" s="179">
        <v>897.41037226212893</v>
      </c>
      <c r="M26" s="179">
        <v>572.73498309919114</v>
      </c>
      <c r="N26" s="179">
        <v>1463.4932046319245</v>
      </c>
      <c r="O26" s="179">
        <v>874.04856679815407</v>
      </c>
      <c r="P26" s="179">
        <v>589.44463783377034</v>
      </c>
      <c r="Q26" s="92">
        <v>3.0305715173728931</v>
      </c>
      <c r="R26" s="92">
        <v>5.4072704549931183</v>
      </c>
      <c r="S26" s="92">
        <v>-5.3996159774916119E-2</v>
      </c>
      <c r="T26" s="180">
        <v>4.5346654881889883</v>
      </c>
      <c r="U26" s="181">
        <v>2.7082584724795358</v>
      </c>
      <c r="V26" s="181">
        <v>1.8264070157094519</v>
      </c>
    </row>
    <row r="27" spans="1:25" x14ac:dyDescent="0.25">
      <c r="A27" s="177" t="s">
        <v>132</v>
      </c>
      <c r="B27" s="178">
        <v>1780.2375819620961</v>
      </c>
      <c r="C27" s="178">
        <v>1526.9610591911605</v>
      </c>
      <c r="D27" s="178">
        <v>253.27652277093551</v>
      </c>
      <c r="E27" s="178">
        <v>1698.330826233162</v>
      </c>
      <c r="F27" s="178">
        <v>1442.3891729443615</v>
      </c>
      <c r="G27" s="178">
        <v>255.94165328880058</v>
      </c>
      <c r="H27" s="178">
        <v>1845.1679065645581</v>
      </c>
      <c r="I27" s="178">
        <v>1574.3912967086137</v>
      </c>
      <c r="J27" s="178">
        <v>270.77660985594423</v>
      </c>
      <c r="K27" s="179">
        <v>2009.6325900501033</v>
      </c>
      <c r="L27" s="179">
        <v>1723.1273165216371</v>
      </c>
      <c r="M27" s="179">
        <v>286.50527352846626</v>
      </c>
      <c r="N27" s="179">
        <v>2057.3773311731507</v>
      </c>
      <c r="O27" s="179">
        <v>1758.581931878887</v>
      </c>
      <c r="P27" s="179">
        <v>298.79539929426358</v>
      </c>
      <c r="Q27" s="92">
        <v>3.6833441639334108</v>
      </c>
      <c r="R27" s="92">
        <v>3.5937754848831105</v>
      </c>
      <c r="S27" s="92">
        <v>4.2184819073451063</v>
      </c>
      <c r="T27" s="180">
        <v>6.3748283561041008</v>
      </c>
      <c r="U27" s="181">
        <v>5.4490043202144918</v>
      </c>
      <c r="V27" s="181">
        <v>0.92582403588960871</v>
      </c>
    </row>
    <row r="28" spans="1:25" x14ac:dyDescent="0.25">
      <c r="A28" s="177" t="s">
        <v>133</v>
      </c>
      <c r="B28" s="178">
        <v>374.58076329504252</v>
      </c>
      <c r="C28" s="178">
        <v>271.88098338136848</v>
      </c>
      <c r="D28" s="178">
        <v>102.69977991367402</v>
      </c>
      <c r="E28" s="178">
        <v>387.36532380066421</v>
      </c>
      <c r="F28" s="178">
        <v>256.08625325005704</v>
      </c>
      <c r="G28" s="178">
        <v>131.27907055060717</v>
      </c>
      <c r="H28" s="178">
        <v>538.98621061047936</v>
      </c>
      <c r="I28" s="178">
        <v>403.75765528732364</v>
      </c>
      <c r="J28" s="178">
        <v>135.22855532315575</v>
      </c>
      <c r="K28" s="179">
        <v>390.72036540347301</v>
      </c>
      <c r="L28" s="179">
        <v>214.55207650503968</v>
      </c>
      <c r="M28" s="179">
        <v>176.16828889843336</v>
      </c>
      <c r="N28" s="179">
        <v>366.16932622065775</v>
      </c>
      <c r="O28" s="179">
        <v>200.60901143546681</v>
      </c>
      <c r="P28" s="179">
        <v>165.56031478519094</v>
      </c>
      <c r="Q28" s="92">
        <v>-0.56618036512650072</v>
      </c>
      <c r="R28" s="92">
        <v>-7.3185325585019889</v>
      </c>
      <c r="S28" s="92">
        <v>12.67995960998527</v>
      </c>
      <c r="T28" s="180">
        <v>1.1345836121349429</v>
      </c>
      <c r="U28" s="181">
        <v>0.62159138006036319</v>
      </c>
      <c r="V28" s="181">
        <v>0.51299223207457956</v>
      </c>
    </row>
    <row r="29" spans="1:25" x14ac:dyDescent="0.25">
      <c r="A29" s="185" t="s">
        <v>134</v>
      </c>
      <c r="B29" s="178">
        <v>173.58481954317855</v>
      </c>
      <c r="C29" s="178">
        <v>155.36680487219922</v>
      </c>
      <c r="D29" s="178">
        <v>18.218014670979326</v>
      </c>
      <c r="E29" s="178">
        <v>157.54960970861637</v>
      </c>
      <c r="F29" s="178">
        <v>138.32899835084439</v>
      </c>
      <c r="G29" s="178">
        <v>19.220611357771979</v>
      </c>
      <c r="H29" s="178">
        <v>197.44098412615412</v>
      </c>
      <c r="I29" s="178">
        <v>177.77866978383852</v>
      </c>
      <c r="J29" s="178">
        <v>19.662314342315586</v>
      </c>
      <c r="K29" s="179">
        <v>178.71906743768056</v>
      </c>
      <c r="L29" s="179">
        <v>159.19710220553381</v>
      </c>
      <c r="M29" s="179">
        <v>19.521965232146741</v>
      </c>
      <c r="N29" s="179">
        <v>174.44570836323729</v>
      </c>
      <c r="O29" s="179">
        <v>163.74046518609791</v>
      </c>
      <c r="P29" s="179">
        <v>10.705243177139373</v>
      </c>
      <c r="Q29" s="92">
        <v>0.12375684063821168</v>
      </c>
      <c r="R29" s="92">
        <v>1.320995071465414</v>
      </c>
      <c r="S29" s="92">
        <v>-12.446427331047094</v>
      </c>
      <c r="T29" s="180">
        <v>0.54052381710676056</v>
      </c>
      <c r="U29" s="186">
        <v>0.50735338855649359</v>
      </c>
      <c r="V29" s="186">
        <v>3.3170428550267014E-2</v>
      </c>
    </row>
    <row r="30" spans="1:25" x14ac:dyDescent="0.25">
      <c r="A30" s="187" t="s">
        <v>135</v>
      </c>
      <c r="B30" s="188">
        <v>389.69377675436374</v>
      </c>
      <c r="C30" s="188">
        <v>288.63428987035951</v>
      </c>
      <c r="D30" s="188">
        <v>101.05948688400423</v>
      </c>
      <c r="E30" s="188">
        <v>403.84319212544904</v>
      </c>
      <c r="F30" s="188">
        <v>287.17552699506501</v>
      </c>
      <c r="G30" s="188">
        <v>116.66766513038399</v>
      </c>
      <c r="H30" s="188">
        <v>438.81625180196977</v>
      </c>
      <c r="I30" s="188">
        <v>326.0239061500464</v>
      </c>
      <c r="J30" s="188">
        <v>112.79234565192338</v>
      </c>
      <c r="K30" s="189">
        <v>483.26259367250043</v>
      </c>
      <c r="L30" s="189">
        <v>361.3399385167192</v>
      </c>
      <c r="M30" s="189">
        <v>121.92265515578123</v>
      </c>
      <c r="N30" s="189">
        <v>448.93370190941727</v>
      </c>
      <c r="O30" s="189">
        <v>361.72197674344051</v>
      </c>
      <c r="P30" s="189">
        <v>87.211725165976759</v>
      </c>
      <c r="Q30" s="190">
        <v>3.6011759024255685</v>
      </c>
      <c r="R30" s="190">
        <v>5.8051343117420551</v>
      </c>
      <c r="S30" s="190">
        <v>-3.6172203274396519</v>
      </c>
      <c r="T30" s="191">
        <v>1.3910308282200474</v>
      </c>
      <c r="U30" s="192">
        <v>1.1208034031634058</v>
      </c>
      <c r="V30" s="192">
        <v>0.27022742505664177</v>
      </c>
    </row>
    <row r="31" spans="1:25" x14ac:dyDescent="0.25">
      <c r="A31" s="177" t="s">
        <v>136</v>
      </c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s="178"/>
      <c r="N31" s="178"/>
      <c r="O31" s="178"/>
      <c r="P31" s="178"/>
      <c r="Q31" s="92"/>
      <c r="R31" s="92"/>
      <c r="S31" s="92"/>
      <c r="T31" s="180"/>
      <c r="U31" s="181"/>
      <c r="V31" s="181"/>
      <c r="W31" s="181"/>
    </row>
    <row r="32" spans="1:25" x14ac:dyDescent="0.25">
      <c r="A32" s="177" t="s">
        <v>322</v>
      </c>
      <c r="B32" s="178"/>
      <c r="C32" s="178"/>
      <c r="D32" s="178"/>
      <c r="E32" s="178"/>
      <c r="F32" s="178"/>
      <c r="G32" s="178"/>
      <c r="H32" s="178"/>
      <c r="I32" s="178"/>
      <c r="J32" s="178"/>
      <c r="K32" s="178"/>
      <c r="L32" s="178"/>
      <c r="M32" s="178"/>
      <c r="N32" s="178"/>
      <c r="O32" s="178"/>
      <c r="P32" s="178"/>
      <c r="Q32" s="92"/>
      <c r="R32" s="92"/>
      <c r="S32" s="92"/>
      <c r="T32" s="180"/>
      <c r="U32" s="186"/>
      <c r="V32" s="186"/>
    </row>
    <row r="33" spans="1:23" x14ac:dyDescent="0.25">
      <c r="A33" s="16" t="s">
        <v>320</v>
      </c>
      <c r="B33" s="49"/>
      <c r="C33" s="49"/>
      <c r="D33" s="49"/>
      <c r="E33" s="49"/>
      <c r="F33" s="49"/>
      <c r="G33" s="49"/>
      <c r="H33" s="49"/>
      <c r="I33" s="49"/>
      <c r="J33" s="49"/>
    </row>
    <row r="37" spans="1:23" x14ac:dyDescent="0.25">
      <c r="T37" s="15"/>
      <c r="U37" s="829"/>
      <c r="V37" s="829"/>
      <c r="W37" s="169"/>
    </row>
    <row r="38" spans="1:23" x14ac:dyDescent="0.25">
      <c r="O38" s="828"/>
      <c r="P38" s="828"/>
      <c r="Q38" s="828"/>
      <c r="T38" s="829"/>
      <c r="U38" s="829"/>
      <c r="V38" s="829"/>
      <c r="W38" s="177"/>
    </row>
    <row r="39" spans="1:23" x14ac:dyDescent="0.25">
      <c r="O39" s="828"/>
      <c r="P39" s="828"/>
      <c r="Q39" s="828"/>
      <c r="T39" s="829"/>
      <c r="U39" s="829"/>
      <c r="V39" s="829"/>
      <c r="W39" s="177"/>
    </row>
    <row r="40" spans="1:23" x14ac:dyDescent="0.25">
      <c r="O40" s="828"/>
      <c r="P40" s="828"/>
      <c r="Q40" s="828"/>
      <c r="T40" s="829"/>
      <c r="U40" s="829"/>
      <c r="V40" s="829"/>
      <c r="W40" s="177"/>
    </row>
    <row r="41" spans="1:23" x14ac:dyDescent="0.25">
      <c r="O41" s="828"/>
      <c r="P41" s="828"/>
      <c r="Q41" s="828"/>
      <c r="T41" s="829"/>
      <c r="U41" s="829"/>
      <c r="V41" s="829"/>
      <c r="W41" s="177"/>
    </row>
    <row r="42" spans="1:23" x14ac:dyDescent="0.25">
      <c r="O42" s="828"/>
      <c r="P42" s="828"/>
      <c r="Q42" s="828"/>
      <c r="T42" s="829"/>
      <c r="U42" s="829"/>
      <c r="V42" s="829"/>
      <c r="W42" s="177"/>
    </row>
    <row r="43" spans="1:23" x14ac:dyDescent="0.25">
      <c r="O43" s="828"/>
      <c r="P43" s="828"/>
      <c r="Q43" s="828"/>
      <c r="T43" s="829"/>
      <c r="U43" s="829"/>
      <c r="V43" s="829"/>
      <c r="W43" s="177"/>
    </row>
    <row r="44" spans="1:23" x14ac:dyDescent="0.25">
      <c r="O44" s="828"/>
      <c r="P44" s="828"/>
      <c r="Q44" s="828"/>
      <c r="T44" s="829"/>
      <c r="U44" s="829"/>
      <c r="V44" s="829"/>
      <c r="W44" s="177"/>
    </row>
    <row r="45" spans="1:23" x14ac:dyDescent="0.25">
      <c r="O45" s="828"/>
      <c r="P45" s="828"/>
      <c r="Q45" s="828"/>
      <c r="T45" s="829"/>
      <c r="U45" s="829"/>
      <c r="V45" s="829"/>
      <c r="W45" s="177"/>
    </row>
    <row r="46" spans="1:23" x14ac:dyDescent="0.25">
      <c r="O46" s="828"/>
      <c r="P46" s="828"/>
      <c r="Q46" s="828"/>
      <c r="T46" s="829"/>
      <c r="U46" s="829"/>
      <c r="V46" s="829"/>
      <c r="W46" s="177"/>
    </row>
    <row r="47" spans="1:23" x14ac:dyDescent="0.25">
      <c r="O47" s="828"/>
      <c r="P47" s="828"/>
      <c r="Q47" s="828"/>
      <c r="T47" s="829"/>
      <c r="U47" s="829"/>
      <c r="V47" s="829"/>
      <c r="W47" s="177"/>
    </row>
    <row r="48" spans="1:23" x14ac:dyDescent="0.25">
      <c r="O48" s="828"/>
      <c r="P48" s="828"/>
      <c r="Q48" s="828"/>
      <c r="T48" s="829"/>
      <c r="U48" s="829"/>
      <c r="V48" s="829"/>
      <c r="W48" s="177"/>
    </row>
    <row r="49" spans="15:23" x14ac:dyDescent="0.25">
      <c r="O49" s="828"/>
      <c r="P49" s="828"/>
      <c r="Q49" s="828"/>
      <c r="T49" s="829"/>
      <c r="U49" s="829"/>
      <c r="V49" s="829"/>
      <c r="W49" s="177"/>
    </row>
    <row r="50" spans="15:23" x14ac:dyDescent="0.25">
      <c r="O50" s="828"/>
      <c r="P50" s="828"/>
      <c r="Q50" s="828"/>
      <c r="T50" s="829"/>
      <c r="U50" s="829"/>
      <c r="V50" s="829"/>
      <c r="W50" s="177"/>
    </row>
    <row r="51" spans="15:23" x14ac:dyDescent="0.25">
      <c r="O51" s="828"/>
      <c r="P51" s="828"/>
      <c r="Q51" s="828"/>
      <c r="T51" s="829"/>
      <c r="U51" s="829"/>
      <c r="V51" s="829"/>
      <c r="W51" s="177"/>
    </row>
    <row r="52" spans="15:23" x14ac:dyDescent="0.25">
      <c r="O52" s="828"/>
      <c r="P52" s="828"/>
      <c r="Q52" s="828"/>
      <c r="T52" s="829"/>
      <c r="U52" s="829"/>
      <c r="V52" s="829"/>
      <c r="W52" s="177"/>
    </row>
    <row r="53" spans="15:23" x14ac:dyDescent="0.25">
      <c r="O53" s="828"/>
      <c r="P53" s="828"/>
      <c r="Q53" s="828"/>
      <c r="T53" s="829"/>
      <c r="U53" s="829"/>
      <c r="V53" s="829"/>
      <c r="W53" s="177"/>
    </row>
    <row r="54" spans="15:23" x14ac:dyDescent="0.25">
      <c r="O54" s="828"/>
      <c r="P54" s="828"/>
      <c r="Q54" s="828"/>
      <c r="T54" s="829"/>
      <c r="U54" s="829"/>
      <c r="V54" s="829"/>
      <c r="W54" s="177"/>
    </row>
    <row r="55" spans="15:23" x14ac:dyDescent="0.25">
      <c r="O55" s="828"/>
      <c r="P55" s="828"/>
      <c r="Q55" s="828"/>
      <c r="T55" s="829"/>
      <c r="U55" s="829"/>
      <c r="V55" s="829"/>
      <c r="W55" s="177"/>
    </row>
    <row r="56" spans="15:23" x14ac:dyDescent="0.25">
      <c r="O56" s="828"/>
      <c r="P56" s="828"/>
      <c r="Q56" s="828"/>
      <c r="T56" s="829"/>
      <c r="U56" s="829"/>
      <c r="V56" s="829"/>
      <c r="W56" s="177"/>
    </row>
    <row r="57" spans="15:23" x14ac:dyDescent="0.25">
      <c r="O57" s="828"/>
      <c r="P57" s="828"/>
      <c r="Q57" s="828"/>
      <c r="T57" s="829"/>
      <c r="U57" s="829"/>
      <c r="V57" s="829"/>
      <c r="W57" s="177"/>
    </row>
    <row r="58" spans="15:23" x14ac:dyDescent="0.25">
      <c r="O58" s="828"/>
      <c r="P58" s="828"/>
      <c r="Q58" s="828"/>
      <c r="T58" s="829"/>
      <c r="U58" s="829"/>
      <c r="V58" s="829"/>
      <c r="W58" s="177"/>
    </row>
    <row r="59" spans="15:23" x14ac:dyDescent="0.25">
      <c r="O59" s="828"/>
      <c r="P59" s="828"/>
      <c r="Q59" s="828"/>
      <c r="T59" s="829"/>
      <c r="U59" s="829"/>
      <c r="V59" s="829"/>
      <c r="W59" s="177"/>
    </row>
    <row r="60" spans="15:23" x14ac:dyDescent="0.25">
      <c r="O60" s="828"/>
      <c r="P60" s="828"/>
      <c r="Q60" s="828"/>
      <c r="T60" s="829"/>
      <c r="U60" s="829"/>
      <c r="V60" s="829"/>
      <c r="W60" s="185"/>
    </row>
    <row r="61" spans="15:23" x14ac:dyDescent="0.25">
      <c r="O61" s="828"/>
      <c r="P61" s="828"/>
      <c r="Q61" s="828"/>
      <c r="T61" s="829"/>
      <c r="U61" s="829"/>
      <c r="V61" s="829"/>
      <c r="W61" s="187"/>
    </row>
    <row r="62" spans="15:23" x14ac:dyDescent="0.25">
      <c r="O62" s="828"/>
      <c r="P62" s="828"/>
      <c r="Q62" s="828"/>
      <c r="T62" s="829"/>
      <c r="U62" s="829"/>
    </row>
    <row r="63" spans="15:23" x14ac:dyDescent="0.25">
      <c r="O63" s="828"/>
      <c r="P63" s="828"/>
      <c r="Q63" s="828"/>
    </row>
    <row r="64" spans="15:23" x14ac:dyDescent="0.25">
      <c r="O64" s="828"/>
      <c r="P64" s="828"/>
      <c r="Q64" s="828"/>
    </row>
    <row r="65" spans="15:17" x14ac:dyDescent="0.25">
      <c r="O65" s="828"/>
      <c r="P65" s="828"/>
      <c r="Q65" s="828"/>
    </row>
    <row r="66" spans="15:17" x14ac:dyDescent="0.25">
      <c r="O66" s="828"/>
      <c r="P66" s="828"/>
      <c r="Q66" s="828"/>
    </row>
    <row r="67" spans="15:17" x14ac:dyDescent="0.25">
      <c r="O67" s="828"/>
      <c r="P67" s="828"/>
      <c r="Q67" s="828"/>
    </row>
    <row r="68" spans="15:17" x14ac:dyDescent="0.25">
      <c r="O68" s="828"/>
      <c r="P68" s="828"/>
      <c r="Q68" s="828"/>
    </row>
    <row r="69" spans="15:17" x14ac:dyDescent="0.25">
      <c r="O69" s="828"/>
      <c r="P69" s="828"/>
      <c r="Q69" s="828"/>
    </row>
    <row r="70" spans="15:17" x14ac:dyDescent="0.25">
      <c r="O70" s="828"/>
      <c r="P70" s="828"/>
      <c r="Q70" s="828"/>
    </row>
    <row r="71" spans="15:17" x14ac:dyDescent="0.25">
      <c r="O71" s="828"/>
      <c r="P71" s="828"/>
      <c r="Q71" s="828"/>
    </row>
    <row r="72" spans="15:17" x14ac:dyDescent="0.25">
      <c r="O72" s="828"/>
      <c r="P72" s="828"/>
      <c r="Q72" s="828"/>
    </row>
    <row r="73" spans="15:17" x14ac:dyDescent="0.25">
      <c r="O73" s="828"/>
      <c r="P73" s="828"/>
      <c r="Q73" s="828"/>
    </row>
  </sheetData>
  <sortState ref="X30:Y53">
    <sortCondition descending="1" ref="Y30:Y53"/>
  </sortState>
  <mergeCells count="8">
    <mergeCell ref="Q4:S4"/>
    <mergeCell ref="T4:V4"/>
    <mergeCell ref="A4:A5"/>
    <mergeCell ref="B4:D4"/>
    <mergeCell ref="E4:G4"/>
    <mergeCell ref="H4:J4"/>
    <mergeCell ref="K4:M4"/>
    <mergeCell ref="N4:P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drawing r:id="rId2"/>
  <legacyDrawingHF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9"/>
  <sheetViews>
    <sheetView view="pageBreakPreview" topLeftCell="A22" zoomScaleNormal="100" zoomScaleSheetLayoutView="100" workbookViewId="0">
      <selection activeCell="E73" sqref="E73"/>
    </sheetView>
  </sheetViews>
  <sheetFormatPr baseColWidth="10" defaultColWidth="8.85546875" defaultRowHeight="12.75" x14ac:dyDescent="0.25"/>
  <cols>
    <col min="1" max="1" width="1.7109375" style="155" customWidth="1"/>
    <col min="2" max="2" width="30.7109375" style="156" customWidth="1"/>
    <col min="3" max="12" width="5.7109375" style="156" customWidth="1"/>
    <col min="13" max="13" width="8.85546875" style="156"/>
    <col min="14" max="14" width="14.85546875" style="155" customWidth="1"/>
    <col min="15" max="24" width="5.7109375" style="156" customWidth="1"/>
    <col min="25" max="16384" width="8.85546875" style="156"/>
  </cols>
  <sheetData>
    <row r="1" spans="1:24" s="138" customFormat="1" ht="13.5" x14ac:dyDescent="0.25">
      <c r="A1" s="137" t="s">
        <v>271</v>
      </c>
      <c r="N1" s="137"/>
    </row>
    <row r="2" spans="1:24" s="138" customFormat="1" ht="13.5" x14ac:dyDescent="0.25">
      <c r="A2" s="137" t="s">
        <v>315</v>
      </c>
      <c r="N2" s="137"/>
    </row>
    <row r="3" spans="1:24" s="138" customFormat="1" ht="13.5" x14ac:dyDescent="0.25">
      <c r="A3" s="139"/>
      <c r="N3" s="139"/>
    </row>
    <row r="4" spans="1:24" s="142" customFormat="1" x14ac:dyDescent="0.25">
      <c r="A4" s="784" t="s">
        <v>138</v>
      </c>
      <c r="B4" s="785"/>
      <c r="C4" s="140" t="s">
        <v>139</v>
      </c>
      <c r="D4" s="140" t="s">
        <v>140</v>
      </c>
      <c r="E4" s="140" t="s">
        <v>141</v>
      </c>
      <c r="F4" s="140" t="s">
        <v>142</v>
      </c>
      <c r="G4" s="140" t="s">
        <v>143</v>
      </c>
      <c r="H4" s="140" t="s">
        <v>144</v>
      </c>
      <c r="I4" s="140" t="s">
        <v>108</v>
      </c>
      <c r="J4" s="140" t="s">
        <v>2</v>
      </c>
      <c r="K4" s="141" t="s">
        <v>3</v>
      </c>
      <c r="L4" s="140" t="s">
        <v>90</v>
      </c>
      <c r="N4" s="223" t="s">
        <v>138</v>
      </c>
      <c r="O4" s="140" t="s">
        <v>139</v>
      </c>
      <c r="P4" s="140" t="s">
        <v>140</v>
      </c>
      <c r="Q4" s="140" t="s">
        <v>141</v>
      </c>
      <c r="R4" s="140" t="s">
        <v>142</v>
      </c>
      <c r="S4" s="140" t="s">
        <v>143</v>
      </c>
      <c r="T4" s="140" t="s">
        <v>144</v>
      </c>
      <c r="U4" s="140" t="s">
        <v>108</v>
      </c>
      <c r="V4" s="140" t="s">
        <v>2</v>
      </c>
      <c r="W4" s="141" t="s">
        <v>3</v>
      </c>
      <c r="X4" s="140" t="s">
        <v>90</v>
      </c>
    </row>
    <row r="5" spans="1:24" s="145" customFormat="1" ht="12" customHeight="1" x14ac:dyDescent="0.25">
      <c r="A5" s="786" t="s">
        <v>4</v>
      </c>
      <c r="B5" s="786"/>
      <c r="C5" s="143">
        <v>87.359459609086471</v>
      </c>
      <c r="D5" s="143">
        <v>99.842423901410129</v>
      </c>
      <c r="E5" s="143">
        <v>100.00000000000004</v>
      </c>
      <c r="F5" s="143">
        <v>104.46822759908163</v>
      </c>
      <c r="G5" s="143">
        <v>115.60129915935777</v>
      </c>
      <c r="H5" s="143">
        <v>115.18424142676474</v>
      </c>
      <c r="I5" s="143">
        <v>116.36077483552566</v>
      </c>
      <c r="J5" s="143">
        <v>123.87933129414699</v>
      </c>
      <c r="K5" s="144">
        <v>129.75228454819691</v>
      </c>
      <c r="L5" s="144">
        <v>136.73686855602469</v>
      </c>
      <c r="N5" s="146" t="s">
        <v>6</v>
      </c>
      <c r="O5" s="147">
        <v>101.86408381937194</v>
      </c>
      <c r="P5" s="147">
        <v>129.73397672060747</v>
      </c>
      <c r="Q5" s="147">
        <v>99.999999999991758</v>
      </c>
      <c r="R5" s="147">
        <v>108.1585045413899</v>
      </c>
      <c r="S5" s="147">
        <v>137.77409293759587</v>
      </c>
      <c r="T5" s="147">
        <v>123.51966670845201</v>
      </c>
      <c r="U5" s="147">
        <v>125.41051003438905</v>
      </c>
      <c r="V5" s="147">
        <v>141.8685571434537</v>
      </c>
      <c r="W5" s="148">
        <v>141.44456968779156</v>
      </c>
      <c r="X5" s="148">
        <v>148.81487615401423</v>
      </c>
    </row>
    <row r="6" spans="1:24" s="151" customFormat="1" ht="22.5" customHeight="1" x14ac:dyDescent="0.25">
      <c r="A6" s="787" t="s">
        <v>5</v>
      </c>
      <c r="B6" s="787"/>
      <c r="C6" s="149">
        <v>88.887519205935192</v>
      </c>
      <c r="D6" s="149">
        <v>103.23333221000456</v>
      </c>
      <c r="E6" s="149">
        <v>99.999999999999758</v>
      </c>
      <c r="F6" s="149">
        <v>105.80865720672075</v>
      </c>
      <c r="G6" s="149">
        <v>121.88031668363847</v>
      </c>
      <c r="H6" s="149">
        <v>118.47738315492298</v>
      </c>
      <c r="I6" s="149">
        <v>117.66144719252564</v>
      </c>
      <c r="J6" s="149">
        <v>126.27661826848521</v>
      </c>
      <c r="K6" s="150">
        <v>135.19740040436994</v>
      </c>
      <c r="L6" s="150">
        <v>144.36121683381919</v>
      </c>
      <c r="N6" s="146" t="s">
        <v>7</v>
      </c>
      <c r="O6" s="147">
        <v>90.834782896146592</v>
      </c>
      <c r="P6" s="147">
        <v>82.816391797872896</v>
      </c>
      <c r="Q6" s="147">
        <v>99.999999999987608</v>
      </c>
      <c r="R6" s="147">
        <v>104.92114530998776</v>
      </c>
      <c r="S6" s="147">
        <v>101.92945407758633</v>
      </c>
      <c r="T6" s="147">
        <v>111.96622616700876</v>
      </c>
      <c r="U6" s="147">
        <v>109.52715946721897</v>
      </c>
      <c r="V6" s="147">
        <v>122.03755524420187</v>
      </c>
      <c r="W6" s="148">
        <v>133.03983753127775</v>
      </c>
      <c r="X6" s="148">
        <v>135.86055166095528</v>
      </c>
    </row>
    <row r="7" spans="1:24" s="151" customFormat="1" x14ac:dyDescent="0.25">
      <c r="A7" s="146" t="s">
        <v>6</v>
      </c>
      <c r="B7" s="152"/>
      <c r="C7" s="147">
        <v>101.86408381937194</v>
      </c>
      <c r="D7" s="147">
        <v>129.73397672060747</v>
      </c>
      <c r="E7" s="147">
        <v>99.999999999991758</v>
      </c>
      <c r="F7" s="147">
        <v>108.1585045413899</v>
      </c>
      <c r="G7" s="147">
        <v>137.77409293759587</v>
      </c>
      <c r="H7" s="147">
        <v>123.51966670845201</v>
      </c>
      <c r="I7" s="147">
        <v>125.41051003438905</v>
      </c>
      <c r="J7" s="147">
        <v>141.8685571434537</v>
      </c>
      <c r="K7" s="148">
        <v>141.44456968779156</v>
      </c>
      <c r="L7" s="148">
        <v>148.81487615401423</v>
      </c>
      <c r="N7" s="146" t="s">
        <v>8</v>
      </c>
      <c r="O7" s="147">
        <v>79.626832951105357</v>
      </c>
      <c r="P7" s="147">
        <v>94.007098040150296</v>
      </c>
      <c r="Q7" s="147">
        <v>99.99999999996264</v>
      </c>
      <c r="R7" s="147">
        <v>95.44310795298594</v>
      </c>
      <c r="S7" s="147">
        <v>104.45323931339645</v>
      </c>
      <c r="T7" s="147">
        <v>117.68086203834203</v>
      </c>
      <c r="U7" s="147">
        <v>115.23476400976733</v>
      </c>
      <c r="V7" s="147">
        <v>123.91222397923339</v>
      </c>
      <c r="W7" s="148">
        <v>129.26186832354588</v>
      </c>
      <c r="X7" s="148">
        <v>170.77269586092618</v>
      </c>
    </row>
    <row r="8" spans="1:24" s="151" customFormat="1" x14ac:dyDescent="0.25">
      <c r="A8" s="494"/>
      <c r="B8" s="495" t="s">
        <v>22</v>
      </c>
      <c r="C8" s="496">
        <v>79.58098595547311</v>
      </c>
      <c r="D8" s="496">
        <v>103.5270469638284</v>
      </c>
      <c r="E8" s="496">
        <v>99.999999999978726</v>
      </c>
      <c r="F8" s="496">
        <v>102.34719748511428</v>
      </c>
      <c r="G8" s="496">
        <v>104.95052207693169</v>
      </c>
      <c r="H8" s="496">
        <v>110.61082060011078</v>
      </c>
      <c r="I8" s="496">
        <v>115.98033749031492</v>
      </c>
      <c r="J8" s="496">
        <v>119.6276867276066</v>
      </c>
      <c r="K8" s="497">
        <v>126.60053126172575</v>
      </c>
      <c r="L8" s="497">
        <v>124.03241527529637</v>
      </c>
      <c r="N8" s="146" t="s">
        <v>9</v>
      </c>
      <c r="O8" s="147">
        <v>102.24306309526322</v>
      </c>
      <c r="P8" s="147">
        <v>93.224279810057894</v>
      </c>
      <c r="Q8" s="147">
        <v>100.00000000002949</v>
      </c>
      <c r="R8" s="147">
        <v>100.58866955153752</v>
      </c>
      <c r="S8" s="147">
        <v>128.08837564933688</v>
      </c>
      <c r="T8" s="147">
        <v>135.18458289494993</v>
      </c>
      <c r="U8" s="147">
        <v>123.14024120048185</v>
      </c>
      <c r="V8" s="147">
        <v>104.02363349887509</v>
      </c>
      <c r="W8" s="148">
        <v>132.0535727704648</v>
      </c>
      <c r="X8" s="148">
        <v>187.4687938016591</v>
      </c>
    </row>
    <row r="9" spans="1:24" s="151" customFormat="1" x14ac:dyDescent="0.25">
      <c r="A9" s="494"/>
      <c r="B9" s="495" t="s">
        <v>23</v>
      </c>
      <c r="C9" s="496">
        <v>96.344759160151398</v>
      </c>
      <c r="D9" s="496">
        <v>108.56065351867136</v>
      </c>
      <c r="E9" s="496">
        <v>99.999999999994444</v>
      </c>
      <c r="F9" s="496">
        <v>110.33232977865275</v>
      </c>
      <c r="G9" s="496">
        <v>133.65175028552758</v>
      </c>
      <c r="H9" s="496">
        <v>122.60062757590372</v>
      </c>
      <c r="I9" s="496">
        <v>128.9210440854782</v>
      </c>
      <c r="J9" s="496">
        <v>132.57301873288654</v>
      </c>
      <c r="K9" s="497">
        <v>131.8952618293718</v>
      </c>
      <c r="L9" s="497">
        <v>144.94016754754912</v>
      </c>
      <c r="N9" s="146" t="s">
        <v>316</v>
      </c>
      <c r="O9" s="147">
        <v>73.136785267945385</v>
      </c>
      <c r="P9" s="147">
        <v>101.55839615314824</v>
      </c>
      <c r="Q9" s="147">
        <v>99.999999999962881</v>
      </c>
      <c r="R9" s="147">
        <v>100.15402486806197</v>
      </c>
      <c r="S9" s="147">
        <v>108.85282165579723</v>
      </c>
      <c r="T9" s="147">
        <v>116.289062190515</v>
      </c>
      <c r="U9" s="147">
        <v>124.95861422784675</v>
      </c>
      <c r="V9" s="147">
        <v>110.90134249989431</v>
      </c>
      <c r="W9" s="148">
        <v>143.06295707953987</v>
      </c>
      <c r="X9" s="148">
        <v>108.78123735416837</v>
      </c>
    </row>
    <row r="10" spans="1:24" s="151" customFormat="1" x14ac:dyDescent="0.25">
      <c r="A10" s="494"/>
      <c r="B10" s="495" t="s">
        <v>24</v>
      </c>
      <c r="C10" s="496">
        <v>69.28254834143651</v>
      </c>
      <c r="D10" s="496">
        <v>89.22257311555569</v>
      </c>
      <c r="E10" s="496">
        <v>100.00000000000534</v>
      </c>
      <c r="F10" s="496">
        <v>96.153630242070165</v>
      </c>
      <c r="G10" s="496">
        <v>107.36887613243015</v>
      </c>
      <c r="H10" s="496">
        <v>114.37076849586411</v>
      </c>
      <c r="I10" s="496">
        <v>126.794144977526</v>
      </c>
      <c r="J10" s="496">
        <v>118.12225243226088</v>
      </c>
      <c r="K10" s="497">
        <v>107.51812071764584</v>
      </c>
      <c r="L10" s="497">
        <v>114.98257410435899</v>
      </c>
      <c r="N10" s="146" t="s">
        <v>11</v>
      </c>
      <c r="O10" s="147">
        <v>100.5698476385255</v>
      </c>
      <c r="P10" s="147">
        <v>102.04700941406037</v>
      </c>
      <c r="Q10" s="147">
        <v>99.999999999991374</v>
      </c>
      <c r="R10" s="147">
        <v>122.27446804840469</v>
      </c>
      <c r="S10" s="147">
        <v>162.39577991175113</v>
      </c>
      <c r="T10" s="147">
        <v>121.70039540896634</v>
      </c>
      <c r="U10" s="147">
        <v>99.784372519825709</v>
      </c>
      <c r="V10" s="147">
        <v>131.37582341331884</v>
      </c>
      <c r="W10" s="148">
        <v>125.45578422096814</v>
      </c>
      <c r="X10" s="148">
        <v>99.548125089957338</v>
      </c>
    </row>
    <row r="11" spans="1:24" s="151" customFormat="1" x14ac:dyDescent="0.25">
      <c r="A11" s="494"/>
      <c r="B11" s="495" t="s">
        <v>25</v>
      </c>
      <c r="C11" s="496">
        <v>118.02051901576607</v>
      </c>
      <c r="D11" s="496">
        <v>155.67001237190422</v>
      </c>
      <c r="E11" s="496">
        <v>99.999999999977248</v>
      </c>
      <c r="F11" s="496">
        <v>111.12251848292091</v>
      </c>
      <c r="G11" s="496">
        <v>153.72354795094009</v>
      </c>
      <c r="H11" s="496">
        <v>127.936215033959</v>
      </c>
      <c r="I11" s="496">
        <v>124.58423559664361</v>
      </c>
      <c r="J11" s="496">
        <v>155.83306495493784</v>
      </c>
      <c r="K11" s="497">
        <v>157.38470860650239</v>
      </c>
      <c r="L11" s="497">
        <v>163.69234127213676</v>
      </c>
      <c r="N11" s="146" t="s">
        <v>12</v>
      </c>
      <c r="O11" s="147">
        <v>76.682062365876149</v>
      </c>
      <c r="P11" s="147">
        <v>91.761415487590796</v>
      </c>
      <c r="Q11" s="147">
        <v>99.999999999993847</v>
      </c>
      <c r="R11" s="147">
        <v>104.12165355918059</v>
      </c>
      <c r="S11" s="147">
        <v>108.75508135692799</v>
      </c>
      <c r="T11" s="147">
        <v>124.35604483694965</v>
      </c>
      <c r="U11" s="147">
        <v>129.15972348589901</v>
      </c>
      <c r="V11" s="147">
        <v>128.41990076838411</v>
      </c>
      <c r="W11" s="148">
        <v>130.50404516655581</v>
      </c>
      <c r="X11" s="148">
        <v>144.15854158026247</v>
      </c>
    </row>
    <row r="12" spans="1:24" s="151" customFormat="1" x14ac:dyDescent="0.25">
      <c r="A12" s="494"/>
      <c r="B12" s="495" t="s">
        <v>26</v>
      </c>
      <c r="C12" s="496">
        <v>71.959342627797511</v>
      </c>
      <c r="D12" s="496">
        <v>98.170929308903126</v>
      </c>
      <c r="E12" s="496">
        <v>100.000001</v>
      </c>
      <c r="F12" s="496">
        <v>105.03318246430929</v>
      </c>
      <c r="G12" s="496">
        <v>111.0486703470025</v>
      </c>
      <c r="H12" s="496">
        <v>121.69708948303894</v>
      </c>
      <c r="I12" s="496">
        <v>125.58555552782083</v>
      </c>
      <c r="J12" s="496">
        <v>129.98602600927242</v>
      </c>
      <c r="K12" s="497">
        <v>126.97584695384005</v>
      </c>
      <c r="L12" s="497">
        <v>130.61436171212384</v>
      </c>
      <c r="N12" s="146" t="s">
        <v>317</v>
      </c>
      <c r="O12" s="147">
        <v>95.948023280089046</v>
      </c>
      <c r="P12" s="147">
        <v>104.07568449491204</v>
      </c>
      <c r="Q12" s="147">
        <v>100.0000000000702</v>
      </c>
      <c r="R12" s="147">
        <v>118.29328169874076</v>
      </c>
      <c r="S12" s="147">
        <v>142.15166076266499</v>
      </c>
      <c r="T12" s="147">
        <v>116.07798129241321</v>
      </c>
      <c r="U12" s="147">
        <v>117.36596189835787</v>
      </c>
      <c r="V12" s="147">
        <v>130.75449787867271</v>
      </c>
      <c r="W12" s="148">
        <v>131.00678354136895</v>
      </c>
      <c r="X12" s="148">
        <v>164.7817151618265</v>
      </c>
    </row>
    <row r="13" spans="1:24" s="151" customFormat="1" x14ac:dyDescent="0.25">
      <c r="A13" s="494" t="s">
        <v>7</v>
      </c>
      <c r="B13" s="498"/>
      <c r="C13" s="496">
        <v>90.834782896146592</v>
      </c>
      <c r="D13" s="496">
        <v>82.816391797872896</v>
      </c>
      <c r="E13" s="496">
        <v>99.999999999987608</v>
      </c>
      <c r="F13" s="496">
        <v>104.92114530998776</v>
      </c>
      <c r="G13" s="496">
        <v>101.92945407758633</v>
      </c>
      <c r="H13" s="496">
        <v>111.96622616700876</v>
      </c>
      <c r="I13" s="496">
        <v>109.52715946721897</v>
      </c>
      <c r="J13" s="496">
        <v>122.03755524420187</v>
      </c>
      <c r="K13" s="497">
        <v>133.03983753127775</v>
      </c>
      <c r="L13" s="497">
        <v>135.86055166095528</v>
      </c>
      <c r="N13" s="146" t="s">
        <v>16</v>
      </c>
      <c r="O13" s="147">
        <v>84.634261038464942</v>
      </c>
      <c r="P13" s="147">
        <v>93.429167298522927</v>
      </c>
      <c r="Q13" s="147">
        <v>100.00000000000001</v>
      </c>
      <c r="R13" s="147">
        <v>103.56090323492299</v>
      </c>
      <c r="S13" s="147">
        <v>106.90156845784337</v>
      </c>
      <c r="T13" s="147">
        <v>110.46126265586742</v>
      </c>
      <c r="U13" s="147">
        <v>113.91486409116862</v>
      </c>
      <c r="V13" s="147">
        <v>118.90634029757638</v>
      </c>
      <c r="W13" s="148">
        <v>120.05425222055784</v>
      </c>
      <c r="X13" s="148">
        <v>123.63180146094597</v>
      </c>
    </row>
    <row r="14" spans="1:24" s="151" customFormat="1" x14ac:dyDescent="0.25">
      <c r="A14" s="494"/>
      <c r="B14" s="495" t="s">
        <v>28</v>
      </c>
      <c r="C14" s="496">
        <v>149.61874988163711</v>
      </c>
      <c r="D14" s="496">
        <v>92.53704821591522</v>
      </c>
      <c r="E14" s="496">
        <v>100.00000099999998</v>
      </c>
      <c r="F14" s="496">
        <v>122.53425668586929</v>
      </c>
      <c r="G14" s="496">
        <v>123.21704638870978</v>
      </c>
      <c r="H14" s="496">
        <v>134.08101322572602</v>
      </c>
      <c r="I14" s="496">
        <v>147.48143566745176</v>
      </c>
      <c r="J14" s="496">
        <v>130.73871540193238</v>
      </c>
      <c r="K14" s="497">
        <v>178.65835654659898</v>
      </c>
      <c r="L14" s="497">
        <v>200.67308721525129</v>
      </c>
      <c r="N14" s="146" t="s">
        <v>17</v>
      </c>
      <c r="O14" s="147">
        <v>88.140901436815383</v>
      </c>
      <c r="P14" s="147">
        <v>94.873926002879685</v>
      </c>
      <c r="Q14" s="147">
        <v>100.00000000000001</v>
      </c>
      <c r="R14" s="147">
        <v>101.10650826357983</v>
      </c>
      <c r="S14" s="147">
        <v>104.01389572207539</v>
      </c>
      <c r="T14" s="147">
        <v>109.87854710985762</v>
      </c>
      <c r="U14" s="147">
        <v>116.99293644776795</v>
      </c>
      <c r="V14" s="147">
        <v>121.57188151087227</v>
      </c>
      <c r="W14" s="148">
        <v>124.7889614461056</v>
      </c>
      <c r="X14" s="148">
        <v>129.80888564302407</v>
      </c>
    </row>
    <row r="15" spans="1:24" s="151" customFormat="1" x14ac:dyDescent="0.25">
      <c r="A15" s="494"/>
      <c r="B15" s="495" t="s">
        <v>29</v>
      </c>
      <c r="C15" s="496">
        <v>96.739260639351016</v>
      </c>
      <c r="D15" s="496">
        <v>94.447355360467199</v>
      </c>
      <c r="E15" s="496">
        <v>100.00000000000587</v>
      </c>
      <c r="F15" s="496">
        <v>102.63829117686156</v>
      </c>
      <c r="G15" s="496">
        <v>102.84123909572897</v>
      </c>
      <c r="H15" s="496">
        <v>106.53682439681215</v>
      </c>
      <c r="I15" s="496">
        <v>112.3628314244154</v>
      </c>
      <c r="J15" s="496">
        <v>141.41754234083302</v>
      </c>
      <c r="K15" s="497">
        <v>119.16189844223203</v>
      </c>
      <c r="L15" s="497">
        <v>154.03643374641445</v>
      </c>
      <c r="N15" s="146" t="s">
        <v>18</v>
      </c>
      <c r="O15" s="147">
        <v>79.38518007037392</v>
      </c>
      <c r="P15" s="147">
        <v>97.832736932612463</v>
      </c>
      <c r="Q15" s="147">
        <v>100</v>
      </c>
      <c r="R15" s="147">
        <v>95.880766854825538</v>
      </c>
      <c r="S15" s="147">
        <v>99.457120203784143</v>
      </c>
      <c r="T15" s="147">
        <v>106.48785569864556</v>
      </c>
      <c r="U15" s="147">
        <v>111.00629567091333</v>
      </c>
      <c r="V15" s="147">
        <v>124.42106767135651</v>
      </c>
      <c r="W15" s="148">
        <v>122.28179672594183</v>
      </c>
      <c r="X15" s="148">
        <v>123.57293117848172</v>
      </c>
    </row>
    <row r="16" spans="1:24" s="151" customFormat="1" x14ac:dyDescent="0.25">
      <c r="A16" s="494"/>
      <c r="B16" s="154" t="s">
        <v>30</v>
      </c>
      <c r="C16" s="496">
        <v>93.530049456687848</v>
      </c>
      <c r="D16" s="496">
        <v>107.60129926891551</v>
      </c>
      <c r="E16" s="496">
        <v>99.999999999967301</v>
      </c>
      <c r="F16" s="496">
        <v>111.91017463907906</v>
      </c>
      <c r="G16" s="496">
        <v>128.717708765401</v>
      </c>
      <c r="H16" s="496">
        <v>139.84756649241407</v>
      </c>
      <c r="I16" s="496">
        <v>134.35403519391562</v>
      </c>
      <c r="J16" s="496">
        <v>184.77147467141015</v>
      </c>
      <c r="K16" s="497">
        <v>161.6588308662937</v>
      </c>
      <c r="L16" s="497">
        <v>155.0490109815722</v>
      </c>
      <c r="N16" s="146" t="s">
        <v>19</v>
      </c>
      <c r="O16" s="147">
        <v>119.02194647386112</v>
      </c>
      <c r="P16" s="147">
        <v>134.49403962338542</v>
      </c>
      <c r="Q16" s="147">
        <v>100.00000000000001</v>
      </c>
      <c r="R16" s="147">
        <v>108.99079895183415</v>
      </c>
      <c r="S16" s="147">
        <v>126.75075979515087</v>
      </c>
      <c r="T16" s="147">
        <v>122.53240916979172</v>
      </c>
      <c r="U16" s="147">
        <v>137.40600828464093</v>
      </c>
      <c r="V16" s="147">
        <v>139.20085136362249</v>
      </c>
      <c r="W16" s="148">
        <v>140.65096272862721</v>
      </c>
      <c r="X16" s="148">
        <v>147.14930699869424</v>
      </c>
    </row>
    <row r="17" spans="1:24" s="151" customFormat="1" x14ac:dyDescent="0.25">
      <c r="A17" s="494"/>
      <c r="B17" s="495" t="s">
        <v>31</v>
      </c>
      <c r="C17" s="496">
        <v>128.32967733123886</v>
      </c>
      <c r="D17" s="496">
        <v>131.60354439890219</v>
      </c>
      <c r="E17" s="496">
        <v>99.999999999987622</v>
      </c>
      <c r="F17" s="496">
        <v>191.81213916806766</v>
      </c>
      <c r="G17" s="496">
        <v>135.16553572480112</v>
      </c>
      <c r="H17" s="496">
        <v>125.67854233931826</v>
      </c>
      <c r="I17" s="496">
        <v>130.46351882309102</v>
      </c>
      <c r="J17" s="496">
        <v>131.11696390147495</v>
      </c>
      <c r="K17" s="497">
        <v>132.81984483968961</v>
      </c>
      <c r="L17" s="497">
        <v>151.28633507786631</v>
      </c>
    </row>
    <row r="18" spans="1:24" s="151" customFormat="1" x14ac:dyDescent="0.25">
      <c r="A18" s="494"/>
      <c r="B18" s="154" t="s">
        <v>32</v>
      </c>
      <c r="C18" s="496">
        <v>93.936815432859433</v>
      </c>
      <c r="D18" s="496">
        <v>94.339565525900028</v>
      </c>
      <c r="E18" s="496">
        <v>99.9999999999186</v>
      </c>
      <c r="F18" s="496">
        <v>123.0164478533648</v>
      </c>
      <c r="G18" s="496">
        <v>106.78854822788777</v>
      </c>
      <c r="H18" s="496">
        <v>94.12246355270878</v>
      </c>
      <c r="I18" s="496">
        <v>63.628756398546876</v>
      </c>
      <c r="J18" s="496">
        <v>118.59776753378337</v>
      </c>
      <c r="K18" s="497">
        <v>105.61196526133806</v>
      </c>
      <c r="L18" s="497">
        <v>69.299541192723481</v>
      </c>
    </row>
    <row r="19" spans="1:24" s="151" customFormat="1" x14ac:dyDescent="0.25">
      <c r="A19" s="494"/>
      <c r="B19" s="495" t="s">
        <v>33</v>
      </c>
      <c r="C19" s="496">
        <v>90.524326070782081</v>
      </c>
      <c r="D19" s="496">
        <v>115.81467062646158</v>
      </c>
      <c r="E19" s="496">
        <v>99.999999999970086</v>
      </c>
      <c r="F19" s="496">
        <v>99.965086157835586</v>
      </c>
      <c r="G19" s="496">
        <v>100.34497193562949</v>
      </c>
      <c r="H19" s="496">
        <v>104.43358636526501</v>
      </c>
      <c r="I19" s="496">
        <v>93.372521581562935</v>
      </c>
      <c r="J19" s="496">
        <v>119.53196844066731</v>
      </c>
      <c r="K19" s="497">
        <v>110.02880096763836</v>
      </c>
      <c r="L19" s="497">
        <v>113.98982404594271</v>
      </c>
    </row>
    <row r="20" spans="1:24" s="151" customFormat="1" x14ac:dyDescent="0.25">
      <c r="A20" s="494"/>
      <c r="B20" s="495" t="s">
        <v>34</v>
      </c>
      <c r="C20" s="496">
        <v>94.815014954868488</v>
      </c>
      <c r="D20" s="496">
        <v>114.77708166101513</v>
      </c>
      <c r="E20" s="496">
        <v>99.999999999942318</v>
      </c>
      <c r="F20" s="496">
        <v>106.6144016350399</v>
      </c>
      <c r="G20" s="496">
        <v>134.47791547413564</v>
      </c>
      <c r="H20" s="496">
        <v>122.95744550398349</v>
      </c>
      <c r="I20" s="496">
        <v>115.98180219291663</v>
      </c>
      <c r="J20" s="496">
        <v>161.74889835546296</v>
      </c>
      <c r="K20" s="497">
        <v>158.83136500901017</v>
      </c>
      <c r="L20" s="497">
        <v>151.92753925687711</v>
      </c>
    </row>
    <row r="21" spans="1:24" s="151" customFormat="1" x14ac:dyDescent="0.25">
      <c r="A21" s="494"/>
      <c r="B21" s="495" t="s">
        <v>35</v>
      </c>
      <c r="C21" s="496">
        <v>79.521430183006231</v>
      </c>
      <c r="D21" s="496">
        <v>100.81565996579074</v>
      </c>
      <c r="E21" s="496">
        <v>99.999999999977604</v>
      </c>
      <c r="F21" s="496">
        <v>110.42459174683954</v>
      </c>
      <c r="G21" s="496">
        <v>119.9994486998708</v>
      </c>
      <c r="H21" s="496">
        <v>127.19293701465163</v>
      </c>
      <c r="I21" s="496">
        <v>132.19495239691136</v>
      </c>
      <c r="J21" s="496">
        <v>145.85668657927761</v>
      </c>
      <c r="K21" s="497">
        <v>149.95038005584135</v>
      </c>
      <c r="L21" s="497">
        <v>151.28180143562773</v>
      </c>
      <c r="N21" s="155"/>
      <c r="O21" s="156"/>
      <c r="P21" s="156"/>
      <c r="Q21" s="156"/>
      <c r="R21" s="156"/>
      <c r="S21" s="156"/>
      <c r="T21" s="156"/>
      <c r="U21" s="156"/>
      <c r="V21" s="156"/>
      <c r="W21" s="156"/>
      <c r="X21" s="156"/>
    </row>
    <row r="22" spans="1:24" s="151" customFormat="1" x14ac:dyDescent="0.25">
      <c r="A22" s="494"/>
      <c r="B22" s="495" t="s">
        <v>36</v>
      </c>
      <c r="C22" s="496">
        <v>76.249780797011994</v>
      </c>
      <c r="D22" s="496">
        <v>97.421979873497875</v>
      </c>
      <c r="E22" s="496">
        <v>100.00000000000772</v>
      </c>
      <c r="F22" s="496">
        <v>110.35895474287612</v>
      </c>
      <c r="G22" s="496">
        <v>116.01995712806529</v>
      </c>
      <c r="H22" s="496">
        <v>130.76279586482454</v>
      </c>
      <c r="I22" s="496">
        <v>127.28941638213753</v>
      </c>
      <c r="J22" s="496">
        <v>135.39189040749775</v>
      </c>
      <c r="K22" s="497">
        <v>135.82321496716852</v>
      </c>
      <c r="L22" s="497">
        <v>165.7378691389093</v>
      </c>
      <c r="N22" s="155"/>
      <c r="O22" s="156"/>
      <c r="P22" s="156"/>
      <c r="Q22" s="156"/>
      <c r="R22" s="156"/>
      <c r="S22" s="156"/>
      <c r="T22" s="156"/>
      <c r="U22" s="156"/>
      <c r="V22" s="157"/>
      <c r="W22" s="157"/>
      <c r="X22" s="156"/>
    </row>
    <row r="23" spans="1:24" s="151" customFormat="1" x14ac:dyDescent="0.25">
      <c r="A23" s="494"/>
      <c r="B23" s="495" t="s">
        <v>145</v>
      </c>
      <c r="C23" s="496">
        <v>75.773290270749683</v>
      </c>
      <c r="D23" s="496">
        <v>97.949702523585771</v>
      </c>
      <c r="E23" s="496">
        <v>99.999999999987537</v>
      </c>
      <c r="F23" s="496">
        <v>106.13916147709028</v>
      </c>
      <c r="G23" s="496">
        <v>129.25087979001779</v>
      </c>
      <c r="H23" s="496">
        <v>138.09706827077864</v>
      </c>
      <c r="I23" s="496">
        <v>121.27078683585104</v>
      </c>
      <c r="J23" s="496">
        <v>127.02527992224616</v>
      </c>
      <c r="K23" s="497">
        <v>140.87760866405733</v>
      </c>
      <c r="L23" s="497">
        <v>163.44874494903218</v>
      </c>
      <c r="N23" s="155"/>
      <c r="O23" s="156"/>
      <c r="P23" s="156"/>
      <c r="Q23" s="156"/>
      <c r="R23" s="156"/>
      <c r="S23" s="156"/>
      <c r="T23" s="156"/>
      <c r="U23" s="156"/>
      <c r="V23" s="157"/>
      <c r="W23" s="157"/>
      <c r="X23" s="156"/>
    </row>
    <row r="24" spans="1:24" s="151" customFormat="1" x14ac:dyDescent="0.25">
      <c r="A24" s="494"/>
      <c r="B24" s="495" t="s">
        <v>38</v>
      </c>
      <c r="C24" s="496">
        <v>38.199717419313551</v>
      </c>
      <c r="D24" s="496">
        <v>45.899793465600546</v>
      </c>
      <c r="E24" s="496">
        <v>100.00000000001826</v>
      </c>
      <c r="F24" s="496">
        <v>149.4123883858658</v>
      </c>
      <c r="G24" s="496">
        <v>83.17234263423039</v>
      </c>
      <c r="H24" s="496">
        <v>55.662334902269095</v>
      </c>
      <c r="I24" s="496">
        <v>112.60614520047967</v>
      </c>
      <c r="J24" s="496">
        <v>99.790217120105282</v>
      </c>
      <c r="K24" s="497">
        <v>93.198954551708241</v>
      </c>
      <c r="L24" s="497">
        <v>122.25133719638291</v>
      </c>
      <c r="N24" s="155"/>
      <c r="O24" s="156"/>
      <c r="P24" s="156"/>
      <c r="Q24" s="156"/>
      <c r="R24" s="156"/>
      <c r="S24" s="156"/>
      <c r="T24" s="156"/>
      <c r="U24" s="156"/>
      <c r="V24" s="157"/>
      <c r="W24" s="157"/>
      <c r="X24" s="156"/>
    </row>
    <row r="25" spans="1:24" s="151" customFormat="1" x14ac:dyDescent="0.25">
      <c r="A25" s="494"/>
      <c r="B25" s="495" t="s">
        <v>39</v>
      </c>
      <c r="C25" s="496">
        <v>58.956494608204501</v>
      </c>
      <c r="D25" s="496">
        <v>60.401055880766599</v>
      </c>
      <c r="E25" s="496">
        <v>99.999999999965723</v>
      </c>
      <c r="F25" s="496">
        <v>55.641381279274668</v>
      </c>
      <c r="G25" s="496">
        <v>64.181027292457969</v>
      </c>
      <c r="H25" s="496">
        <v>99.820148038569911</v>
      </c>
      <c r="I25" s="496">
        <v>53.700269703185228</v>
      </c>
      <c r="J25" s="496">
        <v>94.481137235852302</v>
      </c>
      <c r="K25" s="497">
        <v>102.21073912943531</v>
      </c>
      <c r="L25" s="497">
        <v>60.554879596880959</v>
      </c>
      <c r="N25" s="155"/>
      <c r="O25" s="156"/>
      <c r="P25" s="156"/>
      <c r="Q25" s="156"/>
      <c r="R25" s="156"/>
      <c r="S25" s="156"/>
      <c r="T25" s="156"/>
      <c r="U25" s="156"/>
      <c r="V25" s="157"/>
      <c r="W25" s="157"/>
      <c r="X25" s="156"/>
    </row>
    <row r="26" spans="1:24" s="151" customFormat="1" x14ac:dyDescent="0.25">
      <c r="A26" s="494"/>
      <c r="B26" s="495" t="s">
        <v>40</v>
      </c>
      <c r="C26" s="496">
        <v>78.133895703149051</v>
      </c>
      <c r="D26" s="496">
        <v>88.312013993449355</v>
      </c>
      <c r="E26" s="496">
        <v>100.0000000000166</v>
      </c>
      <c r="F26" s="496">
        <v>103.78849427979033</v>
      </c>
      <c r="G26" s="496">
        <v>121.39094609202353</v>
      </c>
      <c r="H26" s="496">
        <v>137.58704978244751</v>
      </c>
      <c r="I26" s="496">
        <v>136.87938400261663</v>
      </c>
      <c r="J26" s="496">
        <v>143.54317397323055</v>
      </c>
      <c r="K26" s="497">
        <v>148.87422083482969</v>
      </c>
      <c r="L26" s="497">
        <v>154.53980661766821</v>
      </c>
      <c r="N26" s="155"/>
      <c r="O26" s="156"/>
      <c r="P26" s="156"/>
      <c r="Q26" s="156"/>
      <c r="R26" s="156"/>
      <c r="S26" s="156"/>
      <c r="T26" s="156"/>
      <c r="U26" s="156"/>
      <c r="V26" s="157"/>
      <c r="W26" s="157"/>
      <c r="X26" s="156"/>
    </row>
    <row r="27" spans="1:24" s="151" customFormat="1" x14ac:dyDescent="0.25">
      <c r="A27" s="494" t="s">
        <v>8</v>
      </c>
      <c r="B27" s="498"/>
      <c r="C27" s="496">
        <v>79.626832951105357</v>
      </c>
      <c r="D27" s="496">
        <v>94.007098040150296</v>
      </c>
      <c r="E27" s="496">
        <v>99.99999999996264</v>
      </c>
      <c r="F27" s="496">
        <v>95.44310795298594</v>
      </c>
      <c r="G27" s="496">
        <v>104.45323931339645</v>
      </c>
      <c r="H27" s="496">
        <v>117.68086203834203</v>
      </c>
      <c r="I27" s="496">
        <v>115.23476400976733</v>
      </c>
      <c r="J27" s="496">
        <v>123.91222397923339</v>
      </c>
      <c r="K27" s="497">
        <v>129.26186832354588</v>
      </c>
      <c r="L27" s="497">
        <v>170.77269586092618</v>
      </c>
      <c r="N27" s="155"/>
      <c r="O27" s="156"/>
      <c r="P27" s="156"/>
      <c r="Q27" s="156"/>
      <c r="R27" s="156"/>
      <c r="S27" s="156"/>
      <c r="T27" s="156"/>
      <c r="U27" s="156"/>
      <c r="V27" s="157"/>
      <c r="W27" s="157"/>
      <c r="X27" s="156"/>
    </row>
    <row r="28" spans="1:24" s="151" customFormat="1" x14ac:dyDescent="0.25">
      <c r="A28" s="494"/>
      <c r="B28" s="495" t="s">
        <v>41</v>
      </c>
      <c r="C28" s="496">
        <v>76.851966581208345</v>
      </c>
      <c r="D28" s="496">
        <v>97.913205952956972</v>
      </c>
      <c r="E28" s="496">
        <v>99.999999999986414</v>
      </c>
      <c r="F28" s="496">
        <v>108.42982062783182</v>
      </c>
      <c r="G28" s="496">
        <v>115.12969273736051</v>
      </c>
      <c r="H28" s="496">
        <v>132.03777435337801</v>
      </c>
      <c r="I28" s="496">
        <v>121.33129650736534</v>
      </c>
      <c r="J28" s="496">
        <v>128.68841117668791</v>
      </c>
      <c r="K28" s="497">
        <v>147.0930785786239</v>
      </c>
      <c r="L28" s="497">
        <v>177.45852456651463</v>
      </c>
      <c r="N28" s="155"/>
      <c r="O28" s="156"/>
      <c r="P28" s="156"/>
      <c r="Q28" s="156"/>
      <c r="R28" s="156"/>
      <c r="S28" s="156"/>
      <c r="T28" s="156"/>
      <c r="U28" s="156"/>
      <c r="V28" s="157"/>
      <c r="W28" s="157"/>
      <c r="X28" s="156"/>
    </row>
    <row r="29" spans="1:24" s="151" customFormat="1" x14ac:dyDescent="0.25">
      <c r="A29" s="494"/>
      <c r="B29" s="495" t="s">
        <v>42</v>
      </c>
      <c r="C29" s="496">
        <v>81.056620273749104</v>
      </c>
      <c r="D29" s="496">
        <v>92.16144777078334</v>
      </c>
      <c r="E29" s="496">
        <v>100.00000000001306</v>
      </c>
      <c r="F29" s="496">
        <v>95.6508090702727</v>
      </c>
      <c r="G29" s="496">
        <v>106.60431983830136</v>
      </c>
      <c r="H29" s="496">
        <v>116.5263163803171</v>
      </c>
      <c r="I29" s="496">
        <v>118.17255730325417</v>
      </c>
      <c r="J29" s="496">
        <v>116.74277598145831</v>
      </c>
      <c r="K29" s="497">
        <v>124.88793557286552</v>
      </c>
      <c r="L29" s="497">
        <v>173.76048543945737</v>
      </c>
      <c r="N29" s="155"/>
      <c r="O29" s="156"/>
      <c r="P29" s="156"/>
      <c r="Q29" s="156"/>
      <c r="R29" s="156"/>
      <c r="S29" s="156"/>
      <c r="T29" s="156"/>
      <c r="U29" s="156"/>
      <c r="V29" s="157"/>
      <c r="W29" s="157"/>
      <c r="X29" s="156"/>
    </row>
    <row r="30" spans="1:24" s="151" customFormat="1" x14ac:dyDescent="0.25">
      <c r="A30" s="494"/>
      <c r="B30" s="495" t="s">
        <v>43</v>
      </c>
      <c r="C30" s="496">
        <v>70.638032062977302</v>
      </c>
      <c r="D30" s="496">
        <v>74.443247234629666</v>
      </c>
      <c r="E30" s="496">
        <v>99.999999999911793</v>
      </c>
      <c r="F30" s="496">
        <v>71.85733440403898</v>
      </c>
      <c r="G30" s="496">
        <v>87.084730390195205</v>
      </c>
      <c r="H30" s="496">
        <v>96.694332409272263</v>
      </c>
      <c r="I30" s="496">
        <v>57.998698363241608</v>
      </c>
      <c r="J30" s="496">
        <v>117.33660995254117</v>
      </c>
      <c r="K30" s="497">
        <v>111.92991199726053</v>
      </c>
      <c r="L30" s="497">
        <v>141.10202256154054</v>
      </c>
      <c r="N30" s="155"/>
      <c r="O30" s="156"/>
      <c r="P30" s="156"/>
      <c r="Q30" s="156"/>
      <c r="R30" s="156"/>
      <c r="S30" s="156"/>
      <c r="T30" s="156"/>
      <c r="U30" s="156"/>
      <c r="V30" s="157"/>
      <c r="W30" s="157"/>
      <c r="X30" s="156"/>
    </row>
    <row r="31" spans="1:24" s="151" customFormat="1" x14ac:dyDescent="0.25">
      <c r="A31" s="494"/>
      <c r="B31" s="495" t="s">
        <v>44</v>
      </c>
      <c r="C31" s="496">
        <v>70.817846352667274</v>
      </c>
      <c r="D31" s="496">
        <v>90.983145353087579</v>
      </c>
      <c r="E31" s="496">
        <v>100.00000000000604</v>
      </c>
      <c r="F31" s="496">
        <v>93.441336325405913</v>
      </c>
      <c r="G31" s="496">
        <v>172.20754892181432</v>
      </c>
      <c r="H31" s="496">
        <v>195.87749441305269</v>
      </c>
      <c r="I31" s="496">
        <v>137.88566690649324</v>
      </c>
      <c r="J31" s="496">
        <v>161.03662863726618</v>
      </c>
      <c r="K31" s="497">
        <v>179.82920856556203</v>
      </c>
      <c r="L31" s="497">
        <v>159.08119530709303</v>
      </c>
      <c r="N31" s="155"/>
      <c r="O31" s="156"/>
      <c r="P31" s="156"/>
      <c r="Q31" s="156"/>
      <c r="R31" s="156"/>
      <c r="S31" s="156"/>
      <c r="T31" s="156"/>
      <c r="U31" s="156"/>
      <c r="V31" s="158"/>
      <c r="W31" s="158"/>
      <c r="X31" s="156"/>
    </row>
    <row r="32" spans="1:24" s="151" customFormat="1" x14ac:dyDescent="0.25">
      <c r="A32" s="494"/>
      <c r="B32" s="495" t="s">
        <v>45</v>
      </c>
      <c r="C32" s="496">
        <v>75.832536924491635</v>
      </c>
      <c r="D32" s="496">
        <v>92.727914453208811</v>
      </c>
      <c r="E32" s="496">
        <v>100.0000000000412</v>
      </c>
      <c r="F32" s="496">
        <v>88.186720122956388</v>
      </c>
      <c r="G32" s="496">
        <v>89.760589896862882</v>
      </c>
      <c r="H32" s="496">
        <v>107.68211497823354</v>
      </c>
      <c r="I32" s="496">
        <v>116.52284222309454</v>
      </c>
      <c r="J32" s="496">
        <v>125.93700117304702</v>
      </c>
      <c r="K32" s="497">
        <v>135.75642154809674</v>
      </c>
      <c r="L32" s="497">
        <v>172.51446750402161</v>
      </c>
      <c r="N32" s="155"/>
      <c r="O32" s="156"/>
      <c r="P32" s="156"/>
      <c r="Q32" s="156"/>
      <c r="R32" s="156"/>
      <c r="S32" s="156"/>
      <c r="T32" s="156"/>
      <c r="U32" s="156"/>
      <c r="V32" s="158"/>
      <c r="W32" s="158"/>
      <c r="X32" s="156"/>
    </row>
    <row r="33" spans="1:24" s="151" customFormat="1" x14ac:dyDescent="0.25">
      <c r="A33" s="494"/>
      <c r="B33" s="154" t="s">
        <v>46</v>
      </c>
      <c r="C33" s="496">
        <v>70.150650288979591</v>
      </c>
      <c r="D33" s="496">
        <v>76.072217533517289</v>
      </c>
      <c r="E33" s="496">
        <v>100.00000000005336</v>
      </c>
      <c r="F33" s="496">
        <v>85.287087421485111</v>
      </c>
      <c r="G33" s="496">
        <v>71.545386476125984</v>
      </c>
      <c r="H33" s="496">
        <v>84.885088833555997</v>
      </c>
      <c r="I33" s="496">
        <v>119.09902204345973</v>
      </c>
      <c r="J33" s="496">
        <v>140.52188681525362</v>
      </c>
      <c r="K33" s="497">
        <v>102.01487743889635</v>
      </c>
      <c r="L33" s="497">
        <v>121.22520993029734</v>
      </c>
      <c r="N33" s="155"/>
      <c r="O33" s="156"/>
      <c r="P33" s="156"/>
      <c r="Q33" s="156"/>
      <c r="R33" s="156"/>
      <c r="S33" s="156"/>
      <c r="T33" s="156"/>
      <c r="U33" s="156"/>
      <c r="V33" s="158"/>
      <c r="W33" s="158"/>
      <c r="X33" s="156"/>
    </row>
    <row r="34" spans="1:24" s="151" customFormat="1" x14ac:dyDescent="0.25">
      <c r="A34" s="494"/>
      <c r="B34" s="495" t="s">
        <v>47</v>
      </c>
      <c r="C34" s="496">
        <v>88.650366733297133</v>
      </c>
      <c r="D34" s="496">
        <v>108.98246509481449</v>
      </c>
      <c r="E34" s="496">
        <v>99.999999999989029</v>
      </c>
      <c r="F34" s="496">
        <v>113.98209350587037</v>
      </c>
      <c r="G34" s="496">
        <v>133.22029138473468</v>
      </c>
      <c r="H34" s="496">
        <v>135.10381441922715</v>
      </c>
      <c r="I34" s="496">
        <v>130.92848375113383</v>
      </c>
      <c r="J34" s="496">
        <v>124.07950709565809</v>
      </c>
      <c r="K34" s="497">
        <v>107.74144634264648</v>
      </c>
      <c r="L34" s="497">
        <v>113.06039059887473</v>
      </c>
      <c r="N34" s="155"/>
      <c r="O34" s="156"/>
      <c r="P34" s="156"/>
      <c r="Q34" s="156"/>
      <c r="R34" s="156"/>
      <c r="S34" s="156"/>
      <c r="T34" s="156"/>
      <c r="U34" s="156"/>
      <c r="V34" s="158"/>
      <c r="W34" s="158"/>
      <c r="X34" s="156"/>
    </row>
    <row r="35" spans="1:24" s="151" customFormat="1" x14ac:dyDescent="0.25">
      <c r="A35" s="494"/>
      <c r="B35" s="495" t="s">
        <v>48</v>
      </c>
      <c r="C35" s="496">
        <v>87.277071284430477</v>
      </c>
      <c r="D35" s="496">
        <v>137.470403070461</v>
      </c>
      <c r="E35" s="496">
        <v>100.00000000003229</v>
      </c>
      <c r="F35" s="496">
        <v>120.45086950764164</v>
      </c>
      <c r="G35" s="496">
        <v>156.19942694157788</v>
      </c>
      <c r="H35" s="496">
        <v>195.94943521922895</v>
      </c>
      <c r="I35" s="496">
        <v>203.5652958723183</v>
      </c>
      <c r="J35" s="496">
        <v>183.5127967061496</v>
      </c>
      <c r="K35" s="497">
        <v>188.15817100782058</v>
      </c>
      <c r="L35" s="497">
        <v>163.45442829614254</v>
      </c>
      <c r="N35" s="155"/>
      <c r="O35" s="156"/>
      <c r="P35" s="156"/>
      <c r="Q35" s="156"/>
      <c r="R35" s="156"/>
      <c r="S35" s="156"/>
      <c r="T35" s="156"/>
      <c r="U35" s="156"/>
      <c r="V35" s="158"/>
      <c r="W35" s="158"/>
      <c r="X35" s="156"/>
    </row>
    <row r="36" spans="1:24" s="151" customFormat="1" x14ac:dyDescent="0.25">
      <c r="A36" s="494"/>
      <c r="B36" s="495" t="s">
        <v>49</v>
      </c>
      <c r="C36" s="496">
        <v>83.886045891396762</v>
      </c>
      <c r="D36" s="496">
        <v>97.227697136429242</v>
      </c>
      <c r="E36" s="496">
        <v>100.00000000007078</v>
      </c>
      <c r="F36" s="496">
        <v>101.45849520461786</v>
      </c>
      <c r="G36" s="496">
        <v>106.90377367233674</v>
      </c>
      <c r="H36" s="496">
        <v>114.22676583320144</v>
      </c>
      <c r="I36" s="496">
        <v>108.51572307676292</v>
      </c>
      <c r="J36" s="496">
        <v>111.93307491048115</v>
      </c>
      <c r="K36" s="497">
        <v>121.68717020655873</v>
      </c>
      <c r="L36" s="497">
        <v>134.90637527034167</v>
      </c>
      <c r="N36" s="155"/>
      <c r="O36" s="156"/>
      <c r="P36" s="156"/>
      <c r="Q36" s="156"/>
      <c r="R36" s="156"/>
      <c r="S36" s="156"/>
      <c r="T36" s="156"/>
      <c r="U36" s="156"/>
      <c r="V36" s="158"/>
      <c r="W36" s="158"/>
      <c r="X36" s="156"/>
    </row>
    <row r="37" spans="1:24" s="151" customFormat="1" x14ac:dyDescent="0.25">
      <c r="A37" s="494"/>
      <c r="B37" s="495" t="s">
        <v>50</v>
      </c>
      <c r="C37" s="496">
        <v>78.876913948752303</v>
      </c>
      <c r="D37" s="496">
        <v>85.989615346286186</v>
      </c>
      <c r="E37" s="496">
        <v>100.00000000004603</v>
      </c>
      <c r="F37" s="496">
        <v>87.670324353611321</v>
      </c>
      <c r="G37" s="496">
        <v>97.253617373500163</v>
      </c>
      <c r="H37" s="496">
        <v>106.6047844438533</v>
      </c>
      <c r="I37" s="496">
        <v>112.15170794171428</v>
      </c>
      <c r="J37" s="496">
        <v>135.16012503008452</v>
      </c>
      <c r="K37" s="497">
        <v>120.95999850188241</v>
      </c>
      <c r="L37" s="497">
        <v>147.14426466809297</v>
      </c>
      <c r="N37" s="155"/>
      <c r="O37" s="156"/>
      <c r="P37" s="156"/>
      <c r="Q37" s="156"/>
      <c r="R37" s="156"/>
      <c r="S37" s="156"/>
      <c r="T37" s="156"/>
      <c r="U37" s="156"/>
      <c r="V37" s="158"/>
      <c r="W37" s="158"/>
      <c r="X37" s="156"/>
    </row>
    <row r="38" spans="1:24" s="151" customFormat="1" x14ac:dyDescent="0.25">
      <c r="A38" s="494"/>
      <c r="B38" s="154" t="s">
        <v>51</v>
      </c>
      <c r="C38" s="496">
        <v>88.94509124889754</v>
      </c>
      <c r="D38" s="496">
        <v>95.149783837548952</v>
      </c>
      <c r="E38" s="496">
        <v>100.00000000000598</v>
      </c>
      <c r="F38" s="496">
        <v>105.19422366536465</v>
      </c>
      <c r="G38" s="496">
        <v>109.88235538397215</v>
      </c>
      <c r="H38" s="496">
        <v>112.76487181339594</v>
      </c>
      <c r="I38" s="496">
        <v>110.34413452992472</v>
      </c>
      <c r="J38" s="496">
        <v>112.92832117076659</v>
      </c>
      <c r="K38" s="497">
        <v>119.90965526477449</v>
      </c>
      <c r="L38" s="497">
        <v>158.94531439762883</v>
      </c>
      <c r="N38" s="155"/>
      <c r="O38" s="156"/>
      <c r="P38" s="156"/>
      <c r="Q38" s="156"/>
      <c r="R38" s="156"/>
      <c r="S38" s="156"/>
      <c r="T38" s="156"/>
      <c r="U38" s="156"/>
      <c r="V38" s="158"/>
      <c r="W38" s="158"/>
      <c r="X38" s="156"/>
    </row>
    <row r="39" spans="1:24" s="151" customFormat="1" x14ac:dyDescent="0.25">
      <c r="A39" s="494"/>
      <c r="B39" s="495" t="s">
        <v>52</v>
      </c>
      <c r="C39" s="496">
        <v>78.558666223282103</v>
      </c>
      <c r="D39" s="496">
        <v>96.832861519360151</v>
      </c>
      <c r="E39" s="496">
        <v>99.99999999996173</v>
      </c>
      <c r="F39" s="496">
        <v>96.716400172835776</v>
      </c>
      <c r="G39" s="496">
        <v>91.979766651736284</v>
      </c>
      <c r="H39" s="496">
        <v>105.24517687569926</v>
      </c>
      <c r="I39" s="496">
        <v>118.52836214754247</v>
      </c>
      <c r="J39" s="496">
        <v>119.53297833600082</v>
      </c>
      <c r="K39" s="497">
        <v>130.53712783748543</v>
      </c>
      <c r="L39" s="497">
        <v>126.00062724755655</v>
      </c>
      <c r="N39" s="155"/>
      <c r="O39" s="156"/>
      <c r="P39" s="156"/>
      <c r="Q39" s="156"/>
      <c r="R39" s="156"/>
      <c r="S39" s="156"/>
      <c r="T39" s="156"/>
      <c r="U39" s="156"/>
      <c r="V39" s="158"/>
      <c r="W39" s="158"/>
      <c r="X39" s="156"/>
    </row>
    <row r="40" spans="1:24" s="151" customFormat="1" x14ac:dyDescent="0.25">
      <c r="A40" s="494"/>
      <c r="B40" s="495" t="s">
        <v>54</v>
      </c>
      <c r="C40" s="496">
        <v>84.32495100736142</v>
      </c>
      <c r="D40" s="496">
        <v>96.82923148008372</v>
      </c>
      <c r="E40" s="496">
        <v>100.00000000002422</v>
      </c>
      <c r="F40" s="496">
        <v>98.236462250875036</v>
      </c>
      <c r="G40" s="496">
        <v>73.862905969898392</v>
      </c>
      <c r="H40" s="496">
        <v>82.977480173074227</v>
      </c>
      <c r="I40" s="496">
        <v>84.338045778219339</v>
      </c>
      <c r="J40" s="496">
        <v>87.201646906919777</v>
      </c>
      <c r="K40" s="497">
        <v>90.184836207564118</v>
      </c>
      <c r="L40" s="497">
        <v>131.6648740425866</v>
      </c>
      <c r="N40" s="155"/>
      <c r="O40" s="156"/>
      <c r="P40" s="156"/>
      <c r="Q40" s="156"/>
      <c r="R40" s="156"/>
      <c r="S40" s="156"/>
      <c r="T40" s="156"/>
      <c r="U40" s="156"/>
      <c r="V40" s="158"/>
      <c r="W40" s="158"/>
      <c r="X40" s="156"/>
    </row>
    <row r="41" spans="1:24" s="151" customFormat="1" x14ac:dyDescent="0.25">
      <c r="A41" s="494"/>
      <c r="B41" s="154" t="s">
        <v>55</v>
      </c>
      <c r="C41" s="496">
        <v>84.676604165417544</v>
      </c>
      <c r="D41" s="496">
        <v>99.951707733786293</v>
      </c>
      <c r="E41" s="496">
        <v>99.999999999990749</v>
      </c>
      <c r="F41" s="496">
        <v>105.89203134974576</v>
      </c>
      <c r="G41" s="496">
        <v>101.76555268160176</v>
      </c>
      <c r="H41" s="496">
        <v>115.73813495282559</v>
      </c>
      <c r="I41" s="496">
        <v>117.3365273851873</v>
      </c>
      <c r="J41" s="496">
        <v>119.17560546536856</v>
      </c>
      <c r="K41" s="497">
        <v>120.05398583508729</v>
      </c>
      <c r="L41" s="497">
        <v>168.43177384998776</v>
      </c>
      <c r="N41" s="155"/>
      <c r="O41" s="156"/>
      <c r="P41" s="156"/>
      <c r="Q41" s="156"/>
      <c r="R41" s="156"/>
      <c r="S41" s="156"/>
      <c r="T41" s="156"/>
      <c r="U41" s="156"/>
      <c r="V41" s="158"/>
      <c r="W41" s="158"/>
      <c r="X41" s="156"/>
    </row>
    <row r="42" spans="1:24" s="151" customFormat="1" x14ac:dyDescent="0.25">
      <c r="A42" s="494"/>
      <c r="B42" s="154" t="s">
        <v>56</v>
      </c>
      <c r="C42" s="496">
        <v>79.210816138519306</v>
      </c>
      <c r="D42" s="496">
        <v>92.872445817790108</v>
      </c>
      <c r="E42" s="496">
        <v>99.999999999995183</v>
      </c>
      <c r="F42" s="496">
        <v>102.84201323183372</v>
      </c>
      <c r="G42" s="496">
        <v>104.13227744757144</v>
      </c>
      <c r="H42" s="496">
        <v>109.11683049815481</v>
      </c>
      <c r="I42" s="496">
        <v>122.00548935892506</v>
      </c>
      <c r="J42" s="496">
        <v>118.43618272862217</v>
      </c>
      <c r="K42" s="497">
        <v>134.39455540096381</v>
      </c>
      <c r="L42" s="497">
        <v>139.26851350062964</v>
      </c>
      <c r="N42" s="155"/>
      <c r="O42" s="156"/>
      <c r="P42" s="156"/>
      <c r="Q42" s="156"/>
      <c r="R42" s="156"/>
      <c r="S42" s="156"/>
      <c r="T42" s="156"/>
      <c r="U42" s="156"/>
      <c r="V42" s="158"/>
      <c r="W42" s="158"/>
      <c r="X42" s="156"/>
    </row>
    <row r="43" spans="1:24" s="151" customFormat="1" x14ac:dyDescent="0.25">
      <c r="A43" s="494"/>
      <c r="B43" s="154" t="s">
        <v>57</v>
      </c>
      <c r="C43" s="496">
        <v>88.048798057422118</v>
      </c>
      <c r="D43" s="496">
        <v>92.79082757233958</v>
      </c>
      <c r="E43" s="496">
        <v>100.000000000052</v>
      </c>
      <c r="F43" s="496">
        <v>95.952190345227962</v>
      </c>
      <c r="G43" s="496">
        <v>107.72868144364396</v>
      </c>
      <c r="H43" s="496">
        <v>137.17150098174872</v>
      </c>
      <c r="I43" s="496">
        <v>156.59216497750475</v>
      </c>
      <c r="J43" s="496">
        <v>148.30360730823216</v>
      </c>
      <c r="K43" s="497">
        <v>159.987087767519</v>
      </c>
      <c r="L43" s="497">
        <v>93.989996579983384</v>
      </c>
      <c r="N43" s="155"/>
      <c r="O43" s="156"/>
      <c r="P43" s="156"/>
      <c r="Q43" s="156"/>
      <c r="R43" s="156"/>
      <c r="S43" s="156"/>
      <c r="T43" s="156"/>
      <c r="U43" s="156"/>
      <c r="V43" s="158"/>
      <c r="W43" s="158"/>
      <c r="X43" s="156"/>
    </row>
    <row r="44" spans="1:24" s="151" customFormat="1" x14ac:dyDescent="0.25">
      <c r="A44" s="494" t="s">
        <v>9</v>
      </c>
      <c r="B44" s="495"/>
      <c r="C44" s="496">
        <v>102.24306309526322</v>
      </c>
      <c r="D44" s="496">
        <v>93.224279810057894</v>
      </c>
      <c r="E44" s="496">
        <v>100.00000000002949</v>
      </c>
      <c r="F44" s="496">
        <v>100.58866955153752</v>
      </c>
      <c r="G44" s="496">
        <v>128.08837564933688</v>
      </c>
      <c r="H44" s="496">
        <v>135.18458289494993</v>
      </c>
      <c r="I44" s="496">
        <v>123.14024120048185</v>
      </c>
      <c r="J44" s="496">
        <v>104.02363349887509</v>
      </c>
      <c r="K44" s="497">
        <v>132.0535727704648</v>
      </c>
      <c r="L44" s="497">
        <v>187.4687938016591</v>
      </c>
      <c r="N44" s="155"/>
      <c r="O44" s="156"/>
      <c r="P44" s="156"/>
      <c r="Q44" s="156"/>
      <c r="R44" s="156"/>
      <c r="S44" s="156"/>
      <c r="T44" s="156"/>
      <c r="U44" s="156"/>
      <c r="V44" s="158"/>
      <c r="W44" s="158"/>
      <c r="X44" s="156"/>
    </row>
    <row r="45" spans="1:24" s="151" customFormat="1" x14ac:dyDescent="0.25">
      <c r="A45" s="494"/>
      <c r="B45" s="495" t="s">
        <v>58</v>
      </c>
      <c r="C45" s="496">
        <v>96.059315533212313</v>
      </c>
      <c r="D45" s="496">
        <v>81.133200607171844</v>
      </c>
      <c r="E45" s="496">
        <v>99.999999999972729</v>
      </c>
      <c r="F45" s="496">
        <v>93.335626920555583</v>
      </c>
      <c r="G45" s="496">
        <v>97.145371998030313</v>
      </c>
      <c r="H45" s="496">
        <v>101.57042357284676</v>
      </c>
      <c r="I45" s="496">
        <v>109.07265689859695</v>
      </c>
      <c r="J45" s="496">
        <v>81.280952637549632</v>
      </c>
      <c r="K45" s="497">
        <v>131.90158957425302</v>
      </c>
      <c r="L45" s="497">
        <v>141.8210659218129</v>
      </c>
      <c r="N45" s="223" t="s">
        <v>138</v>
      </c>
      <c r="O45" s="140" t="s">
        <v>139</v>
      </c>
      <c r="P45" s="140" t="s">
        <v>140</v>
      </c>
      <c r="Q45" s="140" t="s">
        <v>141</v>
      </c>
      <c r="R45" s="140" t="s">
        <v>142</v>
      </c>
      <c r="S45" s="140" t="s">
        <v>143</v>
      </c>
      <c r="T45" s="140" t="s">
        <v>144</v>
      </c>
      <c r="U45" s="140" t="s">
        <v>108</v>
      </c>
      <c r="V45" s="140" t="s">
        <v>2</v>
      </c>
      <c r="W45" s="141" t="s">
        <v>3</v>
      </c>
      <c r="X45" s="140" t="s">
        <v>90</v>
      </c>
    </row>
    <row r="46" spans="1:24" s="151" customFormat="1" x14ac:dyDescent="0.25">
      <c r="A46" s="494"/>
      <c r="B46" s="495" t="s">
        <v>59</v>
      </c>
      <c r="C46" s="496">
        <v>113.32232463090482</v>
      </c>
      <c r="D46" s="496">
        <v>114.88755558155312</v>
      </c>
      <c r="E46" s="496">
        <v>99.999999999966121</v>
      </c>
      <c r="F46" s="496">
        <v>113.58375957286297</v>
      </c>
      <c r="G46" s="496">
        <v>183.52815981176593</v>
      </c>
      <c r="H46" s="496">
        <v>195.41020800295141</v>
      </c>
      <c r="I46" s="496">
        <v>148.34477034602369</v>
      </c>
      <c r="J46" s="496">
        <v>144.77111013155005</v>
      </c>
      <c r="K46" s="497">
        <v>132.32587715573186</v>
      </c>
      <c r="L46" s="497">
        <v>118.55208530969519</v>
      </c>
      <c r="N46" s="146" t="s">
        <v>16</v>
      </c>
      <c r="O46" s="147">
        <v>84.634261038464942</v>
      </c>
      <c r="P46" s="147">
        <v>93.429167298522927</v>
      </c>
      <c r="Q46" s="147">
        <v>100.00000000000001</v>
      </c>
      <c r="R46" s="147">
        <v>103.56090323492299</v>
      </c>
      <c r="S46" s="147">
        <v>106.90156845784337</v>
      </c>
      <c r="T46" s="147">
        <v>110.46126265586742</v>
      </c>
      <c r="U46" s="147">
        <v>113.91486409116862</v>
      </c>
      <c r="V46" s="147">
        <v>118.90634029757638</v>
      </c>
      <c r="W46" s="148">
        <v>120.05425222055784</v>
      </c>
      <c r="X46" s="148">
        <v>123.63180146094597</v>
      </c>
    </row>
    <row r="47" spans="1:24" s="151" customFormat="1" x14ac:dyDescent="0.25">
      <c r="A47" s="494" t="s">
        <v>10</v>
      </c>
      <c r="B47" s="495"/>
      <c r="C47" s="496">
        <v>73.136785267945385</v>
      </c>
      <c r="D47" s="496">
        <v>101.55839615314824</v>
      </c>
      <c r="E47" s="496">
        <v>99.999999999962881</v>
      </c>
      <c r="F47" s="496">
        <v>100.15402486806197</v>
      </c>
      <c r="G47" s="496">
        <v>108.85282165579723</v>
      </c>
      <c r="H47" s="496">
        <v>116.289062190515</v>
      </c>
      <c r="I47" s="496">
        <v>124.95861422784675</v>
      </c>
      <c r="J47" s="496">
        <v>110.90134249989431</v>
      </c>
      <c r="K47" s="497">
        <v>143.06295707953987</v>
      </c>
      <c r="L47" s="497">
        <v>108.78123735416837</v>
      </c>
      <c r="N47" s="146" t="s">
        <v>17</v>
      </c>
      <c r="O47" s="147">
        <v>88.140901436815383</v>
      </c>
      <c r="P47" s="147">
        <v>94.873926002879685</v>
      </c>
      <c r="Q47" s="147">
        <v>100.00000000000001</v>
      </c>
      <c r="R47" s="147">
        <v>101.10650826357983</v>
      </c>
      <c r="S47" s="147">
        <v>104.01389572207539</v>
      </c>
      <c r="T47" s="147">
        <v>109.87854710985762</v>
      </c>
      <c r="U47" s="147">
        <v>116.99293644776795</v>
      </c>
      <c r="V47" s="147">
        <v>121.57188151087227</v>
      </c>
      <c r="W47" s="148">
        <v>124.7889614461056</v>
      </c>
      <c r="X47" s="148">
        <v>129.80888564302407</v>
      </c>
    </row>
    <row r="48" spans="1:24" s="151" customFormat="1" x14ac:dyDescent="0.25">
      <c r="A48" s="494"/>
      <c r="B48" s="495" t="s">
        <v>60</v>
      </c>
      <c r="C48" s="496">
        <v>70.372138063491192</v>
      </c>
      <c r="D48" s="496">
        <v>99.733772702251841</v>
      </c>
      <c r="E48" s="496">
        <v>99.99999999998964</v>
      </c>
      <c r="F48" s="496">
        <v>97.82727418936507</v>
      </c>
      <c r="G48" s="496">
        <v>102.94133851041828</v>
      </c>
      <c r="H48" s="496">
        <v>111.72716884450243</v>
      </c>
      <c r="I48" s="496">
        <v>124.65126472654191</v>
      </c>
      <c r="J48" s="496">
        <v>104.42484193502447</v>
      </c>
      <c r="K48" s="497">
        <v>143.2369155363354</v>
      </c>
      <c r="L48" s="497">
        <v>154.31155328117765</v>
      </c>
      <c r="N48" s="146" t="s">
        <v>273</v>
      </c>
      <c r="O48" s="147">
        <v>79.38518007037392</v>
      </c>
      <c r="P48" s="147">
        <v>97.832736932612463</v>
      </c>
      <c r="Q48" s="147">
        <v>100</v>
      </c>
      <c r="R48" s="147">
        <v>95.880766854825538</v>
      </c>
      <c r="S48" s="147">
        <v>99.457120203784143</v>
      </c>
      <c r="T48" s="147">
        <v>106.48785569864556</v>
      </c>
      <c r="U48" s="147">
        <v>111.00629567091333</v>
      </c>
      <c r="V48" s="147">
        <v>124.42106767135651</v>
      </c>
      <c r="W48" s="148">
        <v>122.28179672594183</v>
      </c>
      <c r="X48" s="148">
        <v>123.57293117848172</v>
      </c>
    </row>
    <row r="49" spans="1:24" s="151" customFormat="1" x14ac:dyDescent="0.25">
      <c r="A49" s="494"/>
      <c r="B49" s="495" t="s">
        <v>61</v>
      </c>
      <c r="C49" s="496">
        <v>125.09657097464998</v>
      </c>
      <c r="D49" s="496">
        <v>143.25534126247439</v>
      </c>
      <c r="E49" s="496">
        <v>99.999999999945842</v>
      </c>
      <c r="F49" s="496">
        <v>139.96252745581324</v>
      </c>
      <c r="G49" s="496">
        <v>132.82038840836114</v>
      </c>
      <c r="H49" s="496">
        <v>188.24975932240537</v>
      </c>
      <c r="I49" s="496">
        <v>151.1731598182578</v>
      </c>
      <c r="J49" s="496">
        <v>170.95972182265754</v>
      </c>
      <c r="K49" s="497">
        <v>150.04791699492444</v>
      </c>
      <c r="L49" s="497">
        <v>126.27565423017138</v>
      </c>
      <c r="N49" s="146" t="s">
        <v>19</v>
      </c>
      <c r="O49" s="147">
        <v>119.02194647386112</v>
      </c>
      <c r="P49" s="147">
        <v>134.49403962338542</v>
      </c>
      <c r="Q49" s="147">
        <v>100.00000000000001</v>
      </c>
      <c r="R49" s="147">
        <v>108.99079895183415</v>
      </c>
      <c r="S49" s="147">
        <v>126.75075979515087</v>
      </c>
      <c r="T49" s="147">
        <v>122.53240916979172</v>
      </c>
      <c r="U49" s="147">
        <v>137.40600828464093</v>
      </c>
      <c r="V49" s="147">
        <v>139.20085136362249</v>
      </c>
      <c r="W49" s="148">
        <v>140.65096272862721</v>
      </c>
      <c r="X49" s="148">
        <v>147.14930699869424</v>
      </c>
    </row>
    <row r="50" spans="1:24" s="151" customFormat="1" x14ac:dyDescent="0.25">
      <c r="A50" s="494"/>
      <c r="B50" s="495" t="s">
        <v>62</v>
      </c>
      <c r="C50" s="496">
        <v>76.819518362158831</v>
      </c>
      <c r="D50" s="496">
        <v>97.269906538654595</v>
      </c>
      <c r="E50" s="496">
        <v>100.00000000008153</v>
      </c>
      <c r="F50" s="496">
        <v>100.80807728497166</v>
      </c>
      <c r="G50" s="496">
        <v>125.52853863899374</v>
      </c>
      <c r="H50" s="496">
        <v>123.7083190836732</v>
      </c>
      <c r="I50" s="496">
        <v>120.72240812536073</v>
      </c>
      <c r="J50" s="496">
        <v>125.79924637752288</v>
      </c>
      <c r="K50" s="497">
        <v>136.1706971399588</v>
      </c>
      <c r="L50" s="497">
        <v>106.6754361194521</v>
      </c>
      <c r="N50" s="155"/>
      <c r="O50" s="156"/>
      <c r="P50" s="156"/>
      <c r="Q50" s="156"/>
      <c r="R50" s="156"/>
      <c r="S50" s="156"/>
      <c r="T50" s="156"/>
      <c r="U50" s="156"/>
      <c r="V50" s="158"/>
      <c r="W50" s="158"/>
      <c r="X50" s="156"/>
    </row>
    <row r="51" spans="1:24" s="151" customFormat="1" x14ac:dyDescent="0.25">
      <c r="A51" s="494"/>
      <c r="B51" s="495" t="s">
        <v>63</v>
      </c>
      <c r="C51" s="496">
        <v>75.65983732403491</v>
      </c>
      <c r="D51" s="496">
        <v>95.995915491412191</v>
      </c>
      <c r="E51" s="496">
        <v>99.999999999959428</v>
      </c>
      <c r="F51" s="496">
        <v>104.97155023888526</v>
      </c>
      <c r="G51" s="496">
        <v>127.2835699687234</v>
      </c>
      <c r="H51" s="496">
        <v>122.40025608760486</v>
      </c>
      <c r="I51" s="496">
        <v>132.90886975105502</v>
      </c>
      <c r="J51" s="496">
        <v>119.27227402358096</v>
      </c>
      <c r="K51" s="497">
        <v>138.96971540200451</v>
      </c>
      <c r="L51" s="497">
        <v>135.83074423639437</v>
      </c>
      <c r="N51" s="155"/>
      <c r="O51" s="156"/>
      <c r="P51" s="156"/>
      <c r="Q51" s="156"/>
      <c r="R51" s="156"/>
      <c r="S51" s="156"/>
      <c r="T51" s="156"/>
      <c r="U51" s="156"/>
      <c r="V51" s="158"/>
      <c r="W51" s="158"/>
      <c r="X51" s="156"/>
    </row>
    <row r="52" spans="1:24" s="151" customFormat="1" x14ac:dyDescent="0.25">
      <c r="A52" s="494"/>
      <c r="B52" s="495" t="s">
        <v>64</v>
      </c>
      <c r="C52" s="496">
        <v>77.17017562756125</v>
      </c>
      <c r="D52" s="496">
        <v>131.61303049524159</v>
      </c>
      <c r="E52" s="496">
        <v>100.00000000004252</v>
      </c>
      <c r="F52" s="496">
        <v>115.10479007102265</v>
      </c>
      <c r="G52" s="496">
        <v>127.73410891859299</v>
      </c>
      <c r="H52" s="496">
        <v>124.828273378492</v>
      </c>
      <c r="I52" s="496">
        <v>128.94491398208564</v>
      </c>
      <c r="J52" s="496">
        <v>130.60259028644498</v>
      </c>
      <c r="K52" s="497">
        <v>166.64813977313625</v>
      </c>
      <c r="L52" s="497">
        <v>127.14135778033572</v>
      </c>
      <c r="N52" s="155"/>
      <c r="O52" s="156"/>
      <c r="P52" s="156"/>
      <c r="Q52" s="156"/>
      <c r="R52" s="156"/>
      <c r="S52" s="156"/>
      <c r="T52" s="156"/>
      <c r="U52" s="156"/>
      <c r="V52" s="158"/>
      <c r="W52" s="158"/>
      <c r="X52" s="156"/>
    </row>
    <row r="53" spans="1:24" s="151" customFormat="1" x14ac:dyDescent="0.25">
      <c r="A53" s="494" t="s">
        <v>11</v>
      </c>
      <c r="B53" s="495"/>
      <c r="C53" s="496">
        <v>100.5698476385255</v>
      </c>
      <c r="D53" s="496">
        <v>102.04700941406037</v>
      </c>
      <c r="E53" s="496">
        <v>99.999999999991374</v>
      </c>
      <c r="F53" s="496">
        <v>122.27446804840469</v>
      </c>
      <c r="G53" s="496">
        <v>162.39577991175113</v>
      </c>
      <c r="H53" s="496">
        <v>121.70039540896634</v>
      </c>
      <c r="I53" s="496">
        <v>99.784372519825709</v>
      </c>
      <c r="J53" s="496">
        <v>131.37582341331884</v>
      </c>
      <c r="K53" s="497">
        <v>125.45578422096814</v>
      </c>
      <c r="L53" s="497">
        <v>99.548125089957338</v>
      </c>
      <c r="N53" s="155"/>
      <c r="O53" s="156"/>
      <c r="P53" s="156"/>
      <c r="Q53" s="156"/>
      <c r="R53" s="156"/>
      <c r="S53" s="156"/>
      <c r="T53" s="156"/>
      <c r="U53" s="156"/>
      <c r="V53" s="158"/>
      <c r="W53" s="158"/>
      <c r="X53" s="156"/>
    </row>
    <row r="54" spans="1:24" s="151" customFormat="1" x14ac:dyDescent="0.25">
      <c r="A54" s="494"/>
      <c r="B54" s="495" t="s">
        <v>65</v>
      </c>
      <c r="C54" s="496">
        <v>96.086580507470842</v>
      </c>
      <c r="D54" s="496">
        <v>96.906507801375838</v>
      </c>
      <c r="E54" s="496">
        <v>100.00000000001296</v>
      </c>
      <c r="F54" s="496">
        <v>121.03588101260665</v>
      </c>
      <c r="G54" s="496">
        <v>172.61710769539718</v>
      </c>
      <c r="H54" s="496">
        <v>125.73486880353846</v>
      </c>
      <c r="I54" s="496">
        <v>95.803938204119888</v>
      </c>
      <c r="J54" s="496">
        <v>131.281332443103</v>
      </c>
      <c r="K54" s="497">
        <v>119.03127517430515</v>
      </c>
      <c r="L54" s="497">
        <v>134.5090393097091</v>
      </c>
      <c r="N54" s="155"/>
      <c r="O54" s="156"/>
      <c r="P54" s="156"/>
      <c r="Q54" s="156"/>
      <c r="R54" s="156"/>
      <c r="S54" s="156"/>
      <c r="T54" s="156"/>
      <c r="U54" s="156"/>
      <c r="V54" s="158"/>
      <c r="W54" s="158"/>
      <c r="X54" s="156"/>
    </row>
    <row r="55" spans="1:24" s="151" customFormat="1" x14ac:dyDescent="0.25">
      <c r="A55" s="494"/>
      <c r="B55" s="495" t="s">
        <v>66</v>
      </c>
      <c r="C55" s="496">
        <v>108.03578106765406</v>
      </c>
      <c r="D55" s="496">
        <v>118.55091943327216</v>
      </c>
      <c r="E55" s="496">
        <v>100.00000000002943</v>
      </c>
      <c r="F55" s="496">
        <v>130.55963978892078</v>
      </c>
      <c r="G55" s="496">
        <v>127.52448690311815</v>
      </c>
      <c r="H55" s="496">
        <v>100.5372938278275</v>
      </c>
      <c r="I55" s="496">
        <v>104.38418931799971</v>
      </c>
      <c r="J55" s="496">
        <v>132.06258680876093</v>
      </c>
      <c r="K55" s="497">
        <v>154.48853528832626</v>
      </c>
      <c r="L55" s="497">
        <v>137.17172516242408</v>
      </c>
      <c r="N55" s="155"/>
      <c r="O55" s="156"/>
      <c r="P55" s="156"/>
      <c r="Q55" s="156"/>
      <c r="R55" s="156"/>
      <c r="S55" s="156"/>
      <c r="T55" s="156"/>
      <c r="U55" s="156"/>
      <c r="V55" s="158"/>
      <c r="W55" s="158"/>
      <c r="X55" s="156"/>
    </row>
    <row r="56" spans="1:24" s="151" customFormat="1" x14ac:dyDescent="0.25">
      <c r="A56" s="494"/>
      <c r="B56" s="495" t="s">
        <v>67</v>
      </c>
      <c r="C56" s="496">
        <v>119.9043105746112</v>
      </c>
      <c r="D56" s="496">
        <v>118.24270455111186</v>
      </c>
      <c r="E56" s="496">
        <v>99.999999999974463</v>
      </c>
      <c r="F56" s="496">
        <v>122.93688900471672</v>
      </c>
      <c r="G56" s="496">
        <v>131.73771919591891</v>
      </c>
      <c r="H56" s="496">
        <v>115.16303282731724</v>
      </c>
      <c r="I56" s="496">
        <v>118.47585895432773</v>
      </c>
      <c r="J56" s="496">
        <v>131.38523222946526</v>
      </c>
      <c r="K56" s="497">
        <v>139.3756086470955</v>
      </c>
      <c r="L56" s="497">
        <v>164.33205843536166</v>
      </c>
      <c r="N56" s="155"/>
      <c r="O56" s="156"/>
      <c r="P56" s="156"/>
      <c r="Q56" s="156"/>
      <c r="R56" s="156"/>
      <c r="S56" s="156"/>
      <c r="T56" s="156"/>
      <c r="U56" s="156"/>
      <c r="V56" s="156"/>
      <c r="W56" s="156"/>
      <c r="X56" s="156"/>
    </row>
    <row r="57" spans="1:24" s="151" customFormat="1" x14ac:dyDescent="0.25">
      <c r="A57" s="494" t="s">
        <v>12</v>
      </c>
      <c r="B57" s="495"/>
      <c r="C57" s="496">
        <v>76.682062365876149</v>
      </c>
      <c r="D57" s="496">
        <v>91.761415487590796</v>
      </c>
      <c r="E57" s="496">
        <v>99.999999999993847</v>
      </c>
      <c r="F57" s="496">
        <v>104.12165355918059</v>
      </c>
      <c r="G57" s="496">
        <v>108.75508135692799</v>
      </c>
      <c r="H57" s="496">
        <v>124.35604483694965</v>
      </c>
      <c r="I57" s="496">
        <v>129.15972348589901</v>
      </c>
      <c r="J57" s="496">
        <v>128.41990076838411</v>
      </c>
      <c r="K57" s="497">
        <v>130.50404516655581</v>
      </c>
      <c r="L57" s="497">
        <v>144.15854158026247</v>
      </c>
      <c r="N57" s="155"/>
      <c r="O57" s="156"/>
      <c r="P57" s="156"/>
      <c r="Q57" s="156"/>
      <c r="R57" s="156"/>
      <c r="S57" s="156"/>
      <c r="T57" s="156"/>
      <c r="U57" s="156"/>
      <c r="V57" s="156"/>
      <c r="W57" s="156"/>
      <c r="X57" s="156"/>
    </row>
    <row r="58" spans="1:24" s="151" customFormat="1" x14ac:dyDescent="0.25">
      <c r="A58" s="494"/>
      <c r="B58" s="495" t="s">
        <v>68</v>
      </c>
      <c r="C58" s="496">
        <v>69.962656813868705</v>
      </c>
      <c r="D58" s="496">
        <v>90.062590047963752</v>
      </c>
      <c r="E58" s="496">
        <v>100.00000000000615</v>
      </c>
      <c r="F58" s="496">
        <v>98.140066305166783</v>
      </c>
      <c r="G58" s="496">
        <v>97.830518773104629</v>
      </c>
      <c r="H58" s="496">
        <v>115.05612518936984</v>
      </c>
      <c r="I58" s="496">
        <v>124.66492634679798</v>
      </c>
      <c r="J58" s="496">
        <v>116.24463962870477</v>
      </c>
      <c r="K58" s="497">
        <v>118.52780836830716</v>
      </c>
      <c r="L58" s="497">
        <v>141.07580784655096</v>
      </c>
      <c r="N58" s="155"/>
      <c r="O58" s="156"/>
      <c r="P58" s="156"/>
      <c r="Q58" s="156"/>
      <c r="R58" s="156"/>
      <c r="S58" s="156"/>
      <c r="T58" s="156"/>
      <c r="U58" s="156"/>
      <c r="V58" s="156"/>
      <c r="W58" s="156"/>
      <c r="X58" s="156"/>
    </row>
    <row r="59" spans="1:24" s="151" customFormat="1" x14ac:dyDescent="0.25">
      <c r="A59" s="494"/>
      <c r="B59" s="495" t="s">
        <v>69</v>
      </c>
      <c r="C59" s="496">
        <v>80.426705576899252</v>
      </c>
      <c r="D59" s="496">
        <v>93.398424426217289</v>
      </c>
      <c r="E59" s="496">
        <v>100.0000000000036</v>
      </c>
      <c r="F59" s="496">
        <v>110.48555713449606</v>
      </c>
      <c r="G59" s="496">
        <v>119.72160514211964</v>
      </c>
      <c r="H59" s="496">
        <v>146.94543781887157</v>
      </c>
      <c r="I59" s="496">
        <v>149.17821025811412</v>
      </c>
      <c r="J59" s="496">
        <v>144.44574242533105</v>
      </c>
      <c r="K59" s="497">
        <v>154.9782072735417</v>
      </c>
      <c r="L59" s="497">
        <v>150.06714014949412</v>
      </c>
      <c r="N59" s="155"/>
      <c r="O59" s="156"/>
      <c r="P59" s="156"/>
      <c r="Q59" s="156"/>
      <c r="R59" s="156"/>
      <c r="S59" s="156"/>
      <c r="T59" s="156"/>
      <c r="U59" s="156"/>
      <c r="V59" s="156"/>
      <c r="W59" s="156"/>
      <c r="X59" s="156"/>
    </row>
    <row r="60" spans="1:24" s="151" customFormat="1" x14ac:dyDescent="0.25">
      <c r="A60" s="494"/>
      <c r="B60" s="495" t="s">
        <v>70</v>
      </c>
      <c r="C60" s="496">
        <v>72.77050094913595</v>
      </c>
      <c r="D60" s="496">
        <v>84.231402577298354</v>
      </c>
      <c r="E60" s="496">
        <v>100.00000000000493</v>
      </c>
      <c r="F60" s="496">
        <v>104.05582877277942</v>
      </c>
      <c r="G60" s="496">
        <v>105.4856918126427</v>
      </c>
      <c r="H60" s="496">
        <v>115.12491143838479</v>
      </c>
      <c r="I60" s="496">
        <v>122.59793720718197</v>
      </c>
      <c r="J60" s="496">
        <v>119.9511845453578</v>
      </c>
      <c r="K60" s="497">
        <v>114.74921115671968</v>
      </c>
      <c r="L60" s="497">
        <v>129.87542765112227</v>
      </c>
      <c r="N60" s="155"/>
      <c r="O60" s="156"/>
      <c r="P60" s="156"/>
      <c r="Q60" s="156"/>
      <c r="R60" s="156"/>
      <c r="S60" s="156"/>
      <c r="T60" s="156"/>
      <c r="U60" s="156"/>
      <c r="V60" s="156"/>
      <c r="W60" s="156"/>
      <c r="X60" s="156"/>
    </row>
    <row r="61" spans="1:24" s="151" customFormat="1" x14ac:dyDescent="0.25">
      <c r="A61" s="494"/>
      <c r="B61" s="495" t="s">
        <v>71</v>
      </c>
      <c r="C61" s="496">
        <v>102.91359739074358</v>
      </c>
      <c r="D61" s="496">
        <v>105.36216350396769</v>
      </c>
      <c r="E61" s="496">
        <v>100.00000000001684</v>
      </c>
      <c r="F61" s="496">
        <v>112.71580197642692</v>
      </c>
      <c r="G61" s="496">
        <v>121.0519426406392</v>
      </c>
      <c r="H61" s="496">
        <v>130.7565869512822</v>
      </c>
      <c r="I61" s="496">
        <v>118.24643612646094</v>
      </c>
      <c r="J61" s="496">
        <v>147.21358486237648</v>
      </c>
      <c r="K61" s="497">
        <v>159.99243052926539</v>
      </c>
      <c r="L61" s="497">
        <v>137.98870018239111</v>
      </c>
      <c r="N61" s="155"/>
      <c r="O61" s="156"/>
      <c r="P61" s="156"/>
      <c r="Q61" s="156"/>
      <c r="R61" s="156"/>
      <c r="S61" s="156"/>
      <c r="T61" s="156"/>
      <c r="U61" s="156"/>
      <c r="V61" s="156"/>
      <c r="W61" s="156"/>
      <c r="X61" s="156"/>
    </row>
    <row r="62" spans="1:24" s="151" customFormat="1" x14ac:dyDescent="0.25">
      <c r="A62" s="494"/>
      <c r="B62" s="154" t="s">
        <v>72</v>
      </c>
      <c r="C62" s="496">
        <v>106.74835216686888</v>
      </c>
      <c r="D62" s="496">
        <v>109.70469216521822</v>
      </c>
      <c r="E62" s="496">
        <v>99.999999999953346</v>
      </c>
      <c r="F62" s="496">
        <v>124.20110837014232</v>
      </c>
      <c r="G62" s="496">
        <v>158.1249222557795</v>
      </c>
      <c r="H62" s="496">
        <v>149.56535146108467</v>
      </c>
      <c r="I62" s="496">
        <v>131.84863148708195</v>
      </c>
      <c r="J62" s="496">
        <v>181.9243220129033</v>
      </c>
      <c r="K62" s="497">
        <v>170.50433515813339</v>
      </c>
      <c r="L62" s="497">
        <v>129.4281641253931</v>
      </c>
      <c r="N62" s="155"/>
      <c r="O62" s="156"/>
      <c r="P62" s="156"/>
      <c r="Q62" s="156"/>
      <c r="R62" s="156"/>
      <c r="S62" s="156"/>
      <c r="T62" s="156"/>
      <c r="U62" s="156"/>
      <c r="V62" s="156"/>
      <c r="W62" s="156"/>
      <c r="X62" s="156"/>
    </row>
    <row r="63" spans="1:24" s="151" customFormat="1" x14ac:dyDescent="0.25">
      <c r="A63" s="494" t="s">
        <v>14</v>
      </c>
      <c r="B63" s="495"/>
      <c r="C63" s="496">
        <v>95.948023280089046</v>
      </c>
      <c r="D63" s="496">
        <v>104.07568449491204</v>
      </c>
      <c r="E63" s="496">
        <v>100.0000000000702</v>
      </c>
      <c r="F63" s="496">
        <v>118.29328169874076</v>
      </c>
      <c r="G63" s="496">
        <v>142.15166076266499</v>
      </c>
      <c r="H63" s="496">
        <v>116.07798129241321</v>
      </c>
      <c r="I63" s="496">
        <v>117.36596189835787</v>
      </c>
      <c r="J63" s="496">
        <v>130.75449787867271</v>
      </c>
      <c r="K63" s="497">
        <v>131.00678354136895</v>
      </c>
      <c r="L63" s="497">
        <v>164.7817151618265</v>
      </c>
    </row>
    <row r="64" spans="1:24" s="151" customFormat="1" x14ac:dyDescent="0.25">
      <c r="A64" s="494"/>
      <c r="B64" s="495" t="s">
        <v>74</v>
      </c>
      <c r="C64" s="496">
        <v>84.579588547568903</v>
      </c>
      <c r="D64" s="496">
        <v>91.001009072705628</v>
      </c>
      <c r="E64" s="496">
        <v>100.00000000004781</v>
      </c>
      <c r="F64" s="496">
        <v>104.76494198386469</v>
      </c>
      <c r="G64" s="496">
        <v>104.48265909235363</v>
      </c>
      <c r="H64" s="496">
        <v>109.84895822840599</v>
      </c>
      <c r="I64" s="496">
        <v>111.55603022546772</v>
      </c>
      <c r="J64" s="496">
        <v>123.07266663914891</v>
      </c>
      <c r="K64" s="497">
        <v>128.75197860344798</v>
      </c>
      <c r="L64" s="497">
        <v>117.23103207288104</v>
      </c>
    </row>
    <row r="65" spans="1:25" s="151" customFormat="1" x14ac:dyDescent="0.25">
      <c r="A65" s="494"/>
      <c r="B65" s="495" t="s">
        <v>75</v>
      </c>
      <c r="C65" s="496">
        <v>117.73761751646676</v>
      </c>
      <c r="D65" s="496">
        <v>129.13558754447976</v>
      </c>
      <c r="E65" s="496">
        <v>100.00000000000925</v>
      </c>
      <c r="F65" s="496">
        <v>144.22271174030541</v>
      </c>
      <c r="G65" s="496">
        <v>214.35089319874268</v>
      </c>
      <c r="H65" s="496">
        <v>128.0169938518774</v>
      </c>
      <c r="I65" s="496">
        <v>128.50171248066235</v>
      </c>
      <c r="J65" s="496">
        <v>145.47807149624066</v>
      </c>
      <c r="K65" s="497">
        <v>135.32851171539917</v>
      </c>
      <c r="L65" s="497">
        <v>180.21804692067067</v>
      </c>
    </row>
    <row r="66" spans="1:25" s="145" customFormat="1" x14ac:dyDescent="0.25">
      <c r="A66" s="146"/>
      <c r="B66" s="153" t="s">
        <v>76</v>
      </c>
      <c r="C66" s="147">
        <v>99.072065949169641</v>
      </c>
      <c r="D66" s="147">
        <v>109.30815253138907</v>
      </c>
      <c r="E66" s="147">
        <v>100.0000000000083</v>
      </c>
      <c r="F66" s="147">
        <v>100.91522661281317</v>
      </c>
      <c r="G66" s="147">
        <v>107.96853132308807</v>
      </c>
      <c r="H66" s="147">
        <v>114.14369029500983</v>
      </c>
      <c r="I66" s="147">
        <v>125.9872611763591</v>
      </c>
      <c r="J66" s="147">
        <v>86.15594579636236</v>
      </c>
      <c r="K66" s="148">
        <v>93.749590174436307</v>
      </c>
      <c r="L66" s="148">
        <v>150.35939762425753</v>
      </c>
    </row>
    <row r="67" spans="1:25" s="151" customFormat="1" ht="22.5" customHeight="1" x14ac:dyDescent="0.25">
      <c r="A67" s="788" t="s">
        <v>15</v>
      </c>
      <c r="B67" s="788"/>
      <c r="C67" s="159">
        <v>84.980182994636763</v>
      </c>
      <c r="D67" s="159">
        <v>94.562584779284634</v>
      </c>
      <c r="E67" s="159">
        <v>99.999999999999957</v>
      </c>
      <c r="F67" s="159">
        <v>102.381101661488</v>
      </c>
      <c r="G67" s="159">
        <v>105.82450800013333</v>
      </c>
      <c r="H67" s="159">
        <v>110.05663048931632</v>
      </c>
      <c r="I67" s="159">
        <v>114.33555322214529</v>
      </c>
      <c r="J67" s="159">
        <v>120.14661769584852</v>
      </c>
      <c r="K67" s="160">
        <v>121.2739262130392</v>
      </c>
      <c r="L67" s="160">
        <v>124.86532009339639</v>
      </c>
    </row>
    <row r="68" spans="1:25" s="151" customFormat="1" x14ac:dyDescent="0.25">
      <c r="A68" s="146" t="s">
        <v>16</v>
      </c>
      <c r="B68" s="153"/>
      <c r="C68" s="147">
        <v>84.634261038464942</v>
      </c>
      <c r="D68" s="147">
        <v>93.429167298522927</v>
      </c>
      <c r="E68" s="147">
        <v>100.00000000000001</v>
      </c>
      <c r="F68" s="147">
        <v>103.56090323492299</v>
      </c>
      <c r="G68" s="147">
        <v>106.90156845784337</v>
      </c>
      <c r="H68" s="147">
        <v>110.46126265586742</v>
      </c>
      <c r="I68" s="147">
        <v>113.91486409116862</v>
      </c>
      <c r="J68" s="147">
        <v>118.90634029757638</v>
      </c>
      <c r="K68" s="148">
        <v>120.05425222055784</v>
      </c>
      <c r="L68" s="148">
        <v>123.63180146094597</v>
      </c>
    </row>
    <row r="69" spans="1:25" s="151" customFormat="1" x14ac:dyDescent="0.25">
      <c r="A69" s="146"/>
      <c r="B69" s="153" t="s">
        <v>77</v>
      </c>
      <c r="C69" s="147">
        <v>85.953270308884441</v>
      </c>
      <c r="D69" s="147">
        <v>92.434689730172877</v>
      </c>
      <c r="E69" s="147">
        <v>99.999999999999986</v>
      </c>
      <c r="F69" s="147">
        <v>100.4023912601881</v>
      </c>
      <c r="G69" s="147">
        <v>103.90039481106983</v>
      </c>
      <c r="H69" s="147">
        <v>115.05354658283879</v>
      </c>
      <c r="I69" s="147">
        <v>118.67776774859944</v>
      </c>
      <c r="J69" s="147">
        <v>128.96684910031368</v>
      </c>
      <c r="K69" s="148">
        <v>132.84906372823795</v>
      </c>
      <c r="L69" s="148">
        <v>138.37831742802891</v>
      </c>
    </row>
    <row r="70" spans="1:25" s="151" customFormat="1" x14ac:dyDescent="0.25">
      <c r="A70" s="146"/>
      <c r="B70" s="153" t="s">
        <v>78</v>
      </c>
      <c r="C70" s="147">
        <v>84.528465326537855</v>
      </c>
      <c r="D70" s="147">
        <v>94.392848215298855</v>
      </c>
      <c r="E70" s="147">
        <v>99.999999999999986</v>
      </c>
      <c r="F70" s="147">
        <v>107.77826228546864</v>
      </c>
      <c r="G70" s="147">
        <v>109.19367212944955</v>
      </c>
      <c r="H70" s="147">
        <v>118.48519102717107</v>
      </c>
      <c r="I70" s="147">
        <v>121.77467914531223</v>
      </c>
      <c r="J70" s="147">
        <v>138.95226800006671</v>
      </c>
      <c r="K70" s="148">
        <v>140.20092279071474</v>
      </c>
      <c r="L70" s="148">
        <v>140.07850494146106</v>
      </c>
    </row>
    <row r="71" spans="1:25" s="151" customFormat="1" x14ac:dyDescent="0.25">
      <c r="A71" s="146"/>
      <c r="B71" s="153" t="s">
        <v>79</v>
      </c>
      <c r="C71" s="147">
        <v>87.891005003788948</v>
      </c>
      <c r="D71" s="147">
        <v>94.346555380830111</v>
      </c>
      <c r="E71" s="147">
        <v>100</v>
      </c>
      <c r="F71" s="147">
        <v>93.578533745547659</v>
      </c>
      <c r="G71" s="147">
        <v>97.79673957393355</v>
      </c>
      <c r="H71" s="147">
        <v>101.90154068477996</v>
      </c>
      <c r="I71" s="147">
        <v>108.94203480097154</v>
      </c>
      <c r="J71" s="147">
        <v>112.50646648494097</v>
      </c>
      <c r="K71" s="148">
        <v>118.37922739837752</v>
      </c>
      <c r="L71" s="148">
        <v>128.31950059476711</v>
      </c>
    </row>
    <row r="72" spans="1:25" s="151" customFormat="1" x14ac:dyDescent="0.25">
      <c r="A72" s="146"/>
      <c r="B72" s="153" t="s">
        <v>80</v>
      </c>
      <c r="C72" s="147">
        <v>79.422625609855743</v>
      </c>
      <c r="D72" s="147">
        <v>92.973597295552665</v>
      </c>
      <c r="E72" s="147">
        <v>100.00000000000001</v>
      </c>
      <c r="F72" s="147">
        <v>108.92134140095725</v>
      </c>
      <c r="G72" s="147">
        <v>116.95997929168</v>
      </c>
      <c r="H72" s="147">
        <v>128.68070147784383</v>
      </c>
      <c r="I72" s="147">
        <v>141.42307674231122</v>
      </c>
      <c r="J72" s="147">
        <v>152.5307528898262</v>
      </c>
      <c r="K72" s="148">
        <v>157.13070854553595</v>
      </c>
      <c r="L72" s="148">
        <v>154.385556099534</v>
      </c>
      <c r="N72" s="155"/>
      <c r="O72" s="156"/>
      <c r="P72" s="156"/>
      <c r="Q72" s="156"/>
      <c r="R72" s="156"/>
      <c r="S72" s="156"/>
      <c r="T72" s="156"/>
      <c r="U72" s="156"/>
      <c r="V72" s="156"/>
      <c r="W72" s="156"/>
      <c r="X72" s="156"/>
    </row>
    <row r="73" spans="1:25" s="151" customFormat="1" x14ac:dyDescent="0.25">
      <c r="A73" s="146"/>
      <c r="B73" s="153" t="s">
        <v>81</v>
      </c>
      <c r="C73" s="147">
        <v>80.154958352959582</v>
      </c>
      <c r="D73" s="147">
        <v>93.795501263563608</v>
      </c>
      <c r="E73" s="147">
        <v>99.999999999999957</v>
      </c>
      <c r="F73" s="147">
        <v>105.39385297434757</v>
      </c>
      <c r="G73" s="147">
        <v>118.0207655137874</v>
      </c>
      <c r="H73" s="147">
        <v>125.91838334019916</v>
      </c>
      <c r="I73" s="147">
        <v>134.8770803608794</v>
      </c>
      <c r="J73" s="147">
        <v>147.72889417922502</v>
      </c>
      <c r="K73" s="148">
        <v>144.10123991092107</v>
      </c>
      <c r="L73" s="148">
        <v>150.75971635075948</v>
      </c>
      <c r="N73" s="155"/>
      <c r="O73" s="156"/>
      <c r="P73" s="156"/>
      <c r="Q73" s="156"/>
      <c r="R73" s="156"/>
      <c r="S73" s="156"/>
      <c r="T73" s="156"/>
      <c r="U73" s="156"/>
      <c r="V73" s="156"/>
      <c r="W73" s="156"/>
      <c r="X73" s="156"/>
    </row>
    <row r="74" spans="1:25" s="151" customFormat="1" x14ac:dyDescent="0.25">
      <c r="A74" s="146"/>
      <c r="B74" s="153" t="s">
        <v>82</v>
      </c>
      <c r="C74" s="147">
        <v>83.12651592219801</v>
      </c>
      <c r="D74" s="147">
        <v>92.307798234692768</v>
      </c>
      <c r="E74" s="147">
        <v>100.00000000000001</v>
      </c>
      <c r="F74" s="147">
        <v>103.36905860305707</v>
      </c>
      <c r="G74" s="147">
        <v>123.71635641715939</v>
      </c>
      <c r="H74" s="147">
        <v>127.28126668284862</v>
      </c>
      <c r="I74" s="147">
        <v>143.67117635125769</v>
      </c>
      <c r="J74" s="147">
        <v>144.79581442670261</v>
      </c>
      <c r="K74" s="148">
        <v>156.34773531234282</v>
      </c>
      <c r="L74" s="148">
        <v>163.44555199520099</v>
      </c>
      <c r="N74" s="155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</row>
    <row r="75" spans="1:25" s="151" customFormat="1" x14ac:dyDescent="0.25">
      <c r="A75" s="146"/>
      <c r="B75" s="153" t="s">
        <v>146</v>
      </c>
      <c r="C75" s="147">
        <v>84.519293843281403</v>
      </c>
      <c r="D75" s="147">
        <v>93.818938827350451</v>
      </c>
      <c r="E75" s="147">
        <v>99.999999999999986</v>
      </c>
      <c r="F75" s="147">
        <v>104.27270169984742</v>
      </c>
      <c r="G75" s="147">
        <v>105.03038134530506</v>
      </c>
      <c r="H75" s="147">
        <v>105.57713200848281</v>
      </c>
      <c r="I75" s="147">
        <v>106.8197819157886</v>
      </c>
      <c r="J75" s="147">
        <v>109.59502323582984</v>
      </c>
      <c r="K75" s="148">
        <v>108.22733208267512</v>
      </c>
      <c r="L75" s="148">
        <v>110.96415630109762</v>
      </c>
      <c r="N75" s="155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</row>
    <row r="76" spans="1:25" s="151" customFormat="1" x14ac:dyDescent="0.25">
      <c r="A76" s="146" t="s">
        <v>17</v>
      </c>
      <c r="B76" s="153"/>
      <c r="C76" s="147">
        <v>88.140901436815383</v>
      </c>
      <c r="D76" s="147">
        <v>94.873926002879685</v>
      </c>
      <c r="E76" s="147">
        <v>100.00000000000001</v>
      </c>
      <c r="F76" s="147">
        <v>101.10650826357983</v>
      </c>
      <c r="G76" s="147">
        <v>104.01389572207539</v>
      </c>
      <c r="H76" s="147">
        <v>109.87854710985762</v>
      </c>
      <c r="I76" s="147">
        <v>116.99293644776795</v>
      </c>
      <c r="J76" s="147">
        <v>121.57188151087227</v>
      </c>
      <c r="K76" s="148">
        <v>124.7889614461056</v>
      </c>
      <c r="L76" s="148">
        <v>129.80888564302407</v>
      </c>
      <c r="N76" s="155"/>
      <c r="O76" s="156"/>
      <c r="P76" s="156"/>
      <c r="Q76" s="156"/>
      <c r="R76" s="156"/>
      <c r="S76" s="156"/>
      <c r="T76" s="156"/>
      <c r="U76" s="156"/>
      <c r="V76" s="156"/>
      <c r="W76" s="156"/>
      <c r="X76" s="156"/>
      <c r="Y76" s="156"/>
    </row>
    <row r="77" spans="1:25" s="151" customFormat="1" x14ac:dyDescent="0.25">
      <c r="A77" s="146"/>
      <c r="B77" s="153" t="s">
        <v>83</v>
      </c>
      <c r="C77" s="147">
        <v>88.140901436815383</v>
      </c>
      <c r="D77" s="147">
        <v>94.873926002879685</v>
      </c>
      <c r="E77" s="147">
        <v>99.999999999999986</v>
      </c>
      <c r="F77" s="147">
        <v>101.10650826357983</v>
      </c>
      <c r="G77" s="147">
        <v>104.01389572207539</v>
      </c>
      <c r="H77" s="147">
        <v>109.87854710985762</v>
      </c>
      <c r="I77" s="147">
        <v>116.99293644776795</v>
      </c>
      <c r="J77" s="147">
        <v>121.57188151087227</v>
      </c>
      <c r="K77" s="148">
        <v>124.7889614461056</v>
      </c>
      <c r="L77" s="148">
        <v>129.80888564302407</v>
      </c>
      <c r="N77" s="155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</row>
    <row r="78" spans="1:25" s="151" customFormat="1" x14ac:dyDescent="0.25">
      <c r="A78" s="146" t="s">
        <v>18</v>
      </c>
      <c r="B78" s="153"/>
      <c r="C78" s="147">
        <v>79.38518007037392</v>
      </c>
      <c r="D78" s="147">
        <v>97.832736932612463</v>
      </c>
      <c r="E78" s="147">
        <v>100</v>
      </c>
      <c r="F78" s="147">
        <v>95.880766854825538</v>
      </c>
      <c r="G78" s="147">
        <v>99.457120203784143</v>
      </c>
      <c r="H78" s="147">
        <v>106.48785569864556</v>
      </c>
      <c r="I78" s="147">
        <v>111.00629567091333</v>
      </c>
      <c r="J78" s="147">
        <v>124.42106767135651</v>
      </c>
      <c r="K78" s="148">
        <v>122.28179672594183</v>
      </c>
      <c r="L78" s="148">
        <v>123.57293117848172</v>
      </c>
      <c r="N78" s="155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</row>
    <row r="79" spans="1:25" s="151" customFormat="1" x14ac:dyDescent="0.25">
      <c r="A79" s="146"/>
      <c r="B79" s="153" t="s">
        <v>84</v>
      </c>
      <c r="C79" s="147">
        <v>79.38518007037392</v>
      </c>
      <c r="D79" s="147">
        <v>97.832736932612463</v>
      </c>
      <c r="E79" s="147">
        <v>100</v>
      </c>
      <c r="F79" s="147">
        <v>95.880766854825538</v>
      </c>
      <c r="G79" s="147">
        <v>99.457120203784143</v>
      </c>
      <c r="H79" s="147">
        <v>106.48785569864556</v>
      </c>
      <c r="I79" s="147">
        <v>111.00629567091333</v>
      </c>
      <c r="J79" s="147">
        <v>124.42106767135651</v>
      </c>
      <c r="K79" s="148">
        <v>122.28179672594183</v>
      </c>
      <c r="L79" s="148">
        <v>123.57293117848172</v>
      </c>
      <c r="N79" s="155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</row>
    <row r="80" spans="1:25" s="151" customFormat="1" x14ac:dyDescent="0.25">
      <c r="A80" s="146" t="s">
        <v>19</v>
      </c>
      <c r="B80" s="153"/>
      <c r="C80" s="147">
        <v>119.02194647386112</v>
      </c>
      <c r="D80" s="147">
        <v>134.49403962338542</v>
      </c>
      <c r="E80" s="147">
        <v>100.00000000000001</v>
      </c>
      <c r="F80" s="147">
        <v>108.99079895183415</v>
      </c>
      <c r="G80" s="147">
        <v>126.75075979515087</v>
      </c>
      <c r="H80" s="147">
        <v>122.53240916979172</v>
      </c>
      <c r="I80" s="147">
        <v>137.40600828464093</v>
      </c>
      <c r="J80" s="147">
        <v>139.20085136362249</v>
      </c>
      <c r="K80" s="148">
        <v>140.65096272862721</v>
      </c>
      <c r="L80" s="148">
        <v>147.14930699869424</v>
      </c>
      <c r="N80" s="155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</row>
    <row r="81" spans="1:25" s="151" customFormat="1" x14ac:dyDescent="0.25">
      <c r="A81" s="146"/>
      <c r="B81" s="153" t="s">
        <v>85</v>
      </c>
      <c r="C81" s="147">
        <v>139.78414377058996</v>
      </c>
      <c r="D81" s="147">
        <v>160.78143148537845</v>
      </c>
      <c r="E81" s="147">
        <v>99.999999999999986</v>
      </c>
      <c r="F81" s="147">
        <v>114.37902515793627</v>
      </c>
      <c r="G81" s="147">
        <v>133.70281109489736</v>
      </c>
      <c r="H81" s="147">
        <v>137.23439842484871</v>
      </c>
      <c r="I81" s="147">
        <v>143.74012126045446</v>
      </c>
      <c r="J81" s="147">
        <v>155.049406959848</v>
      </c>
      <c r="K81" s="148">
        <v>155.50863095872649</v>
      </c>
      <c r="L81" s="148">
        <v>158.45582822295398</v>
      </c>
      <c r="N81" s="155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</row>
    <row r="82" spans="1:25" s="151" customFormat="1" x14ac:dyDescent="0.25">
      <c r="A82" s="146"/>
      <c r="B82" s="153" t="s">
        <v>86</v>
      </c>
      <c r="C82" s="147">
        <v>106.22089980726753</v>
      </c>
      <c r="D82" s="147">
        <v>125.72941590857572</v>
      </c>
      <c r="E82" s="147">
        <v>100</v>
      </c>
      <c r="F82" s="147">
        <v>115.71887842442493</v>
      </c>
      <c r="G82" s="147">
        <v>112.58772113110184</v>
      </c>
      <c r="H82" s="147">
        <v>112.32855319206988</v>
      </c>
      <c r="I82" s="147">
        <v>118.40267855132053</v>
      </c>
      <c r="J82" s="147">
        <v>120.43473868812073</v>
      </c>
      <c r="K82" s="148">
        <v>124.90981888870124</v>
      </c>
      <c r="L82" s="148">
        <v>129.33191598388177</v>
      </c>
      <c r="N82" s="155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</row>
    <row r="83" spans="1:25" x14ac:dyDescent="0.25">
      <c r="A83" s="161"/>
      <c r="B83" s="162" t="s">
        <v>87</v>
      </c>
      <c r="C83" s="163">
        <v>104.40830753892642</v>
      </c>
      <c r="D83" s="163">
        <v>115.4245094820231</v>
      </c>
      <c r="E83" s="163">
        <v>100</v>
      </c>
      <c r="F83" s="163">
        <v>104.43272141283661</v>
      </c>
      <c r="G83" s="163">
        <v>122.6098180246737</v>
      </c>
      <c r="H83" s="163">
        <v>112.27107464277579</v>
      </c>
      <c r="I83" s="163">
        <v>134.09771575058923</v>
      </c>
      <c r="J83" s="163">
        <v>128.73084255750641</v>
      </c>
      <c r="K83" s="164">
        <v>130.69451966882005</v>
      </c>
      <c r="L83" s="164">
        <v>140.01729017827029</v>
      </c>
    </row>
    <row r="84" spans="1:25" x14ac:dyDescent="0.25">
      <c r="A84" s="165" t="s">
        <v>88</v>
      </c>
      <c r="B84" s="165"/>
      <c r="C84" s="166"/>
      <c r="D84" s="166"/>
      <c r="E84" s="166"/>
      <c r="F84" s="166"/>
      <c r="G84" s="166"/>
      <c r="H84" s="166"/>
      <c r="I84" s="166"/>
      <c r="J84" s="165"/>
      <c r="K84" s="165"/>
      <c r="L84" s="165"/>
    </row>
    <row r="86" spans="1:25" x14ac:dyDescent="0.25">
      <c r="J86" s="157"/>
      <c r="K86" s="157"/>
    </row>
    <row r="87" spans="1:25" x14ac:dyDescent="0.25">
      <c r="J87" s="157"/>
      <c r="K87" s="157"/>
    </row>
    <row r="88" spans="1:25" x14ac:dyDescent="0.25">
      <c r="J88" s="157"/>
      <c r="K88" s="157"/>
    </row>
    <row r="89" spans="1:25" x14ac:dyDescent="0.25">
      <c r="J89" s="157"/>
      <c r="K89" s="157"/>
    </row>
    <row r="90" spans="1:25" x14ac:dyDescent="0.25">
      <c r="J90" s="157"/>
      <c r="K90" s="157"/>
    </row>
    <row r="91" spans="1:25" x14ac:dyDescent="0.25">
      <c r="J91" s="157"/>
      <c r="K91" s="157"/>
    </row>
    <row r="92" spans="1:25" x14ac:dyDescent="0.25">
      <c r="J92" s="157"/>
      <c r="K92" s="157"/>
    </row>
    <row r="93" spans="1:25" x14ac:dyDescent="0.25">
      <c r="J93" s="157"/>
      <c r="K93" s="157"/>
    </row>
    <row r="94" spans="1:25" x14ac:dyDescent="0.25">
      <c r="J94" s="157"/>
      <c r="K94" s="157"/>
    </row>
    <row r="95" spans="1:25" x14ac:dyDescent="0.25">
      <c r="J95" s="158"/>
      <c r="K95" s="158"/>
    </row>
    <row r="96" spans="1:25" x14ac:dyDescent="0.25">
      <c r="J96" s="158"/>
      <c r="K96" s="158"/>
    </row>
    <row r="97" spans="10:11" x14ac:dyDescent="0.25">
      <c r="J97" s="158"/>
      <c r="K97" s="158"/>
    </row>
    <row r="98" spans="10:11" x14ac:dyDescent="0.25">
      <c r="J98" s="158"/>
      <c r="K98" s="158"/>
    </row>
    <row r="99" spans="10:11" x14ac:dyDescent="0.25">
      <c r="J99" s="158"/>
      <c r="K99" s="158"/>
    </row>
    <row r="100" spans="10:11" x14ac:dyDescent="0.25">
      <c r="J100" s="158"/>
      <c r="K100" s="158"/>
    </row>
    <row r="101" spans="10:11" x14ac:dyDescent="0.25">
      <c r="J101" s="158"/>
      <c r="K101" s="158"/>
    </row>
    <row r="102" spans="10:11" x14ac:dyDescent="0.25">
      <c r="J102" s="158"/>
      <c r="K102" s="158"/>
    </row>
    <row r="103" spans="10:11" x14ac:dyDescent="0.25">
      <c r="J103" s="158"/>
      <c r="K103" s="158"/>
    </row>
    <row r="104" spans="10:11" x14ac:dyDescent="0.25">
      <c r="J104" s="158"/>
      <c r="K104" s="158"/>
    </row>
    <row r="105" spans="10:11" x14ac:dyDescent="0.25">
      <c r="J105" s="158"/>
      <c r="K105" s="158"/>
    </row>
    <row r="106" spans="10:11" x14ac:dyDescent="0.25">
      <c r="J106" s="158"/>
      <c r="K106" s="158"/>
    </row>
    <row r="107" spans="10:11" x14ac:dyDescent="0.25">
      <c r="J107" s="158"/>
      <c r="K107" s="158"/>
    </row>
    <row r="108" spans="10:11" x14ac:dyDescent="0.25">
      <c r="J108" s="158"/>
      <c r="K108" s="158"/>
    </row>
    <row r="109" spans="10:11" x14ac:dyDescent="0.25">
      <c r="J109" s="158"/>
      <c r="K109" s="158"/>
    </row>
    <row r="110" spans="10:11" x14ac:dyDescent="0.25">
      <c r="J110" s="158"/>
      <c r="K110" s="158"/>
    </row>
    <row r="111" spans="10:11" x14ac:dyDescent="0.25">
      <c r="J111" s="158"/>
      <c r="K111" s="158"/>
    </row>
    <row r="112" spans="10:11" x14ac:dyDescent="0.25">
      <c r="J112" s="158"/>
      <c r="K112" s="158"/>
    </row>
    <row r="113" spans="10:11" x14ac:dyDescent="0.25">
      <c r="J113" s="158"/>
      <c r="K113" s="158"/>
    </row>
    <row r="114" spans="10:11" x14ac:dyDescent="0.25">
      <c r="J114" s="158"/>
      <c r="K114" s="158"/>
    </row>
    <row r="115" spans="10:11" x14ac:dyDescent="0.25">
      <c r="J115" s="158"/>
      <c r="K115" s="158"/>
    </row>
    <row r="116" spans="10:11" x14ac:dyDescent="0.25">
      <c r="J116" s="158"/>
      <c r="K116" s="158"/>
    </row>
    <row r="117" spans="10:11" x14ac:dyDescent="0.25">
      <c r="J117" s="158"/>
      <c r="K117" s="158"/>
    </row>
    <row r="118" spans="10:11" x14ac:dyDescent="0.25">
      <c r="J118" s="158"/>
      <c r="K118" s="158"/>
    </row>
    <row r="119" spans="10:11" x14ac:dyDescent="0.25">
      <c r="J119" s="158"/>
      <c r="K119" s="158"/>
    </row>
  </sheetData>
  <mergeCells count="4">
    <mergeCell ref="A4:B4"/>
    <mergeCell ref="A5:B5"/>
    <mergeCell ref="A6:B6"/>
    <mergeCell ref="A67:B67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1"/>
  <sheetViews>
    <sheetView view="pageBreakPreview" zoomScaleNormal="100" zoomScaleSheetLayoutView="100" workbookViewId="0"/>
  </sheetViews>
  <sheetFormatPr baseColWidth="10" defaultColWidth="11.42578125" defaultRowHeight="12.75" x14ac:dyDescent="0.25"/>
  <cols>
    <col min="1" max="1" width="1.7109375" style="33" customWidth="1"/>
    <col min="2" max="2" width="38.140625" style="21" customWidth="1"/>
    <col min="3" max="9" width="6.7109375" style="16" customWidth="1"/>
    <col min="10" max="10" width="11.42578125" style="16"/>
    <col min="11" max="11" width="18.28515625" style="33" customWidth="1"/>
    <col min="12" max="12" width="6.7109375" style="130" customWidth="1"/>
    <col min="13" max="16384" width="11.42578125" style="16"/>
  </cols>
  <sheetData>
    <row r="1" spans="1:12" s="3" customFormat="1" ht="13.5" x14ac:dyDescent="0.25">
      <c r="A1" s="1" t="s">
        <v>270</v>
      </c>
      <c r="B1" s="112"/>
      <c r="K1" s="1"/>
      <c r="L1" s="113"/>
    </row>
    <row r="2" spans="1:12" s="3" customFormat="1" ht="13.5" x14ac:dyDescent="0.25">
      <c r="A2" s="1" t="s">
        <v>147</v>
      </c>
      <c r="B2" s="112"/>
      <c r="F2" s="114"/>
      <c r="K2" s="1"/>
      <c r="L2" s="113"/>
    </row>
    <row r="3" spans="1:12" s="3" customFormat="1" ht="13.5" x14ac:dyDescent="0.25">
      <c r="A3" s="62"/>
      <c r="B3" s="21"/>
      <c r="C3" s="66"/>
      <c r="D3" s="66"/>
      <c r="E3" s="66"/>
      <c r="F3" s="66"/>
      <c r="G3" s="66"/>
      <c r="K3" s="62"/>
      <c r="L3" s="115"/>
    </row>
    <row r="4" spans="1:12" ht="22.5" customHeight="1" x14ac:dyDescent="0.3">
      <c r="A4" s="789" t="s">
        <v>138</v>
      </c>
      <c r="B4" s="790"/>
      <c r="C4" s="222" t="s">
        <v>144</v>
      </c>
      <c r="D4" s="222" t="s">
        <v>108</v>
      </c>
      <c r="E4" s="222" t="s">
        <v>2</v>
      </c>
      <c r="F4" s="93" t="s">
        <v>3</v>
      </c>
      <c r="G4" s="93" t="s">
        <v>90</v>
      </c>
      <c r="H4" s="116" t="s">
        <v>257</v>
      </c>
      <c r="I4" s="116" t="s">
        <v>265</v>
      </c>
      <c r="K4" s="95"/>
      <c r="L4" s="95"/>
    </row>
    <row r="5" spans="1:12" ht="22.5" customHeight="1" x14ac:dyDescent="0.25">
      <c r="A5" s="791" t="s">
        <v>5</v>
      </c>
      <c r="B5" s="791"/>
      <c r="C5" s="117">
        <v>4055.1541309999998</v>
      </c>
      <c r="D5" s="117">
        <v>4124.9313839999995</v>
      </c>
      <c r="E5" s="117">
        <v>4071.2732099473687</v>
      </c>
      <c r="F5" s="117">
        <v>4194.7369340000005</v>
      </c>
      <c r="G5" s="499">
        <v>4132.4500099999996</v>
      </c>
      <c r="H5" s="118">
        <v>0.47315980470477026</v>
      </c>
      <c r="I5" s="118">
        <v>-1.4848827228029648</v>
      </c>
      <c r="K5" s="224"/>
      <c r="L5" s="119"/>
    </row>
    <row r="6" spans="1:12" s="33" customFormat="1" x14ac:dyDescent="0.25">
      <c r="A6" s="120" t="s">
        <v>6</v>
      </c>
      <c r="B6" s="121"/>
      <c r="C6" s="122">
        <v>1262.7367280000003</v>
      </c>
      <c r="D6" s="122">
        <v>1281.0568560000002</v>
      </c>
      <c r="E6" s="122">
        <v>1248.5908690000003</v>
      </c>
      <c r="F6" s="122">
        <v>1292.075208</v>
      </c>
      <c r="G6" s="500">
        <v>1239.0717400000001</v>
      </c>
      <c r="H6" s="123">
        <v>-0.47185498533240944</v>
      </c>
      <c r="I6" s="48">
        <v>-4.1021968126796509</v>
      </c>
      <c r="K6" s="124" t="s">
        <v>9</v>
      </c>
      <c r="L6" s="125">
        <v>76.533460000000005</v>
      </c>
    </row>
    <row r="7" spans="1:12" x14ac:dyDescent="0.25">
      <c r="A7" s="120"/>
      <c r="B7" s="124" t="s">
        <v>22</v>
      </c>
      <c r="C7" s="126">
        <v>151.952369</v>
      </c>
      <c r="D7" s="126">
        <v>153.64664999999999</v>
      </c>
      <c r="E7" s="126">
        <v>140.73650000000001</v>
      </c>
      <c r="F7" s="126">
        <v>138.35713000000001</v>
      </c>
      <c r="G7" s="501">
        <v>127.17975</v>
      </c>
      <c r="H7" s="127">
        <v>-4.351619086590464</v>
      </c>
      <c r="I7" s="128">
        <v>-8.0786440135033217</v>
      </c>
      <c r="K7" s="124" t="s">
        <v>13</v>
      </c>
      <c r="L7" s="125">
        <v>121.905017</v>
      </c>
    </row>
    <row r="8" spans="1:12" x14ac:dyDescent="0.25">
      <c r="A8" s="120"/>
      <c r="B8" s="124" t="s">
        <v>23</v>
      </c>
      <c r="C8" s="126">
        <v>294.84320000000002</v>
      </c>
      <c r="D8" s="126">
        <v>293.71824900000001</v>
      </c>
      <c r="E8" s="126">
        <v>271.0849</v>
      </c>
      <c r="F8" s="126">
        <v>297.58816999999999</v>
      </c>
      <c r="G8" s="501">
        <v>267.57549999999998</v>
      </c>
      <c r="H8" s="127">
        <v>-2.3968560051299104</v>
      </c>
      <c r="I8" s="128">
        <v>-10.08530345813142</v>
      </c>
      <c r="K8" s="124" t="s">
        <v>277</v>
      </c>
      <c r="L8" s="125">
        <v>216.23156999999995</v>
      </c>
    </row>
    <row r="9" spans="1:12" x14ac:dyDescent="0.25">
      <c r="A9" s="120"/>
      <c r="B9" s="124" t="s">
        <v>24</v>
      </c>
      <c r="C9" s="126">
        <v>209.27328900000001</v>
      </c>
      <c r="D9" s="126">
        <v>216.83233000000001</v>
      </c>
      <c r="E9" s="126">
        <v>212.96170000000001</v>
      </c>
      <c r="F9" s="126">
        <v>216.24556000000001</v>
      </c>
      <c r="G9" s="501">
        <v>197.31152</v>
      </c>
      <c r="H9" s="127">
        <v>-1.4606573978863446</v>
      </c>
      <c r="I9" s="128">
        <v>-8.755805205896479</v>
      </c>
      <c r="K9" s="124" t="s">
        <v>7</v>
      </c>
      <c r="L9" s="125">
        <v>231.575458</v>
      </c>
    </row>
    <row r="10" spans="1:12" x14ac:dyDescent="0.25">
      <c r="A10" s="120"/>
      <c r="B10" s="124" t="s">
        <v>148</v>
      </c>
      <c r="C10" s="126">
        <v>3.73516</v>
      </c>
      <c r="D10" s="126">
        <v>3.5434000000000001</v>
      </c>
      <c r="E10" s="126">
        <v>3.1829999999999998</v>
      </c>
      <c r="F10" s="126">
        <v>3.7719999999999998</v>
      </c>
      <c r="G10" s="501">
        <v>3.8826499999999999</v>
      </c>
      <c r="H10" s="127">
        <v>0.97288340097181347</v>
      </c>
      <c r="I10" s="128">
        <v>2.9334570519618239</v>
      </c>
      <c r="K10" s="124" t="s">
        <v>8</v>
      </c>
      <c r="L10" s="125">
        <v>441.35026799999974</v>
      </c>
    </row>
    <row r="11" spans="1:12" x14ac:dyDescent="0.25">
      <c r="A11" s="120"/>
      <c r="B11" s="124" t="s">
        <v>314</v>
      </c>
      <c r="C11" s="126">
        <v>393.89029000000005</v>
      </c>
      <c r="D11" s="126">
        <v>395.03027800000001</v>
      </c>
      <c r="E11" s="126">
        <v>381.36791899999997</v>
      </c>
      <c r="F11" s="126">
        <v>399.50099999999998</v>
      </c>
      <c r="G11" s="501">
        <v>419.56324999999998</v>
      </c>
      <c r="H11" s="127">
        <v>1.5910716294401661</v>
      </c>
      <c r="I11" s="128">
        <v>5.0218272294687551</v>
      </c>
      <c r="K11" s="129" t="s">
        <v>275</v>
      </c>
      <c r="L11" s="125">
        <v>485.516639</v>
      </c>
    </row>
    <row r="12" spans="1:12" x14ac:dyDescent="0.25">
      <c r="A12" s="120"/>
      <c r="B12" s="124" t="s">
        <v>259</v>
      </c>
      <c r="C12" s="126">
        <v>3.5000000000000003E-2</v>
      </c>
      <c r="D12" s="126">
        <v>3.9E-2</v>
      </c>
      <c r="E12" s="126">
        <v>9.5000000000000001E-2</v>
      </c>
      <c r="F12" s="126">
        <v>3.9E-2</v>
      </c>
      <c r="G12" s="501">
        <v>4.3999999999999997E-2</v>
      </c>
      <c r="H12" s="127">
        <v>5.8878567713397389</v>
      </c>
      <c r="I12" s="128">
        <v>12.820512820512818</v>
      </c>
      <c r="K12" s="124" t="s">
        <v>11</v>
      </c>
      <c r="L12" s="125">
        <v>517.44635999999991</v>
      </c>
    </row>
    <row r="13" spans="1:12" x14ac:dyDescent="0.25">
      <c r="A13" s="120"/>
      <c r="B13" s="124" t="s">
        <v>26</v>
      </c>
      <c r="C13" s="126">
        <v>151.21350000000001</v>
      </c>
      <c r="D13" s="126">
        <v>154.12657900000002</v>
      </c>
      <c r="E13" s="126">
        <v>150.82624999999999</v>
      </c>
      <c r="F13" s="126">
        <v>145.83689900000002</v>
      </c>
      <c r="G13" s="501">
        <v>135.74388000000002</v>
      </c>
      <c r="H13" s="127">
        <v>-2.6619989590195958</v>
      </c>
      <c r="I13" s="128">
        <v>-6.9207580997728115</v>
      </c>
      <c r="K13" s="129" t="s">
        <v>276</v>
      </c>
      <c r="L13" s="125">
        <v>802.81949800000018</v>
      </c>
    </row>
    <row r="14" spans="1:12" x14ac:dyDescent="0.25">
      <c r="A14" s="120"/>
      <c r="B14" s="124" t="s">
        <v>149</v>
      </c>
      <c r="C14" s="126">
        <v>11.18275</v>
      </c>
      <c r="D14" s="126">
        <v>11.343500000000001</v>
      </c>
      <c r="E14" s="126">
        <v>12.442</v>
      </c>
      <c r="F14" s="126">
        <v>12.997999999999999</v>
      </c>
      <c r="G14" s="501">
        <v>15.793200000000001</v>
      </c>
      <c r="H14" s="127">
        <v>9.0135242031594398</v>
      </c>
      <c r="I14" s="128">
        <v>21.504846899523017</v>
      </c>
      <c r="K14" s="124" t="s">
        <v>6</v>
      </c>
      <c r="L14" s="125">
        <v>1239.0717400000001</v>
      </c>
    </row>
    <row r="15" spans="1:12" x14ac:dyDescent="0.25">
      <c r="A15" s="120"/>
      <c r="B15" s="124" t="s">
        <v>27</v>
      </c>
      <c r="C15" s="126">
        <v>38.498170000000002</v>
      </c>
      <c r="D15" s="126">
        <v>44.867870000000003</v>
      </c>
      <c r="E15" s="126">
        <v>68.140350000000012</v>
      </c>
      <c r="F15" s="126">
        <v>69.302948999999998</v>
      </c>
      <c r="G15" s="501">
        <v>64.223190000000002</v>
      </c>
      <c r="H15" s="127">
        <v>13.648300817017267</v>
      </c>
      <c r="I15" s="128">
        <v>-7.3297876544907155</v>
      </c>
      <c r="K15" s="16"/>
    </row>
    <row r="16" spans="1:12" x14ac:dyDescent="0.25">
      <c r="A16" s="120"/>
      <c r="B16" s="124" t="s">
        <v>150</v>
      </c>
      <c r="C16" s="126">
        <v>1.718</v>
      </c>
      <c r="D16" s="126">
        <v>1.633</v>
      </c>
      <c r="E16" s="126">
        <v>1.3592500000000001</v>
      </c>
      <c r="F16" s="126">
        <v>2.2894999999999999</v>
      </c>
      <c r="G16" s="501">
        <v>1.5997999999999999</v>
      </c>
      <c r="H16" s="127">
        <v>-1.766270355253996</v>
      </c>
      <c r="I16" s="128">
        <v>-30.124481327800837</v>
      </c>
      <c r="K16" s="16"/>
    </row>
    <row r="17" spans="1:12" x14ac:dyDescent="0.25">
      <c r="A17" s="120"/>
      <c r="B17" s="124" t="s">
        <v>151</v>
      </c>
      <c r="C17" s="126">
        <v>6.3949999999999996</v>
      </c>
      <c r="D17" s="126">
        <v>6.2759999999999998</v>
      </c>
      <c r="E17" s="126">
        <v>6.3940000000000001</v>
      </c>
      <c r="F17" s="126">
        <v>6.1449999999999996</v>
      </c>
      <c r="G17" s="501">
        <v>6.1550000000000002</v>
      </c>
      <c r="H17" s="127">
        <v>-0.95173395462442301</v>
      </c>
      <c r="I17" s="128">
        <v>0.16273393002441594</v>
      </c>
      <c r="K17" s="16"/>
    </row>
    <row r="18" spans="1:12" s="33" customFormat="1" x14ac:dyDescent="0.25">
      <c r="A18" s="120" t="s">
        <v>7</v>
      </c>
      <c r="B18" s="120"/>
      <c r="C18" s="122">
        <v>227.43505799999997</v>
      </c>
      <c r="D18" s="122">
        <v>234.40397899999999</v>
      </c>
      <c r="E18" s="122">
        <v>230.20416094736836</v>
      </c>
      <c r="F18" s="122">
        <v>236.70658</v>
      </c>
      <c r="G18" s="500">
        <v>231.575458</v>
      </c>
      <c r="H18" s="123">
        <v>0.45204451754203845</v>
      </c>
      <c r="I18" s="48">
        <v>-2.1677141379001768</v>
      </c>
      <c r="L18" s="131"/>
    </row>
    <row r="19" spans="1:12" x14ac:dyDescent="0.25">
      <c r="A19" s="120"/>
      <c r="B19" s="124" t="s">
        <v>28</v>
      </c>
      <c r="C19" s="126">
        <v>33.063000000000002</v>
      </c>
      <c r="D19" s="126">
        <v>33.673000000000002</v>
      </c>
      <c r="E19" s="126">
        <v>31.919150000000002</v>
      </c>
      <c r="F19" s="126">
        <v>33.869550000000004</v>
      </c>
      <c r="G19" s="501">
        <v>31.966999999999995</v>
      </c>
      <c r="H19" s="127">
        <v>-0.83922645967727805</v>
      </c>
      <c r="I19" s="128">
        <v>-5.6172875045579502</v>
      </c>
      <c r="K19" s="16"/>
    </row>
    <row r="20" spans="1:12" x14ac:dyDescent="0.25">
      <c r="A20" s="120"/>
      <c r="B20" s="124" t="s">
        <v>152</v>
      </c>
      <c r="C20" s="126">
        <v>2.8924799999999999</v>
      </c>
      <c r="D20" s="126">
        <v>2.8026999999999997</v>
      </c>
      <c r="E20" s="126">
        <v>2.740834</v>
      </c>
      <c r="F20" s="126">
        <v>2.7159499999999999</v>
      </c>
      <c r="G20" s="501">
        <v>2.5461199999999997</v>
      </c>
      <c r="H20" s="127">
        <v>-3.1382913211133623</v>
      </c>
      <c r="I20" s="128">
        <v>-6.253060623354628</v>
      </c>
      <c r="K20" s="16"/>
    </row>
    <row r="21" spans="1:12" x14ac:dyDescent="0.25">
      <c r="A21" s="120"/>
      <c r="B21" s="124" t="s">
        <v>153</v>
      </c>
      <c r="C21" s="126">
        <v>1.3452</v>
      </c>
      <c r="D21" s="126">
        <v>1.5830599999999999</v>
      </c>
      <c r="E21" s="126">
        <v>1.3560000000000001</v>
      </c>
      <c r="F21" s="126">
        <v>1.6028800000000001</v>
      </c>
      <c r="G21" s="501">
        <v>1.60225</v>
      </c>
      <c r="H21" s="127">
        <v>4.4686194138594093</v>
      </c>
      <c r="I21" s="128">
        <v>-3.9304252345786495E-2</v>
      </c>
      <c r="K21" s="16"/>
    </row>
    <row r="22" spans="1:12" x14ac:dyDescent="0.25">
      <c r="A22" s="120"/>
      <c r="B22" s="124" t="s">
        <v>308</v>
      </c>
      <c r="C22" s="126">
        <v>2.9849999999999999</v>
      </c>
      <c r="D22" s="126">
        <v>3.4032499999999999</v>
      </c>
      <c r="E22" s="126">
        <v>3.7077499999999999</v>
      </c>
      <c r="F22" s="126">
        <v>4.09</v>
      </c>
      <c r="G22" s="501">
        <v>4.1539999999999999</v>
      </c>
      <c r="H22" s="127">
        <v>8.612682303530427</v>
      </c>
      <c r="I22" s="128">
        <v>1.5647921760391341</v>
      </c>
      <c r="K22" s="16"/>
    </row>
    <row r="23" spans="1:12" x14ac:dyDescent="0.25">
      <c r="A23" s="120"/>
      <c r="B23" s="124" t="s">
        <v>155</v>
      </c>
      <c r="C23" s="126">
        <v>4.8148599999999995</v>
      </c>
      <c r="D23" s="126">
        <v>5.5153100000000004</v>
      </c>
      <c r="E23" s="126">
        <v>5.856719</v>
      </c>
      <c r="F23" s="126">
        <v>6.4003300000000003</v>
      </c>
      <c r="G23" s="501">
        <v>6.7411000000000003</v>
      </c>
      <c r="H23" s="127">
        <v>8.7769247052192902</v>
      </c>
      <c r="I23" s="128">
        <v>5.3242567180129754</v>
      </c>
      <c r="K23" s="16"/>
    </row>
    <row r="24" spans="1:12" x14ac:dyDescent="0.25">
      <c r="A24" s="120"/>
      <c r="B24" s="124" t="s">
        <v>156</v>
      </c>
      <c r="C24" s="126">
        <v>1.6137000000000001</v>
      </c>
      <c r="D24" s="126">
        <v>1.6525999999999998</v>
      </c>
      <c r="E24" s="126">
        <v>1.7095</v>
      </c>
      <c r="F24" s="126">
        <v>1.7152000000000001</v>
      </c>
      <c r="G24" s="501">
        <v>1.6180000000000001</v>
      </c>
      <c r="H24" s="127">
        <v>6.6550626887806885E-2</v>
      </c>
      <c r="I24" s="128">
        <v>-5.6669776119402968</v>
      </c>
      <c r="K24" s="16"/>
    </row>
    <row r="25" spans="1:12" x14ac:dyDescent="0.25">
      <c r="A25" s="120"/>
      <c r="B25" s="124" t="s">
        <v>29</v>
      </c>
      <c r="C25" s="126">
        <v>7.8934700000000007</v>
      </c>
      <c r="D25" s="126">
        <v>5.8602499999999997</v>
      </c>
      <c r="E25" s="126">
        <v>5.2903289473684207</v>
      </c>
      <c r="F25" s="126">
        <v>5.5132500000000002</v>
      </c>
      <c r="G25" s="501">
        <v>6.0925000000000002</v>
      </c>
      <c r="H25" s="127">
        <v>-6.269292803333526</v>
      </c>
      <c r="I25" s="128">
        <v>10.506507051194845</v>
      </c>
      <c r="K25" s="16"/>
    </row>
    <row r="26" spans="1:12" x14ac:dyDescent="0.25">
      <c r="A26" s="120"/>
      <c r="B26" s="124" t="s">
        <v>157</v>
      </c>
      <c r="C26" s="126">
        <v>0.79520000000000002</v>
      </c>
      <c r="D26" s="126">
        <v>0.73160000000000003</v>
      </c>
      <c r="E26" s="126">
        <v>0.60599999999999998</v>
      </c>
      <c r="F26" s="126">
        <v>0.58450000000000002</v>
      </c>
      <c r="G26" s="501">
        <v>0.52749999999999997</v>
      </c>
      <c r="H26" s="127">
        <v>-9.7522209099178632</v>
      </c>
      <c r="I26" s="128">
        <v>-9.7519247219846079</v>
      </c>
      <c r="K26" s="16"/>
    </row>
    <row r="27" spans="1:12" x14ac:dyDescent="0.25">
      <c r="A27" s="120"/>
      <c r="B27" s="124" t="s">
        <v>158</v>
      </c>
      <c r="C27" s="126">
        <v>1.6507499999999999</v>
      </c>
      <c r="D27" s="126">
        <v>1.6970000000000001</v>
      </c>
      <c r="E27" s="126">
        <v>1.7622</v>
      </c>
      <c r="F27" s="126">
        <v>2.0790999999999999</v>
      </c>
      <c r="G27" s="501">
        <v>1.9517</v>
      </c>
      <c r="H27" s="127">
        <v>4.2756580081603657</v>
      </c>
      <c r="I27" s="128">
        <v>-6.1276513876196361</v>
      </c>
      <c r="K27" s="16"/>
    </row>
    <row r="28" spans="1:12" x14ac:dyDescent="0.25">
      <c r="A28" s="120"/>
      <c r="B28" s="124" t="s">
        <v>159</v>
      </c>
      <c r="C28" s="126">
        <v>0.39879999999999999</v>
      </c>
      <c r="D28" s="126">
        <v>0.35310000000000002</v>
      </c>
      <c r="E28" s="126">
        <v>0.27750000000000002</v>
      </c>
      <c r="F28" s="126">
        <v>0.31968000000000002</v>
      </c>
      <c r="G28" s="501">
        <v>0.3125</v>
      </c>
      <c r="H28" s="127">
        <v>-5.9142788579457761</v>
      </c>
      <c r="I28" s="128">
        <v>-2.2459959959959974</v>
      </c>
      <c r="K28" s="16"/>
    </row>
    <row r="29" spans="1:12" x14ac:dyDescent="0.25">
      <c r="A29" s="120"/>
      <c r="B29" s="124" t="s">
        <v>160</v>
      </c>
      <c r="C29" s="126">
        <v>3.63395</v>
      </c>
      <c r="D29" s="126">
        <v>3.3914</v>
      </c>
      <c r="E29" s="126">
        <v>3.2295400000000001</v>
      </c>
      <c r="F29" s="126">
        <v>3.4046999999999996</v>
      </c>
      <c r="G29" s="501">
        <v>3.5299700000000001</v>
      </c>
      <c r="H29" s="127">
        <v>-0.72314360783366505</v>
      </c>
      <c r="I29" s="128">
        <v>3.6793256380885424</v>
      </c>
      <c r="K29" s="16"/>
    </row>
    <row r="30" spans="1:12" x14ac:dyDescent="0.25">
      <c r="A30" s="120"/>
      <c r="B30" s="124" t="s">
        <v>161</v>
      </c>
      <c r="C30" s="126">
        <v>1.0677000000000001</v>
      </c>
      <c r="D30" s="126">
        <v>1.0355000000000001</v>
      </c>
      <c r="E30" s="126">
        <v>1.0145500000000001</v>
      </c>
      <c r="F30" s="126">
        <v>1.1154000000000002</v>
      </c>
      <c r="G30" s="501">
        <v>1.2369000000000001</v>
      </c>
      <c r="H30" s="127">
        <v>3.7459941525188167</v>
      </c>
      <c r="I30" s="128">
        <v>10.892953200645493</v>
      </c>
    </row>
    <row r="31" spans="1:12" x14ac:dyDescent="0.25">
      <c r="A31" s="120"/>
      <c r="B31" s="124" t="s">
        <v>162</v>
      </c>
      <c r="C31" s="126">
        <v>1.2629300000000001</v>
      </c>
      <c r="D31" s="126">
        <v>1.4094200000000001</v>
      </c>
      <c r="E31" s="126">
        <v>2.0502600000000002</v>
      </c>
      <c r="F31" s="126">
        <v>2.00841</v>
      </c>
      <c r="G31" s="501">
        <v>2.1920000000000002</v>
      </c>
      <c r="H31" s="127">
        <v>14.779761374908574</v>
      </c>
      <c r="I31" s="128">
        <v>9.1410618349839154</v>
      </c>
    </row>
    <row r="32" spans="1:12" x14ac:dyDescent="0.25">
      <c r="A32" s="120"/>
      <c r="B32" s="124" t="s">
        <v>31</v>
      </c>
      <c r="C32" s="126">
        <v>4.5340999999999996</v>
      </c>
      <c r="D32" s="126">
        <v>4.3666</v>
      </c>
      <c r="E32" s="126">
        <v>4.2608000000000006</v>
      </c>
      <c r="F32" s="126">
        <v>3.7193499999999999</v>
      </c>
      <c r="G32" s="501">
        <v>4.1236499999999996</v>
      </c>
      <c r="H32" s="127">
        <v>-2.3442824072144375</v>
      </c>
      <c r="I32" s="128">
        <v>10.870178929113948</v>
      </c>
    </row>
    <row r="33" spans="1:9" x14ac:dyDescent="0.25">
      <c r="A33" s="120"/>
      <c r="B33" s="124" t="s">
        <v>32</v>
      </c>
      <c r="C33" s="126">
        <v>1.3220000000000001</v>
      </c>
      <c r="D33" s="126">
        <v>1.508</v>
      </c>
      <c r="E33" s="126">
        <v>0.9</v>
      </c>
      <c r="F33" s="126">
        <v>0.47299999999999998</v>
      </c>
      <c r="G33" s="501">
        <v>0.46600000000000003</v>
      </c>
      <c r="H33" s="127">
        <v>-22.947166229921891</v>
      </c>
      <c r="I33" s="128">
        <v>-1.4799154334038036</v>
      </c>
    </row>
    <row r="34" spans="1:9" x14ac:dyDescent="0.25">
      <c r="A34" s="120"/>
      <c r="B34" s="124" t="s">
        <v>94</v>
      </c>
      <c r="C34" s="126">
        <v>1.89445</v>
      </c>
      <c r="D34" s="126">
        <v>1.5729000000000002</v>
      </c>
      <c r="E34" s="126">
        <v>1.6257000000000001</v>
      </c>
      <c r="F34" s="126">
        <v>1.78155</v>
      </c>
      <c r="G34" s="501">
        <v>2.0618000000000003</v>
      </c>
      <c r="H34" s="127">
        <v>2.138822532122453</v>
      </c>
      <c r="I34" s="128">
        <v>15.73068395498305</v>
      </c>
    </row>
    <row r="35" spans="1:9" x14ac:dyDescent="0.25">
      <c r="A35" s="120"/>
      <c r="B35" s="124" t="s">
        <v>163</v>
      </c>
      <c r="C35" s="126">
        <v>1.9313</v>
      </c>
      <c r="D35" s="126">
        <v>2.0335999999999999</v>
      </c>
      <c r="E35" s="126">
        <v>2.0750000000000002</v>
      </c>
      <c r="F35" s="126">
        <v>2.3174999999999999</v>
      </c>
      <c r="G35" s="501">
        <v>2.34</v>
      </c>
      <c r="H35" s="127">
        <v>4.9159528423286636</v>
      </c>
      <c r="I35" s="128">
        <v>0.97087378640776478</v>
      </c>
    </row>
    <row r="36" spans="1:9" x14ac:dyDescent="0.25">
      <c r="A36" s="120"/>
      <c r="B36" s="124" t="s">
        <v>260</v>
      </c>
      <c r="C36" s="126">
        <v>5.0999999999999997E-2</v>
      </c>
      <c r="D36" s="126">
        <v>2.2499999999999999E-2</v>
      </c>
      <c r="E36" s="126">
        <v>2.4E-2</v>
      </c>
      <c r="F36" s="126">
        <v>3.6999999999999998E-2</v>
      </c>
      <c r="G36" s="501">
        <v>0.03</v>
      </c>
      <c r="H36" s="127">
        <v>-12.423462682784125</v>
      </c>
      <c r="I36" s="128">
        <v>-18.918918918918919</v>
      </c>
    </row>
    <row r="37" spans="1:9" x14ac:dyDescent="0.25">
      <c r="A37" s="120"/>
      <c r="B37" s="124" t="s">
        <v>33</v>
      </c>
      <c r="C37" s="126">
        <v>5.5808489999999997</v>
      </c>
      <c r="D37" s="126">
        <v>5.7768500000000014</v>
      </c>
      <c r="E37" s="126">
        <v>6.0042</v>
      </c>
      <c r="F37" s="126">
        <v>5.9041100000000002</v>
      </c>
      <c r="G37" s="501">
        <v>6.0701499999999999</v>
      </c>
      <c r="H37" s="127">
        <v>2.1232876930971534</v>
      </c>
      <c r="I37" s="128">
        <v>2.8122782265235458</v>
      </c>
    </row>
    <row r="38" spans="1:9" x14ac:dyDescent="0.25">
      <c r="A38" s="120"/>
      <c r="B38" s="124" t="s">
        <v>164</v>
      </c>
      <c r="C38" s="126">
        <v>1.1175489999999999</v>
      </c>
      <c r="D38" s="126">
        <v>1.3260000000000001</v>
      </c>
      <c r="E38" s="126">
        <v>1.3140000000000001</v>
      </c>
      <c r="F38" s="126">
        <v>1.28162</v>
      </c>
      <c r="G38" s="501">
        <v>1.247949</v>
      </c>
      <c r="H38" s="127">
        <v>2.797503048566341</v>
      </c>
      <c r="I38" s="128">
        <v>-2.6272217974126448</v>
      </c>
    </row>
    <row r="39" spans="1:9" x14ac:dyDescent="0.25">
      <c r="A39" s="120"/>
      <c r="B39" s="124" t="s">
        <v>165</v>
      </c>
      <c r="C39" s="126">
        <v>7.4102499999999996</v>
      </c>
      <c r="D39" s="126">
        <v>7.8386000000000005</v>
      </c>
      <c r="E39" s="126">
        <v>7.8123500000000003</v>
      </c>
      <c r="F39" s="126">
        <v>8.5262000000000011</v>
      </c>
      <c r="G39" s="501">
        <v>7.7668999999999997</v>
      </c>
      <c r="H39" s="127">
        <v>1.1821057278985636</v>
      </c>
      <c r="I39" s="128">
        <v>-8.9054913091412544</v>
      </c>
    </row>
    <row r="40" spans="1:9" x14ac:dyDescent="0.25">
      <c r="A40" s="120"/>
      <c r="B40" s="124" t="s">
        <v>166</v>
      </c>
      <c r="C40" s="126">
        <v>1.2824500000000001</v>
      </c>
      <c r="D40" s="126">
        <v>1.538</v>
      </c>
      <c r="E40" s="126">
        <v>1.3772500000000001</v>
      </c>
      <c r="F40" s="126">
        <v>1.58047</v>
      </c>
      <c r="G40" s="501">
        <v>1.508</v>
      </c>
      <c r="H40" s="127">
        <v>4.1334422933146264</v>
      </c>
      <c r="I40" s="128">
        <v>-4.5853448657677802</v>
      </c>
    </row>
    <row r="41" spans="1:9" x14ac:dyDescent="0.25">
      <c r="A41" s="120"/>
      <c r="B41" s="124" t="s">
        <v>167</v>
      </c>
      <c r="C41" s="126">
        <v>2.399</v>
      </c>
      <c r="D41" s="126">
        <v>2.4660000000000002</v>
      </c>
      <c r="E41" s="126">
        <v>2.3805000000000001</v>
      </c>
      <c r="F41" s="126">
        <v>2.9437500000000001</v>
      </c>
      <c r="G41" s="501">
        <v>2.5975000000000001</v>
      </c>
      <c r="H41" s="127">
        <v>2.0073175116664288</v>
      </c>
      <c r="I41" s="128">
        <v>-11.762208067940549</v>
      </c>
    </row>
    <row r="42" spans="1:9" x14ac:dyDescent="0.25">
      <c r="A42" s="120"/>
      <c r="B42" s="124" t="s">
        <v>168</v>
      </c>
      <c r="C42" s="126">
        <v>4.0186999999999999</v>
      </c>
      <c r="D42" s="126">
        <v>4.6291000000000002</v>
      </c>
      <c r="E42" s="126">
        <v>4.5858999999999996</v>
      </c>
      <c r="F42" s="126">
        <v>5.0140000000000002</v>
      </c>
      <c r="G42" s="501">
        <v>4.8473000000000006</v>
      </c>
      <c r="H42" s="127">
        <v>4.7981408136829273</v>
      </c>
      <c r="I42" s="128">
        <v>-3.3246908655763718</v>
      </c>
    </row>
    <row r="43" spans="1:9" x14ac:dyDescent="0.25">
      <c r="A43" s="120"/>
      <c r="B43" s="124" t="s">
        <v>169</v>
      </c>
      <c r="C43" s="126">
        <v>0.72350000000000003</v>
      </c>
      <c r="D43" s="126">
        <v>0.86704999999999999</v>
      </c>
      <c r="E43" s="126">
        <v>0.79300000000000004</v>
      </c>
      <c r="F43" s="126">
        <v>0.96799999999999997</v>
      </c>
      <c r="G43" s="501">
        <v>0.83299999999999996</v>
      </c>
      <c r="H43" s="127">
        <v>3.5861320155979426</v>
      </c>
      <c r="I43" s="128">
        <v>-13.946280991735534</v>
      </c>
    </row>
    <row r="44" spans="1:9" x14ac:dyDescent="0.25">
      <c r="A44" s="120"/>
      <c r="B44" s="124" t="s">
        <v>170</v>
      </c>
      <c r="C44" s="126">
        <v>32.000799999999998</v>
      </c>
      <c r="D44" s="126">
        <v>34.09572</v>
      </c>
      <c r="E44" s="126">
        <v>34.942800000000005</v>
      </c>
      <c r="F44" s="126">
        <v>34.294750000000001</v>
      </c>
      <c r="G44" s="501">
        <v>33.950690000000002</v>
      </c>
      <c r="H44" s="127">
        <v>1.4896938413204053</v>
      </c>
      <c r="I44" s="128">
        <v>-1.0032439367541599</v>
      </c>
    </row>
    <row r="45" spans="1:9" x14ac:dyDescent="0.25">
      <c r="A45" s="120"/>
      <c r="B45" s="124" t="s">
        <v>171</v>
      </c>
      <c r="C45" s="126">
        <v>14.036799999999999</v>
      </c>
      <c r="D45" s="126">
        <v>14.710739999999999</v>
      </c>
      <c r="E45" s="126">
        <v>14.389749999999999</v>
      </c>
      <c r="F45" s="126">
        <v>14.8649</v>
      </c>
      <c r="G45" s="501">
        <v>13.76304</v>
      </c>
      <c r="H45" s="127">
        <v>-0.49118258502890422</v>
      </c>
      <c r="I45" s="128">
        <v>-7.4124952068295187</v>
      </c>
    </row>
    <row r="46" spans="1:9" x14ac:dyDescent="0.25">
      <c r="A46" s="120"/>
      <c r="B46" s="124" t="s">
        <v>37</v>
      </c>
      <c r="C46" s="126">
        <v>8.0313499999999998</v>
      </c>
      <c r="D46" s="126">
        <v>7.8870999999999993</v>
      </c>
      <c r="E46" s="126">
        <v>7.4532299999999996</v>
      </c>
      <c r="F46" s="126">
        <v>7.5332499999999998</v>
      </c>
      <c r="G46" s="501">
        <v>7.6169500000000001</v>
      </c>
      <c r="H46" s="127">
        <v>-1.3156833702094195</v>
      </c>
      <c r="I46" s="128">
        <v>1.1110742375468874</v>
      </c>
    </row>
    <row r="47" spans="1:9" x14ac:dyDescent="0.25">
      <c r="A47" s="120"/>
      <c r="B47" s="124" t="s">
        <v>172</v>
      </c>
      <c r="C47" s="126">
        <v>0.75739999999999996</v>
      </c>
      <c r="D47" s="126">
        <v>0.63749999999999996</v>
      </c>
      <c r="E47" s="126">
        <v>0.63370000000000004</v>
      </c>
      <c r="F47" s="126">
        <v>0.53004999999999991</v>
      </c>
      <c r="G47" s="501">
        <v>0.51200000000000001</v>
      </c>
      <c r="H47" s="127">
        <v>-9.3252921351491658</v>
      </c>
      <c r="I47" s="128">
        <v>-3.4053391189510194</v>
      </c>
    </row>
    <row r="48" spans="1:9" x14ac:dyDescent="0.25">
      <c r="A48" s="120"/>
      <c r="B48" s="124" t="s">
        <v>38</v>
      </c>
      <c r="C48" s="126">
        <v>7.6608799999999997</v>
      </c>
      <c r="D48" s="126">
        <v>7.7372000000000005</v>
      </c>
      <c r="E48" s="126">
        <v>7.5729499999999996</v>
      </c>
      <c r="F48" s="126">
        <v>8.46875</v>
      </c>
      <c r="G48" s="501">
        <v>7.6987500000000004</v>
      </c>
      <c r="H48" s="127">
        <v>0.12335397747511578</v>
      </c>
      <c r="I48" s="128">
        <v>-9.0922509225092085</v>
      </c>
    </row>
    <row r="49" spans="1:12" x14ac:dyDescent="0.25">
      <c r="A49" s="120"/>
      <c r="B49" s="124" t="s">
        <v>173</v>
      </c>
      <c r="C49" s="126">
        <v>18.620249999999999</v>
      </c>
      <c r="D49" s="126">
        <v>19.056629000000001</v>
      </c>
      <c r="E49" s="126">
        <v>18.205809999999996</v>
      </c>
      <c r="F49" s="126">
        <v>18.797299999999996</v>
      </c>
      <c r="G49" s="501">
        <v>18.092599999999997</v>
      </c>
      <c r="H49" s="127">
        <v>-0.7160908455154491</v>
      </c>
      <c r="I49" s="128">
        <v>-3.7489426672979675</v>
      </c>
    </row>
    <row r="50" spans="1:12" x14ac:dyDescent="0.25">
      <c r="A50" s="120"/>
      <c r="B50" s="124" t="s">
        <v>174</v>
      </c>
      <c r="C50" s="126">
        <v>1.17144</v>
      </c>
      <c r="D50" s="126">
        <v>1.07175</v>
      </c>
      <c r="E50" s="126">
        <v>1.1074999999999999</v>
      </c>
      <c r="F50" s="126">
        <v>1.24275</v>
      </c>
      <c r="G50" s="501">
        <v>1.2142500000000001</v>
      </c>
      <c r="H50" s="127">
        <v>0.90135901846224442</v>
      </c>
      <c r="I50" s="128">
        <v>-2.2933011466505775</v>
      </c>
    </row>
    <row r="51" spans="1:12" x14ac:dyDescent="0.25">
      <c r="A51" s="120"/>
      <c r="B51" s="124" t="s">
        <v>175</v>
      </c>
      <c r="C51" s="126">
        <v>1.32555</v>
      </c>
      <c r="D51" s="126">
        <v>1.30775</v>
      </c>
      <c r="E51" s="126">
        <v>1.21465</v>
      </c>
      <c r="F51" s="126">
        <v>1.1727000000000001</v>
      </c>
      <c r="G51" s="501">
        <v>1.2275389999999999</v>
      </c>
      <c r="H51" s="127">
        <v>-1.9020806276039415</v>
      </c>
      <c r="I51" s="128">
        <v>4.6763025496716892</v>
      </c>
    </row>
    <row r="52" spans="1:12" x14ac:dyDescent="0.25">
      <c r="A52" s="120"/>
      <c r="B52" s="124" t="s">
        <v>176</v>
      </c>
      <c r="C52" s="126">
        <v>2.0789499999999999</v>
      </c>
      <c r="D52" s="126">
        <v>1.9692000000000001</v>
      </c>
      <c r="E52" s="126">
        <v>1.9219000000000002</v>
      </c>
      <c r="F52" s="126">
        <v>1.9424300000000001</v>
      </c>
      <c r="G52" s="501">
        <v>1.97525</v>
      </c>
      <c r="H52" s="127">
        <v>-1.2710526655693499</v>
      </c>
      <c r="I52" s="128">
        <v>1.6896361773654576</v>
      </c>
    </row>
    <row r="53" spans="1:12" x14ac:dyDescent="0.25">
      <c r="A53" s="120"/>
      <c r="B53" s="124" t="s">
        <v>177</v>
      </c>
      <c r="C53" s="126">
        <v>1.3004</v>
      </c>
      <c r="D53" s="126">
        <v>1.2255</v>
      </c>
      <c r="E53" s="126">
        <v>1.1035999999999999</v>
      </c>
      <c r="F53" s="126">
        <v>1.1197000000000001</v>
      </c>
      <c r="G53" s="501">
        <v>1.0246999999999999</v>
      </c>
      <c r="H53" s="127">
        <v>-5.7828541575595143</v>
      </c>
      <c r="I53" s="128">
        <v>-8.4844154684290629</v>
      </c>
    </row>
    <row r="54" spans="1:12" x14ac:dyDescent="0.25">
      <c r="A54" s="120"/>
      <c r="B54" s="124" t="s">
        <v>40</v>
      </c>
      <c r="C54" s="126">
        <v>43.410850000000003</v>
      </c>
      <c r="D54" s="126">
        <v>46.14855</v>
      </c>
      <c r="E54" s="126">
        <v>45.462289000000006</v>
      </c>
      <c r="F54" s="126">
        <v>45.23</v>
      </c>
      <c r="G54" s="501">
        <v>44.392150000000001</v>
      </c>
      <c r="H54" s="127">
        <v>0.5603954270311462</v>
      </c>
      <c r="I54" s="128">
        <v>-1.852420959540126</v>
      </c>
    </row>
    <row r="55" spans="1:12" x14ac:dyDescent="0.25">
      <c r="A55" s="120"/>
      <c r="B55" s="124" t="s">
        <v>178</v>
      </c>
      <c r="C55" s="126">
        <v>1.3582000000000001</v>
      </c>
      <c r="D55" s="126">
        <v>1.50295</v>
      </c>
      <c r="E55" s="126">
        <v>1.52295</v>
      </c>
      <c r="F55" s="126">
        <v>1.5445</v>
      </c>
      <c r="G55" s="501">
        <v>1.7437499999999999</v>
      </c>
      <c r="H55" s="127">
        <v>6.4461905282939158</v>
      </c>
      <c r="I55" s="128">
        <v>12.900615085788274</v>
      </c>
    </row>
    <row r="56" spans="1:12" s="33" customFormat="1" x14ac:dyDescent="0.25">
      <c r="A56" s="120" t="s">
        <v>8</v>
      </c>
      <c r="B56" s="120"/>
      <c r="C56" s="122">
        <v>399.06295900000003</v>
      </c>
      <c r="D56" s="122">
        <v>422.31389100000001</v>
      </c>
      <c r="E56" s="122">
        <v>426.68312600000007</v>
      </c>
      <c r="F56" s="122">
        <v>438.80935000000017</v>
      </c>
      <c r="G56" s="500">
        <v>441.35026799999974</v>
      </c>
      <c r="H56" s="123">
        <v>2.5499597017219822</v>
      </c>
      <c r="I56" s="48">
        <v>0.57904828144606313</v>
      </c>
      <c r="L56" s="130"/>
    </row>
    <row r="57" spans="1:12" x14ac:dyDescent="0.25">
      <c r="A57" s="120"/>
      <c r="B57" s="124" t="s">
        <v>41</v>
      </c>
      <c r="C57" s="126">
        <v>23.641999999999999</v>
      </c>
      <c r="D57" s="126">
        <v>25.75</v>
      </c>
      <c r="E57" s="126">
        <v>30.319729000000002</v>
      </c>
      <c r="F57" s="126">
        <v>33.988829000000003</v>
      </c>
      <c r="G57" s="501">
        <v>37.871179000000005</v>
      </c>
      <c r="H57" s="127">
        <v>12.500940512317783</v>
      </c>
      <c r="I57" s="128">
        <v>11.422429410557228</v>
      </c>
    </row>
    <row r="58" spans="1:12" x14ac:dyDescent="0.25">
      <c r="A58" s="120"/>
      <c r="B58" s="124" t="s">
        <v>42</v>
      </c>
      <c r="C58" s="126">
        <v>157.12</v>
      </c>
      <c r="D58" s="126">
        <v>164.995</v>
      </c>
      <c r="E58" s="126">
        <v>166.03831999999997</v>
      </c>
      <c r="F58" s="126">
        <v>167.83912000000001</v>
      </c>
      <c r="G58" s="501">
        <v>160.64620000000002</v>
      </c>
      <c r="H58" s="127">
        <v>0.55640689435592083</v>
      </c>
      <c r="I58" s="128">
        <v>-4.2856039759979581</v>
      </c>
    </row>
    <row r="59" spans="1:12" x14ac:dyDescent="0.25">
      <c r="A59" s="120"/>
      <c r="B59" s="124" t="s">
        <v>264</v>
      </c>
      <c r="C59" s="126">
        <v>0.105</v>
      </c>
      <c r="D59" s="126">
        <v>0.105</v>
      </c>
      <c r="E59" s="126">
        <v>7.0999999999999994E-2</v>
      </c>
      <c r="F59" s="126">
        <v>7.0999999999999994E-2</v>
      </c>
      <c r="G59" s="501">
        <v>8.5000000000000006E-2</v>
      </c>
      <c r="H59" s="127">
        <v>-5.1456162930548892</v>
      </c>
      <c r="I59" s="128">
        <v>19.718309859154942</v>
      </c>
    </row>
    <row r="60" spans="1:12" x14ac:dyDescent="0.25">
      <c r="A60" s="120"/>
      <c r="B60" s="124" t="s">
        <v>179</v>
      </c>
      <c r="C60" s="126">
        <v>0.58125000000000004</v>
      </c>
      <c r="D60" s="126">
        <v>0.57174999999999998</v>
      </c>
      <c r="E60" s="126">
        <v>0.53974999999999995</v>
      </c>
      <c r="F60" s="126">
        <v>0.54074999999999995</v>
      </c>
      <c r="G60" s="501">
        <v>0.52424999999999999</v>
      </c>
      <c r="H60" s="127">
        <v>-2.5473017422307342</v>
      </c>
      <c r="I60" s="128">
        <v>-3.0513176144243914</v>
      </c>
    </row>
    <row r="61" spans="1:12" x14ac:dyDescent="0.25">
      <c r="A61" s="120"/>
      <c r="B61" s="124" t="s">
        <v>43</v>
      </c>
      <c r="C61" s="126">
        <v>26.983000000000001</v>
      </c>
      <c r="D61" s="126">
        <v>31.741</v>
      </c>
      <c r="E61" s="126">
        <v>31.183409999999999</v>
      </c>
      <c r="F61" s="126">
        <v>29.73338</v>
      </c>
      <c r="G61" s="501">
        <v>22.091990000000003</v>
      </c>
      <c r="H61" s="127">
        <v>-4.8768658458162362</v>
      </c>
      <c r="I61" s="128">
        <v>-25.69970181661148</v>
      </c>
    </row>
    <row r="62" spans="1:12" x14ac:dyDescent="0.25">
      <c r="A62" s="120"/>
      <c r="B62" s="124" t="s">
        <v>180</v>
      </c>
      <c r="C62" s="126">
        <v>0.94055699999999998</v>
      </c>
      <c r="D62" s="126">
        <v>0.98447799999999996</v>
      </c>
      <c r="E62" s="126">
        <v>1.0123899999999999</v>
      </c>
      <c r="F62" s="126">
        <v>0.98972000000000004</v>
      </c>
      <c r="G62" s="501">
        <v>0.98145000000000004</v>
      </c>
      <c r="H62" s="127">
        <v>1.069650718468651</v>
      </c>
      <c r="I62" s="128">
        <v>-0.83558986379985356</v>
      </c>
    </row>
    <row r="63" spans="1:12" x14ac:dyDescent="0.25">
      <c r="A63" s="120"/>
      <c r="B63" s="124" t="s">
        <v>44</v>
      </c>
      <c r="C63" s="126">
        <v>9.6999999999999993</v>
      </c>
      <c r="D63" s="126">
        <v>12.025</v>
      </c>
      <c r="E63" s="126">
        <v>12.487969999999999</v>
      </c>
      <c r="F63" s="126">
        <v>11.35008</v>
      </c>
      <c r="G63" s="501">
        <v>12.328449000000001</v>
      </c>
      <c r="H63" s="127">
        <v>6.1779111501827577</v>
      </c>
      <c r="I63" s="128">
        <v>8.619930432208406</v>
      </c>
    </row>
    <row r="64" spans="1:12" x14ac:dyDescent="0.25">
      <c r="A64" s="120"/>
      <c r="B64" s="124" t="s">
        <v>45</v>
      </c>
      <c r="C64" s="126">
        <v>15.967000000000001</v>
      </c>
      <c r="D64" s="126">
        <v>15.629</v>
      </c>
      <c r="E64" s="126">
        <v>15.917337999999999</v>
      </c>
      <c r="F64" s="126">
        <v>15.18196</v>
      </c>
      <c r="G64" s="501">
        <v>14.883100000000001</v>
      </c>
      <c r="H64" s="127">
        <v>-1.7420908112053879</v>
      </c>
      <c r="I64" s="128">
        <v>-1.9685205335806444</v>
      </c>
    </row>
    <row r="65" spans="1:9" x14ac:dyDescent="0.25">
      <c r="A65" s="120"/>
      <c r="B65" s="124" t="s">
        <v>46</v>
      </c>
      <c r="C65" s="126">
        <v>4.6001390000000004</v>
      </c>
      <c r="D65" s="126">
        <v>4.3878599999999999</v>
      </c>
      <c r="E65" s="126">
        <v>4.1342400000000001</v>
      </c>
      <c r="F65" s="126">
        <v>4.5995400000000002</v>
      </c>
      <c r="G65" s="501">
        <v>4.9942400000000005</v>
      </c>
      <c r="H65" s="127">
        <v>2.0762280480318474</v>
      </c>
      <c r="I65" s="128">
        <v>8.5812929118998795</v>
      </c>
    </row>
    <row r="66" spans="1:9" x14ac:dyDescent="0.25">
      <c r="A66" s="120"/>
      <c r="B66" s="124" t="s">
        <v>47</v>
      </c>
      <c r="C66" s="126">
        <v>4.3736579999999998</v>
      </c>
      <c r="D66" s="126">
        <v>5.3332799999999994</v>
      </c>
      <c r="E66" s="126">
        <v>5.5376890000000003</v>
      </c>
      <c r="F66" s="126">
        <v>5.8410299999999999</v>
      </c>
      <c r="G66" s="501">
        <v>6.2029889999999996</v>
      </c>
      <c r="H66" s="127">
        <v>9.1287165898858333</v>
      </c>
      <c r="I66" s="128">
        <v>6.1968351472257268</v>
      </c>
    </row>
    <row r="67" spans="1:9" x14ac:dyDescent="0.25">
      <c r="A67" s="120"/>
      <c r="B67" s="124" t="s">
        <v>181</v>
      </c>
      <c r="C67" s="126">
        <v>0.15819999999999998</v>
      </c>
      <c r="D67" s="126">
        <v>0.18049999999999999</v>
      </c>
      <c r="E67" s="126">
        <v>0.16250000000000001</v>
      </c>
      <c r="F67" s="126">
        <v>0.1565</v>
      </c>
      <c r="G67" s="501">
        <v>0.16719999999999999</v>
      </c>
      <c r="H67" s="127">
        <v>1.3928775248093661</v>
      </c>
      <c r="I67" s="128">
        <v>6.8370607028753909</v>
      </c>
    </row>
    <row r="68" spans="1:9" x14ac:dyDescent="0.25">
      <c r="A68" s="120"/>
      <c r="B68" s="124" t="s">
        <v>182</v>
      </c>
      <c r="C68" s="126">
        <v>2.9799499999999997</v>
      </c>
      <c r="D68" s="126">
        <v>3.1556999999999999</v>
      </c>
      <c r="E68" s="126">
        <v>3.2231999999999998</v>
      </c>
      <c r="F68" s="126">
        <v>3.1436999999999999</v>
      </c>
      <c r="G68" s="501">
        <v>3.6986999999999997</v>
      </c>
      <c r="H68" s="127">
        <v>5.5504362253949724</v>
      </c>
      <c r="I68" s="128">
        <v>17.654356331711043</v>
      </c>
    </row>
    <row r="69" spans="1:9" x14ac:dyDescent="0.25">
      <c r="A69" s="120"/>
      <c r="B69" s="124" t="s">
        <v>183</v>
      </c>
      <c r="C69" s="126">
        <v>0.60267800000000005</v>
      </c>
      <c r="D69" s="126">
        <v>0.65379999999999994</v>
      </c>
      <c r="E69" s="126">
        <v>0.66952999999999996</v>
      </c>
      <c r="F69" s="126">
        <v>0.70635000000000003</v>
      </c>
      <c r="G69" s="501">
        <v>0.75081999999999993</v>
      </c>
      <c r="H69" s="127">
        <v>5.6483268578976675</v>
      </c>
      <c r="I69" s="128">
        <v>6.2957457351171371</v>
      </c>
    </row>
    <row r="70" spans="1:9" x14ac:dyDescent="0.25">
      <c r="A70" s="120"/>
      <c r="B70" s="124" t="s">
        <v>184</v>
      </c>
      <c r="C70" s="126">
        <v>0.48113</v>
      </c>
      <c r="D70" s="126">
        <v>0.52153800000000006</v>
      </c>
      <c r="E70" s="126">
        <v>0.53433799999999998</v>
      </c>
      <c r="F70" s="126">
        <v>0.536829</v>
      </c>
      <c r="G70" s="501">
        <v>0.59478999999999993</v>
      </c>
      <c r="H70" s="127">
        <v>5.4448334578895308</v>
      </c>
      <c r="I70" s="128">
        <v>10.796920434626273</v>
      </c>
    </row>
    <row r="71" spans="1:9" x14ac:dyDescent="0.25">
      <c r="A71" s="120"/>
      <c r="B71" s="124" t="s">
        <v>185</v>
      </c>
      <c r="C71" s="126">
        <v>0.58399999999999996</v>
      </c>
      <c r="D71" s="126">
        <v>0.61109999999999998</v>
      </c>
      <c r="E71" s="126">
        <v>0.52629999999999999</v>
      </c>
      <c r="F71" s="126">
        <v>0.44550000000000001</v>
      </c>
      <c r="G71" s="501">
        <v>0.54649999999999999</v>
      </c>
      <c r="H71" s="127">
        <v>-1.6454785154353613</v>
      </c>
      <c r="I71" s="128">
        <v>22.671156004489319</v>
      </c>
    </row>
    <row r="72" spans="1:9" x14ac:dyDescent="0.25">
      <c r="A72" s="120"/>
      <c r="B72" s="124" t="s">
        <v>186</v>
      </c>
      <c r="C72" s="126">
        <v>1.9685079999999997</v>
      </c>
      <c r="D72" s="126">
        <v>2.1694400000000003</v>
      </c>
      <c r="E72" s="126">
        <v>2.2610380000000001</v>
      </c>
      <c r="F72" s="126">
        <v>2.1850890000000001</v>
      </c>
      <c r="G72" s="501">
        <v>2.2793200000000002</v>
      </c>
      <c r="H72" s="127">
        <v>3.7330217934152365</v>
      </c>
      <c r="I72" s="128">
        <v>4.3124559228479882</v>
      </c>
    </row>
    <row r="73" spans="1:9" x14ac:dyDescent="0.25">
      <c r="A73" s="120"/>
      <c r="B73" s="124" t="s">
        <v>187</v>
      </c>
      <c r="C73" s="126">
        <v>0.37935900000000006</v>
      </c>
      <c r="D73" s="126">
        <v>0.46790899999999991</v>
      </c>
      <c r="E73" s="126">
        <v>0.42468</v>
      </c>
      <c r="F73" s="126">
        <v>0.42618999999999996</v>
      </c>
      <c r="G73" s="501">
        <v>0.99142000000000008</v>
      </c>
      <c r="H73" s="127">
        <v>27.145742105782734</v>
      </c>
      <c r="I73" s="128">
        <v>132.62394706586269</v>
      </c>
    </row>
    <row r="74" spans="1:9" x14ac:dyDescent="0.25">
      <c r="A74" s="120"/>
      <c r="B74" s="124" t="s">
        <v>188</v>
      </c>
      <c r="C74" s="126">
        <v>0.82986900000000008</v>
      </c>
      <c r="D74" s="126">
        <v>0.91837900000000017</v>
      </c>
      <c r="E74" s="126">
        <v>0.95537000000000005</v>
      </c>
      <c r="F74" s="126">
        <v>0.97818000000000005</v>
      </c>
      <c r="G74" s="501">
        <v>0.43781999999999999</v>
      </c>
      <c r="H74" s="127">
        <v>-14.774116172677864</v>
      </c>
      <c r="I74" s="128">
        <v>-55.241366619640559</v>
      </c>
    </row>
    <row r="75" spans="1:9" x14ac:dyDescent="0.25">
      <c r="A75" s="120"/>
      <c r="B75" s="124" t="s">
        <v>189</v>
      </c>
      <c r="C75" s="126">
        <v>0.25341000000000002</v>
      </c>
      <c r="D75" s="126">
        <v>0.29066000000000003</v>
      </c>
      <c r="E75" s="126">
        <v>0.30140999999999996</v>
      </c>
      <c r="F75" s="126">
        <v>0.32140999999999997</v>
      </c>
      <c r="G75" s="501">
        <v>0.32265999999999995</v>
      </c>
      <c r="H75" s="127">
        <v>6.2258818511944591</v>
      </c>
      <c r="I75" s="128">
        <v>0.38891135932297516</v>
      </c>
    </row>
    <row r="76" spans="1:9" x14ac:dyDescent="0.25">
      <c r="A76" s="120"/>
      <c r="B76" s="124" t="s">
        <v>190</v>
      </c>
      <c r="C76" s="126">
        <v>4.6464780000000001</v>
      </c>
      <c r="D76" s="126">
        <v>4.823499</v>
      </c>
      <c r="E76" s="126">
        <v>5.0398500000000004</v>
      </c>
      <c r="F76" s="126">
        <v>5.0897290000000002</v>
      </c>
      <c r="G76" s="501">
        <v>5.0937799999999998</v>
      </c>
      <c r="H76" s="127">
        <v>2.3243688803091578</v>
      </c>
      <c r="I76" s="128">
        <v>7.9591663917668143E-2</v>
      </c>
    </row>
    <row r="77" spans="1:9" x14ac:dyDescent="0.25">
      <c r="A77" s="120"/>
      <c r="B77" s="124" t="s">
        <v>191</v>
      </c>
      <c r="C77" s="126">
        <v>3.837018</v>
      </c>
      <c r="D77" s="126">
        <v>3.858438</v>
      </c>
      <c r="E77" s="126">
        <v>3.8640689999999998</v>
      </c>
      <c r="F77" s="126">
        <v>3.9079899999999999</v>
      </c>
      <c r="G77" s="501">
        <v>4.5109899999999996</v>
      </c>
      <c r="H77" s="127">
        <v>4.1284747406195699</v>
      </c>
      <c r="I77" s="128">
        <v>15.429926893364623</v>
      </c>
    </row>
    <row r="78" spans="1:9" x14ac:dyDescent="0.25">
      <c r="A78" s="120"/>
      <c r="B78" s="124" t="s">
        <v>192</v>
      </c>
      <c r="C78" s="126">
        <v>3.5507300000000002</v>
      </c>
      <c r="D78" s="126">
        <v>3.8571800000000001</v>
      </c>
      <c r="E78" s="126">
        <v>3.74431</v>
      </c>
      <c r="F78" s="126">
        <v>3.6572799999999996</v>
      </c>
      <c r="G78" s="501">
        <v>3.62575</v>
      </c>
      <c r="H78" s="127">
        <v>0.52406713551582662</v>
      </c>
      <c r="I78" s="128">
        <v>-0.86211610814594053</v>
      </c>
    </row>
    <row r="79" spans="1:9" x14ac:dyDescent="0.25">
      <c r="A79" s="120"/>
      <c r="B79" s="124" t="s">
        <v>313</v>
      </c>
      <c r="C79" s="126">
        <v>0.96</v>
      </c>
      <c r="D79" s="126">
        <v>1.0369999999999999</v>
      </c>
      <c r="E79" s="126">
        <v>1.0569999999999999</v>
      </c>
      <c r="F79" s="126">
        <v>1.0489999999999999</v>
      </c>
      <c r="G79" s="501">
        <v>1.0249999999999999</v>
      </c>
      <c r="H79" s="127">
        <v>1.6513517193173843</v>
      </c>
      <c r="I79" s="128">
        <v>-2.2878932316491927</v>
      </c>
    </row>
    <row r="80" spans="1:9" x14ac:dyDescent="0.25">
      <c r="A80" s="120"/>
      <c r="B80" s="124" t="s">
        <v>194</v>
      </c>
      <c r="C80" s="126">
        <v>0.79222900000000007</v>
      </c>
      <c r="D80" s="126">
        <v>0.89900999999999998</v>
      </c>
      <c r="E80" s="126">
        <v>0.93498800000000004</v>
      </c>
      <c r="F80" s="126">
        <v>0.93980900000000001</v>
      </c>
      <c r="G80" s="501">
        <v>0.89732000000000001</v>
      </c>
      <c r="H80" s="127">
        <v>3.1630451117552916</v>
      </c>
      <c r="I80" s="128">
        <v>-4.5210250167853303</v>
      </c>
    </row>
    <row r="81" spans="1:9" x14ac:dyDescent="0.25">
      <c r="A81" s="120"/>
      <c r="B81" s="124" t="s">
        <v>195</v>
      </c>
      <c r="C81" s="126">
        <v>0.47356799999999999</v>
      </c>
      <c r="D81" s="126">
        <v>0.69489000000000001</v>
      </c>
      <c r="E81" s="126">
        <v>0.69952999999999999</v>
      </c>
      <c r="F81" s="126">
        <v>0.70026999999999995</v>
      </c>
      <c r="G81" s="501">
        <v>0.68049000000000004</v>
      </c>
      <c r="H81" s="127">
        <v>9.4863177379815653</v>
      </c>
      <c r="I81" s="128">
        <v>-2.824624787581925</v>
      </c>
    </row>
    <row r="82" spans="1:9" x14ac:dyDescent="0.25">
      <c r="A82" s="120"/>
      <c r="B82" s="124" t="s">
        <v>196</v>
      </c>
      <c r="C82" s="126">
        <v>1.6791500000000001</v>
      </c>
      <c r="D82" s="126">
        <v>1.65195</v>
      </c>
      <c r="E82" s="126">
        <v>1.5629500000000001</v>
      </c>
      <c r="F82" s="126">
        <v>1.56894</v>
      </c>
      <c r="G82" s="501">
        <v>1.55545</v>
      </c>
      <c r="H82" s="127">
        <v>-1.8948874465027354</v>
      </c>
      <c r="I82" s="128">
        <v>-0.85981618162581697</v>
      </c>
    </row>
    <row r="83" spans="1:9" x14ac:dyDescent="0.25">
      <c r="A83" s="120"/>
      <c r="B83" s="124" t="s">
        <v>197</v>
      </c>
      <c r="C83" s="126">
        <v>0.77603999999999995</v>
      </c>
      <c r="D83" s="126">
        <v>0.80603999999999998</v>
      </c>
      <c r="E83" s="126">
        <v>0.86750000000000005</v>
      </c>
      <c r="F83" s="126">
        <v>0.85650000000000004</v>
      </c>
      <c r="G83" s="501">
        <v>0.81950000000000001</v>
      </c>
      <c r="H83" s="127">
        <v>1.3715793394803111</v>
      </c>
      <c r="I83" s="128">
        <v>-4.3199065966141319</v>
      </c>
    </row>
    <row r="84" spans="1:9" x14ac:dyDescent="0.25">
      <c r="A84" s="105"/>
      <c r="B84" s="124" t="s">
        <v>198</v>
      </c>
      <c r="C84" s="98">
        <v>22.748999999999999</v>
      </c>
      <c r="D84" s="98">
        <v>23.734000000000002</v>
      </c>
      <c r="E84" s="98">
        <v>18.911048999999998</v>
      </c>
      <c r="F84" s="98">
        <v>19.832198999999999</v>
      </c>
      <c r="G84" s="502">
        <v>24.545249000000002</v>
      </c>
      <c r="H84" s="127">
        <v>1.9180915750636407</v>
      </c>
      <c r="I84" s="98">
        <v>23.764636488369263</v>
      </c>
    </row>
    <row r="85" spans="1:9" x14ac:dyDescent="0.25">
      <c r="A85" s="44"/>
      <c r="B85" s="124" t="s">
        <v>199</v>
      </c>
      <c r="C85" s="132">
        <v>0.4</v>
      </c>
      <c r="D85" s="132">
        <v>0.4365</v>
      </c>
      <c r="E85" s="132">
        <v>0.45250000000000001</v>
      </c>
      <c r="F85" s="132">
        <v>0.45800000000000002</v>
      </c>
      <c r="G85" s="503">
        <v>0.44700000000000001</v>
      </c>
      <c r="H85" s="132">
        <v>2.81627913872875</v>
      </c>
      <c r="I85" s="128">
        <v>-2.4017467248908275</v>
      </c>
    </row>
    <row r="86" spans="1:9" x14ac:dyDescent="0.25">
      <c r="A86" s="44"/>
      <c r="B86" s="124" t="s">
        <v>200</v>
      </c>
      <c r="C86" s="132">
        <v>1.3979000000000001</v>
      </c>
      <c r="D86" s="132">
        <v>1.4169</v>
      </c>
      <c r="E86" s="132">
        <v>1.5436500000000002</v>
      </c>
      <c r="F86" s="132">
        <v>1.5687500000000001</v>
      </c>
      <c r="G86" s="503">
        <v>1.6194999999999999</v>
      </c>
      <c r="H86" s="132">
        <v>3.7471587580941934</v>
      </c>
      <c r="I86" s="128">
        <v>3.235059760956176</v>
      </c>
    </row>
    <row r="87" spans="1:9" x14ac:dyDescent="0.25">
      <c r="A87" s="44"/>
      <c r="B87" s="124" t="s">
        <v>49</v>
      </c>
      <c r="C87" s="132">
        <v>27.256</v>
      </c>
      <c r="D87" s="132">
        <v>27.847000000000001</v>
      </c>
      <c r="E87" s="132">
        <v>28.056919000000001</v>
      </c>
      <c r="F87" s="132">
        <v>28.877199000000001</v>
      </c>
      <c r="G87" s="503">
        <v>30.860078999999999</v>
      </c>
      <c r="H87" s="132">
        <v>3.1534430085925047</v>
      </c>
      <c r="I87" s="128">
        <v>6.8665939518580075</v>
      </c>
    </row>
    <row r="88" spans="1:9" x14ac:dyDescent="0.25">
      <c r="A88" s="44"/>
      <c r="B88" s="124" t="s">
        <v>50</v>
      </c>
      <c r="C88" s="132">
        <v>11.691000000000001</v>
      </c>
      <c r="D88" s="132">
        <v>12.544</v>
      </c>
      <c r="E88" s="132">
        <v>13.19754</v>
      </c>
      <c r="F88" s="132">
        <v>14.205540000000001</v>
      </c>
      <c r="G88" s="503">
        <v>14.87368</v>
      </c>
      <c r="H88" s="132">
        <v>6.2042003380547994</v>
      </c>
      <c r="I88" s="128">
        <v>4.7033762884057779</v>
      </c>
    </row>
    <row r="89" spans="1:9" x14ac:dyDescent="0.25">
      <c r="A89" s="44"/>
      <c r="B89" s="124" t="s">
        <v>51</v>
      </c>
      <c r="C89" s="132">
        <v>4.8501890000000003</v>
      </c>
      <c r="D89" s="132">
        <v>4.9565000000000001</v>
      </c>
      <c r="E89" s="132">
        <v>4.9496599999999997</v>
      </c>
      <c r="F89" s="132">
        <v>4.8370699999999998</v>
      </c>
      <c r="G89" s="503">
        <v>4.8389500000000005</v>
      </c>
      <c r="H89" s="132">
        <v>-5.7981139883223065E-2</v>
      </c>
      <c r="I89" s="128">
        <v>3.8866503895974347E-2</v>
      </c>
    </row>
    <row r="90" spans="1:9" x14ac:dyDescent="0.25">
      <c r="A90" s="44"/>
      <c r="B90" s="124" t="s">
        <v>52</v>
      </c>
      <c r="C90" s="132">
        <v>20.536000000000001</v>
      </c>
      <c r="D90" s="132">
        <v>21.768999999999998</v>
      </c>
      <c r="E90" s="132">
        <v>23.588318000000001</v>
      </c>
      <c r="F90" s="132">
        <v>26.650276999999999</v>
      </c>
      <c r="G90" s="503">
        <v>27.945817999999999</v>
      </c>
      <c r="H90" s="132">
        <v>8.0065870118870777</v>
      </c>
      <c r="I90" s="128">
        <v>4.8612665451845061</v>
      </c>
    </row>
    <row r="91" spans="1:9" x14ac:dyDescent="0.25">
      <c r="A91" s="44"/>
      <c r="B91" s="124" t="s">
        <v>54</v>
      </c>
      <c r="C91" s="132">
        <v>9.5150000000000006</v>
      </c>
      <c r="D91" s="132">
        <v>9.4429999999999996</v>
      </c>
      <c r="E91" s="132">
        <v>9.6608999999999998</v>
      </c>
      <c r="F91" s="132">
        <v>9.7444299999999995</v>
      </c>
      <c r="G91" s="503">
        <v>9.758659999999999</v>
      </c>
      <c r="H91" s="132">
        <v>0.63414210008385652</v>
      </c>
      <c r="I91" s="128">
        <v>0.14603214349119753</v>
      </c>
    </row>
    <row r="92" spans="1:9" x14ac:dyDescent="0.25">
      <c r="A92" s="44"/>
      <c r="B92" s="124" t="s">
        <v>201</v>
      </c>
      <c r="C92" s="132">
        <v>0.56083000000000005</v>
      </c>
      <c r="D92" s="132">
        <v>0.53988999999999998</v>
      </c>
      <c r="E92" s="132">
        <v>0.48088999999999998</v>
      </c>
      <c r="F92" s="132">
        <v>0.51788999999999996</v>
      </c>
      <c r="G92" s="503">
        <v>0.50288999999999995</v>
      </c>
      <c r="H92" s="132">
        <v>-2.689334941500332</v>
      </c>
      <c r="I92" s="128">
        <v>-2.8963679545849601</v>
      </c>
    </row>
    <row r="93" spans="1:9" x14ac:dyDescent="0.25">
      <c r="A93" s="44"/>
      <c r="B93" s="124" t="s">
        <v>202</v>
      </c>
      <c r="C93" s="132">
        <v>0.61620000000000008</v>
      </c>
      <c r="D93" s="132">
        <v>0.62020000000000008</v>
      </c>
      <c r="E93" s="132">
        <v>0.61520000000000008</v>
      </c>
      <c r="F93" s="132">
        <v>0.6462</v>
      </c>
      <c r="G93" s="503">
        <v>0.83875</v>
      </c>
      <c r="H93" s="132">
        <v>8.0134181481083857</v>
      </c>
      <c r="I93" s="128">
        <v>29.797276385020126</v>
      </c>
    </row>
    <row r="94" spans="1:9" x14ac:dyDescent="0.25">
      <c r="A94" s="44"/>
      <c r="B94" s="124" t="s">
        <v>203</v>
      </c>
      <c r="C94" s="132">
        <v>6.4000000000000001E-2</v>
      </c>
      <c r="D94" s="132">
        <v>6.2E-2</v>
      </c>
      <c r="E94" s="132">
        <v>5.8999999999999997E-2</v>
      </c>
      <c r="F94" s="132">
        <v>5.8999999999999997E-2</v>
      </c>
      <c r="G94" s="503">
        <v>0.06</v>
      </c>
      <c r="H94" s="132">
        <v>-1.600516436728483</v>
      </c>
      <c r="I94" s="128">
        <v>1.6949152542372872</v>
      </c>
    </row>
    <row r="95" spans="1:9" x14ac:dyDescent="0.25">
      <c r="A95" s="44"/>
      <c r="B95" s="124" t="s">
        <v>204</v>
      </c>
      <c r="C95" s="132">
        <v>0.221</v>
      </c>
      <c r="D95" s="132">
        <v>0.224</v>
      </c>
      <c r="E95" s="132">
        <v>0.2135</v>
      </c>
      <c r="F95" s="132">
        <v>0.20649999999999999</v>
      </c>
      <c r="G95" s="503">
        <v>0.17799999999999999</v>
      </c>
      <c r="H95" s="132">
        <v>-5.2657694253230414</v>
      </c>
      <c r="I95" s="128">
        <v>-13.801452784503638</v>
      </c>
    </row>
    <row r="96" spans="1:9" x14ac:dyDescent="0.25">
      <c r="A96" s="44"/>
      <c r="B96" s="124" t="s">
        <v>205</v>
      </c>
      <c r="C96" s="132">
        <v>0.20599999999999999</v>
      </c>
      <c r="D96" s="132">
        <v>0.20300000000000001</v>
      </c>
      <c r="E96" s="132">
        <v>0.20150000000000001</v>
      </c>
      <c r="F96" s="132">
        <v>0.20874999999999999</v>
      </c>
      <c r="G96" s="503">
        <v>0.20899999999999999</v>
      </c>
      <c r="H96" s="132">
        <v>0.36210610516838049</v>
      </c>
      <c r="I96" s="128">
        <v>0.11976047904191489</v>
      </c>
    </row>
    <row r="97" spans="1:9" x14ac:dyDescent="0.25">
      <c r="A97" s="44"/>
      <c r="B97" s="124" t="s">
        <v>95</v>
      </c>
      <c r="C97" s="132">
        <v>5.2068400000000006</v>
      </c>
      <c r="D97" s="132">
        <v>5.3740399999999999</v>
      </c>
      <c r="E97" s="132">
        <v>5.5415599999999996</v>
      </c>
      <c r="F97" s="132">
        <v>5.5058099999999994</v>
      </c>
      <c r="G97" s="503">
        <v>5.5524799999999992</v>
      </c>
      <c r="H97" s="132">
        <v>1.619766483772489</v>
      </c>
      <c r="I97" s="128">
        <v>0.84765002787963795</v>
      </c>
    </row>
    <row r="98" spans="1:9" x14ac:dyDescent="0.25">
      <c r="A98" s="44"/>
      <c r="B98" s="124" t="s">
        <v>206</v>
      </c>
      <c r="C98" s="132">
        <v>0.17749999999999999</v>
      </c>
      <c r="D98" s="132">
        <v>0.17349999999999999</v>
      </c>
      <c r="E98" s="132">
        <v>0.14050000000000001</v>
      </c>
      <c r="F98" s="132">
        <v>0.18024999999999999</v>
      </c>
      <c r="G98" s="503">
        <v>0.19325000000000001</v>
      </c>
      <c r="H98" s="132">
        <v>2.148098430326395</v>
      </c>
      <c r="I98" s="128">
        <v>7.2122052704577015</v>
      </c>
    </row>
    <row r="99" spans="1:9" x14ac:dyDescent="0.25">
      <c r="A99" s="44"/>
      <c r="B99" s="124" t="s">
        <v>207</v>
      </c>
      <c r="C99" s="132">
        <v>0.404835</v>
      </c>
      <c r="D99" s="132">
        <v>0.40283600000000003</v>
      </c>
      <c r="E99" s="132">
        <v>0.39286599999999999</v>
      </c>
      <c r="F99" s="132">
        <v>0.40226499999999998</v>
      </c>
      <c r="G99" s="503">
        <v>0.37276599999999999</v>
      </c>
      <c r="H99" s="132">
        <v>-2.0420787903874915</v>
      </c>
      <c r="I99" s="128">
        <v>-7.3332256099834723</v>
      </c>
    </row>
    <row r="100" spans="1:9" x14ac:dyDescent="0.25">
      <c r="A100" s="44"/>
      <c r="B100" s="124" t="s">
        <v>208</v>
      </c>
      <c r="C100" s="132">
        <v>0.24</v>
      </c>
      <c r="D100" s="132">
        <v>0.24</v>
      </c>
      <c r="E100" s="132">
        <v>0.24099999999999999</v>
      </c>
      <c r="F100" s="132">
        <v>0.24099999999999999</v>
      </c>
      <c r="G100" s="503">
        <v>0.223</v>
      </c>
      <c r="H100" s="132">
        <v>-1.8199146434768609</v>
      </c>
      <c r="I100" s="128">
        <v>-7.4688796680497944</v>
      </c>
    </row>
    <row r="101" spans="1:9" x14ac:dyDescent="0.25">
      <c r="A101" s="44"/>
      <c r="B101" s="124" t="s">
        <v>56</v>
      </c>
      <c r="C101" s="132">
        <v>1.4371500000000001</v>
      </c>
      <c r="D101" s="132">
        <v>1.5359</v>
      </c>
      <c r="E101" s="132">
        <v>1.5574000000000001</v>
      </c>
      <c r="F101" s="132">
        <v>1.57565</v>
      </c>
      <c r="G101" s="503">
        <v>1.5890499999999999</v>
      </c>
      <c r="H101" s="132">
        <v>2.5436721804964035</v>
      </c>
      <c r="I101" s="128">
        <v>0.85044267445179855</v>
      </c>
    </row>
    <row r="102" spans="1:9" x14ac:dyDescent="0.25">
      <c r="A102" s="44"/>
      <c r="B102" s="124" t="s">
        <v>53</v>
      </c>
      <c r="C102" s="132">
        <v>1.5097</v>
      </c>
      <c r="D102" s="132">
        <v>1.5332999999999999</v>
      </c>
      <c r="E102" s="132">
        <v>1.6145</v>
      </c>
      <c r="F102" s="132">
        <v>1.2095</v>
      </c>
      <c r="G102" s="503">
        <v>1.28</v>
      </c>
      <c r="H102" s="132">
        <v>-4.0423002678209308</v>
      </c>
      <c r="I102" s="128">
        <v>5.8288548987184754</v>
      </c>
    </row>
    <row r="103" spans="1:9" x14ac:dyDescent="0.25">
      <c r="A103" s="44"/>
      <c r="B103" s="124" t="s">
        <v>209</v>
      </c>
      <c r="C103" s="132">
        <v>5.6000000000000001E-2</v>
      </c>
      <c r="D103" s="132">
        <v>0.183</v>
      </c>
      <c r="E103" s="126">
        <v>0.30099999999999999</v>
      </c>
      <c r="F103" s="126">
        <v>1.1575</v>
      </c>
      <c r="G103" s="501">
        <v>1.9444999999999999</v>
      </c>
      <c r="H103" s="132">
        <v>142.74761973426919</v>
      </c>
      <c r="I103" s="128">
        <v>67.991360691144706</v>
      </c>
    </row>
    <row r="104" spans="1:9" x14ac:dyDescent="0.25">
      <c r="A104" s="44"/>
      <c r="B104" s="124" t="s">
        <v>210</v>
      </c>
      <c r="C104" s="132">
        <v>0.53281600000000007</v>
      </c>
      <c r="D104" s="132">
        <v>0.55653700000000006</v>
      </c>
      <c r="E104" s="132">
        <v>0.57614699999999996</v>
      </c>
      <c r="F104" s="132">
        <v>0.56452800000000003</v>
      </c>
      <c r="G104" s="503">
        <v>0.55752000000000002</v>
      </c>
      <c r="H104" s="132">
        <v>1.1394990970454266</v>
      </c>
      <c r="I104" s="128">
        <v>-1.2413910381770279</v>
      </c>
    </row>
    <row r="105" spans="1:9" x14ac:dyDescent="0.25">
      <c r="A105" s="44"/>
      <c r="B105" s="124" t="s">
        <v>211</v>
      </c>
      <c r="C105" s="132">
        <v>5.8478490000000001</v>
      </c>
      <c r="D105" s="132">
        <v>5.7569079999999992</v>
      </c>
      <c r="E105" s="132">
        <v>5.9425600000000003</v>
      </c>
      <c r="F105" s="132">
        <v>6.2711499999999996</v>
      </c>
      <c r="G105" s="503">
        <v>6.0091299999999999</v>
      </c>
      <c r="H105" s="132">
        <v>0.68247023666470064</v>
      </c>
      <c r="I105" s="128">
        <v>-4.1781810353762836</v>
      </c>
    </row>
    <row r="106" spans="1:9" x14ac:dyDescent="0.25">
      <c r="A106" s="44"/>
      <c r="B106" s="124" t="s">
        <v>212</v>
      </c>
      <c r="C106" s="132">
        <v>5.4469999999999998E-2</v>
      </c>
      <c r="D106" s="132">
        <v>4.6469999999999997E-2</v>
      </c>
      <c r="E106" s="132">
        <v>4.6619000000000001E-2</v>
      </c>
      <c r="F106" s="132">
        <v>4.6617999999999993E-2</v>
      </c>
      <c r="G106" s="503">
        <v>4.7689999999999996E-2</v>
      </c>
      <c r="H106" s="132">
        <v>-3.2685970157510846</v>
      </c>
      <c r="I106" s="128">
        <v>2.299540949847696</v>
      </c>
    </row>
    <row r="107" spans="1:9" x14ac:dyDescent="0.25">
      <c r="A107" s="44"/>
      <c r="B107" s="124" t="s">
        <v>96</v>
      </c>
      <c r="C107" s="132">
        <v>12.450709</v>
      </c>
      <c r="D107" s="132">
        <v>12.428208999999999</v>
      </c>
      <c r="E107" s="132">
        <v>12.075908999999999</v>
      </c>
      <c r="F107" s="132">
        <v>13.111908999999999</v>
      </c>
      <c r="G107" s="503">
        <v>13.720359</v>
      </c>
      <c r="H107" s="132">
        <v>2.4572861001528112</v>
      </c>
      <c r="I107" s="128">
        <v>4.6404379408063363</v>
      </c>
    </row>
    <row r="108" spans="1:9" x14ac:dyDescent="0.25">
      <c r="A108" s="44"/>
      <c r="B108" s="124" t="s">
        <v>213</v>
      </c>
      <c r="C108" s="132">
        <v>0.50960000000000005</v>
      </c>
      <c r="D108" s="132">
        <v>0.59510000000000007</v>
      </c>
      <c r="E108" s="132">
        <v>0.71260000000000001</v>
      </c>
      <c r="F108" s="132">
        <v>0.91210000000000002</v>
      </c>
      <c r="G108" s="503">
        <v>1.3708199999999999</v>
      </c>
      <c r="H108" s="132">
        <v>28.067152454661514</v>
      </c>
      <c r="I108" s="128">
        <v>50.292731060190761</v>
      </c>
    </row>
    <row r="109" spans="1:9" x14ac:dyDescent="0.25">
      <c r="A109" s="44"/>
      <c r="B109" s="124" t="s">
        <v>214</v>
      </c>
      <c r="C109" s="132">
        <v>1.6500000000000001E-2</v>
      </c>
      <c r="D109" s="132">
        <v>3.2000000000000001E-2</v>
      </c>
      <c r="E109" s="132">
        <v>5.1999999999999998E-2</v>
      </c>
      <c r="F109" s="132">
        <v>0.14399999999999999</v>
      </c>
      <c r="G109" s="503">
        <v>0.23300000000000001</v>
      </c>
      <c r="H109" s="132">
        <v>93.850977013429969</v>
      </c>
      <c r="I109" s="128">
        <v>61.805555555555571</v>
      </c>
    </row>
    <row r="110" spans="1:9" x14ac:dyDescent="0.25">
      <c r="A110" s="44"/>
      <c r="B110" s="124" t="s">
        <v>215</v>
      </c>
      <c r="C110" s="132">
        <v>0.49730000000000002</v>
      </c>
      <c r="D110" s="132">
        <v>0.42280000000000001</v>
      </c>
      <c r="E110" s="132">
        <v>0.41930000000000001</v>
      </c>
      <c r="F110" s="132">
        <v>0.39130000000000004</v>
      </c>
      <c r="G110" s="503">
        <v>0.42519999999999997</v>
      </c>
      <c r="H110" s="132">
        <v>-3.8401672809474152</v>
      </c>
      <c r="I110" s="128">
        <v>8.6634295936621299</v>
      </c>
    </row>
    <row r="111" spans="1:9" x14ac:dyDescent="0.25">
      <c r="A111" s="44"/>
      <c r="B111" s="124" t="s">
        <v>216</v>
      </c>
      <c r="C111" s="132">
        <v>0.26105</v>
      </c>
      <c r="D111" s="132">
        <v>0.26105</v>
      </c>
      <c r="E111" s="132">
        <v>0.21855000000000002</v>
      </c>
      <c r="F111" s="132">
        <v>0.21355000000000002</v>
      </c>
      <c r="G111" s="503">
        <v>0.20255000000000001</v>
      </c>
      <c r="H111" s="132">
        <v>-6.1461403015060974</v>
      </c>
      <c r="I111" s="128">
        <v>-5.151018496839157</v>
      </c>
    </row>
    <row r="112" spans="1:9" x14ac:dyDescent="0.25">
      <c r="A112" s="44"/>
      <c r="B112" s="124" t="s">
        <v>217</v>
      </c>
      <c r="C112" s="132">
        <v>8.3599999999999994E-2</v>
      </c>
      <c r="D112" s="132">
        <v>8.2849999999999993E-2</v>
      </c>
      <c r="E112" s="132">
        <v>7.7349999999999988E-2</v>
      </c>
      <c r="F112" s="132">
        <v>7.2349999999999998E-2</v>
      </c>
      <c r="G112" s="503">
        <v>6.7349999999999993E-2</v>
      </c>
      <c r="H112" s="132">
        <v>-5.2601199233400013</v>
      </c>
      <c r="I112" s="128">
        <v>-6.9108500345542581</v>
      </c>
    </row>
    <row r="113" spans="1:12" x14ac:dyDescent="0.25">
      <c r="A113" s="44"/>
      <c r="B113" s="124" t="s">
        <v>218</v>
      </c>
      <c r="C113" s="132">
        <v>0.749</v>
      </c>
      <c r="D113" s="132">
        <v>0.77400000000000002</v>
      </c>
      <c r="E113" s="132">
        <v>0.77224000000000004</v>
      </c>
      <c r="F113" s="132">
        <v>0.78223999999999994</v>
      </c>
      <c r="G113" s="503">
        <v>0.84123999999999988</v>
      </c>
      <c r="H113" s="132">
        <v>2.9460112886694922</v>
      </c>
      <c r="I113" s="128">
        <v>7.5424422172223302</v>
      </c>
    </row>
    <row r="114" spans="1:12" x14ac:dyDescent="0.25">
      <c r="A114" s="44"/>
      <c r="B114" s="124" t="s">
        <v>261</v>
      </c>
      <c r="C114" s="132">
        <v>0.23026999999999997</v>
      </c>
      <c r="D114" s="132">
        <v>0.36655900000000002</v>
      </c>
      <c r="E114" s="132">
        <v>0.36228999999999995</v>
      </c>
      <c r="F114" s="132">
        <v>0.45433000000000001</v>
      </c>
      <c r="G114" s="503">
        <v>0.46567000000000003</v>
      </c>
      <c r="H114" s="132">
        <v>19.250504433587381</v>
      </c>
      <c r="I114" s="128">
        <v>2.495983095987512</v>
      </c>
    </row>
    <row r="115" spans="1:12" x14ac:dyDescent="0.25">
      <c r="A115" s="44"/>
      <c r="B115" s="124" t="s">
        <v>262</v>
      </c>
      <c r="C115" s="132">
        <v>0.60254999999999992</v>
      </c>
      <c r="D115" s="132">
        <v>0.67706900000000003</v>
      </c>
      <c r="E115" s="132">
        <v>0.72454999999999992</v>
      </c>
      <c r="F115" s="132">
        <v>0.73381999999999992</v>
      </c>
      <c r="G115" s="503">
        <v>0.74475999999999998</v>
      </c>
      <c r="H115" s="132">
        <v>5.4401009664934774</v>
      </c>
      <c r="I115" s="128">
        <v>1.4908288136055177</v>
      </c>
    </row>
    <row r="116" spans="1:12" x14ac:dyDescent="0.25">
      <c r="A116" s="44"/>
      <c r="B116" s="124" t="s">
        <v>263</v>
      </c>
      <c r="C116" s="132">
        <v>0.20699999999999999</v>
      </c>
      <c r="D116" s="132">
        <v>0.20799999999999999</v>
      </c>
      <c r="E116" s="132">
        <v>0.222</v>
      </c>
      <c r="F116" s="132">
        <v>0.223</v>
      </c>
      <c r="G116" s="503">
        <v>0.22600000000000001</v>
      </c>
      <c r="H116" s="132">
        <v>2.2196814982772262</v>
      </c>
      <c r="I116" s="128">
        <v>1.3452914798206308</v>
      </c>
    </row>
    <row r="117" spans="1:12" s="33" customFormat="1" x14ac:dyDescent="0.25">
      <c r="A117" s="120" t="s">
        <v>9</v>
      </c>
      <c r="B117" s="120"/>
      <c r="C117" s="122">
        <v>60.225999999999999</v>
      </c>
      <c r="D117" s="122">
        <v>60.458999999999996</v>
      </c>
      <c r="E117" s="122">
        <v>63.103430000000003</v>
      </c>
      <c r="F117" s="122">
        <v>68.115248999999991</v>
      </c>
      <c r="G117" s="500">
        <v>76.533460000000005</v>
      </c>
      <c r="H117" s="47">
        <v>6.1736706235300476</v>
      </c>
      <c r="I117" s="48">
        <v>12.358775932831151</v>
      </c>
      <c r="L117" s="130"/>
    </row>
    <row r="118" spans="1:12" x14ac:dyDescent="0.25">
      <c r="A118" s="44"/>
      <c r="B118" s="124" t="s">
        <v>219</v>
      </c>
      <c r="C118" s="132">
        <v>1.236</v>
      </c>
      <c r="D118" s="132">
        <v>1.516</v>
      </c>
      <c r="E118" s="132">
        <v>1.1692</v>
      </c>
      <c r="F118" s="132">
        <v>1.0603</v>
      </c>
      <c r="G118" s="503">
        <v>0.79079999999999995</v>
      </c>
      <c r="H118" s="132">
        <v>-10.564065858835903</v>
      </c>
      <c r="I118" s="128">
        <v>-25.41733471658965</v>
      </c>
    </row>
    <row r="119" spans="1:12" x14ac:dyDescent="0.25">
      <c r="A119" s="44"/>
      <c r="B119" s="124" t="s">
        <v>220</v>
      </c>
      <c r="C119" s="132">
        <v>3.8344999999999998</v>
      </c>
      <c r="D119" s="132">
        <v>4.0884999999999998</v>
      </c>
      <c r="E119" s="132">
        <v>3.7585000000000002</v>
      </c>
      <c r="F119" s="132">
        <v>3.5248000000000004</v>
      </c>
      <c r="G119" s="503">
        <v>4.0884999999999998</v>
      </c>
      <c r="H119" s="132">
        <v>1.6164023520669701</v>
      </c>
      <c r="I119" s="128">
        <v>15.992396731729457</v>
      </c>
    </row>
    <row r="120" spans="1:12" x14ac:dyDescent="0.25">
      <c r="A120" s="44"/>
      <c r="B120" s="124" t="s">
        <v>58</v>
      </c>
      <c r="C120" s="132">
        <v>13.288</v>
      </c>
      <c r="D120" s="132">
        <v>16.443999999999999</v>
      </c>
      <c r="E120" s="132">
        <v>17.0047</v>
      </c>
      <c r="F120" s="132">
        <v>17.225999999999999</v>
      </c>
      <c r="G120" s="503">
        <v>17.118500000000001</v>
      </c>
      <c r="H120" s="132">
        <v>6.5372597129379262</v>
      </c>
      <c r="I120" s="128">
        <v>-0.62405665853940206</v>
      </c>
    </row>
    <row r="121" spans="1:12" x14ac:dyDescent="0.25">
      <c r="A121" s="44"/>
      <c r="B121" s="124" t="s">
        <v>221</v>
      </c>
      <c r="C121" s="132">
        <v>2.4319999999999999</v>
      </c>
      <c r="D121" s="132">
        <v>2.456</v>
      </c>
      <c r="E121" s="132">
        <v>2.4432</v>
      </c>
      <c r="F121" s="132">
        <v>2.4418200000000003</v>
      </c>
      <c r="G121" s="503">
        <v>2.3449800000000001</v>
      </c>
      <c r="H121" s="132">
        <v>-0.90679090247193228</v>
      </c>
      <c r="I121" s="128">
        <v>-3.9658942919625559</v>
      </c>
    </row>
    <row r="122" spans="1:12" x14ac:dyDescent="0.25">
      <c r="A122" s="44"/>
      <c r="B122" s="124" t="s">
        <v>59</v>
      </c>
      <c r="C122" s="132">
        <v>37.851999999999997</v>
      </c>
      <c r="D122" s="132">
        <v>34.530999999999999</v>
      </c>
      <c r="E122" s="132">
        <v>37.567329999999998</v>
      </c>
      <c r="F122" s="132">
        <v>43.139828999999999</v>
      </c>
      <c r="G122" s="503">
        <v>51.056659999999994</v>
      </c>
      <c r="H122" s="132">
        <v>7.768265329339763</v>
      </c>
      <c r="I122" s="128">
        <v>18.351558602608264</v>
      </c>
    </row>
    <row r="123" spans="1:12" x14ac:dyDescent="0.25">
      <c r="A123" s="44"/>
      <c r="B123" s="124" t="s">
        <v>222</v>
      </c>
      <c r="C123" s="132">
        <v>1.5834999999999999</v>
      </c>
      <c r="D123" s="132">
        <v>1.4235</v>
      </c>
      <c r="E123" s="132">
        <v>1.1605000000000001</v>
      </c>
      <c r="F123" s="132">
        <v>0.72250000000000003</v>
      </c>
      <c r="G123" s="503">
        <v>1.13402</v>
      </c>
      <c r="H123" s="132">
        <v>-8.0078727794677071</v>
      </c>
      <c r="I123" s="128">
        <v>56.957785467128019</v>
      </c>
    </row>
    <row r="124" spans="1:12" s="33" customFormat="1" ht="22.5" customHeight="1" x14ac:dyDescent="0.25">
      <c r="A124" s="792" t="s">
        <v>10</v>
      </c>
      <c r="B124" s="792"/>
      <c r="C124" s="122">
        <v>477.34426799999994</v>
      </c>
      <c r="D124" s="122">
        <v>488.15694000000002</v>
      </c>
      <c r="E124" s="122">
        <v>488.48479099999997</v>
      </c>
      <c r="F124" s="122">
        <v>495.89205000000004</v>
      </c>
      <c r="G124" s="500">
        <v>485.516639</v>
      </c>
      <c r="H124" s="47">
        <v>0.42529162429016942</v>
      </c>
      <c r="I124" s="48">
        <v>-2.0922720983326997</v>
      </c>
      <c r="L124" s="130"/>
    </row>
    <row r="125" spans="1:12" x14ac:dyDescent="0.25">
      <c r="A125" s="44"/>
      <c r="B125" s="124" t="s">
        <v>60</v>
      </c>
      <c r="C125" s="132">
        <v>312.37014799999997</v>
      </c>
      <c r="D125" s="132">
        <v>317.04399000000001</v>
      </c>
      <c r="E125" s="132">
        <v>318.37968999999998</v>
      </c>
      <c r="F125" s="132">
        <v>316.53516000000002</v>
      </c>
      <c r="G125" s="503">
        <v>310.69828000000001</v>
      </c>
      <c r="H125" s="132">
        <v>-0.13407443791909612</v>
      </c>
      <c r="I125" s="128">
        <v>-1.843991043522621</v>
      </c>
    </row>
    <row r="126" spans="1:12" x14ac:dyDescent="0.25">
      <c r="A126" s="44"/>
      <c r="B126" s="124" t="s">
        <v>62</v>
      </c>
      <c r="C126" s="132">
        <v>92.44328999999999</v>
      </c>
      <c r="D126" s="132">
        <v>99.053799999999995</v>
      </c>
      <c r="E126" s="132">
        <v>97.941801000000012</v>
      </c>
      <c r="F126" s="132">
        <v>101.45254</v>
      </c>
      <c r="G126" s="503">
        <v>99.108928999999989</v>
      </c>
      <c r="H126" s="132">
        <v>1.7558408572737827</v>
      </c>
      <c r="I126" s="128">
        <v>-2.3100565052388049</v>
      </c>
    </row>
    <row r="127" spans="1:12" x14ac:dyDescent="0.25">
      <c r="A127" s="44"/>
      <c r="B127" s="124" t="s">
        <v>61</v>
      </c>
      <c r="C127" s="132">
        <v>17.412610000000001</v>
      </c>
      <c r="D127" s="132">
        <v>15.921300000000002</v>
      </c>
      <c r="E127" s="132">
        <v>16.107950000000002</v>
      </c>
      <c r="F127" s="132">
        <v>16.35605</v>
      </c>
      <c r="G127" s="503">
        <v>15.1412</v>
      </c>
      <c r="H127" s="132">
        <v>-3.4340303431518393</v>
      </c>
      <c r="I127" s="128">
        <v>-7.4275268172939093</v>
      </c>
    </row>
    <row r="128" spans="1:12" x14ac:dyDescent="0.25">
      <c r="A128" s="44"/>
      <c r="B128" s="124" t="s">
        <v>223</v>
      </c>
      <c r="C128" s="132">
        <v>1.8633</v>
      </c>
      <c r="D128" s="132">
        <v>1.9122000000000001</v>
      </c>
      <c r="E128" s="132">
        <v>2.2174999999999998</v>
      </c>
      <c r="F128" s="132">
        <v>2.64215</v>
      </c>
      <c r="G128" s="503">
        <v>2.3548</v>
      </c>
      <c r="H128" s="132">
        <v>6.0273265170044832</v>
      </c>
      <c r="I128" s="128">
        <v>-10.875612663929004</v>
      </c>
    </row>
    <row r="129" spans="1:12" x14ac:dyDescent="0.25">
      <c r="A129" s="44"/>
      <c r="B129" s="124" t="s">
        <v>224</v>
      </c>
      <c r="C129" s="132">
        <v>2.52</v>
      </c>
      <c r="D129" s="132">
        <v>2.88</v>
      </c>
      <c r="E129" s="132">
        <v>2.839</v>
      </c>
      <c r="F129" s="132">
        <v>7.9219999999999997</v>
      </c>
      <c r="G129" s="503">
        <v>8.6069999999999993</v>
      </c>
      <c r="H129" s="132">
        <v>35.944867433194297</v>
      </c>
      <c r="I129" s="128">
        <v>8.6468063620297926</v>
      </c>
    </row>
    <row r="130" spans="1:12" x14ac:dyDescent="0.25">
      <c r="A130" s="44"/>
      <c r="B130" s="124" t="s">
        <v>225</v>
      </c>
      <c r="C130" s="132">
        <v>3.3312499999999998</v>
      </c>
      <c r="D130" s="132">
        <v>3.3731</v>
      </c>
      <c r="E130" s="132">
        <v>3.444</v>
      </c>
      <c r="F130" s="132">
        <v>3.2817500000000002</v>
      </c>
      <c r="G130" s="503">
        <v>3.1863999999999995</v>
      </c>
      <c r="H130" s="132">
        <v>-1.1052432079181385</v>
      </c>
      <c r="I130" s="128">
        <v>-2.9054620248343355</v>
      </c>
    </row>
    <row r="131" spans="1:12" x14ac:dyDescent="0.25">
      <c r="A131" s="44"/>
      <c r="B131" s="124" t="s">
        <v>63</v>
      </c>
      <c r="C131" s="132">
        <v>14.734249999999999</v>
      </c>
      <c r="D131" s="132">
        <v>14.716749999999999</v>
      </c>
      <c r="E131" s="132">
        <v>14.07325</v>
      </c>
      <c r="F131" s="132">
        <v>14.43295</v>
      </c>
      <c r="G131" s="503">
        <v>13.89425</v>
      </c>
      <c r="H131" s="132">
        <v>-1.4567755878408417</v>
      </c>
      <c r="I131" s="128">
        <v>-3.7324316927585812</v>
      </c>
    </row>
    <row r="132" spans="1:12" x14ac:dyDescent="0.25">
      <c r="A132" s="44"/>
      <c r="B132" s="124" t="s">
        <v>226</v>
      </c>
      <c r="C132" s="132">
        <v>5.0497500000000004</v>
      </c>
      <c r="D132" s="132">
        <v>4.9710000000000001</v>
      </c>
      <c r="E132" s="132">
        <v>4.6375999999999999</v>
      </c>
      <c r="F132" s="132">
        <v>4.5454999999999997</v>
      </c>
      <c r="G132" s="503">
        <v>4.8404999999999996</v>
      </c>
      <c r="H132" s="132">
        <v>-1.0524405759880895</v>
      </c>
      <c r="I132" s="128">
        <v>6.4899351006489923</v>
      </c>
    </row>
    <row r="133" spans="1:12" x14ac:dyDescent="0.25">
      <c r="A133" s="44"/>
      <c r="B133" s="124" t="s">
        <v>64</v>
      </c>
      <c r="C133" s="132">
        <v>27.619669999999999</v>
      </c>
      <c r="D133" s="132">
        <v>28.284800000000001</v>
      </c>
      <c r="E133" s="132">
        <v>28.844000000000001</v>
      </c>
      <c r="F133" s="132">
        <v>28.723950000000002</v>
      </c>
      <c r="G133" s="503">
        <v>27.685279999999999</v>
      </c>
      <c r="H133" s="132">
        <v>5.9334194721172295E-2</v>
      </c>
      <c r="I133" s="128">
        <v>-3.6160416655787344</v>
      </c>
    </row>
    <row r="134" spans="1:12" s="33" customFormat="1" x14ac:dyDescent="0.25">
      <c r="A134" s="120" t="s">
        <v>11</v>
      </c>
      <c r="B134" s="120"/>
      <c r="C134" s="122">
        <v>492.07700000000011</v>
      </c>
      <c r="D134" s="122">
        <v>505.35250000000002</v>
      </c>
      <c r="E134" s="122">
        <v>475.89093899999995</v>
      </c>
      <c r="F134" s="122">
        <v>505.77146899999997</v>
      </c>
      <c r="G134" s="500">
        <v>517.44635999999991</v>
      </c>
      <c r="H134" s="47">
        <v>1.2646969797782015</v>
      </c>
      <c r="I134" s="48">
        <v>2.3083332523843723</v>
      </c>
      <c r="L134" s="130"/>
    </row>
    <row r="135" spans="1:12" x14ac:dyDescent="0.25">
      <c r="A135" s="44"/>
      <c r="B135" s="124" t="s">
        <v>65</v>
      </c>
      <c r="C135" s="132">
        <v>390.52300000000002</v>
      </c>
      <c r="D135" s="132">
        <v>399.63600000000002</v>
      </c>
      <c r="E135" s="132">
        <v>361.6705</v>
      </c>
      <c r="F135" s="132">
        <v>379.18690899999996</v>
      </c>
      <c r="G135" s="503">
        <v>383.97264999999999</v>
      </c>
      <c r="H135" s="132">
        <v>-0.42199559317331881</v>
      </c>
      <c r="I135" s="128">
        <v>1.2621060712831849</v>
      </c>
    </row>
    <row r="136" spans="1:12" x14ac:dyDescent="0.25">
      <c r="A136" s="44"/>
      <c r="B136" s="124" t="s">
        <v>227</v>
      </c>
      <c r="C136" s="132">
        <v>2.2370000000000001</v>
      </c>
      <c r="D136" s="132">
        <v>2.2290000000000001</v>
      </c>
      <c r="E136" s="132">
        <v>2.2309999999999999</v>
      </c>
      <c r="F136" s="132">
        <v>2.1389999999999998</v>
      </c>
      <c r="G136" s="503">
        <v>2.08</v>
      </c>
      <c r="H136" s="132">
        <v>-1.8027472608445505</v>
      </c>
      <c r="I136" s="128">
        <v>-2.7582982702197114</v>
      </c>
    </row>
    <row r="137" spans="1:12" x14ac:dyDescent="0.25">
      <c r="A137" s="44"/>
      <c r="B137" s="124" t="s">
        <v>66</v>
      </c>
      <c r="C137" s="132">
        <v>91.497</v>
      </c>
      <c r="D137" s="132">
        <v>97.611000000000004</v>
      </c>
      <c r="E137" s="132">
        <v>106.63493899999999</v>
      </c>
      <c r="F137" s="132">
        <v>120.37446000000001</v>
      </c>
      <c r="G137" s="503">
        <v>125.57990999999998</v>
      </c>
      <c r="H137" s="132">
        <v>8.2376434420864175</v>
      </c>
      <c r="I137" s="128">
        <v>4.3243807698077887</v>
      </c>
    </row>
    <row r="138" spans="1:12" x14ac:dyDescent="0.25">
      <c r="A138" s="44"/>
      <c r="B138" s="124" t="s">
        <v>228</v>
      </c>
      <c r="C138" s="132">
        <v>7.2755000000000001</v>
      </c>
      <c r="D138" s="132">
        <v>5.3815</v>
      </c>
      <c r="E138" s="132">
        <v>4.8704999999999998</v>
      </c>
      <c r="F138" s="132">
        <v>3.6253000000000002</v>
      </c>
      <c r="G138" s="503">
        <v>5.4127999999999998</v>
      </c>
      <c r="H138" s="132">
        <v>-7.1269338317823454</v>
      </c>
      <c r="I138" s="128">
        <v>49.306264309160611</v>
      </c>
    </row>
    <row r="139" spans="1:12" x14ac:dyDescent="0.25">
      <c r="A139" s="44"/>
      <c r="B139" s="124" t="s">
        <v>229</v>
      </c>
      <c r="C139" s="132">
        <v>0.54449999999999998</v>
      </c>
      <c r="D139" s="132">
        <v>0.495</v>
      </c>
      <c r="E139" s="132">
        <v>0.48399999999999999</v>
      </c>
      <c r="F139" s="132">
        <v>0.44580000000000003</v>
      </c>
      <c r="G139" s="503">
        <v>0.40100000000000002</v>
      </c>
      <c r="H139" s="132">
        <v>-7.3625435448022252</v>
      </c>
      <c r="I139" s="128">
        <v>-10.049349484073574</v>
      </c>
    </row>
    <row r="140" spans="1:12" s="33" customFormat="1" x14ac:dyDescent="0.25">
      <c r="A140" s="120" t="s">
        <v>12</v>
      </c>
      <c r="B140" s="120"/>
      <c r="C140" s="122">
        <v>245.57242100000002</v>
      </c>
      <c r="D140" s="122">
        <v>233.909909</v>
      </c>
      <c r="E140" s="122">
        <v>222.6335</v>
      </c>
      <c r="F140" s="122">
        <v>230.41534900000002</v>
      </c>
      <c r="G140" s="500">
        <v>216.23156999999995</v>
      </c>
      <c r="H140" s="47">
        <v>-3.1309863901407664</v>
      </c>
      <c r="I140" s="48">
        <v>-6.1557439908224438</v>
      </c>
      <c r="L140" s="130"/>
    </row>
    <row r="141" spans="1:12" x14ac:dyDescent="0.25">
      <c r="A141" s="44"/>
      <c r="B141" s="124" t="s">
        <v>230</v>
      </c>
      <c r="C141" s="132">
        <v>81.680360000000022</v>
      </c>
      <c r="D141" s="132">
        <v>81.230150000000009</v>
      </c>
      <c r="E141" s="132">
        <v>76.77</v>
      </c>
      <c r="F141" s="132">
        <v>78.570750000000004</v>
      </c>
      <c r="G141" s="503">
        <v>70.945499999999996</v>
      </c>
      <c r="H141" s="132">
        <v>-3.4612207796786976</v>
      </c>
      <c r="I141" s="128">
        <v>-9.7049474518189101</v>
      </c>
    </row>
    <row r="142" spans="1:12" x14ac:dyDescent="0.25">
      <c r="A142" s="44"/>
      <c r="B142" s="124" t="s">
        <v>231</v>
      </c>
      <c r="C142" s="132">
        <v>8.0265799999999992</v>
      </c>
      <c r="D142" s="132">
        <v>5.6785999999999994</v>
      </c>
      <c r="E142" s="132">
        <v>6.8041999999999998</v>
      </c>
      <c r="F142" s="132">
        <v>8.4470899999999993</v>
      </c>
      <c r="G142" s="503">
        <v>7.4319499999999996</v>
      </c>
      <c r="H142" s="132">
        <v>-1.9058608800533894</v>
      </c>
      <c r="I142" s="128">
        <v>-12.017629739945946</v>
      </c>
    </row>
    <row r="143" spans="1:12" x14ac:dyDescent="0.25">
      <c r="A143" s="44"/>
      <c r="B143" s="124" t="s">
        <v>232</v>
      </c>
      <c r="C143" s="132">
        <v>0.115</v>
      </c>
      <c r="D143" s="132">
        <v>1.2E-2</v>
      </c>
      <c r="E143" s="132">
        <v>0.04</v>
      </c>
      <c r="F143" s="132">
        <v>0.19</v>
      </c>
      <c r="G143" s="503">
        <v>0.188</v>
      </c>
      <c r="H143" s="132">
        <v>13.074584929671973</v>
      </c>
      <c r="I143" s="128">
        <v>-1.0526315789473699</v>
      </c>
    </row>
    <row r="144" spans="1:12" x14ac:dyDescent="0.25">
      <c r="A144" s="44"/>
      <c r="B144" s="124" t="s">
        <v>233</v>
      </c>
      <c r="C144" s="132">
        <v>55.838030999999994</v>
      </c>
      <c r="D144" s="132">
        <v>57.479408999999997</v>
      </c>
      <c r="E144" s="132">
        <v>58.261050000000004</v>
      </c>
      <c r="F144" s="132">
        <v>57.872599999999998</v>
      </c>
      <c r="G144" s="503">
        <v>53.911119999999997</v>
      </c>
      <c r="H144" s="132">
        <v>-0.87411797252437973</v>
      </c>
      <c r="I144" s="128">
        <v>-6.8451737091473319</v>
      </c>
    </row>
    <row r="145" spans="1:12" x14ac:dyDescent="0.25">
      <c r="A145" s="44"/>
      <c r="B145" s="124" t="s">
        <v>234</v>
      </c>
      <c r="C145" s="132">
        <v>2.4039999999999999</v>
      </c>
      <c r="D145" s="132">
        <v>2.4790000000000001</v>
      </c>
      <c r="E145" s="132">
        <v>1.3815500000000001</v>
      </c>
      <c r="F145" s="132">
        <v>1.6966300000000001</v>
      </c>
      <c r="G145" s="503">
        <v>0.4335</v>
      </c>
      <c r="H145" s="132">
        <v>-34.835111031500311</v>
      </c>
      <c r="I145" s="128">
        <v>-74.449349593016748</v>
      </c>
    </row>
    <row r="146" spans="1:12" x14ac:dyDescent="0.25">
      <c r="A146" s="44"/>
      <c r="B146" s="124" t="s">
        <v>235</v>
      </c>
      <c r="C146" s="132">
        <v>3.9529999999999998</v>
      </c>
      <c r="D146" s="132">
        <v>4.194</v>
      </c>
      <c r="E146" s="132">
        <v>3.4089999999999998</v>
      </c>
      <c r="F146" s="132">
        <v>3.173</v>
      </c>
      <c r="G146" s="503">
        <v>2.6230000000000002</v>
      </c>
      <c r="H146" s="132">
        <v>-9.7457068933259894</v>
      </c>
      <c r="I146" s="128">
        <v>-17.333753545540489</v>
      </c>
    </row>
    <row r="147" spans="1:12" x14ac:dyDescent="0.25">
      <c r="A147" s="44"/>
      <c r="B147" s="124" t="s">
        <v>236</v>
      </c>
      <c r="C147" s="132">
        <v>52.945449999999994</v>
      </c>
      <c r="D147" s="132">
        <v>53.308750000000003</v>
      </c>
      <c r="E147" s="132">
        <v>49.396999999999998</v>
      </c>
      <c r="F147" s="132">
        <v>50.534320000000001</v>
      </c>
      <c r="G147" s="503">
        <v>48.152200000000001</v>
      </c>
      <c r="H147" s="132">
        <v>-2.344462985982998</v>
      </c>
      <c r="I147" s="128">
        <v>-4.7138657451015575</v>
      </c>
    </row>
    <row r="148" spans="1:12" x14ac:dyDescent="0.25">
      <c r="A148" s="44"/>
      <c r="B148" s="124" t="s">
        <v>237</v>
      </c>
      <c r="C148" s="132">
        <v>25.777000000000001</v>
      </c>
      <c r="D148" s="132">
        <v>15.46</v>
      </c>
      <c r="E148" s="132">
        <v>12.778649999999999</v>
      </c>
      <c r="F148" s="132">
        <v>16.293600000000001</v>
      </c>
      <c r="G148" s="503">
        <v>17.311799999999998</v>
      </c>
      <c r="H148" s="132">
        <v>-9.4731385650406512</v>
      </c>
      <c r="I148" s="128">
        <v>6.2490793931359292</v>
      </c>
    </row>
    <row r="149" spans="1:12" x14ac:dyDescent="0.25">
      <c r="A149" s="44"/>
      <c r="B149" s="124" t="s">
        <v>238</v>
      </c>
      <c r="C149" s="132">
        <v>3.12</v>
      </c>
      <c r="D149" s="132">
        <v>2.0529999999999999</v>
      </c>
      <c r="E149" s="132">
        <v>1.9790000000000001</v>
      </c>
      <c r="F149" s="132">
        <v>1.2490000000000001</v>
      </c>
      <c r="G149" s="503">
        <v>1.7769999999999999</v>
      </c>
      <c r="H149" s="132">
        <v>-13.127322229719951</v>
      </c>
      <c r="I149" s="128">
        <v>42.273819055244161</v>
      </c>
    </row>
    <row r="150" spans="1:12" x14ac:dyDescent="0.25">
      <c r="A150" s="44"/>
      <c r="B150" s="124" t="s">
        <v>239</v>
      </c>
      <c r="C150" s="132">
        <v>9.657</v>
      </c>
      <c r="D150" s="132">
        <v>9.625</v>
      </c>
      <c r="E150" s="132">
        <v>9.5370499999999989</v>
      </c>
      <c r="F150" s="132">
        <v>10.188859000000001</v>
      </c>
      <c r="G150" s="503">
        <v>11.1145</v>
      </c>
      <c r="H150" s="132">
        <v>3.5766653249299285</v>
      </c>
      <c r="I150" s="128">
        <v>9.0848347199622452</v>
      </c>
    </row>
    <row r="151" spans="1:12" x14ac:dyDescent="0.25">
      <c r="A151" s="44"/>
      <c r="B151" s="124" t="s">
        <v>240</v>
      </c>
      <c r="C151" s="132">
        <v>2.056</v>
      </c>
      <c r="D151" s="132">
        <v>2.39</v>
      </c>
      <c r="E151" s="132">
        <v>2.2759999999999998</v>
      </c>
      <c r="F151" s="132">
        <v>2.1995</v>
      </c>
      <c r="G151" s="503">
        <v>2.343</v>
      </c>
      <c r="H151" s="132">
        <v>3.3206892235313479</v>
      </c>
      <c r="I151" s="128">
        <v>6.5242100477381086</v>
      </c>
    </row>
    <row r="152" spans="1:12" s="33" customFormat="1" x14ac:dyDescent="0.25">
      <c r="A152" s="120" t="s">
        <v>13</v>
      </c>
      <c r="B152" s="120"/>
      <c r="C152" s="122">
        <v>115.69624699999997</v>
      </c>
      <c r="D152" s="122">
        <v>121.24934000000002</v>
      </c>
      <c r="E152" s="122">
        <v>129.06542500000003</v>
      </c>
      <c r="F152" s="122">
        <v>119.018789</v>
      </c>
      <c r="G152" s="500">
        <v>121.905017</v>
      </c>
      <c r="H152" s="47">
        <v>1.315426503454975</v>
      </c>
      <c r="I152" s="122">
        <v>2.4250187926210458</v>
      </c>
      <c r="L152" s="130"/>
    </row>
    <row r="153" spans="1:12" x14ac:dyDescent="0.25">
      <c r="A153" s="44"/>
      <c r="B153" s="124" t="s">
        <v>241</v>
      </c>
      <c r="C153" s="132">
        <v>81.126010999999977</v>
      </c>
      <c r="D153" s="132">
        <v>82.205230000000014</v>
      </c>
      <c r="E153" s="132">
        <v>90.356965000000031</v>
      </c>
      <c r="F153" s="132">
        <v>84.574099000000004</v>
      </c>
      <c r="G153" s="503">
        <v>87.696269999999998</v>
      </c>
      <c r="H153" s="132">
        <v>1.9659688070955417</v>
      </c>
      <c r="I153" s="128">
        <v>3.6916396827354987</v>
      </c>
    </row>
    <row r="154" spans="1:12" x14ac:dyDescent="0.25">
      <c r="A154" s="44"/>
      <c r="B154" s="124" t="s">
        <v>242</v>
      </c>
      <c r="C154" s="132">
        <v>25.690725999999998</v>
      </c>
      <c r="D154" s="132">
        <v>26.219720000000002</v>
      </c>
      <c r="E154" s="132">
        <v>26.914270000000002</v>
      </c>
      <c r="F154" s="132">
        <v>26.981849999999998</v>
      </c>
      <c r="G154" s="503">
        <v>25.392747</v>
      </c>
      <c r="H154" s="132">
        <v>-0.2912372959664733</v>
      </c>
      <c r="I154" s="128">
        <v>-5.8895257367452558</v>
      </c>
    </row>
    <row r="155" spans="1:12" x14ac:dyDescent="0.25">
      <c r="A155" s="44"/>
      <c r="B155" s="124" t="s">
        <v>243</v>
      </c>
      <c r="C155" s="132">
        <v>8.879509999999998</v>
      </c>
      <c r="D155" s="132">
        <v>12.824389999999999</v>
      </c>
      <c r="E155" s="132">
        <v>11.79419</v>
      </c>
      <c r="F155" s="132">
        <v>7.4628399999999999</v>
      </c>
      <c r="G155" s="503">
        <v>8.8160000000000007</v>
      </c>
      <c r="H155" s="132">
        <v>-0.17929215151917255</v>
      </c>
      <c r="I155" s="128">
        <v>18.131971206672006</v>
      </c>
    </row>
    <row r="156" spans="1:12" s="33" customFormat="1" ht="22.5" customHeight="1" x14ac:dyDescent="0.25">
      <c r="A156" s="792" t="s">
        <v>14</v>
      </c>
      <c r="B156" s="792"/>
      <c r="C156" s="122">
        <v>775.00344999999982</v>
      </c>
      <c r="D156" s="122">
        <v>778.02896899999985</v>
      </c>
      <c r="E156" s="122">
        <v>786.61696899999993</v>
      </c>
      <c r="F156" s="122">
        <v>807.93289000000004</v>
      </c>
      <c r="G156" s="500">
        <v>802.81949800000018</v>
      </c>
      <c r="H156" s="47">
        <v>0.88545776799917597</v>
      </c>
      <c r="I156" s="48">
        <v>-0.63289811112898064</v>
      </c>
      <c r="L156" s="130"/>
    </row>
    <row r="157" spans="1:12" x14ac:dyDescent="0.25">
      <c r="A157" s="44"/>
      <c r="B157" s="124" t="s">
        <v>99</v>
      </c>
      <c r="C157" s="132">
        <v>35.0503</v>
      </c>
      <c r="D157" s="132">
        <v>35.650500000000001</v>
      </c>
      <c r="E157" s="132">
        <v>34.6663</v>
      </c>
      <c r="F157" s="132">
        <v>35.335999999999999</v>
      </c>
      <c r="G157" s="503">
        <v>34.885249999999999</v>
      </c>
      <c r="H157" s="132">
        <v>-0.11793212723740787</v>
      </c>
      <c r="I157" s="128">
        <v>-1.2756112746207862</v>
      </c>
    </row>
    <row r="158" spans="1:12" x14ac:dyDescent="0.25">
      <c r="A158" s="44"/>
      <c r="B158" s="124" t="s">
        <v>74</v>
      </c>
      <c r="C158" s="132">
        <v>153.75299999999999</v>
      </c>
      <c r="D158" s="132">
        <v>159.892</v>
      </c>
      <c r="E158" s="132">
        <v>157.43897999999999</v>
      </c>
      <c r="F158" s="132">
        <v>166.71521000000001</v>
      </c>
      <c r="G158" s="503">
        <v>169.77315999999996</v>
      </c>
      <c r="H158" s="132">
        <v>2.5088493098533782</v>
      </c>
      <c r="I158" s="128">
        <v>1.8342357604923762</v>
      </c>
    </row>
    <row r="159" spans="1:12" x14ac:dyDescent="0.25">
      <c r="A159" s="44"/>
      <c r="B159" s="124" t="s">
        <v>100</v>
      </c>
      <c r="C159" s="132">
        <v>19.227070000000001</v>
      </c>
      <c r="D159" s="132">
        <v>21.728599000000003</v>
      </c>
      <c r="E159" s="132">
        <v>22.180760000000003</v>
      </c>
      <c r="F159" s="132">
        <v>22.20682</v>
      </c>
      <c r="G159" s="503">
        <v>21.34675</v>
      </c>
      <c r="H159" s="132">
        <v>2.6489861170569506</v>
      </c>
      <c r="I159" s="128">
        <v>-3.8729993758674084</v>
      </c>
    </row>
    <row r="160" spans="1:12" x14ac:dyDescent="0.25">
      <c r="A160" s="44"/>
      <c r="B160" s="124" t="s">
        <v>101</v>
      </c>
      <c r="C160" s="132">
        <v>77.495000000000005</v>
      </c>
      <c r="D160" s="132">
        <v>79.823569999999989</v>
      </c>
      <c r="E160" s="132">
        <v>81.743379000000004</v>
      </c>
      <c r="F160" s="132">
        <v>83.383449999999996</v>
      </c>
      <c r="G160" s="503">
        <v>81.451300000000003</v>
      </c>
      <c r="H160" s="132">
        <v>1.2525767817424205</v>
      </c>
      <c r="I160" s="128">
        <v>-2.3171864440725329</v>
      </c>
    </row>
    <row r="161" spans="1:9" x14ac:dyDescent="0.25">
      <c r="A161" s="44"/>
      <c r="B161" s="124" t="s">
        <v>244</v>
      </c>
      <c r="C161" s="132">
        <v>15.817299999999999</v>
      </c>
      <c r="D161" s="132">
        <v>15.725299999999999</v>
      </c>
      <c r="E161" s="132">
        <v>15.6623</v>
      </c>
      <c r="F161" s="132">
        <v>15.6265</v>
      </c>
      <c r="G161" s="503">
        <v>15.605</v>
      </c>
      <c r="H161" s="132">
        <v>-0.33725257196782765</v>
      </c>
      <c r="I161" s="128">
        <v>-0.13758679166799936</v>
      </c>
    </row>
    <row r="162" spans="1:9" x14ac:dyDescent="0.25">
      <c r="A162" s="44"/>
      <c r="B162" s="124" t="s">
        <v>102</v>
      </c>
      <c r="C162" s="132">
        <v>55.878340000000001</v>
      </c>
      <c r="D162" s="132">
        <v>56.854320000000001</v>
      </c>
      <c r="E162" s="132">
        <v>56.488750000000003</v>
      </c>
      <c r="F162" s="132">
        <v>56.452080000000002</v>
      </c>
      <c r="G162" s="503">
        <v>52.877580000000002</v>
      </c>
      <c r="H162" s="132">
        <v>-1.3704574656535184</v>
      </c>
      <c r="I162" s="128">
        <v>-6.3319190364641997</v>
      </c>
    </row>
    <row r="163" spans="1:9" x14ac:dyDescent="0.25">
      <c r="A163" s="44"/>
      <c r="B163" s="124" t="s">
        <v>245</v>
      </c>
      <c r="C163" s="132">
        <v>16.994859999999999</v>
      </c>
      <c r="D163" s="132">
        <v>16.9848</v>
      </c>
      <c r="E163" s="132">
        <v>17.048559999999998</v>
      </c>
      <c r="F163" s="132">
        <v>16.961860000000001</v>
      </c>
      <c r="G163" s="503">
        <v>16.96086</v>
      </c>
      <c r="H163" s="132">
        <v>-5.0052688756085928E-2</v>
      </c>
      <c r="I163" s="128">
        <v>-5.8955798479729538E-3</v>
      </c>
    </row>
    <row r="164" spans="1:9" x14ac:dyDescent="0.25">
      <c r="A164" s="44"/>
      <c r="B164" s="124" t="s">
        <v>103</v>
      </c>
      <c r="C164" s="132">
        <v>289.57004999999998</v>
      </c>
      <c r="D164" s="132">
        <v>299.83699999999999</v>
      </c>
      <c r="E164" s="132">
        <v>309.85300000000001</v>
      </c>
      <c r="F164" s="132">
        <v>321.53449999999998</v>
      </c>
      <c r="G164" s="503">
        <v>329.88509000000005</v>
      </c>
      <c r="H164" s="132">
        <v>3.3123550183535855</v>
      </c>
      <c r="I164" s="128">
        <v>2.5971054428063098</v>
      </c>
    </row>
    <row r="165" spans="1:9" x14ac:dyDescent="0.25">
      <c r="A165" s="44"/>
      <c r="B165" s="124" t="s">
        <v>104</v>
      </c>
      <c r="C165" s="132">
        <v>39.234749999999998</v>
      </c>
      <c r="D165" s="132">
        <v>39.518149999999999</v>
      </c>
      <c r="E165" s="132">
        <v>39.82535</v>
      </c>
      <c r="F165" s="132">
        <v>41.6526</v>
      </c>
      <c r="G165" s="503">
        <v>40.811</v>
      </c>
      <c r="H165" s="132">
        <v>0.98958480614050881</v>
      </c>
      <c r="I165" s="128">
        <v>-2.0205221282705139</v>
      </c>
    </row>
    <row r="166" spans="1:9" x14ac:dyDescent="0.25">
      <c r="A166" s="44"/>
      <c r="B166" s="124" t="s">
        <v>246</v>
      </c>
      <c r="C166" s="132">
        <v>9.0683500000000006</v>
      </c>
      <c r="D166" s="132">
        <v>9.170300000000001</v>
      </c>
      <c r="E166" s="132">
        <v>9.1516999999999999</v>
      </c>
      <c r="F166" s="132">
        <v>9.3187000000000015</v>
      </c>
      <c r="G166" s="503">
        <v>9.8350000000000009</v>
      </c>
      <c r="H166" s="132">
        <v>2.0496507243809248</v>
      </c>
      <c r="I166" s="128">
        <v>5.5404723834869571</v>
      </c>
    </row>
    <row r="167" spans="1:9" x14ac:dyDescent="0.25">
      <c r="A167" s="44"/>
      <c r="B167" s="124" t="s">
        <v>247</v>
      </c>
      <c r="C167" s="132">
        <v>6.79</v>
      </c>
      <c r="D167" s="132">
        <v>7.5380000000000003</v>
      </c>
      <c r="E167" s="132">
        <v>7.5529999999999999</v>
      </c>
      <c r="F167" s="132">
        <v>7.9790000000000001</v>
      </c>
      <c r="G167" s="503">
        <v>7.8959999999999999</v>
      </c>
      <c r="H167" s="132">
        <v>3.8447012726477325</v>
      </c>
      <c r="I167" s="128">
        <v>-1.0402306053390191</v>
      </c>
    </row>
    <row r="168" spans="1:9" x14ac:dyDescent="0.25">
      <c r="A168" s="44"/>
      <c r="B168" s="124" t="s">
        <v>278</v>
      </c>
      <c r="C168" s="132">
        <v>50.685000000000002</v>
      </c>
      <c r="D168" s="132">
        <v>31.390999999999998</v>
      </c>
      <c r="E168" s="132">
        <v>31.450209999999998</v>
      </c>
      <c r="F168" s="132">
        <v>26.927990000000001</v>
      </c>
      <c r="G168" s="503">
        <v>18.098828000000001</v>
      </c>
      <c r="H168" s="132">
        <v>-22.697640429054498</v>
      </c>
      <c r="I168" s="128">
        <v>-32.788046935549218</v>
      </c>
    </row>
    <row r="169" spans="1:9" x14ac:dyDescent="0.25">
      <c r="A169" s="44"/>
      <c r="B169" s="124" t="s">
        <v>76</v>
      </c>
      <c r="C169" s="132">
        <v>2.9364299999999997</v>
      </c>
      <c r="D169" s="132">
        <v>3.4804299999999997</v>
      </c>
      <c r="E169" s="132">
        <v>3.5136799999999999</v>
      </c>
      <c r="F169" s="132">
        <v>3.6501799999999998</v>
      </c>
      <c r="G169" s="503">
        <v>3.3786799999999997</v>
      </c>
      <c r="H169" s="132">
        <v>3.5694934514513887</v>
      </c>
      <c r="I169" s="128">
        <v>-7.4379893594288546</v>
      </c>
    </row>
    <row r="170" spans="1:9" x14ac:dyDescent="0.25">
      <c r="A170" s="133"/>
      <c r="B170" s="134" t="s">
        <v>248</v>
      </c>
      <c r="C170" s="135">
        <v>2.5030000000000001</v>
      </c>
      <c r="D170" s="135">
        <v>0.435</v>
      </c>
      <c r="E170" s="135">
        <v>4.1000000000000002E-2</v>
      </c>
      <c r="F170" s="135">
        <v>0.188</v>
      </c>
      <c r="G170" s="504">
        <v>1.4999999999999999E-2</v>
      </c>
      <c r="H170" s="135">
        <v>-72.176766379439357</v>
      </c>
      <c r="I170" s="136">
        <v>-92.021276595744681</v>
      </c>
    </row>
    <row r="171" spans="1:9" x14ac:dyDescent="0.25">
      <c r="A171" s="124" t="s">
        <v>88</v>
      </c>
      <c r="B171" s="124"/>
      <c r="C171" s="124"/>
      <c r="D171" s="124"/>
      <c r="E171" s="124"/>
      <c r="F171" s="124"/>
      <c r="G171" s="124"/>
      <c r="H171" s="124"/>
      <c r="I171" s="124"/>
    </row>
  </sheetData>
  <sortState ref="K6:L14">
    <sortCondition ref="L6:L14"/>
  </sortState>
  <mergeCells count="4">
    <mergeCell ref="A4:B4"/>
    <mergeCell ref="A5:B5"/>
    <mergeCell ref="A124:B124"/>
    <mergeCell ref="A156:B156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0"/>
  <sheetViews>
    <sheetView view="pageBreakPreview" zoomScaleNormal="100" zoomScaleSheetLayoutView="100" workbookViewId="0">
      <selection activeCell="T20" sqref="T20"/>
    </sheetView>
  </sheetViews>
  <sheetFormatPr baseColWidth="10" defaultColWidth="11.42578125" defaultRowHeight="12.75" x14ac:dyDescent="0.25"/>
  <cols>
    <col min="1" max="1" width="1.7109375" style="33" customWidth="1"/>
    <col min="2" max="2" width="40.42578125" style="16" customWidth="1"/>
    <col min="3" max="7" width="6.7109375" style="16" customWidth="1"/>
    <col min="8" max="9" width="5.7109375" style="16" customWidth="1"/>
    <col min="10" max="10" width="11.42578125" style="16"/>
    <col min="11" max="11" width="15.140625" style="16" customWidth="1"/>
    <col min="12" max="16384" width="11.42578125" style="16"/>
  </cols>
  <sheetData>
    <row r="1" spans="1:12" s="3" customFormat="1" ht="13.5" x14ac:dyDescent="0.25">
      <c r="A1" s="1" t="s">
        <v>258</v>
      </c>
      <c r="F1" s="85"/>
    </row>
    <row r="2" spans="1:12" s="3" customFormat="1" ht="13.5" x14ac:dyDescent="0.25">
      <c r="A2" s="1" t="s">
        <v>268</v>
      </c>
      <c r="F2" s="85"/>
    </row>
    <row r="3" spans="1:12" s="3" customFormat="1" ht="13.5" x14ac:dyDescent="0.25">
      <c r="A3" s="62"/>
      <c r="F3" s="85"/>
    </row>
    <row r="4" spans="1:12" ht="22.5" customHeight="1" x14ac:dyDescent="0.25">
      <c r="A4" s="793" t="s">
        <v>138</v>
      </c>
      <c r="B4" s="793"/>
      <c r="C4" s="222" t="s">
        <v>144</v>
      </c>
      <c r="D4" s="222" t="s">
        <v>108</v>
      </c>
      <c r="E4" s="222" t="s">
        <v>2</v>
      </c>
      <c r="F4" s="93" t="s">
        <v>3</v>
      </c>
      <c r="G4" s="93" t="s">
        <v>90</v>
      </c>
      <c r="H4" s="94" t="s">
        <v>267</v>
      </c>
      <c r="I4" s="94" t="s">
        <v>265</v>
      </c>
      <c r="K4" s="522"/>
    </row>
    <row r="5" spans="1:12" x14ac:dyDescent="0.25">
      <c r="A5" s="44" t="s">
        <v>6</v>
      </c>
      <c r="B5" s="96"/>
      <c r="C5" s="97"/>
      <c r="D5" s="97"/>
      <c r="E5" s="97"/>
      <c r="F5" s="97"/>
      <c r="G5" s="97"/>
      <c r="H5" s="98"/>
      <c r="I5" s="98"/>
      <c r="J5" s="49"/>
      <c r="K5" s="96"/>
    </row>
    <row r="6" spans="1:12" s="49" customFormat="1" x14ac:dyDescent="0.25">
      <c r="A6" s="44"/>
      <c r="B6" s="43" t="s">
        <v>22</v>
      </c>
      <c r="C6" s="99">
        <v>226.21846100000002</v>
      </c>
      <c r="D6" s="99">
        <v>230.11206299999998</v>
      </c>
      <c r="E6" s="99">
        <v>218.903763</v>
      </c>
      <c r="F6" s="99">
        <v>214.84861700000002</v>
      </c>
      <c r="G6" s="205">
        <v>191.10827499999999</v>
      </c>
      <c r="H6" s="98">
        <v>-4.1288664773846184</v>
      </c>
      <c r="I6" s="98">
        <v>-11.049799775997641</v>
      </c>
      <c r="K6" s="43" t="s">
        <v>248</v>
      </c>
      <c r="L6" s="100">
        <v>-0.72998325934333108</v>
      </c>
    </row>
    <row r="7" spans="1:12" s="49" customFormat="1" x14ac:dyDescent="0.25">
      <c r="A7" s="44"/>
      <c r="B7" s="43" t="s">
        <v>23</v>
      </c>
      <c r="C7" s="99">
        <v>1392.9716850000002</v>
      </c>
      <c r="D7" s="99">
        <v>1364.6632589999999</v>
      </c>
      <c r="E7" s="99">
        <v>1227.5619359999998</v>
      </c>
      <c r="F7" s="99">
        <v>1438.5624310000001</v>
      </c>
      <c r="G7" s="205">
        <v>1232.3829679999999</v>
      </c>
      <c r="H7" s="98">
        <v>-3.0158308191698957</v>
      </c>
      <c r="I7" s="98">
        <v>-14.332326394529645</v>
      </c>
      <c r="K7" s="43" t="s">
        <v>234</v>
      </c>
      <c r="L7" s="100">
        <v>-0.35207336952200996</v>
      </c>
    </row>
    <row r="8" spans="1:12" s="49" customFormat="1" x14ac:dyDescent="0.25">
      <c r="A8" s="44"/>
      <c r="B8" s="43" t="s">
        <v>24</v>
      </c>
      <c r="C8" s="99">
        <v>280.90194999999994</v>
      </c>
      <c r="D8" s="99">
        <v>307.48076300000002</v>
      </c>
      <c r="E8" s="99">
        <v>302.07437799999997</v>
      </c>
      <c r="F8" s="99">
        <v>307.86517100000003</v>
      </c>
      <c r="G8" s="205">
        <v>277.42609499999998</v>
      </c>
      <c r="H8" s="98">
        <v>-0.31079360034197423</v>
      </c>
      <c r="I8" s="98">
        <v>-9.8871450450626241</v>
      </c>
      <c r="K8" s="43" t="s">
        <v>32</v>
      </c>
      <c r="L8" s="100">
        <v>-0.20752685328603915</v>
      </c>
    </row>
    <row r="9" spans="1:12" s="49" customFormat="1" x14ac:dyDescent="0.25">
      <c r="A9" s="44"/>
      <c r="B9" s="101" t="s">
        <v>148</v>
      </c>
      <c r="C9" s="99">
        <v>18.506417000000003</v>
      </c>
      <c r="D9" s="99">
        <v>20.117286</v>
      </c>
      <c r="E9" s="99">
        <v>17.960068</v>
      </c>
      <c r="F9" s="99">
        <v>21.160247999999999</v>
      </c>
      <c r="G9" s="205">
        <v>21.356780999999998</v>
      </c>
      <c r="H9" s="98">
        <v>3.6461948738420569</v>
      </c>
      <c r="I9" s="98">
        <v>0.92878401047093462</v>
      </c>
      <c r="K9" s="43" t="s">
        <v>278</v>
      </c>
      <c r="L9" s="100">
        <v>-0.20039031691594247</v>
      </c>
    </row>
    <row r="10" spans="1:12" s="49" customFormat="1" x14ac:dyDescent="0.25">
      <c r="A10" s="44"/>
      <c r="B10" s="43" t="s">
        <v>249</v>
      </c>
      <c r="C10" s="99">
        <v>3043.3304500000004</v>
      </c>
      <c r="D10" s="99">
        <v>3046.7727180000006</v>
      </c>
      <c r="E10" s="99">
        <v>2896.6126709999999</v>
      </c>
      <c r="F10" s="99">
        <v>3151.4084299999995</v>
      </c>
      <c r="G10" s="205">
        <v>3165.7489820000001</v>
      </c>
      <c r="H10" s="98">
        <v>0.99080666256374794</v>
      </c>
      <c r="I10" s="98">
        <v>0.45505215583878567</v>
      </c>
      <c r="K10" s="43" t="s">
        <v>222</v>
      </c>
      <c r="L10" s="100">
        <v>-0.14964008529692241</v>
      </c>
    </row>
    <row r="11" spans="1:12" s="49" customFormat="1" x14ac:dyDescent="0.25">
      <c r="A11" s="44"/>
      <c r="B11" s="43" t="s">
        <v>259</v>
      </c>
      <c r="C11" s="99">
        <v>0.125</v>
      </c>
      <c r="D11" s="99">
        <v>0.14899999999999999</v>
      </c>
      <c r="E11" s="99">
        <v>0.41799999999999998</v>
      </c>
      <c r="F11" s="99">
        <v>0.15710899999999997</v>
      </c>
      <c r="G11" s="205">
        <v>0.16756000000000001</v>
      </c>
      <c r="H11" s="98">
        <v>7.6006970301662369</v>
      </c>
      <c r="I11" s="98">
        <v>6.6520695822645592</v>
      </c>
      <c r="K11" s="102" t="s">
        <v>188</v>
      </c>
      <c r="L11" s="100">
        <v>-0.14595537873062192</v>
      </c>
    </row>
    <row r="12" spans="1:12" s="49" customFormat="1" x14ac:dyDescent="0.25">
      <c r="A12" s="44"/>
      <c r="B12" s="43" t="s">
        <v>26</v>
      </c>
      <c r="C12" s="99">
        <v>214.48874499999999</v>
      </c>
      <c r="D12" s="99">
        <v>224.53308799999999</v>
      </c>
      <c r="E12" s="99">
        <v>226.31003100000001</v>
      </c>
      <c r="F12" s="99">
        <v>227.168452</v>
      </c>
      <c r="G12" s="205">
        <v>204.49719899999997</v>
      </c>
      <c r="H12" s="98">
        <v>-1.1854917016890787</v>
      </c>
      <c r="I12" s="98">
        <v>-9.9799302237618974</v>
      </c>
      <c r="K12" s="43" t="s">
        <v>159</v>
      </c>
      <c r="L12" s="100">
        <v>-0.13077512439328853</v>
      </c>
    </row>
    <row r="13" spans="1:12" s="49" customFormat="1" x14ac:dyDescent="0.25">
      <c r="A13" s="44"/>
      <c r="B13" s="43" t="s">
        <v>149</v>
      </c>
      <c r="C13" s="99">
        <v>13.401337</v>
      </c>
      <c r="D13" s="99">
        <v>13.287150000000002</v>
      </c>
      <c r="E13" s="99">
        <v>14.672108</v>
      </c>
      <c r="F13" s="99">
        <v>15.908087999999999</v>
      </c>
      <c r="G13" s="205">
        <v>20.845869</v>
      </c>
      <c r="H13" s="98">
        <v>11.678087745287314</v>
      </c>
      <c r="I13" s="98">
        <v>31.039437297555821</v>
      </c>
      <c r="K13" s="43" t="s">
        <v>252</v>
      </c>
      <c r="L13" s="100">
        <v>-0.11736160683869379</v>
      </c>
    </row>
    <row r="14" spans="1:12" s="49" customFormat="1" x14ac:dyDescent="0.25">
      <c r="A14" s="44"/>
      <c r="B14" s="103" t="s">
        <v>27</v>
      </c>
      <c r="C14" s="99">
        <v>44.212600000000009</v>
      </c>
      <c r="D14" s="99">
        <v>52.129765999999989</v>
      </c>
      <c r="E14" s="99">
        <v>114.72468000000001</v>
      </c>
      <c r="F14" s="99">
        <v>105.66574500000003</v>
      </c>
      <c r="G14" s="205">
        <v>79.268806000000012</v>
      </c>
      <c r="H14" s="98">
        <v>15.714841649449385</v>
      </c>
      <c r="I14" s="98">
        <v>-24.981548182904518</v>
      </c>
      <c r="K14" s="43" t="s">
        <v>219</v>
      </c>
      <c r="L14" s="100">
        <v>-0.11657105415665525</v>
      </c>
    </row>
    <row r="15" spans="1:12" s="49" customFormat="1" x14ac:dyDescent="0.25">
      <c r="A15" s="44"/>
      <c r="B15" s="43" t="s">
        <v>150</v>
      </c>
      <c r="C15" s="99">
        <v>2.7518079999999996</v>
      </c>
      <c r="D15" s="99">
        <v>2.5064989999999998</v>
      </c>
      <c r="E15" s="99">
        <v>2.3564490000000005</v>
      </c>
      <c r="F15" s="99">
        <v>4.8483680000000007</v>
      </c>
      <c r="G15" s="205">
        <v>2.7249289999999995</v>
      </c>
      <c r="H15" s="98">
        <v>-0.2450935906260665</v>
      </c>
      <c r="I15" s="98">
        <v>-43.796984882335686</v>
      </c>
      <c r="K15" s="43" t="s">
        <v>235</v>
      </c>
      <c r="L15" s="100">
        <v>-0.11292721092996005</v>
      </c>
    </row>
    <row r="16" spans="1:12" s="49" customFormat="1" x14ac:dyDescent="0.25">
      <c r="A16" s="44"/>
      <c r="B16" s="43" t="s">
        <v>151</v>
      </c>
      <c r="C16" s="99">
        <v>4.9403790000000001</v>
      </c>
      <c r="D16" s="99">
        <v>4.6442499999999995</v>
      </c>
      <c r="E16" s="99">
        <v>4.8679399999999999</v>
      </c>
      <c r="F16" s="99">
        <v>4.7338589999999998</v>
      </c>
      <c r="G16" s="205">
        <v>4.5650300000000001</v>
      </c>
      <c r="H16" s="98">
        <v>-1.9560404232983553</v>
      </c>
      <c r="I16" s="98">
        <v>-3.5664137862999326</v>
      </c>
      <c r="K16" s="43" t="s">
        <v>237</v>
      </c>
      <c r="L16" s="100">
        <v>-0.10211608573992104</v>
      </c>
    </row>
    <row r="17" spans="1:12" s="49" customFormat="1" x14ac:dyDescent="0.25">
      <c r="A17" s="44" t="s">
        <v>7</v>
      </c>
      <c r="B17" s="102"/>
      <c r="C17" s="99"/>
      <c r="D17" s="99"/>
      <c r="E17" s="99"/>
      <c r="F17" s="99"/>
      <c r="G17" s="205"/>
      <c r="H17" s="98"/>
      <c r="I17" s="98"/>
      <c r="K17" s="43" t="s">
        <v>157</v>
      </c>
      <c r="L17" s="100">
        <v>-0.1000570887872575</v>
      </c>
    </row>
    <row r="18" spans="1:12" s="49" customFormat="1" x14ac:dyDescent="0.25">
      <c r="A18" s="44"/>
      <c r="B18" s="43" t="s">
        <v>28</v>
      </c>
      <c r="C18" s="99">
        <v>375.97770600000001</v>
      </c>
      <c r="D18" s="99">
        <v>383.14372800000001</v>
      </c>
      <c r="E18" s="99">
        <v>377.70096899999999</v>
      </c>
      <c r="F18" s="99">
        <v>369.03204899999997</v>
      </c>
      <c r="G18" s="205">
        <v>378.30578799999995</v>
      </c>
      <c r="H18" s="98">
        <v>0.15444370337074353</v>
      </c>
      <c r="I18" s="98">
        <v>2.512990138696594</v>
      </c>
      <c r="K18" s="43" t="s">
        <v>228</v>
      </c>
      <c r="L18" s="100">
        <v>-9.7413703308981692E-2</v>
      </c>
    </row>
    <row r="19" spans="1:12" s="49" customFormat="1" x14ac:dyDescent="0.25">
      <c r="A19" s="44"/>
      <c r="B19" s="102" t="s">
        <v>152</v>
      </c>
      <c r="C19" s="99">
        <v>40.045495000000003</v>
      </c>
      <c r="D19" s="99">
        <v>39.773443999999998</v>
      </c>
      <c r="E19" s="99">
        <v>39.264908000000005</v>
      </c>
      <c r="F19" s="99">
        <v>39.563524000000001</v>
      </c>
      <c r="G19" s="205">
        <v>37.794905</v>
      </c>
      <c r="H19" s="98">
        <v>-1.4356418958544226</v>
      </c>
      <c r="I19" s="98">
        <v>-4.4703272640728358</v>
      </c>
      <c r="K19" s="43" t="s">
        <v>154</v>
      </c>
      <c r="L19" s="100">
        <v>0.10281666505093501</v>
      </c>
    </row>
    <row r="20" spans="1:12" s="49" customFormat="1" x14ac:dyDescent="0.25">
      <c r="A20" s="44"/>
      <c r="B20" s="43" t="s">
        <v>153</v>
      </c>
      <c r="C20" s="99">
        <v>18.353263999999999</v>
      </c>
      <c r="D20" s="99">
        <v>21.097007999999999</v>
      </c>
      <c r="E20" s="99">
        <v>17.546929000000002</v>
      </c>
      <c r="F20" s="99">
        <v>19.517260999999998</v>
      </c>
      <c r="G20" s="205">
        <v>19.23021</v>
      </c>
      <c r="H20" s="98">
        <v>1.1737107235639144</v>
      </c>
      <c r="I20" s="98">
        <v>-1.4707545285170767</v>
      </c>
      <c r="K20" s="43" t="s">
        <v>261</v>
      </c>
      <c r="L20" s="100">
        <v>0.112853848272084</v>
      </c>
    </row>
    <row r="21" spans="1:12" s="49" customFormat="1" x14ac:dyDescent="0.25">
      <c r="A21" s="44"/>
      <c r="B21" s="43" t="s">
        <v>154</v>
      </c>
      <c r="C21" s="99">
        <v>37.298659999999998</v>
      </c>
      <c r="D21" s="99">
        <v>43.38335</v>
      </c>
      <c r="E21" s="99">
        <v>48.800534999999996</v>
      </c>
      <c r="F21" s="99">
        <v>54.527029999999996</v>
      </c>
      <c r="G21" s="205">
        <v>55.170447999999993</v>
      </c>
      <c r="H21" s="98">
        <v>10.281666505093501</v>
      </c>
      <c r="I21" s="98">
        <v>1.1799982504090138</v>
      </c>
      <c r="K21" s="43" t="s">
        <v>149</v>
      </c>
      <c r="L21" s="100">
        <v>0.11678087745287315</v>
      </c>
    </row>
    <row r="22" spans="1:12" s="49" customFormat="1" x14ac:dyDescent="0.25">
      <c r="A22" s="44"/>
      <c r="B22" s="102" t="s">
        <v>155</v>
      </c>
      <c r="C22" s="99">
        <v>53.130167999999998</v>
      </c>
      <c r="D22" s="99">
        <v>59.925284000000005</v>
      </c>
      <c r="E22" s="99">
        <v>64.320245999999997</v>
      </c>
      <c r="F22" s="99">
        <v>68.624245000000016</v>
      </c>
      <c r="G22" s="205">
        <v>73.559432999999999</v>
      </c>
      <c r="H22" s="98">
        <v>8.4736605159723375</v>
      </c>
      <c r="I22" s="98">
        <v>7.1916099040506509</v>
      </c>
      <c r="K22" s="43" t="s">
        <v>182</v>
      </c>
      <c r="L22" s="100">
        <v>0.11794474514883756</v>
      </c>
    </row>
    <row r="23" spans="1:12" s="49" customFormat="1" x14ac:dyDescent="0.25">
      <c r="A23" s="44"/>
      <c r="B23" s="43" t="s">
        <v>156</v>
      </c>
      <c r="C23" s="99">
        <v>29.373121999999999</v>
      </c>
      <c r="D23" s="99">
        <v>29.775739999999999</v>
      </c>
      <c r="E23" s="99">
        <v>29.883186999999996</v>
      </c>
      <c r="F23" s="99">
        <v>30.018087000000001</v>
      </c>
      <c r="G23" s="205">
        <v>28.534803</v>
      </c>
      <c r="H23" s="98">
        <v>-0.72127469678719969</v>
      </c>
      <c r="I23" s="98">
        <v>-4.9413008896936077</v>
      </c>
      <c r="K23" s="43" t="s">
        <v>47</v>
      </c>
      <c r="L23" s="100">
        <v>0.13336151209268676</v>
      </c>
    </row>
    <row r="24" spans="1:12" s="49" customFormat="1" x14ac:dyDescent="0.25">
      <c r="A24" s="44"/>
      <c r="B24" s="43" t="s">
        <v>29</v>
      </c>
      <c r="C24" s="99">
        <v>141.70750000000001</v>
      </c>
      <c r="D24" s="99">
        <v>112.932568</v>
      </c>
      <c r="E24" s="99">
        <v>103.34810900000001</v>
      </c>
      <c r="F24" s="99">
        <v>89.982979999999998</v>
      </c>
      <c r="G24" s="205">
        <v>108.80133000000001</v>
      </c>
      <c r="H24" s="98">
        <v>-6.3925656508655777</v>
      </c>
      <c r="I24" s="98">
        <v>20.913232702451069</v>
      </c>
      <c r="K24" s="43" t="s">
        <v>41</v>
      </c>
      <c r="L24" s="100">
        <v>0.14117060874779863</v>
      </c>
    </row>
    <row r="25" spans="1:12" s="49" customFormat="1" x14ac:dyDescent="0.25">
      <c r="A25" s="44"/>
      <c r="B25" s="43" t="s">
        <v>157</v>
      </c>
      <c r="C25" s="99">
        <v>11.404759</v>
      </c>
      <c r="D25" s="99">
        <v>10.625787000000001</v>
      </c>
      <c r="E25" s="99">
        <v>8.9737519999999993</v>
      </c>
      <c r="F25" s="99">
        <v>8.3939380000000003</v>
      </c>
      <c r="G25" s="205">
        <v>7.4807639999999989</v>
      </c>
      <c r="H25" s="98">
        <v>-10.00570887872575</v>
      </c>
      <c r="I25" s="98">
        <v>-10.87897003766291</v>
      </c>
      <c r="K25" s="43" t="s">
        <v>66</v>
      </c>
      <c r="L25" s="100">
        <v>0.14636159750005495</v>
      </c>
    </row>
    <row r="26" spans="1:12" s="49" customFormat="1" x14ac:dyDescent="0.25">
      <c r="A26" s="44"/>
      <c r="B26" s="43" t="s">
        <v>158</v>
      </c>
      <c r="C26" s="99">
        <v>22.215649000000003</v>
      </c>
      <c r="D26" s="99">
        <v>21.560002000000001</v>
      </c>
      <c r="E26" s="99">
        <v>22.320741000000002</v>
      </c>
      <c r="F26" s="99">
        <v>23.649059999999999</v>
      </c>
      <c r="G26" s="205">
        <v>21.958812000000002</v>
      </c>
      <c r="H26" s="98">
        <v>-0.29028868618061754</v>
      </c>
      <c r="I26" s="98">
        <v>-7.1472100793858004</v>
      </c>
      <c r="K26" s="103" t="s">
        <v>27</v>
      </c>
      <c r="L26" s="100">
        <v>0.15714841649449385</v>
      </c>
    </row>
    <row r="27" spans="1:12" s="49" customFormat="1" x14ac:dyDescent="0.25">
      <c r="A27" s="44"/>
      <c r="B27" s="43" t="s">
        <v>159</v>
      </c>
      <c r="C27" s="99">
        <v>7.9394399999999994</v>
      </c>
      <c r="D27" s="99">
        <v>4.555718999999999</v>
      </c>
      <c r="E27" s="99">
        <v>4.6816079999999998</v>
      </c>
      <c r="F27" s="99">
        <v>5.0732999999999997</v>
      </c>
      <c r="G27" s="205">
        <v>4.5322980000000008</v>
      </c>
      <c r="H27" s="98">
        <v>-13.077512439328853</v>
      </c>
      <c r="I27" s="98">
        <v>-10.663710011235267</v>
      </c>
      <c r="K27" s="43" t="s">
        <v>52</v>
      </c>
      <c r="L27" s="100">
        <v>0.17508003807644237</v>
      </c>
    </row>
    <row r="28" spans="1:12" s="49" customFormat="1" x14ac:dyDescent="0.25">
      <c r="A28" s="44"/>
      <c r="B28" s="43" t="s">
        <v>160</v>
      </c>
      <c r="C28" s="99">
        <v>94.933889999999991</v>
      </c>
      <c r="D28" s="99">
        <v>91.216984000000011</v>
      </c>
      <c r="E28" s="99">
        <v>91.370233999999996</v>
      </c>
      <c r="F28" s="99">
        <v>95.797326999999996</v>
      </c>
      <c r="G28" s="205">
        <v>85.679718999999992</v>
      </c>
      <c r="H28" s="98">
        <v>-2.5315209483128376</v>
      </c>
      <c r="I28" s="98">
        <v>-10.561472137943895</v>
      </c>
      <c r="K28" s="43" t="s">
        <v>162</v>
      </c>
      <c r="L28" s="100">
        <v>0.18781867155782941</v>
      </c>
    </row>
    <row r="29" spans="1:12" s="49" customFormat="1" x14ac:dyDescent="0.25">
      <c r="A29" s="44"/>
      <c r="B29" s="43" t="s">
        <v>161</v>
      </c>
      <c r="C29" s="99">
        <v>21.052825000000006</v>
      </c>
      <c r="D29" s="99">
        <v>20.578497000000002</v>
      </c>
      <c r="E29" s="99">
        <v>21.115784999999999</v>
      </c>
      <c r="F29" s="99">
        <v>22.340886999999999</v>
      </c>
      <c r="G29" s="205">
        <v>21.148228</v>
      </c>
      <c r="H29" s="98">
        <v>0.11309800954510951</v>
      </c>
      <c r="I29" s="98">
        <v>-5.3384585849254762</v>
      </c>
      <c r="K29" s="43" t="s">
        <v>43</v>
      </c>
      <c r="L29" s="100">
        <v>0.19173183475906197</v>
      </c>
    </row>
    <row r="30" spans="1:12" s="49" customFormat="1" x14ac:dyDescent="0.25">
      <c r="A30" s="44"/>
      <c r="B30" s="43" t="s">
        <v>162</v>
      </c>
      <c r="C30" s="99">
        <v>13.607641999999998</v>
      </c>
      <c r="D30" s="99">
        <v>14.291623999999999</v>
      </c>
      <c r="E30" s="99">
        <v>16.869907999999999</v>
      </c>
      <c r="F30" s="99">
        <v>20.494062</v>
      </c>
      <c r="G30" s="205">
        <v>27.088407</v>
      </c>
      <c r="H30" s="98">
        <v>18.78186715578294</v>
      </c>
      <c r="I30" s="98">
        <v>32.176856886643549</v>
      </c>
      <c r="K30" s="43" t="s">
        <v>187</v>
      </c>
      <c r="L30" s="100">
        <v>0.20329568980110735</v>
      </c>
    </row>
    <row r="31" spans="1:12" s="49" customFormat="1" x14ac:dyDescent="0.25">
      <c r="A31" s="44"/>
      <c r="B31" s="96" t="s">
        <v>31</v>
      </c>
      <c r="C31" s="99">
        <v>46.689710999999996</v>
      </c>
      <c r="D31" s="99">
        <v>43.135117000000001</v>
      </c>
      <c r="E31" s="99">
        <v>42.967318999999996</v>
      </c>
      <c r="F31" s="99">
        <v>38.301739000000005</v>
      </c>
      <c r="G31" s="205">
        <v>38.930222000000001</v>
      </c>
      <c r="H31" s="98">
        <v>-4.4421381533055087</v>
      </c>
      <c r="I31" s="98">
        <v>1.6408732773203667</v>
      </c>
      <c r="K31" s="43" t="s">
        <v>224</v>
      </c>
      <c r="L31" s="100">
        <v>0.30723326517544902</v>
      </c>
    </row>
    <row r="32" spans="1:12" s="49" customFormat="1" x14ac:dyDescent="0.25">
      <c r="A32" s="44"/>
      <c r="B32" s="43" t="s">
        <v>32</v>
      </c>
      <c r="C32" s="99">
        <v>30.185000000000002</v>
      </c>
      <c r="D32" s="99">
        <v>35.998000000000005</v>
      </c>
      <c r="E32" s="99">
        <v>24.650000000000002</v>
      </c>
      <c r="F32" s="99">
        <v>12.42</v>
      </c>
      <c r="G32" s="205">
        <v>11.904999999999999</v>
      </c>
      <c r="H32" s="98">
        <v>-20.752685328603913</v>
      </c>
      <c r="I32" s="98">
        <v>-4.1465378421900283</v>
      </c>
      <c r="K32" s="43" t="s">
        <v>213</v>
      </c>
      <c r="L32" s="100">
        <v>0.45977521748581895</v>
      </c>
    </row>
    <row r="33" spans="1:12" s="49" customFormat="1" x14ac:dyDescent="0.25">
      <c r="A33" s="44"/>
      <c r="B33" s="43" t="s">
        <v>94</v>
      </c>
      <c r="C33" s="99">
        <v>45.219539999999995</v>
      </c>
      <c r="D33" s="99">
        <v>32.7714</v>
      </c>
      <c r="E33" s="99">
        <v>43.387900000000002</v>
      </c>
      <c r="F33" s="99">
        <v>47.879627999999997</v>
      </c>
      <c r="G33" s="205">
        <v>53.142565999999995</v>
      </c>
      <c r="H33" s="98">
        <v>4.1187858597784288</v>
      </c>
      <c r="I33" s="98">
        <v>10.992019403325344</v>
      </c>
      <c r="K33" s="43" t="s">
        <v>211</v>
      </c>
      <c r="L33" s="100">
        <v>0.66487962606219653</v>
      </c>
    </row>
    <row r="34" spans="1:12" s="49" customFormat="1" x14ac:dyDescent="0.25">
      <c r="A34" s="44"/>
      <c r="B34" s="43" t="s">
        <v>163</v>
      </c>
      <c r="C34" s="99">
        <v>31.369826000000003</v>
      </c>
      <c r="D34" s="99">
        <v>33.031475999999998</v>
      </c>
      <c r="E34" s="99">
        <v>35.197004999999997</v>
      </c>
      <c r="F34" s="99">
        <v>39.056228000000004</v>
      </c>
      <c r="G34" s="205">
        <v>41.991045999999997</v>
      </c>
      <c r="H34" s="98">
        <v>7.5625639367194131</v>
      </c>
      <c r="I34" s="98">
        <v>7.5143406065736542</v>
      </c>
      <c r="K34" s="43" t="s">
        <v>214</v>
      </c>
      <c r="L34" s="100">
        <v>0.783946351298211</v>
      </c>
    </row>
    <row r="35" spans="1:12" s="49" customFormat="1" x14ac:dyDescent="0.25">
      <c r="A35" s="44"/>
      <c r="B35" s="43" t="s">
        <v>260</v>
      </c>
      <c r="C35" s="99">
        <v>0.41589999999999999</v>
      </c>
      <c r="D35" s="99">
        <v>0.27510000000000001</v>
      </c>
      <c r="E35" s="99">
        <v>0.3216</v>
      </c>
      <c r="F35" s="99">
        <v>0.43114999999999998</v>
      </c>
      <c r="G35" s="205">
        <v>0.36099999999999999</v>
      </c>
      <c r="H35" s="742">
        <v>-3.4772758653148439</v>
      </c>
      <c r="I35" s="98">
        <v>-16.270439522208051</v>
      </c>
      <c r="K35" s="104" t="s">
        <v>251</v>
      </c>
      <c r="L35" s="100">
        <v>2.8104195138851931</v>
      </c>
    </row>
    <row r="36" spans="1:12" s="49" customFormat="1" x14ac:dyDescent="0.25">
      <c r="A36" s="44"/>
      <c r="B36" s="43" t="s">
        <v>33</v>
      </c>
      <c r="C36" s="99">
        <v>229.35647</v>
      </c>
      <c r="D36" s="99">
        <v>253.588413</v>
      </c>
      <c r="E36" s="99">
        <v>265.94804499999998</v>
      </c>
      <c r="F36" s="99">
        <v>236.28717400000002</v>
      </c>
      <c r="G36" s="205">
        <v>232.89788700000005</v>
      </c>
      <c r="H36" s="742">
        <v>0.38380147579564206</v>
      </c>
      <c r="I36" s="98">
        <v>-1.434393133839734</v>
      </c>
      <c r="K36" s="16"/>
      <c r="L36" s="16"/>
    </row>
    <row r="37" spans="1:12" s="49" customFormat="1" x14ac:dyDescent="0.25">
      <c r="A37" s="44"/>
      <c r="B37" s="43" t="s">
        <v>164</v>
      </c>
      <c r="C37" s="99">
        <v>11.709299</v>
      </c>
      <c r="D37" s="99">
        <v>13.400626999999998</v>
      </c>
      <c r="E37" s="99">
        <v>13.071480000000001</v>
      </c>
      <c r="F37" s="99">
        <v>13.480739999999999</v>
      </c>
      <c r="G37" s="205">
        <v>13.595329999999999</v>
      </c>
      <c r="H37" s="742">
        <v>3.8041494877286919</v>
      </c>
      <c r="I37" s="98">
        <v>0.85002752074441901</v>
      </c>
      <c r="K37" s="16"/>
      <c r="L37" s="16"/>
    </row>
    <row r="38" spans="1:12" s="49" customFormat="1" x14ac:dyDescent="0.25">
      <c r="A38" s="44"/>
      <c r="B38" s="102" t="s">
        <v>165</v>
      </c>
      <c r="C38" s="99">
        <v>209.89753399999998</v>
      </c>
      <c r="D38" s="99">
        <v>219.48711400000002</v>
      </c>
      <c r="E38" s="99">
        <v>237.20436900000001</v>
      </c>
      <c r="F38" s="99">
        <v>239.59401899999997</v>
      </c>
      <c r="G38" s="205">
        <v>206.88766000000001</v>
      </c>
      <c r="H38" s="98">
        <v>-0.36043730146262387</v>
      </c>
      <c r="I38" s="98">
        <v>-13.650741006185115</v>
      </c>
      <c r="K38" s="16"/>
      <c r="L38" s="16"/>
    </row>
    <row r="39" spans="1:12" s="49" customFormat="1" x14ac:dyDescent="0.25">
      <c r="A39" s="44"/>
      <c r="B39" s="43" t="s">
        <v>166</v>
      </c>
      <c r="C39" s="99">
        <v>6.3150170000000001</v>
      </c>
      <c r="D39" s="99">
        <v>6.7072299999999991</v>
      </c>
      <c r="E39" s="99">
        <v>6.0321860000000012</v>
      </c>
      <c r="F39" s="99">
        <v>8.1127050000000001</v>
      </c>
      <c r="G39" s="205">
        <v>7.2457859999999998</v>
      </c>
      <c r="H39" s="98">
        <v>3.4969960551867629</v>
      </c>
      <c r="I39" s="98">
        <v>-10.685942604840193</v>
      </c>
      <c r="K39" s="16"/>
      <c r="L39" s="16"/>
    </row>
    <row r="40" spans="1:12" s="49" customFormat="1" x14ac:dyDescent="0.25">
      <c r="A40" s="44"/>
      <c r="B40" s="43" t="s">
        <v>167</v>
      </c>
      <c r="C40" s="99">
        <v>17.133388999999998</v>
      </c>
      <c r="D40" s="99">
        <v>18.853650000000002</v>
      </c>
      <c r="E40" s="99">
        <v>16.840274999999998</v>
      </c>
      <c r="F40" s="99">
        <v>22.702565</v>
      </c>
      <c r="G40" s="205">
        <v>19.908544000000003</v>
      </c>
      <c r="H40" s="98">
        <v>3.8243105884895101</v>
      </c>
      <c r="I40" s="98">
        <v>-12.307071910156395</v>
      </c>
      <c r="K40" s="16"/>
      <c r="L40" s="16"/>
    </row>
    <row r="41" spans="1:12" s="49" customFormat="1" x14ac:dyDescent="0.25">
      <c r="A41" s="44"/>
      <c r="B41" s="43" t="s">
        <v>168</v>
      </c>
      <c r="C41" s="99">
        <v>12.035612</v>
      </c>
      <c r="D41" s="99">
        <v>14.954386000000001</v>
      </c>
      <c r="E41" s="99">
        <v>14.996228</v>
      </c>
      <c r="F41" s="99">
        <v>15.831896</v>
      </c>
      <c r="G41" s="205">
        <v>14.734397999999999</v>
      </c>
      <c r="H41" s="98">
        <v>5.1879653182292484</v>
      </c>
      <c r="I41" s="98">
        <v>-6.9321956132101974</v>
      </c>
      <c r="K41" s="16"/>
      <c r="L41" s="16"/>
    </row>
    <row r="42" spans="1:12" s="49" customFormat="1" x14ac:dyDescent="0.25">
      <c r="A42" s="44"/>
      <c r="B42" s="43" t="s">
        <v>169</v>
      </c>
      <c r="C42" s="99">
        <v>4.7422600000000008</v>
      </c>
      <c r="D42" s="99">
        <v>5.497039</v>
      </c>
      <c r="E42" s="99">
        <v>5.15733</v>
      </c>
      <c r="F42" s="99">
        <v>6.1645300000000001</v>
      </c>
      <c r="G42" s="205">
        <v>5.3329899999999997</v>
      </c>
      <c r="H42" s="98">
        <v>2.9784503339607804</v>
      </c>
      <c r="I42" s="98">
        <v>-13.489106225454336</v>
      </c>
      <c r="K42" s="16"/>
      <c r="L42" s="16"/>
    </row>
    <row r="43" spans="1:12" s="49" customFormat="1" x14ac:dyDescent="0.25">
      <c r="A43" s="44"/>
      <c r="B43" s="102" t="s">
        <v>170</v>
      </c>
      <c r="C43" s="99">
        <v>117.37715899999998</v>
      </c>
      <c r="D43" s="99">
        <v>130.06514999999999</v>
      </c>
      <c r="E43" s="99">
        <v>133.65849399999999</v>
      </c>
      <c r="F43" s="99">
        <v>135.33515200000002</v>
      </c>
      <c r="G43" s="205">
        <v>120.12532500000002</v>
      </c>
      <c r="H43" s="98">
        <v>0.58025804796435487</v>
      </c>
      <c r="I43" s="98">
        <v>-11.238637394074829</v>
      </c>
      <c r="K43" s="16"/>
      <c r="L43" s="16"/>
    </row>
    <row r="44" spans="1:12" s="49" customFormat="1" x14ac:dyDescent="0.25">
      <c r="A44" s="44"/>
      <c r="B44" s="43" t="s">
        <v>171</v>
      </c>
      <c r="C44" s="99">
        <v>65.447915000000009</v>
      </c>
      <c r="D44" s="99">
        <v>68.621206000000001</v>
      </c>
      <c r="E44" s="99">
        <v>68.327258</v>
      </c>
      <c r="F44" s="99">
        <v>71.242818</v>
      </c>
      <c r="G44" s="205">
        <v>64.340521999999993</v>
      </c>
      <c r="H44" s="98">
        <v>-0.42571626183662836</v>
      </c>
      <c r="I44" s="98">
        <v>-9.6884095741412182</v>
      </c>
      <c r="K44" s="16"/>
      <c r="L44" s="16"/>
    </row>
    <row r="45" spans="1:12" s="49" customFormat="1" x14ac:dyDescent="0.25">
      <c r="A45" s="44"/>
      <c r="B45" s="43" t="s">
        <v>37</v>
      </c>
      <c r="C45" s="99">
        <v>179.72820199999998</v>
      </c>
      <c r="D45" s="99">
        <v>178.20719000000003</v>
      </c>
      <c r="E45" s="99">
        <v>173.32939200000001</v>
      </c>
      <c r="F45" s="99">
        <v>176.22026299999999</v>
      </c>
      <c r="G45" s="205">
        <v>172.24430800000002</v>
      </c>
      <c r="H45" s="98">
        <v>-1.0576633981970285</v>
      </c>
      <c r="I45" s="98">
        <v>-2.2562416672820262</v>
      </c>
      <c r="K45" s="741"/>
      <c r="L45" s="16"/>
    </row>
    <row r="46" spans="1:12" s="49" customFormat="1" x14ac:dyDescent="0.25">
      <c r="A46" s="44"/>
      <c r="B46" s="43" t="s">
        <v>172</v>
      </c>
      <c r="C46" s="99">
        <v>11.542832999999998</v>
      </c>
      <c r="D46" s="99">
        <v>11.046214999999998</v>
      </c>
      <c r="E46" s="99">
        <v>11.692997</v>
      </c>
      <c r="F46" s="99">
        <v>9.5050900000000009</v>
      </c>
      <c r="G46" s="205">
        <v>8.8143780000000014</v>
      </c>
      <c r="H46" s="98">
        <v>-6.5197608731387362</v>
      </c>
      <c r="I46" s="98">
        <v>-7.2667591785033068</v>
      </c>
      <c r="K46" s="16"/>
      <c r="L46" s="16"/>
    </row>
    <row r="47" spans="1:12" s="49" customFormat="1" x14ac:dyDescent="0.25">
      <c r="A47" s="44"/>
      <c r="B47" s="102" t="s">
        <v>38</v>
      </c>
      <c r="C47" s="99">
        <v>82.16494800000001</v>
      </c>
      <c r="D47" s="99">
        <v>81.407317000000006</v>
      </c>
      <c r="E47" s="99">
        <v>81.504861999999989</v>
      </c>
      <c r="F47" s="99">
        <v>89.752262999999999</v>
      </c>
      <c r="G47" s="205">
        <v>78.205389999999994</v>
      </c>
      <c r="H47" s="98">
        <v>-1.2271635930550362</v>
      </c>
      <c r="I47" s="98">
        <v>-12.865272266171175</v>
      </c>
      <c r="K47" s="16"/>
      <c r="L47" s="16"/>
    </row>
    <row r="48" spans="1:12" s="49" customFormat="1" x14ac:dyDescent="0.25">
      <c r="A48" s="44"/>
      <c r="B48" s="102" t="s">
        <v>173</v>
      </c>
      <c r="C48" s="99">
        <v>751.83408399999996</v>
      </c>
      <c r="D48" s="99">
        <v>747.92845800000009</v>
      </c>
      <c r="E48" s="99">
        <v>758.23326000000009</v>
      </c>
      <c r="F48" s="99">
        <v>760.19228699999985</v>
      </c>
      <c r="G48" s="205">
        <v>705.63340600000004</v>
      </c>
      <c r="H48" s="98">
        <v>-1.5729926587109477</v>
      </c>
      <c r="I48" s="98">
        <v>-7.1769842884501429</v>
      </c>
      <c r="K48" s="16"/>
      <c r="L48" s="16"/>
    </row>
    <row r="49" spans="1:12" s="49" customFormat="1" x14ac:dyDescent="0.25">
      <c r="A49" s="44"/>
      <c r="B49" s="102" t="s">
        <v>174</v>
      </c>
      <c r="C49" s="99">
        <v>18.968230000000002</v>
      </c>
      <c r="D49" s="99">
        <v>18.109520999999997</v>
      </c>
      <c r="E49" s="99">
        <v>19.751859999999997</v>
      </c>
      <c r="F49" s="99">
        <v>23.196940000000001</v>
      </c>
      <c r="G49" s="205">
        <v>22.155230000000003</v>
      </c>
      <c r="H49" s="98">
        <v>3.9590647926663891</v>
      </c>
      <c r="I49" s="98">
        <v>-4.4907216210413878</v>
      </c>
      <c r="K49" s="16"/>
      <c r="L49" s="16"/>
    </row>
    <row r="50" spans="1:12" s="49" customFormat="1" x14ac:dyDescent="0.25">
      <c r="A50" s="44"/>
      <c r="B50" s="102" t="s">
        <v>175</v>
      </c>
      <c r="C50" s="99">
        <v>23.702659999999998</v>
      </c>
      <c r="D50" s="99">
        <v>23.052779000000001</v>
      </c>
      <c r="E50" s="99">
        <v>21.627817</v>
      </c>
      <c r="F50" s="99">
        <v>20.707308000000001</v>
      </c>
      <c r="G50" s="205">
        <v>20.699287999999999</v>
      </c>
      <c r="H50" s="98">
        <v>-3.3304760149386103</v>
      </c>
      <c r="I50" s="98">
        <v>-3.8730287877115188E-2</v>
      </c>
      <c r="K50" s="16"/>
      <c r="L50" s="16"/>
    </row>
    <row r="51" spans="1:12" s="49" customFormat="1" x14ac:dyDescent="0.25">
      <c r="A51" s="44"/>
      <c r="B51" s="43" t="s">
        <v>176</v>
      </c>
      <c r="C51" s="99">
        <v>35.182712000000002</v>
      </c>
      <c r="D51" s="99">
        <v>35.222578000000006</v>
      </c>
      <c r="E51" s="99">
        <v>35.708345999999999</v>
      </c>
      <c r="F51" s="99">
        <v>35.36347</v>
      </c>
      <c r="G51" s="205">
        <v>34.291888</v>
      </c>
      <c r="H51" s="98">
        <v>-0.63909904013477181</v>
      </c>
      <c r="I51" s="98">
        <v>-3.0301947178826083</v>
      </c>
      <c r="K51" s="16"/>
      <c r="L51" s="16"/>
    </row>
    <row r="52" spans="1:12" s="49" customFormat="1" x14ac:dyDescent="0.25">
      <c r="A52" s="44"/>
      <c r="B52" s="43" t="s">
        <v>250</v>
      </c>
      <c r="C52" s="99">
        <v>23.98068</v>
      </c>
      <c r="D52" s="99">
        <v>23.425677</v>
      </c>
      <c r="E52" s="99">
        <v>22.877883000000004</v>
      </c>
      <c r="F52" s="99">
        <v>23.290856999999999</v>
      </c>
      <c r="G52" s="205">
        <v>21.603357999999997</v>
      </c>
      <c r="H52" s="98">
        <v>-2.576227584731039</v>
      </c>
      <c r="I52" s="98">
        <v>-7.2453280701521834</v>
      </c>
      <c r="K52" s="16"/>
      <c r="L52" s="16"/>
    </row>
    <row r="53" spans="1:12" s="49" customFormat="1" x14ac:dyDescent="0.25">
      <c r="A53" s="44"/>
      <c r="B53" s="43" t="s">
        <v>40</v>
      </c>
      <c r="C53" s="99">
        <v>361.57325200000002</v>
      </c>
      <c r="D53" s="99">
        <v>399.36950899999999</v>
      </c>
      <c r="E53" s="99">
        <v>403.40540500000003</v>
      </c>
      <c r="F53" s="99">
        <v>396.18632000000002</v>
      </c>
      <c r="G53" s="205">
        <v>398.74956200000003</v>
      </c>
      <c r="H53" s="98">
        <v>2.4769004040336551</v>
      </c>
      <c r="I53" s="98">
        <v>0.64697892648084121</v>
      </c>
      <c r="K53" s="16"/>
      <c r="L53" s="16"/>
    </row>
    <row r="54" spans="1:12" s="49" customFormat="1" x14ac:dyDescent="0.25">
      <c r="A54" s="44"/>
      <c r="B54" s="43" t="s">
        <v>178</v>
      </c>
      <c r="C54" s="99">
        <v>25.119617999999999</v>
      </c>
      <c r="D54" s="99">
        <v>27.287448000000005</v>
      </c>
      <c r="E54" s="99">
        <v>28.214750000000002</v>
      </c>
      <c r="F54" s="99">
        <v>28.609159000000002</v>
      </c>
      <c r="G54" s="205">
        <v>31.291747999999998</v>
      </c>
      <c r="H54" s="98">
        <v>5.6462773251358955</v>
      </c>
      <c r="I54" s="98">
        <v>9.3766789859149497</v>
      </c>
      <c r="K54" s="16"/>
      <c r="L54" s="16"/>
    </row>
    <row r="55" spans="1:12" s="49" customFormat="1" x14ac:dyDescent="0.25">
      <c r="A55" s="44" t="s">
        <v>8</v>
      </c>
      <c r="B55" s="43"/>
      <c r="C55" s="99"/>
      <c r="D55" s="99"/>
      <c r="E55" s="99"/>
      <c r="F55" s="99"/>
      <c r="G55" s="205"/>
      <c r="H55" s="98"/>
      <c r="I55" s="98"/>
      <c r="K55" s="16"/>
      <c r="L55" s="16"/>
    </row>
    <row r="56" spans="1:12" s="49" customFormat="1" x14ac:dyDescent="0.25">
      <c r="A56" s="44"/>
      <c r="B56" s="43" t="s">
        <v>41</v>
      </c>
      <c r="C56" s="99">
        <v>268.52526899999998</v>
      </c>
      <c r="D56" s="99">
        <v>288.85303699999997</v>
      </c>
      <c r="E56" s="99">
        <v>349.31716</v>
      </c>
      <c r="F56" s="99">
        <v>376.60160500000001</v>
      </c>
      <c r="G56" s="205">
        <v>455.39417499999996</v>
      </c>
      <c r="H56" s="98">
        <v>14.117060874779863</v>
      </c>
      <c r="I56" s="98">
        <v>20.921995274024383</v>
      </c>
      <c r="K56" s="16"/>
      <c r="L56" s="16"/>
    </row>
    <row r="57" spans="1:12" s="49" customFormat="1" x14ac:dyDescent="0.25">
      <c r="A57" s="44"/>
      <c r="B57" s="43" t="s">
        <v>42</v>
      </c>
      <c r="C57" s="99">
        <v>2082.0892789999998</v>
      </c>
      <c r="D57" s="99">
        <v>2113.8057259999996</v>
      </c>
      <c r="E57" s="99">
        <v>2125.8389470000002</v>
      </c>
      <c r="F57" s="99">
        <v>2145.3608419999996</v>
      </c>
      <c r="G57" s="205">
        <v>2073.9946730000001</v>
      </c>
      <c r="H57" s="98">
        <v>-9.7335330909398277E-2</v>
      </c>
      <c r="I57" s="98">
        <v>-3.3265345205736452</v>
      </c>
      <c r="K57" s="16"/>
      <c r="L57" s="16"/>
    </row>
    <row r="58" spans="1:12" s="49" customFormat="1" x14ac:dyDescent="0.25">
      <c r="A58" s="44"/>
      <c r="B58" s="43" t="s">
        <v>264</v>
      </c>
      <c r="C58" s="99">
        <v>0.16750000000000001</v>
      </c>
      <c r="D58" s="99">
        <v>0.23039999999999999</v>
      </c>
      <c r="E58" s="99">
        <v>0.20644999999999999</v>
      </c>
      <c r="F58" s="99">
        <v>0.19169999999999998</v>
      </c>
      <c r="G58" s="205">
        <v>0.21741000000000002</v>
      </c>
      <c r="H58" s="98">
        <v>6.7372909959487304</v>
      </c>
      <c r="I58" s="98">
        <v>13.411580594679222</v>
      </c>
      <c r="K58" s="16"/>
      <c r="L58" s="16"/>
    </row>
    <row r="59" spans="1:12" s="49" customFormat="1" x14ac:dyDescent="0.25">
      <c r="A59" s="44"/>
      <c r="B59" s="43" t="s">
        <v>179</v>
      </c>
      <c r="C59" s="99">
        <v>2.9901520000000001</v>
      </c>
      <c r="D59" s="99">
        <v>3.0386199999999999</v>
      </c>
      <c r="E59" s="99">
        <v>2.6633149999999999</v>
      </c>
      <c r="F59" s="99">
        <v>2.5697439999999996</v>
      </c>
      <c r="G59" s="205">
        <v>2.6743349999999997</v>
      </c>
      <c r="H59" s="98">
        <v>-2.7520095766071506</v>
      </c>
      <c r="I59" s="98">
        <v>4.0700941416732519</v>
      </c>
      <c r="K59" s="16"/>
      <c r="L59" s="16"/>
    </row>
    <row r="60" spans="1:12" s="49" customFormat="1" x14ac:dyDescent="0.25">
      <c r="A60" s="44"/>
      <c r="B60" s="43" t="s">
        <v>43</v>
      </c>
      <c r="C60" s="99">
        <v>185.18232999999998</v>
      </c>
      <c r="D60" s="99">
        <v>458.76626599999997</v>
      </c>
      <c r="E60" s="99">
        <v>375.99815700000005</v>
      </c>
      <c r="F60" s="99">
        <v>345.97894199999996</v>
      </c>
      <c r="G60" s="205">
        <v>373.51986799999997</v>
      </c>
      <c r="H60" s="98">
        <v>19.173183475906196</v>
      </c>
      <c r="I60" s="98">
        <v>7.9602896756647112</v>
      </c>
      <c r="K60" s="16"/>
      <c r="L60" s="16"/>
    </row>
    <row r="61" spans="1:12" s="49" customFormat="1" x14ac:dyDescent="0.25">
      <c r="A61" s="44"/>
      <c r="B61" s="43" t="s">
        <v>180</v>
      </c>
      <c r="C61" s="99">
        <v>3.815172</v>
      </c>
      <c r="D61" s="99">
        <v>4.0111989999999995</v>
      </c>
      <c r="E61" s="99">
        <v>4.1445369999999997</v>
      </c>
      <c r="F61" s="99">
        <v>3.8257009999999996</v>
      </c>
      <c r="G61" s="205">
        <v>3.8620690000000004</v>
      </c>
      <c r="H61" s="98">
        <v>0.3058994535921844</v>
      </c>
      <c r="I61" s="98">
        <v>0.95062316683925019</v>
      </c>
      <c r="K61" s="16"/>
      <c r="L61" s="16"/>
    </row>
    <row r="62" spans="1:12" s="49" customFormat="1" x14ac:dyDescent="0.25">
      <c r="A62" s="44"/>
      <c r="B62" s="43" t="s">
        <v>44</v>
      </c>
      <c r="C62" s="99">
        <v>123.83376600000001</v>
      </c>
      <c r="D62" s="99">
        <v>152.076886</v>
      </c>
      <c r="E62" s="99">
        <v>148.28032499999998</v>
      </c>
      <c r="F62" s="99">
        <v>144.72982000000002</v>
      </c>
      <c r="G62" s="205">
        <v>169.437321</v>
      </c>
      <c r="H62" s="98">
        <v>8.1539782560245975</v>
      </c>
      <c r="I62" s="98">
        <v>17.071465299963734</v>
      </c>
      <c r="K62" s="16"/>
      <c r="L62" s="16"/>
    </row>
    <row r="63" spans="1:12" s="49" customFormat="1" x14ac:dyDescent="0.25">
      <c r="A63" s="44"/>
      <c r="B63" s="43" t="s">
        <v>45</v>
      </c>
      <c r="C63" s="99">
        <v>436.80712799999998</v>
      </c>
      <c r="D63" s="99">
        <v>448.88446599999997</v>
      </c>
      <c r="E63" s="99">
        <v>455.29660500000006</v>
      </c>
      <c r="F63" s="99">
        <v>450.63488899999999</v>
      </c>
      <c r="G63" s="205">
        <v>461.28595100000013</v>
      </c>
      <c r="H63" s="98">
        <v>1.3724931817403307</v>
      </c>
      <c r="I63" s="98">
        <v>2.3635679926238709</v>
      </c>
      <c r="K63" s="16"/>
      <c r="L63" s="16"/>
    </row>
    <row r="64" spans="1:12" s="49" customFormat="1" x14ac:dyDescent="0.25">
      <c r="A64" s="44"/>
      <c r="B64" s="43" t="s">
        <v>46</v>
      </c>
      <c r="C64" s="99">
        <v>50.083751999999997</v>
      </c>
      <c r="D64" s="99">
        <v>39.168416000000001</v>
      </c>
      <c r="E64" s="99">
        <v>39.148833999999994</v>
      </c>
      <c r="F64" s="99">
        <v>59.579689999999985</v>
      </c>
      <c r="G64" s="205">
        <v>55.779490999999993</v>
      </c>
      <c r="H64" s="98">
        <v>2.7293221884032937</v>
      </c>
      <c r="I64" s="98">
        <v>-6.3783463794457305</v>
      </c>
      <c r="K64" s="16"/>
      <c r="L64" s="16"/>
    </row>
    <row r="65" spans="1:12" s="49" customFormat="1" x14ac:dyDescent="0.25">
      <c r="A65" s="44"/>
      <c r="B65" s="43" t="s">
        <v>47</v>
      </c>
      <c r="C65" s="99">
        <v>30.769876999999997</v>
      </c>
      <c r="D65" s="99">
        <v>45.222745999999994</v>
      </c>
      <c r="E65" s="99">
        <v>47.487012</v>
      </c>
      <c r="F65" s="99">
        <v>49.319667000000003</v>
      </c>
      <c r="G65" s="205">
        <v>50.769116000000004</v>
      </c>
      <c r="H65" s="98">
        <v>13.336151209268676</v>
      </c>
      <c r="I65" s="98">
        <v>2.9388864284099867</v>
      </c>
      <c r="K65" s="16"/>
      <c r="L65" s="16"/>
    </row>
    <row r="66" spans="1:12" s="49" customFormat="1" x14ac:dyDescent="0.25">
      <c r="A66" s="44"/>
      <c r="B66" s="43" t="s">
        <v>181</v>
      </c>
      <c r="C66" s="99">
        <v>1.1589079999999998</v>
      </c>
      <c r="D66" s="99">
        <v>1.363345</v>
      </c>
      <c r="E66" s="99">
        <v>1.1724349999999999</v>
      </c>
      <c r="F66" s="99">
        <v>1.137677</v>
      </c>
      <c r="G66" s="205">
        <v>1.235681</v>
      </c>
      <c r="H66" s="98">
        <v>1.6165280079452504</v>
      </c>
      <c r="I66" s="98">
        <v>8.6143958258802797</v>
      </c>
      <c r="K66" s="16"/>
      <c r="L66" s="16"/>
    </row>
    <row r="67" spans="1:12" s="49" customFormat="1" x14ac:dyDescent="0.25">
      <c r="A67" s="44"/>
      <c r="B67" s="43" t="s">
        <v>182</v>
      </c>
      <c r="C67" s="99">
        <v>15.857321000000001</v>
      </c>
      <c r="D67" s="99">
        <v>22.152563000000004</v>
      </c>
      <c r="E67" s="99">
        <v>17.702471000000003</v>
      </c>
      <c r="F67" s="99">
        <v>18.904541000000002</v>
      </c>
      <c r="G67" s="205">
        <v>24.769154</v>
      </c>
      <c r="H67" s="98">
        <v>11.794474514883756</v>
      </c>
      <c r="I67" s="98">
        <v>31.022244866987251</v>
      </c>
      <c r="K67" s="16"/>
      <c r="L67" s="16"/>
    </row>
    <row r="68" spans="1:12" s="49" customFormat="1" x14ac:dyDescent="0.25">
      <c r="A68" s="44"/>
      <c r="B68" s="43" t="s">
        <v>183</v>
      </c>
      <c r="C68" s="99">
        <v>5.0760499999999995</v>
      </c>
      <c r="D68" s="99">
        <v>5.5005389999999998</v>
      </c>
      <c r="E68" s="99">
        <v>5.5942400000000001</v>
      </c>
      <c r="F68" s="99">
        <v>5.4737529999999994</v>
      </c>
      <c r="G68" s="205">
        <v>5.9794279999999995</v>
      </c>
      <c r="H68" s="98">
        <v>4.1797803319721938</v>
      </c>
      <c r="I68" s="98">
        <v>9.2381771702157494</v>
      </c>
      <c r="K68" s="16"/>
      <c r="L68" s="16"/>
    </row>
    <row r="69" spans="1:12" s="49" customFormat="1" x14ac:dyDescent="0.25">
      <c r="A69" s="44"/>
      <c r="B69" s="43" t="s">
        <v>184</v>
      </c>
      <c r="C69" s="99">
        <v>2.1816949999999999</v>
      </c>
      <c r="D69" s="99">
        <v>2.4699899999999997</v>
      </c>
      <c r="E69" s="99">
        <v>2.6704470000000002</v>
      </c>
      <c r="F69" s="99">
        <v>2.6174140000000001</v>
      </c>
      <c r="G69" s="205">
        <v>2.9992969999999994</v>
      </c>
      <c r="H69" s="98">
        <v>8.2820225598944308</v>
      </c>
      <c r="I69" s="98">
        <v>14.590087773657487</v>
      </c>
      <c r="K69" s="16"/>
      <c r="L69" s="16"/>
    </row>
    <row r="70" spans="1:12" s="49" customFormat="1" x14ac:dyDescent="0.25">
      <c r="A70" s="44"/>
      <c r="B70" s="43" t="s">
        <v>185</v>
      </c>
      <c r="C70" s="99">
        <v>11.392720000000001</v>
      </c>
      <c r="D70" s="99">
        <v>13.410228999999999</v>
      </c>
      <c r="E70" s="99">
        <v>12.052968999999999</v>
      </c>
      <c r="F70" s="99">
        <v>10.55958</v>
      </c>
      <c r="G70" s="205">
        <v>14.02477</v>
      </c>
      <c r="H70" s="98">
        <v>5.3336372558521861</v>
      </c>
      <c r="I70" s="98">
        <v>32.815604408508648</v>
      </c>
      <c r="K70" s="16"/>
      <c r="L70" s="16"/>
    </row>
    <row r="71" spans="1:12" s="49" customFormat="1" x14ac:dyDescent="0.25">
      <c r="A71" s="44"/>
      <c r="B71" s="43" t="s">
        <v>186</v>
      </c>
      <c r="C71" s="99">
        <v>9.0787359999999993</v>
      </c>
      <c r="D71" s="99">
        <v>9.9017099999999996</v>
      </c>
      <c r="E71" s="99">
        <v>10.814971</v>
      </c>
      <c r="F71" s="99">
        <v>10.437422</v>
      </c>
      <c r="G71" s="205">
        <v>10.707886</v>
      </c>
      <c r="H71" s="98">
        <v>4.2124456137648592</v>
      </c>
      <c r="I71" s="98">
        <v>2.5912912211463919</v>
      </c>
      <c r="K71" s="16"/>
      <c r="L71" s="16"/>
    </row>
    <row r="72" spans="1:12" s="49" customFormat="1" x14ac:dyDescent="0.25">
      <c r="A72" s="44"/>
      <c r="B72" s="43" t="s">
        <v>187</v>
      </c>
      <c r="C72" s="99">
        <v>4.2810679999999994</v>
      </c>
      <c r="D72" s="99">
        <v>4.8057100000000004</v>
      </c>
      <c r="E72" s="99">
        <v>4.7047100000000004</v>
      </c>
      <c r="F72" s="99">
        <v>4.6881739999999992</v>
      </c>
      <c r="G72" s="205">
        <v>8.9751470000000015</v>
      </c>
      <c r="H72" s="98">
        <v>20.329568980110736</v>
      </c>
      <c r="I72" s="98">
        <v>91.442275819967477</v>
      </c>
      <c r="K72" s="16"/>
      <c r="L72" s="16"/>
    </row>
    <row r="73" spans="1:12" s="49" customFormat="1" x14ac:dyDescent="0.25">
      <c r="A73" s="44"/>
      <c r="B73" s="102" t="s">
        <v>188</v>
      </c>
      <c r="C73" s="99">
        <v>9.2215339999999983</v>
      </c>
      <c r="D73" s="99">
        <v>9.2041350000000026</v>
      </c>
      <c r="E73" s="99">
        <v>9.443696000000001</v>
      </c>
      <c r="F73" s="99">
        <v>9.3023440000000015</v>
      </c>
      <c r="G73" s="205">
        <v>4.9059760000000008</v>
      </c>
      <c r="H73" s="98">
        <v>-14.595537873062192</v>
      </c>
      <c r="I73" s="98">
        <v>-47.260862423492398</v>
      </c>
      <c r="K73" s="16"/>
      <c r="L73" s="16"/>
    </row>
    <row r="74" spans="1:12" s="49" customFormat="1" x14ac:dyDescent="0.25">
      <c r="A74" s="44"/>
      <c r="B74" s="43" t="s">
        <v>189</v>
      </c>
      <c r="C74" s="99">
        <v>3.1217700000000002</v>
      </c>
      <c r="D74" s="99">
        <v>3.4887630000000001</v>
      </c>
      <c r="E74" s="99">
        <v>3.4906090000000001</v>
      </c>
      <c r="F74" s="99">
        <v>3.4130280000000002</v>
      </c>
      <c r="G74" s="205">
        <v>3.696358</v>
      </c>
      <c r="H74" s="98">
        <v>4.314163802055071</v>
      </c>
      <c r="I74" s="98">
        <v>8.3014261822639526</v>
      </c>
      <c r="K74" s="16"/>
      <c r="L74" s="16"/>
    </row>
    <row r="75" spans="1:12" s="49" customFormat="1" x14ac:dyDescent="0.25">
      <c r="A75" s="44"/>
      <c r="B75" s="43" t="s">
        <v>190</v>
      </c>
      <c r="C75" s="99">
        <v>56.385550000000002</v>
      </c>
      <c r="D75" s="99">
        <v>59.258182999999995</v>
      </c>
      <c r="E75" s="99">
        <v>61.631326999999999</v>
      </c>
      <c r="F75" s="99">
        <v>61.804255000000005</v>
      </c>
      <c r="G75" s="205">
        <v>63.243201999999997</v>
      </c>
      <c r="H75" s="98">
        <v>2.9109310342475991</v>
      </c>
      <c r="I75" s="98">
        <v>2.3282329024110027</v>
      </c>
      <c r="K75" s="16"/>
      <c r="L75" s="16"/>
    </row>
    <row r="76" spans="1:12" s="49" customFormat="1" x14ac:dyDescent="0.25">
      <c r="A76" s="44"/>
      <c r="B76" s="43" t="s">
        <v>191</v>
      </c>
      <c r="C76" s="99">
        <v>41.721342999999997</v>
      </c>
      <c r="D76" s="99">
        <v>43.757916999999999</v>
      </c>
      <c r="E76" s="99">
        <v>41.231166999999999</v>
      </c>
      <c r="F76" s="99">
        <v>38.873322000000002</v>
      </c>
      <c r="G76" s="205">
        <v>47.749251999999998</v>
      </c>
      <c r="H76" s="98">
        <v>3.4313214266525227</v>
      </c>
      <c r="I76" s="98">
        <v>22.832959838112117</v>
      </c>
      <c r="K76" s="16"/>
      <c r="L76" s="16"/>
    </row>
    <row r="77" spans="1:12" s="49" customFormat="1" x14ac:dyDescent="0.25">
      <c r="A77" s="44"/>
      <c r="B77" s="43" t="s">
        <v>192</v>
      </c>
      <c r="C77" s="99">
        <v>10.645961000000002</v>
      </c>
      <c r="D77" s="99">
        <v>12.604907999999998</v>
      </c>
      <c r="E77" s="99">
        <v>12.318389000000002</v>
      </c>
      <c r="F77" s="99">
        <v>12.607584000000001</v>
      </c>
      <c r="G77" s="205">
        <v>12.893216000000001</v>
      </c>
      <c r="H77" s="98">
        <v>4.9044948649399567</v>
      </c>
      <c r="I77" s="98">
        <v>2.2655569853827586</v>
      </c>
      <c r="K77" s="16"/>
      <c r="L77" s="16"/>
    </row>
    <row r="78" spans="1:12" s="49" customFormat="1" x14ac:dyDescent="0.25">
      <c r="A78" s="44"/>
      <c r="B78" s="43" t="s">
        <v>313</v>
      </c>
      <c r="C78" s="99">
        <v>3.6780000000000004</v>
      </c>
      <c r="D78" s="99">
        <v>3.77</v>
      </c>
      <c r="E78" s="99">
        <v>3.8060000000000005</v>
      </c>
      <c r="F78" s="99">
        <v>3.6709999999999998</v>
      </c>
      <c r="G78" s="205">
        <v>3.5289999999999999</v>
      </c>
      <c r="H78" s="98">
        <v>-1.0285385281936676</v>
      </c>
      <c r="I78" s="98">
        <v>-3.8681558158539957</v>
      </c>
      <c r="K78" s="16"/>
      <c r="L78" s="16"/>
    </row>
    <row r="79" spans="1:12" s="49" customFormat="1" x14ac:dyDescent="0.25">
      <c r="A79" s="44"/>
      <c r="B79" s="43" t="s">
        <v>194</v>
      </c>
      <c r="C79" s="99">
        <v>5.6930289999999992</v>
      </c>
      <c r="D79" s="99">
        <v>6.0489750000000013</v>
      </c>
      <c r="E79" s="99">
        <v>5.850225</v>
      </c>
      <c r="F79" s="99">
        <v>6.0115570000000007</v>
      </c>
      <c r="G79" s="205">
        <v>5.8393240000000004</v>
      </c>
      <c r="H79" s="98">
        <v>0.63633085648391319</v>
      </c>
      <c r="I79" s="98">
        <v>-2.8650314718799166</v>
      </c>
      <c r="K79" s="16"/>
      <c r="L79" s="16"/>
    </row>
    <row r="80" spans="1:12" s="49" customFormat="1" x14ac:dyDescent="0.25">
      <c r="A80" s="44"/>
      <c r="B80" s="43" t="s">
        <v>195</v>
      </c>
      <c r="C80" s="99">
        <v>5.2266469999999998</v>
      </c>
      <c r="D80" s="99">
        <v>6.4767750000000017</v>
      </c>
      <c r="E80" s="99">
        <v>6.1385120000000013</v>
      </c>
      <c r="F80" s="99">
        <v>4.4129759999999996</v>
      </c>
      <c r="G80" s="205">
        <v>4.0703560000000003</v>
      </c>
      <c r="H80" s="98">
        <v>-6.0596213510103354</v>
      </c>
      <c r="I80" s="98">
        <v>-7.7639216709993235</v>
      </c>
      <c r="K80" s="16"/>
      <c r="L80" s="16"/>
    </row>
    <row r="81" spans="1:12" s="49" customFormat="1" x14ac:dyDescent="0.25">
      <c r="A81" s="44"/>
      <c r="B81" s="43" t="s">
        <v>196</v>
      </c>
      <c r="C81" s="99">
        <v>6.9547759999999998</v>
      </c>
      <c r="D81" s="99">
        <v>8.3871929999999981</v>
      </c>
      <c r="E81" s="99">
        <v>6.8968360000000004</v>
      </c>
      <c r="F81" s="99">
        <v>7.2245380000000008</v>
      </c>
      <c r="G81" s="205">
        <v>8.1134109999999993</v>
      </c>
      <c r="H81" s="98">
        <v>3.9274047783110833</v>
      </c>
      <c r="I81" s="98">
        <v>12.303527229007557</v>
      </c>
      <c r="K81" s="16"/>
      <c r="L81" s="16"/>
    </row>
    <row r="82" spans="1:12" s="49" customFormat="1" x14ac:dyDescent="0.25">
      <c r="A82" s="44"/>
      <c r="B82" s="43" t="s">
        <v>197</v>
      </c>
      <c r="C82" s="99">
        <v>5.5598599999999996</v>
      </c>
      <c r="D82" s="99">
        <v>5.2136299999999993</v>
      </c>
      <c r="E82" s="99">
        <v>6.2564799999999989</v>
      </c>
      <c r="F82" s="99">
        <v>7.7545590000000013</v>
      </c>
      <c r="G82" s="205">
        <v>6.7187399999999995</v>
      </c>
      <c r="H82" s="98">
        <v>4.8469967045683626</v>
      </c>
      <c r="I82" s="98">
        <v>-13.35754876582925</v>
      </c>
      <c r="K82" s="16"/>
      <c r="L82" s="16"/>
    </row>
    <row r="83" spans="1:12" s="49" customFormat="1" x14ac:dyDescent="0.25">
      <c r="A83" s="105"/>
      <c r="B83" s="96" t="s">
        <v>198</v>
      </c>
      <c r="C83" s="106">
        <v>221.639926</v>
      </c>
      <c r="D83" s="106">
        <v>228.46953100000002</v>
      </c>
      <c r="E83" s="106">
        <v>263.79925100000003</v>
      </c>
      <c r="F83" s="106">
        <v>267.95274800000004</v>
      </c>
      <c r="G83" s="505">
        <v>270.30786599999999</v>
      </c>
      <c r="H83" s="98">
        <v>5.0878899236946662</v>
      </c>
      <c r="I83" s="98">
        <v>0.87893034035984385</v>
      </c>
      <c r="K83" s="16"/>
      <c r="L83" s="16"/>
    </row>
    <row r="84" spans="1:12" s="49" customFormat="1" x14ac:dyDescent="0.25">
      <c r="A84" s="44"/>
      <c r="B84" s="43" t="s">
        <v>199</v>
      </c>
      <c r="C84" s="99">
        <v>3.5475329999999996</v>
      </c>
      <c r="D84" s="99">
        <v>3.9677840000000004</v>
      </c>
      <c r="E84" s="99">
        <v>4.0427549999999997</v>
      </c>
      <c r="F84" s="99">
        <v>4.3752309999999994</v>
      </c>
      <c r="G84" s="205">
        <v>4.4761260000000007</v>
      </c>
      <c r="H84" s="107">
        <v>5.9848927736177115</v>
      </c>
      <c r="I84" s="98">
        <v>2.3060496691489334</v>
      </c>
      <c r="K84" s="16"/>
      <c r="L84" s="16"/>
    </row>
    <row r="85" spans="1:12" s="49" customFormat="1" x14ac:dyDescent="0.25">
      <c r="A85" s="44"/>
      <c r="B85" s="43" t="s">
        <v>200</v>
      </c>
      <c r="C85" s="99">
        <v>11.102091999999999</v>
      </c>
      <c r="D85" s="99">
        <v>10.727473000000002</v>
      </c>
      <c r="E85" s="99">
        <v>11.186228000000002</v>
      </c>
      <c r="F85" s="99">
        <v>13.054598</v>
      </c>
      <c r="G85" s="205">
        <v>12.610223999999999</v>
      </c>
      <c r="H85" s="107">
        <v>3.2356020443988776</v>
      </c>
      <c r="I85" s="98">
        <v>-3.4039654074372976</v>
      </c>
      <c r="K85" s="16"/>
      <c r="L85" s="16"/>
    </row>
    <row r="86" spans="1:12" s="49" customFormat="1" x14ac:dyDescent="0.25">
      <c r="A86" s="44"/>
      <c r="B86" s="43" t="s">
        <v>49</v>
      </c>
      <c r="C86" s="99">
        <v>428.75317499999994</v>
      </c>
      <c r="D86" s="99">
        <v>441.12462399999998</v>
      </c>
      <c r="E86" s="99">
        <v>450.42322200000007</v>
      </c>
      <c r="F86" s="99">
        <v>456.15430900000001</v>
      </c>
      <c r="G86" s="205">
        <v>490.86899999999991</v>
      </c>
      <c r="H86" s="107">
        <v>3.4402506392984478</v>
      </c>
      <c r="I86" s="98">
        <v>7.6102955326899888</v>
      </c>
      <c r="K86" s="16"/>
      <c r="L86" s="16"/>
    </row>
    <row r="87" spans="1:12" s="49" customFormat="1" x14ac:dyDescent="0.25">
      <c r="A87" s="44"/>
      <c r="B87" s="43" t="s">
        <v>50</v>
      </c>
      <c r="C87" s="99">
        <v>281.06118800000002</v>
      </c>
      <c r="D87" s="99">
        <v>313.79742100000004</v>
      </c>
      <c r="E87" s="99">
        <v>339.60429799999997</v>
      </c>
      <c r="F87" s="99">
        <v>357.91155200000003</v>
      </c>
      <c r="G87" s="205">
        <v>403.85714599999994</v>
      </c>
      <c r="H87" s="107">
        <v>9.4855296231107324</v>
      </c>
      <c r="I87" s="98">
        <v>12.837136366025973</v>
      </c>
      <c r="K87" s="16"/>
      <c r="L87" s="16"/>
    </row>
    <row r="88" spans="1:12" s="49" customFormat="1" x14ac:dyDescent="0.25">
      <c r="A88" s="44"/>
      <c r="B88" s="43" t="s">
        <v>51</v>
      </c>
      <c r="C88" s="99">
        <v>80.317646999999994</v>
      </c>
      <c r="D88" s="99">
        <v>88.473037000000005</v>
      </c>
      <c r="E88" s="99">
        <v>88.361883000000006</v>
      </c>
      <c r="F88" s="99">
        <v>95.895522999999997</v>
      </c>
      <c r="G88" s="205">
        <v>112.72505700000001</v>
      </c>
      <c r="H88" s="107">
        <v>8.8434681890406708</v>
      </c>
      <c r="I88" s="98">
        <v>17.549864137035897</v>
      </c>
      <c r="K88" s="16"/>
      <c r="L88" s="16"/>
    </row>
    <row r="89" spans="1:12" s="49" customFormat="1" x14ac:dyDescent="0.25">
      <c r="A89" s="44"/>
      <c r="B89" s="43" t="s">
        <v>52</v>
      </c>
      <c r="C89" s="99">
        <v>361.86987000000005</v>
      </c>
      <c r="D89" s="99">
        <v>439.24430299999995</v>
      </c>
      <c r="E89" s="99">
        <v>507.09720600000003</v>
      </c>
      <c r="F89" s="99">
        <v>597.93892600000004</v>
      </c>
      <c r="G89" s="205">
        <v>689.95730800000001</v>
      </c>
      <c r="H89" s="107">
        <v>17.508003807644236</v>
      </c>
      <c r="I89" s="98">
        <v>15.389261009576742</v>
      </c>
      <c r="K89" s="16"/>
      <c r="L89" s="16"/>
    </row>
    <row r="90" spans="1:12" s="49" customFormat="1" x14ac:dyDescent="0.25">
      <c r="A90" s="44"/>
      <c r="B90" s="43" t="s">
        <v>54</v>
      </c>
      <c r="C90" s="99">
        <v>146.773923</v>
      </c>
      <c r="D90" s="99">
        <v>156.43122300000002</v>
      </c>
      <c r="E90" s="99">
        <v>159.87891900000002</v>
      </c>
      <c r="F90" s="99">
        <v>159.54955699999999</v>
      </c>
      <c r="G90" s="205">
        <v>158.098375</v>
      </c>
      <c r="H90" s="107">
        <v>1.8754701390442996</v>
      </c>
      <c r="I90" s="98">
        <v>-0.90954937593464535</v>
      </c>
      <c r="K90" s="16"/>
      <c r="L90" s="16"/>
    </row>
    <row r="91" spans="1:12" s="49" customFormat="1" x14ac:dyDescent="0.25">
      <c r="A91" s="44"/>
      <c r="B91" s="43" t="s">
        <v>201</v>
      </c>
      <c r="C91" s="99">
        <v>4.4895000000000005</v>
      </c>
      <c r="D91" s="99">
        <v>4.3639299999999999</v>
      </c>
      <c r="E91" s="99">
        <v>4.6741329999999994</v>
      </c>
      <c r="F91" s="99">
        <v>4.3907120000000006</v>
      </c>
      <c r="G91" s="205">
        <v>3.928855</v>
      </c>
      <c r="H91" s="107">
        <v>-3.2798400110140014</v>
      </c>
      <c r="I91" s="98">
        <v>-10.518954556800821</v>
      </c>
      <c r="K91" s="16"/>
      <c r="L91" s="16"/>
    </row>
    <row r="92" spans="1:12" s="49" customFormat="1" x14ac:dyDescent="0.25">
      <c r="A92" s="44"/>
      <c r="B92" s="43" t="s">
        <v>202</v>
      </c>
      <c r="C92" s="99">
        <v>5.2128540000000001</v>
      </c>
      <c r="D92" s="99">
        <v>5.8989280000000006</v>
      </c>
      <c r="E92" s="99">
        <v>6.3206730000000011</v>
      </c>
      <c r="F92" s="99">
        <v>6.9576450000000003</v>
      </c>
      <c r="G92" s="205">
        <v>7.2388520000000005</v>
      </c>
      <c r="H92" s="107">
        <v>8.5546756329555116</v>
      </c>
      <c r="I92" s="98">
        <v>4.0416980170733012</v>
      </c>
      <c r="K92" s="16"/>
      <c r="L92" s="16"/>
    </row>
    <row r="93" spans="1:12" s="49" customFormat="1" x14ac:dyDescent="0.25">
      <c r="A93" s="44"/>
      <c r="B93" s="43" t="s">
        <v>203</v>
      </c>
      <c r="C93" s="99">
        <v>0.31485000000000002</v>
      </c>
      <c r="D93" s="99">
        <v>0.27837999999999996</v>
      </c>
      <c r="E93" s="99">
        <v>0.25231899999999996</v>
      </c>
      <c r="F93" s="99">
        <v>0.24185900000000002</v>
      </c>
      <c r="G93" s="205">
        <v>0.23948000000000003</v>
      </c>
      <c r="H93" s="107">
        <v>-6.6119326256233286</v>
      </c>
      <c r="I93" s="98">
        <v>-0.98363095853369487</v>
      </c>
      <c r="K93" s="16"/>
      <c r="L93" s="16"/>
    </row>
    <row r="94" spans="1:12" s="49" customFormat="1" x14ac:dyDescent="0.25">
      <c r="A94" s="44"/>
      <c r="B94" s="43" t="s">
        <v>204</v>
      </c>
      <c r="C94" s="99">
        <v>1.2435</v>
      </c>
      <c r="D94" s="99">
        <v>1.2968770000000001</v>
      </c>
      <c r="E94" s="99">
        <v>1.2610970000000001</v>
      </c>
      <c r="F94" s="99">
        <v>1.2139390000000001</v>
      </c>
      <c r="G94" s="205">
        <v>1.2254269999999998</v>
      </c>
      <c r="H94" s="107">
        <v>-0.36534671820678266</v>
      </c>
      <c r="I94" s="98">
        <v>0.94634079636620072</v>
      </c>
      <c r="K94" s="16"/>
      <c r="L94" s="16"/>
    </row>
    <row r="95" spans="1:12" s="49" customFormat="1" x14ac:dyDescent="0.25">
      <c r="A95" s="44"/>
      <c r="B95" s="43" t="s">
        <v>205</v>
      </c>
      <c r="C95" s="99">
        <v>0.67003800000000002</v>
      </c>
      <c r="D95" s="99">
        <v>0.67565799999999987</v>
      </c>
      <c r="E95" s="99">
        <v>0.64417599999999997</v>
      </c>
      <c r="F95" s="99">
        <v>0.69571100000000008</v>
      </c>
      <c r="G95" s="205">
        <v>0.70037300000000002</v>
      </c>
      <c r="H95" s="107">
        <v>1.1131151109118553</v>
      </c>
      <c r="I95" s="98">
        <v>0.67010583417538783</v>
      </c>
      <c r="K95" s="16"/>
      <c r="L95" s="16"/>
    </row>
    <row r="96" spans="1:12" s="49" customFormat="1" x14ac:dyDescent="0.25">
      <c r="A96" s="44"/>
      <c r="B96" s="43" t="s">
        <v>95</v>
      </c>
      <c r="C96" s="99">
        <v>47.506293999999997</v>
      </c>
      <c r="D96" s="99">
        <v>50.200702</v>
      </c>
      <c r="E96" s="99">
        <v>52.610086999999993</v>
      </c>
      <c r="F96" s="99">
        <v>51.248598999999999</v>
      </c>
      <c r="G96" s="205">
        <v>50.954466000000004</v>
      </c>
      <c r="H96" s="107">
        <v>1.7671882864450428</v>
      </c>
      <c r="I96" s="98">
        <v>-0.57393373816910298</v>
      </c>
      <c r="K96" s="16"/>
      <c r="L96" s="16"/>
    </row>
    <row r="97" spans="1:12" s="49" customFormat="1" x14ac:dyDescent="0.25">
      <c r="A97" s="44"/>
      <c r="B97" s="43" t="s">
        <v>206</v>
      </c>
      <c r="C97" s="99">
        <v>0.86296899999999999</v>
      </c>
      <c r="D97" s="99">
        <v>0.90749000000000024</v>
      </c>
      <c r="E97" s="99">
        <v>0.75399999999999989</v>
      </c>
      <c r="F97" s="99">
        <v>0.86841899999999994</v>
      </c>
      <c r="G97" s="205">
        <v>0.91713900000000004</v>
      </c>
      <c r="H97" s="107">
        <v>1.5336483298144854</v>
      </c>
      <c r="I97" s="98">
        <v>5.6101950786429313</v>
      </c>
      <c r="K97" s="16"/>
      <c r="L97" s="16"/>
    </row>
    <row r="98" spans="1:12" s="49" customFormat="1" x14ac:dyDescent="0.25">
      <c r="A98" s="44"/>
      <c r="B98" s="43" t="s">
        <v>207</v>
      </c>
      <c r="C98" s="99">
        <v>2.5552340000000004</v>
      </c>
      <c r="D98" s="99">
        <v>2.577118</v>
      </c>
      <c r="E98" s="99">
        <v>2.5233140000000001</v>
      </c>
      <c r="F98" s="99">
        <v>2.4692679999999996</v>
      </c>
      <c r="G98" s="205">
        <v>2.1109630000000004</v>
      </c>
      <c r="H98" s="107">
        <v>-4.6627795559291645</v>
      </c>
      <c r="I98" s="98">
        <v>-14.510575603782144</v>
      </c>
      <c r="K98" s="16"/>
      <c r="L98" s="16"/>
    </row>
    <row r="99" spans="1:12" s="49" customFormat="1" x14ac:dyDescent="0.25">
      <c r="A99" s="44"/>
      <c r="B99" s="43" t="s">
        <v>208</v>
      </c>
      <c r="C99" s="99">
        <v>0.95855000000000001</v>
      </c>
      <c r="D99" s="99">
        <v>0.92999999999999983</v>
      </c>
      <c r="E99" s="99">
        <v>0.94830000000000014</v>
      </c>
      <c r="F99" s="99">
        <v>0.94188000000000005</v>
      </c>
      <c r="G99" s="205">
        <v>0.82699999999999996</v>
      </c>
      <c r="H99" s="107">
        <v>-3.6231595698643315</v>
      </c>
      <c r="I99" s="98">
        <v>-12.196882830084519</v>
      </c>
      <c r="K99" s="16"/>
      <c r="L99" s="16"/>
    </row>
    <row r="100" spans="1:12" s="49" customFormat="1" x14ac:dyDescent="0.25">
      <c r="A100" s="44"/>
      <c r="B100" s="43" t="s">
        <v>56</v>
      </c>
      <c r="C100" s="99">
        <v>13.776216000000002</v>
      </c>
      <c r="D100" s="99">
        <v>14.415322999999999</v>
      </c>
      <c r="E100" s="99">
        <v>15.553475000000002</v>
      </c>
      <c r="F100" s="99">
        <v>14.818327</v>
      </c>
      <c r="G100" s="205">
        <v>15.187435000000001</v>
      </c>
      <c r="H100" s="107">
        <v>2.4680855441580718</v>
      </c>
      <c r="I100" s="98">
        <v>2.4908884788411143</v>
      </c>
      <c r="K100" s="16"/>
      <c r="L100" s="16"/>
    </row>
    <row r="101" spans="1:12" s="49" customFormat="1" x14ac:dyDescent="0.25">
      <c r="A101" s="44"/>
      <c r="B101" s="43" t="s">
        <v>53</v>
      </c>
      <c r="C101" s="99">
        <v>30.480679999999996</v>
      </c>
      <c r="D101" s="99">
        <v>30.775899999999996</v>
      </c>
      <c r="E101" s="99">
        <v>35.023389999999999</v>
      </c>
      <c r="F101" s="99">
        <v>25.255778999999997</v>
      </c>
      <c r="G101" s="205">
        <v>25.689758999999999</v>
      </c>
      <c r="H101" s="107">
        <v>-4.1849248334547955</v>
      </c>
      <c r="I101" s="98">
        <v>1.7183393947183561</v>
      </c>
      <c r="K101" s="16"/>
      <c r="L101" s="16"/>
    </row>
    <row r="102" spans="1:12" s="49" customFormat="1" x14ac:dyDescent="0.25">
      <c r="A102" s="44"/>
      <c r="B102" s="43" t="s">
        <v>251</v>
      </c>
      <c r="C102" s="99">
        <v>0.109</v>
      </c>
      <c r="D102" s="99">
        <v>1.7464500000000001</v>
      </c>
      <c r="E102" s="99">
        <v>2.5017</v>
      </c>
      <c r="F102" s="99">
        <v>10.584909</v>
      </c>
      <c r="G102" s="205">
        <v>22.978287999999999</v>
      </c>
      <c r="H102" s="107">
        <v>281.04195138851929</v>
      </c>
      <c r="I102" s="98">
        <v>117.08536181085734</v>
      </c>
      <c r="K102" s="16"/>
      <c r="L102" s="16"/>
    </row>
    <row r="103" spans="1:12" s="49" customFormat="1" x14ac:dyDescent="0.25">
      <c r="A103" s="44"/>
      <c r="B103" s="43" t="s">
        <v>210</v>
      </c>
      <c r="C103" s="99">
        <v>2.7059039999999999</v>
      </c>
      <c r="D103" s="99">
        <v>2.783506</v>
      </c>
      <c r="E103" s="99">
        <v>2.7574270000000003</v>
      </c>
      <c r="F103" s="99">
        <v>2.5562579999999997</v>
      </c>
      <c r="G103" s="205">
        <v>2.662512</v>
      </c>
      <c r="H103" s="107">
        <v>-0.40333476987477468</v>
      </c>
      <c r="I103" s="98">
        <v>4.1566226883201978</v>
      </c>
      <c r="K103" s="16"/>
      <c r="L103" s="16"/>
    </row>
    <row r="104" spans="1:12" s="49" customFormat="1" x14ac:dyDescent="0.25">
      <c r="A104" s="44"/>
      <c r="B104" s="43" t="s">
        <v>211</v>
      </c>
      <c r="C104" s="99">
        <v>5.0135559999999995</v>
      </c>
      <c r="D104" s="99">
        <v>7.1909790000000013</v>
      </c>
      <c r="E104" s="99">
        <v>8.27895</v>
      </c>
      <c r="F104" s="99">
        <v>42.383339999999997</v>
      </c>
      <c r="G104" s="205">
        <v>38.519196999999998</v>
      </c>
      <c r="H104" s="107">
        <v>66.487962606219654</v>
      </c>
      <c r="I104" s="98">
        <v>-9.1171271542072816</v>
      </c>
      <c r="K104" s="16"/>
      <c r="L104" s="16"/>
    </row>
    <row r="105" spans="1:12" s="49" customFormat="1" x14ac:dyDescent="0.25">
      <c r="A105" s="44"/>
      <c r="B105" s="43" t="s">
        <v>212</v>
      </c>
      <c r="C105" s="99">
        <v>0.300016</v>
      </c>
      <c r="D105" s="99">
        <v>0.26876899999999998</v>
      </c>
      <c r="E105" s="99">
        <v>0.23946300000000001</v>
      </c>
      <c r="F105" s="99">
        <v>0.23930999999999999</v>
      </c>
      <c r="G105" s="205">
        <v>0.25711899999999999</v>
      </c>
      <c r="H105" s="107">
        <v>-3.7839688717428821</v>
      </c>
      <c r="I105" s="98">
        <v>7.4418118758096057</v>
      </c>
      <c r="K105" s="16"/>
      <c r="L105" s="16"/>
    </row>
    <row r="106" spans="1:12" s="49" customFormat="1" x14ac:dyDescent="0.25">
      <c r="A106" s="44"/>
      <c r="B106" s="43" t="s">
        <v>96</v>
      </c>
      <c r="C106" s="99">
        <v>82.015330999999989</v>
      </c>
      <c r="D106" s="99">
        <v>85.818681000000012</v>
      </c>
      <c r="E106" s="99">
        <v>84.88812999999999</v>
      </c>
      <c r="F106" s="99">
        <v>94.082141000000007</v>
      </c>
      <c r="G106" s="205">
        <v>88.037109000000001</v>
      </c>
      <c r="H106" s="107">
        <v>1.7870862944127541</v>
      </c>
      <c r="I106" s="98">
        <v>-6.4252704453228802</v>
      </c>
      <c r="K106" s="16"/>
      <c r="L106" s="16"/>
    </row>
    <row r="107" spans="1:12" s="49" customFormat="1" x14ac:dyDescent="0.25">
      <c r="A107" s="44"/>
      <c r="B107" s="43" t="s">
        <v>213</v>
      </c>
      <c r="C107" s="99">
        <v>5.2401589999999993</v>
      </c>
      <c r="D107" s="99">
        <v>6.6772489999999998</v>
      </c>
      <c r="E107" s="99">
        <v>9.0878099999999993</v>
      </c>
      <c r="F107" s="99">
        <v>11.99147</v>
      </c>
      <c r="G107" s="205">
        <v>23.795148000000005</v>
      </c>
      <c r="H107" s="107">
        <v>45.977521748581893</v>
      </c>
      <c r="I107" s="98">
        <v>98.43395346859063</v>
      </c>
      <c r="K107" s="16"/>
      <c r="L107" s="16"/>
    </row>
    <row r="108" spans="1:12" s="49" customFormat="1" x14ac:dyDescent="0.25">
      <c r="A108" s="44"/>
      <c r="B108" s="43" t="s">
        <v>214</v>
      </c>
      <c r="C108" s="99">
        <v>9.0560000000000002E-2</v>
      </c>
      <c r="D108" s="99">
        <v>0.14749999999999999</v>
      </c>
      <c r="E108" s="99">
        <v>0.26894999999999997</v>
      </c>
      <c r="F108" s="99">
        <v>0.70223000000000002</v>
      </c>
      <c r="G108" s="205">
        <v>0.91719899999999999</v>
      </c>
      <c r="H108" s="107">
        <v>78.394635129821097</v>
      </c>
      <c r="I108" s="98">
        <v>30.612334989960544</v>
      </c>
      <c r="K108" s="16"/>
      <c r="L108" s="16"/>
    </row>
    <row r="109" spans="1:12" s="49" customFormat="1" x14ac:dyDescent="0.25">
      <c r="A109" s="44"/>
      <c r="B109" s="43" t="s">
        <v>215</v>
      </c>
      <c r="C109" s="99">
        <v>2.0037400000000001</v>
      </c>
      <c r="D109" s="99">
        <v>2.146379</v>
      </c>
      <c r="E109" s="99">
        <v>2.1019500000000004</v>
      </c>
      <c r="F109" s="99">
        <v>2.1443049999999997</v>
      </c>
      <c r="G109" s="205">
        <v>2.2412550000000002</v>
      </c>
      <c r="H109" s="107">
        <v>2.840096590140706</v>
      </c>
      <c r="I109" s="98">
        <v>4.5212784561897905</v>
      </c>
      <c r="K109" s="16"/>
      <c r="L109" s="16"/>
    </row>
    <row r="110" spans="1:12" s="49" customFormat="1" x14ac:dyDescent="0.25">
      <c r="A110" s="44"/>
      <c r="B110" s="43" t="s">
        <v>216</v>
      </c>
      <c r="C110" s="99">
        <v>1.407408</v>
      </c>
      <c r="D110" s="99">
        <v>1.606425</v>
      </c>
      <c r="E110" s="99">
        <v>0.92864200000000019</v>
      </c>
      <c r="F110" s="99">
        <v>1.2087330000000001</v>
      </c>
      <c r="G110" s="205">
        <v>1.2290760000000001</v>
      </c>
      <c r="H110" s="107">
        <v>-3.3304536026808607</v>
      </c>
      <c r="I110" s="98">
        <v>1.6830019532849718</v>
      </c>
      <c r="K110" s="16"/>
      <c r="L110" s="16"/>
    </row>
    <row r="111" spans="1:12" s="49" customFormat="1" x14ac:dyDescent="0.25">
      <c r="A111" s="44"/>
      <c r="B111" s="43" t="s">
        <v>217</v>
      </c>
      <c r="C111" s="99">
        <v>0.34674600000000005</v>
      </c>
      <c r="D111" s="99">
        <v>0.35748799999999997</v>
      </c>
      <c r="E111" s="99">
        <v>0.33295999999999998</v>
      </c>
      <c r="F111" s="99">
        <v>0.32476399999999994</v>
      </c>
      <c r="G111" s="205">
        <v>0.29385500000000003</v>
      </c>
      <c r="H111" s="107">
        <v>-4.0532195699260924</v>
      </c>
      <c r="I111" s="98">
        <v>-9.5173726151913058</v>
      </c>
      <c r="K111" s="16"/>
      <c r="L111" s="16"/>
    </row>
    <row r="112" spans="1:12" s="49" customFormat="1" x14ac:dyDescent="0.25">
      <c r="A112" s="44"/>
      <c r="B112" s="43" t="s">
        <v>218</v>
      </c>
      <c r="C112" s="99">
        <v>2.3794590000000002</v>
      </c>
      <c r="D112" s="99">
        <v>2.3342070000000001</v>
      </c>
      <c r="E112" s="99">
        <v>2.2964990000000003</v>
      </c>
      <c r="F112" s="99">
        <v>2.4852369999999997</v>
      </c>
      <c r="G112" s="205">
        <v>2.3386579999999992</v>
      </c>
      <c r="H112" s="107">
        <v>-0.43146376751059812</v>
      </c>
      <c r="I112" s="98">
        <v>-5.8979888034823489</v>
      </c>
      <c r="K112" s="16"/>
      <c r="L112" s="16"/>
    </row>
    <row r="113" spans="1:12" s="49" customFormat="1" x14ac:dyDescent="0.25">
      <c r="A113" s="44"/>
      <c r="B113" s="43" t="s">
        <v>261</v>
      </c>
      <c r="C113" s="99">
        <v>0.95660500000000004</v>
      </c>
      <c r="D113" s="99">
        <v>1.2267809999999999</v>
      </c>
      <c r="E113" s="99">
        <v>1.242523</v>
      </c>
      <c r="F113" s="99">
        <v>1.3450860000000002</v>
      </c>
      <c r="G113" s="205">
        <v>1.4671860000000001</v>
      </c>
      <c r="H113" s="107">
        <v>11.2853848272084</v>
      </c>
      <c r="I113" s="98">
        <v>9.0774864952872747</v>
      </c>
      <c r="K113" s="16"/>
      <c r="L113" s="16"/>
    </row>
    <row r="114" spans="1:12" s="49" customFormat="1" x14ac:dyDescent="0.25">
      <c r="A114" s="44"/>
      <c r="B114" s="43" t="s">
        <v>262</v>
      </c>
      <c r="C114" s="99">
        <v>4.3582329999999985</v>
      </c>
      <c r="D114" s="99">
        <v>4.7723079999999989</v>
      </c>
      <c r="E114" s="99">
        <v>5.1977710000000004</v>
      </c>
      <c r="F114" s="99">
        <v>5.0403850000000006</v>
      </c>
      <c r="G114" s="205">
        <v>5.2697879999999984</v>
      </c>
      <c r="H114" s="107">
        <v>4.8626128666487745</v>
      </c>
      <c r="I114" s="98">
        <v>4.5512991567111953</v>
      </c>
      <c r="K114" s="16"/>
      <c r="L114" s="16"/>
    </row>
    <row r="115" spans="1:12" s="49" customFormat="1" x14ac:dyDescent="0.25">
      <c r="A115" s="44"/>
      <c r="B115" s="43" t="s">
        <v>263</v>
      </c>
      <c r="C115" s="99">
        <v>0.64500000000000002</v>
      </c>
      <c r="D115" s="99">
        <v>0.70499999999999996</v>
      </c>
      <c r="E115" s="99">
        <v>0.73499999999999999</v>
      </c>
      <c r="F115" s="99">
        <v>0.76349999999999996</v>
      </c>
      <c r="G115" s="205">
        <v>0.78109999999999991</v>
      </c>
      <c r="H115" s="107">
        <v>4.9027155857457538</v>
      </c>
      <c r="I115" s="98">
        <v>2.3051735428945648</v>
      </c>
      <c r="K115" s="16"/>
      <c r="L115" s="16"/>
    </row>
    <row r="116" spans="1:12" s="49" customFormat="1" x14ac:dyDescent="0.25">
      <c r="A116" s="44" t="s">
        <v>9</v>
      </c>
      <c r="B116" s="43"/>
      <c r="C116" s="99"/>
      <c r="D116" s="99"/>
      <c r="E116" s="99"/>
      <c r="F116" s="99"/>
      <c r="G116" s="205"/>
      <c r="H116" s="107"/>
      <c r="I116" s="98"/>
      <c r="K116" s="16"/>
      <c r="L116" s="16"/>
    </row>
    <row r="117" spans="1:12" s="49" customFormat="1" x14ac:dyDescent="0.25">
      <c r="A117" s="44"/>
      <c r="B117" s="43" t="s">
        <v>219</v>
      </c>
      <c r="C117" s="99">
        <v>2.2512340000000002</v>
      </c>
      <c r="D117" s="99">
        <v>2.713031</v>
      </c>
      <c r="E117" s="99">
        <v>2.1187880000000003</v>
      </c>
      <c r="F117" s="99">
        <v>1.910933</v>
      </c>
      <c r="G117" s="205">
        <v>1.3712199999999999</v>
      </c>
      <c r="H117" s="107">
        <v>-11.657105415665525</v>
      </c>
      <c r="I117" s="98">
        <v>-28.243428733503478</v>
      </c>
      <c r="K117" s="16"/>
      <c r="L117" s="16"/>
    </row>
    <row r="118" spans="1:12" s="49" customFormat="1" x14ac:dyDescent="0.25">
      <c r="A118" s="44"/>
      <c r="B118" s="43" t="s">
        <v>220</v>
      </c>
      <c r="C118" s="99">
        <v>6.0063980000000008</v>
      </c>
      <c r="D118" s="99">
        <v>6.530824</v>
      </c>
      <c r="E118" s="99">
        <v>6.2462860000000004</v>
      </c>
      <c r="F118" s="99">
        <v>6.0567619999999991</v>
      </c>
      <c r="G118" s="205">
        <v>6.9769359999999994</v>
      </c>
      <c r="H118" s="107">
        <v>3.8156095409420887</v>
      </c>
      <c r="I118" s="98">
        <v>15.192507151510995</v>
      </c>
      <c r="K118" s="16"/>
      <c r="L118" s="16"/>
    </row>
    <row r="119" spans="1:12" s="49" customFormat="1" x14ac:dyDescent="0.25">
      <c r="A119" s="44"/>
      <c r="B119" s="43" t="s">
        <v>252</v>
      </c>
      <c r="C119" s="99">
        <v>92.527325999999988</v>
      </c>
      <c r="D119" s="99">
        <v>57.767926000000003</v>
      </c>
      <c r="E119" s="99">
        <v>151.92721799999998</v>
      </c>
      <c r="F119" s="99">
        <v>38.42747</v>
      </c>
      <c r="G119" s="205">
        <v>56.156660000000002</v>
      </c>
      <c r="H119" s="107">
        <v>-11.736160683869379</v>
      </c>
      <c r="I119" s="98">
        <v>46.136761020176465</v>
      </c>
      <c r="K119" s="16"/>
      <c r="L119" s="16"/>
    </row>
    <row r="120" spans="1:12" s="49" customFormat="1" x14ac:dyDescent="0.25">
      <c r="A120" s="44"/>
      <c r="B120" s="43" t="s">
        <v>221</v>
      </c>
      <c r="C120" s="99">
        <v>33.576700000000002</v>
      </c>
      <c r="D120" s="99">
        <v>34.593347999999992</v>
      </c>
      <c r="E120" s="99">
        <v>34.946046000000003</v>
      </c>
      <c r="F120" s="99">
        <v>34.103612999999996</v>
      </c>
      <c r="G120" s="205">
        <v>32.353156999999996</v>
      </c>
      <c r="H120" s="107">
        <v>-0.92372641576494718</v>
      </c>
      <c r="I120" s="98">
        <v>-5.1327582212476983</v>
      </c>
      <c r="K120" s="16"/>
      <c r="L120" s="16"/>
    </row>
    <row r="121" spans="1:12" s="49" customFormat="1" x14ac:dyDescent="0.25">
      <c r="A121" s="44"/>
      <c r="B121" s="43" t="s">
        <v>59</v>
      </c>
      <c r="C121" s="99">
        <v>518.13869699999998</v>
      </c>
      <c r="D121" s="99">
        <v>566.58304099999998</v>
      </c>
      <c r="E121" s="99">
        <v>617.63353899999993</v>
      </c>
      <c r="F121" s="99">
        <v>684.30112900000006</v>
      </c>
      <c r="G121" s="205">
        <v>736.34476600000005</v>
      </c>
      <c r="H121" s="107">
        <v>9.1839479766741228</v>
      </c>
      <c r="I121" s="98">
        <v>7.6053706174727012</v>
      </c>
      <c r="K121" s="16"/>
      <c r="L121" s="16"/>
    </row>
    <row r="122" spans="1:12" s="49" customFormat="1" x14ac:dyDescent="0.25">
      <c r="A122" s="44"/>
      <c r="B122" s="43" t="s">
        <v>222</v>
      </c>
      <c r="C122" s="99">
        <v>2.9730099999999999</v>
      </c>
      <c r="D122" s="99">
        <v>3.1242299999999998</v>
      </c>
      <c r="E122" s="99">
        <v>2.7027900000000002</v>
      </c>
      <c r="F122" s="99">
        <v>1.8267399999999998</v>
      </c>
      <c r="G122" s="205">
        <v>1.5545599999999999</v>
      </c>
      <c r="H122" s="107">
        <v>-14.96400852969224</v>
      </c>
      <c r="I122" s="98">
        <v>-14.899766797683299</v>
      </c>
      <c r="K122" s="16"/>
      <c r="L122" s="16"/>
    </row>
    <row r="123" spans="1:12" s="49" customFormat="1" x14ac:dyDescent="0.25">
      <c r="A123" s="44" t="s">
        <v>10</v>
      </c>
      <c r="B123" s="43"/>
      <c r="C123" s="99"/>
      <c r="D123" s="99"/>
      <c r="E123" s="99"/>
      <c r="F123" s="99"/>
      <c r="G123" s="205"/>
      <c r="H123" s="107"/>
      <c r="I123" s="98"/>
      <c r="K123" s="16"/>
      <c r="L123" s="16"/>
    </row>
    <row r="124" spans="1:12" s="49" customFormat="1" x14ac:dyDescent="0.25">
      <c r="A124" s="44"/>
      <c r="B124" s="43" t="s">
        <v>60</v>
      </c>
      <c r="C124" s="99">
        <v>4474.712653999999</v>
      </c>
      <c r="D124" s="99">
        <v>4569.6293949999999</v>
      </c>
      <c r="E124" s="99">
        <v>4704.9874350000009</v>
      </c>
      <c r="F124" s="99">
        <v>4715.9302639999996</v>
      </c>
      <c r="G124" s="205">
        <v>4514.239262000001</v>
      </c>
      <c r="H124" s="107">
        <v>0.22010545602031417</v>
      </c>
      <c r="I124" s="98">
        <v>-4.276802045603759</v>
      </c>
      <c r="K124" s="16"/>
      <c r="L124" s="16"/>
    </row>
    <row r="125" spans="1:12" s="49" customFormat="1" x14ac:dyDescent="0.25">
      <c r="A125" s="44"/>
      <c r="B125" s="43" t="s">
        <v>62</v>
      </c>
      <c r="C125" s="99">
        <v>1118.4890349999998</v>
      </c>
      <c r="D125" s="99">
        <v>1191.596088</v>
      </c>
      <c r="E125" s="99">
        <v>1195.925806</v>
      </c>
      <c r="F125" s="99">
        <v>1230.035893</v>
      </c>
      <c r="G125" s="205">
        <v>1180.954972</v>
      </c>
      <c r="H125" s="107">
        <v>1.3678889223067259</v>
      </c>
      <c r="I125" s="98">
        <v>-3.9902023411929832</v>
      </c>
      <c r="K125" s="16"/>
      <c r="L125" s="16"/>
    </row>
    <row r="126" spans="1:12" s="49" customFormat="1" x14ac:dyDescent="0.25">
      <c r="A126" s="44"/>
      <c r="B126" s="43" t="s">
        <v>61</v>
      </c>
      <c r="C126" s="99">
        <v>304.00895499999996</v>
      </c>
      <c r="D126" s="99">
        <v>292.12378999999999</v>
      </c>
      <c r="E126" s="99">
        <v>278.29342400000002</v>
      </c>
      <c r="F126" s="99">
        <v>288.16399199999989</v>
      </c>
      <c r="G126" s="205">
        <v>269.67042900000001</v>
      </c>
      <c r="H126" s="107">
        <v>-2.9519670047885582</v>
      </c>
      <c r="I126" s="98">
        <v>-6.4177216839777458</v>
      </c>
      <c r="K126" s="16"/>
      <c r="L126" s="16"/>
    </row>
    <row r="127" spans="1:12" s="49" customFormat="1" x14ac:dyDescent="0.25">
      <c r="A127" s="44"/>
      <c r="B127" s="43" t="s">
        <v>223</v>
      </c>
      <c r="C127" s="99">
        <v>13.603561999999998</v>
      </c>
      <c r="D127" s="99">
        <v>13.934514000000002</v>
      </c>
      <c r="E127" s="99">
        <v>16.115606</v>
      </c>
      <c r="F127" s="99">
        <v>20.153357</v>
      </c>
      <c r="G127" s="205">
        <v>18.974730999999998</v>
      </c>
      <c r="H127" s="107">
        <v>8.6752747544451161</v>
      </c>
      <c r="I127" s="98">
        <v>-5.8482862185193341</v>
      </c>
      <c r="K127" s="16"/>
      <c r="L127" s="16"/>
    </row>
    <row r="128" spans="1:12" s="49" customFormat="1" x14ac:dyDescent="0.25">
      <c r="A128" s="44"/>
      <c r="B128" s="43" t="s">
        <v>224</v>
      </c>
      <c r="C128" s="99">
        <v>18.994</v>
      </c>
      <c r="D128" s="99">
        <v>22.683839999999996</v>
      </c>
      <c r="E128" s="99">
        <v>21.267100000000003</v>
      </c>
      <c r="F128" s="99">
        <v>58.214678999999997</v>
      </c>
      <c r="G128" s="205">
        <v>55.466248999999998</v>
      </c>
      <c r="H128" s="107">
        <v>30.723326517544901</v>
      </c>
      <c r="I128" s="98">
        <v>-4.721197552253102</v>
      </c>
      <c r="K128" s="16"/>
      <c r="L128" s="16"/>
    </row>
    <row r="129" spans="1:12" s="49" customFormat="1" x14ac:dyDescent="0.25">
      <c r="A129" s="44"/>
      <c r="B129" s="43" t="s">
        <v>225</v>
      </c>
      <c r="C129" s="99">
        <v>22.082841999999999</v>
      </c>
      <c r="D129" s="99">
        <v>23.433292000000002</v>
      </c>
      <c r="E129" s="99">
        <v>24.100060000000003</v>
      </c>
      <c r="F129" s="99">
        <v>22.442364000000001</v>
      </c>
      <c r="G129" s="205">
        <v>21.310549000000002</v>
      </c>
      <c r="H129" s="107">
        <v>-0.88601947130277914</v>
      </c>
      <c r="I129" s="98">
        <v>-5.0432075693986604</v>
      </c>
      <c r="K129" s="16"/>
      <c r="L129" s="16"/>
    </row>
    <row r="130" spans="1:12" s="49" customFormat="1" x14ac:dyDescent="0.25">
      <c r="A130" s="44"/>
      <c r="B130" s="43" t="s">
        <v>63</v>
      </c>
      <c r="C130" s="99">
        <v>92.876115999999996</v>
      </c>
      <c r="D130" s="99">
        <v>94.686894999999993</v>
      </c>
      <c r="E130" s="99">
        <v>90.885478000000006</v>
      </c>
      <c r="F130" s="99">
        <v>94.696992999999992</v>
      </c>
      <c r="G130" s="205">
        <v>92.796589000000012</v>
      </c>
      <c r="H130" s="107">
        <v>-2.1413618591537009E-2</v>
      </c>
      <c r="I130" s="98">
        <v>-2.0068261301602064</v>
      </c>
      <c r="K130" s="16"/>
      <c r="L130" s="16"/>
    </row>
    <row r="131" spans="1:12" s="49" customFormat="1" x14ac:dyDescent="0.25">
      <c r="A131" s="44"/>
      <c r="B131" s="43" t="s">
        <v>226</v>
      </c>
      <c r="C131" s="99">
        <v>31.412657999999997</v>
      </c>
      <c r="D131" s="99">
        <v>31.112570000000002</v>
      </c>
      <c r="E131" s="99">
        <v>29.146691000000001</v>
      </c>
      <c r="F131" s="99">
        <v>30.251519999999999</v>
      </c>
      <c r="G131" s="205">
        <v>33.098208999999997</v>
      </c>
      <c r="H131" s="107">
        <v>1.3152806971191477</v>
      </c>
      <c r="I131" s="98">
        <v>9.4100693122196759</v>
      </c>
      <c r="K131" s="16"/>
      <c r="L131" s="16"/>
    </row>
    <row r="132" spans="1:12" s="49" customFormat="1" x14ac:dyDescent="0.25">
      <c r="A132" s="44"/>
      <c r="B132" s="43" t="s">
        <v>64</v>
      </c>
      <c r="C132" s="99">
        <v>180.72806999999997</v>
      </c>
      <c r="D132" s="99">
        <v>186.21113199999999</v>
      </c>
      <c r="E132" s="99">
        <v>189.89513400000001</v>
      </c>
      <c r="F132" s="99">
        <v>193.396253</v>
      </c>
      <c r="G132" s="205">
        <v>184.70515499999999</v>
      </c>
      <c r="H132" s="107">
        <v>0.54566513510663217</v>
      </c>
      <c r="I132" s="98">
        <v>-4.4939329822486229</v>
      </c>
      <c r="K132" s="16"/>
      <c r="L132" s="16"/>
    </row>
    <row r="133" spans="1:12" s="49" customFormat="1" x14ac:dyDescent="0.25">
      <c r="A133" s="44" t="s">
        <v>11</v>
      </c>
      <c r="B133" s="43"/>
      <c r="C133" s="99"/>
      <c r="D133" s="99"/>
      <c r="E133" s="99"/>
      <c r="F133" s="99"/>
      <c r="G133" s="205"/>
      <c r="H133" s="107"/>
      <c r="I133" s="98"/>
      <c r="K133" s="16"/>
      <c r="L133" s="16"/>
    </row>
    <row r="134" spans="1:12" s="49" customFormat="1" x14ac:dyDescent="0.25">
      <c r="A134" s="44"/>
      <c r="B134" s="43" t="s">
        <v>65</v>
      </c>
      <c r="C134" s="99">
        <v>320.16356300000001</v>
      </c>
      <c r="D134" s="99">
        <v>256.83178600000002</v>
      </c>
      <c r="E134" s="99">
        <v>222.04701499999999</v>
      </c>
      <c r="F134" s="99">
        <v>251.93841899999995</v>
      </c>
      <c r="G134" s="205">
        <v>277.76039700000001</v>
      </c>
      <c r="H134" s="107">
        <v>-3.4894912593548932</v>
      </c>
      <c r="I134" s="98">
        <v>10.249321283547502</v>
      </c>
      <c r="K134" s="16"/>
      <c r="L134" s="16"/>
    </row>
    <row r="135" spans="1:12" s="49" customFormat="1" x14ac:dyDescent="0.25">
      <c r="A135" s="44"/>
      <c r="B135" s="43" t="s">
        <v>227</v>
      </c>
      <c r="C135" s="99">
        <v>3.43404</v>
      </c>
      <c r="D135" s="99">
        <v>4.3194700000000008</v>
      </c>
      <c r="E135" s="99">
        <v>3.8737889999999995</v>
      </c>
      <c r="F135" s="99">
        <v>3.7849690000000002</v>
      </c>
      <c r="G135" s="205">
        <v>3.3074699999999999</v>
      </c>
      <c r="H135" s="107">
        <v>-0.93445319417938544</v>
      </c>
      <c r="I135" s="98">
        <v>-12.615664751811721</v>
      </c>
      <c r="K135" s="16"/>
      <c r="L135" s="16"/>
    </row>
    <row r="136" spans="1:12" s="49" customFormat="1" x14ac:dyDescent="0.25">
      <c r="A136" s="44"/>
      <c r="B136" s="43" t="s">
        <v>66</v>
      </c>
      <c r="C136" s="99">
        <v>62.491579999999999</v>
      </c>
      <c r="D136" s="99">
        <v>71.837989999999991</v>
      </c>
      <c r="E136" s="99">
        <v>81.651081000000019</v>
      </c>
      <c r="F136" s="99">
        <v>92.592312000000021</v>
      </c>
      <c r="G136" s="205">
        <v>107.92151199999999</v>
      </c>
      <c r="H136" s="107">
        <v>14.636159750005495</v>
      </c>
      <c r="I136" s="98">
        <v>16.555586170048286</v>
      </c>
      <c r="K136" s="16"/>
      <c r="L136" s="16"/>
    </row>
    <row r="137" spans="1:12" s="49" customFormat="1" x14ac:dyDescent="0.25">
      <c r="A137" s="44"/>
      <c r="B137" s="43" t="s">
        <v>228</v>
      </c>
      <c r="C137" s="99">
        <v>46.83802</v>
      </c>
      <c r="D137" s="99">
        <v>35.881576000000003</v>
      </c>
      <c r="E137" s="99">
        <v>34.469989000000005</v>
      </c>
      <c r="F137" s="99">
        <v>21.378367999999998</v>
      </c>
      <c r="G137" s="205">
        <v>31.085186</v>
      </c>
      <c r="H137" s="107">
        <v>-9.7413703308981692</v>
      </c>
      <c r="I137" s="98">
        <v>45.404859716139242</v>
      </c>
      <c r="K137" s="16"/>
      <c r="L137" s="16"/>
    </row>
    <row r="138" spans="1:12" s="49" customFormat="1" x14ac:dyDescent="0.25">
      <c r="A138" s="44"/>
      <c r="B138" s="43" t="s">
        <v>229</v>
      </c>
      <c r="C138" s="99">
        <v>7.8696099999999998</v>
      </c>
      <c r="D138" s="99">
        <v>6.4957400000000005</v>
      </c>
      <c r="E138" s="99">
        <v>6.5134469999999993</v>
      </c>
      <c r="F138" s="99">
        <v>5.4999539999999998</v>
      </c>
      <c r="G138" s="205">
        <v>5.3093900000000005</v>
      </c>
      <c r="H138" s="107">
        <v>-9.3698175429827728</v>
      </c>
      <c r="I138" s="98">
        <v>-3.4648289785696278</v>
      </c>
      <c r="K138" s="16"/>
      <c r="L138" s="16"/>
    </row>
    <row r="139" spans="1:12" s="49" customFormat="1" x14ac:dyDescent="0.25">
      <c r="A139" s="44" t="s">
        <v>12</v>
      </c>
      <c r="B139" s="43"/>
      <c r="C139" s="99"/>
      <c r="D139" s="99"/>
      <c r="E139" s="99"/>
      <c r="F139" s="99"/>
      <c r="G139" s="205"/>
      <c r="H139" s="107"/>
      <c r="I139" s="98"/>
      <c r="K139" s="16"/>
      <c r="L139" s="16"/>
    </row>
    <row r="140" spans="1:12" s="49" customFormat="1" x14ac:dyDescent="0.25">
      <c r="A140" s="44"/>
      <c r="B140" s="43" t="s">
        <v>253</v>
      </c>
      <c r="C140" s="99">
        <v>92.475704999999991</v>
      </c>
      <c r="D140" s="99">
        <v>92.951857000000004</v>
      </c>
      <c r="E140" s="99">
        <v>89.516956999999991</v>
      </c>
      <c r="F140" s="99">
        <v>89.574816000000027</v>
      </c>
      <c r="G140" s="205">
        <v>80.886752999999999</v>
      </c>
      <c r="H140" s="107">
        <v>-3.2919919889169758</v>
      </c>
      <c r="I140" s="98">
        <v>-9.6992250589719617</v>
      </c>
      <c r="K140" s="16"/>
      <c r="L140" s="16"/>
    </row>
    <row r="141" spans="1:12" s="49" customFormat="1" x14ac:dyDescent="0.25">
      <c r="A141" s="44"/>
      <c r="B141" s="43" t="s">
        <v>231</v>
      </c>
      <c r="C141" s="99">
        <v>14.441478</v>
      </c>
      <c r="D141" s="99">
        <v>9.3084769999999999</v>
      </c>
      <c r="E141" s="99">
        <v>11.826293999999999</v>
      </c>
      <c r="F141" s="99">
        <v>11.291067999999999</v>
      </c>
      <c r="G141" s="205">
        <v>13.099817999999999</v>
      </c>
      <c r="H141" s="107">
        <v>-2.4081828201423017</v>
      </c>
      <c r="I141" s="98">
        <v>16.01929950293453</v>
      </c>
      <c r="K141" s="16"/>
      <c r="L141" s="16"/>
    </row>
    <row r="142" spans="1:12" s="49" customFormat="1" x14ac:dyDescent="0.25">
      <c r="A142" s="44"/>
      <c r="B142" s="43" t="s">
        <v>254</v>
      </c>
      <c r="C142" s="99">
        <v>0.21940000000000001</v>
      </c>
      <c r="D142" s="99">
        <v>1.7999999999999999E-2</v>
      </c>
      <c r="E142" s="99">
        <v>5.8299999999999998E-2</v>
      </c>
      <c r="F142" s="99">
        <v>0.28100000000000003</v>
      </c>
      <c r="G142" s="205">
        <v>0.28549999999999998</v>
      </c>
      <c r="H142" s="107">
        <v>6.8051937863333523</v>
      </c>
      <c r="I142" s="98">
        <v>1.6014234875444657</v>
      </c>
      <c r="K142" s="16"/>
      <c r="L142" s="16"/>
    </row>
    <row r="143" spans="1:12" s="49" customFormat="1" x14ac:dyDescent="0.25">
      <c r="A143" s="44"/>
      <c r="B143" s="43" t="s">
        <v>233</v>
      </c>
      <c r="C143" s="99">
        <v>73.698067000000009</v>
      </c>
      <c r="D143" s="99">
        <v>78.675219999999982</v>
      </c>
      <c r="E143" s="99">
        <v>81.144444000000007</v>
      </c>
      <c r="F143" s="99">
        <v>80.525600000000011</v>
      </c>
      <c r="G143" s="205">
        <v>71.918586999999988</v>
      </c>
      <c r="H143" s="107">
        <v>-0.60918260649345246</v>
      </c>
      <c r="I143" s="98">
        <v>-10.688542525606792</v>
      </c>
      <c r="K143" s="16"/>
      <c r="L143" s="16"/>
    </row>
    <row r="144" spans="1:12" s="49" customFormat="1" x14ac:dyDescent="0.25">
      <c r="A144" s="44"/>
      <c r="B144" s="43" t="s">
        <v>234</v>
      </c>
      <c r="C144" s="99">
        <v>2.801409</v>
      </c>
      <c r="D144" s="99">
        <v>3.2669980000000001</v>
      </c>
      <c r="E144" s="99">
        <v>1.5986889999999998</v>
      </c>
      <c r="F144" s="99">
        <v>2.3477540000000001</v>
      </c>
      <c r="G144" s="205">
        <v>0.49371900000000002</v>
      </c>
      <c r="H144" s="107">
        <v>-35.207336952200997</v>
      </c>
      <c r="I144" s="98">
        <v>-78.970582096761419</v>
      </c>
      <c r="K144" s="16"/>
      <c r="L144" s="16"/>
    </row>
    <row r="145" spans="1:12" s="49" customFormat="1" x14ac:dyDescent="0.25">
      <c r="A145" s="44"/>
      <c r="B145" s="43" t="s">
        <v>235</v>
      </c>
      <c r="C145" s="99">
        <v>3.7402690000000005</v>
      </c>
      <c r="D145" s="99">
        <v>4.0374599999999994</v>
      </c>
      <c r="E145" s="99">
        <v>3.2879189999999996</v>
      </c>
      <c r="F145" s="99">
        <v>2.9731670000000006</v>
      </c>
      <c r="G145" s="205">
        <v>2.3160069999999995</v>
      </c>
      <c r="H145" s="107">
        <v>-11.292721092996006</v>
      </c>
      <c r="I145" s="98">
        <v>-22.103030203147043</v>
      </c>
      <c r="K145" s="16"/>
      <c r="L145" s="16"/>
    </row>
    <row r="146" spans="1:12" s="49" customFormat="1" x14ac:dyDescent="0.25">
      <c r="A146" s="44"/>
      <c r="B146" s="43" t="s">
        <v>236</v>
      </c>
      <c r="C146" s="99">
        <v>53.048004999999996</v>
      </c>
      <c r="D146" s="99">
        <v>54.348357999999998</v>
      </c>
      <c r="E146" s="99">
        <v>52.441994999999999</v>
      </c>
      <c r="F146" s="99">
        <v>53.156567000000003</v>
      </c>
      <c r="G146" s="205">
        <v>50.153909999999996</v>
      </c>
      <c r="H146" s="107">
        <v>-1.3927300361421424</v>
      </c>
      <c r="I146" s="98">
        <v>-5.6487037622275409</v>
      </c>
      <c r="K146" s="16"/>
      <c r="L146" s="16"/>
    </row>
    <row r="147" spans="1:12" s="49" customFormat="1" x14ac:dyDescent="0.25">
      <c r="A147" s="44"/>
      <c r="B147" s="43" t="s">
        <v>237</v>
      </c>
      <c r="C147" s="99">
        <v>37.234067999999994</v>
      </c>
      <c r="D147" s="99">
        <v>18.809654999999999</v>
      </c>
      <c r="E147" s="99">
        <v>17.587529</v>
      </c>
      <c r="F147" s="99">
        <v>19.434838000000003</v>
      </c>
      <c r="G147" s="205">
        <v>24.200327999999999</v>
      </c>
      <c r="H147" s="107">
        <v>-10.211608573992104</v>
      </c>
      <c r="I147" s="98">
        <v>24.520348458783133</v>
      </c>
      <c r="K147" s="16"/>
      <c r="L147" s="16"/>
    </row>
    <row r="148" spans="1:12" s="49" customFormat="1" x14ac:dyDescent="0.25">
      <c r="A148" s="44"/>
      <c r="B148" s="43" t="s">
        <v>238</v>
      </c>
      <c r="C148" s="99">
        <v>2.9860549999999999</v>
      </c>
      <c r="D148" s="99">
        <v>2.8763540000000001</v>
      </c>
      <c r="E148" s="99">
        <v>2.8659440000000003</v>
      </c>
      <c r="F148" s="99">
        <v>1.9239850000000001</v>
      </c>
      <c r="G148" s="205">
        <v>3.0551079999999997</v>
      </c>
      <c r="H148" s="107">
        <v>0.57318207936438714</v>
      </c>
      <c r="I148" s="98">
        <v>58.790635062123641</v>
      </c>
      <c r="K148" s="16"/>
      <c r="L148" s="16"/>
    </row>
    <row r="149" spans="1:12" s="49" customFormat="1" x14ac:dyDescent="0.25">
      <c r="A149" s="44"/>
      <c r="B149" s="43" t="s">
        <v>239</v>
      </c>
      <c r="C149" s="99">
        <v>11.745969999999998</v>
      </c>
      <c r="D149" s="99">
        <v>12.042216</v>
      </c>
      <c r="E149" s="99">
        <v>12.155588</v>
      </c>
      <c r="F149" s="99">
        <v>13.305067999999999</v>
      </c>
      <c r="G149" s="205">
        <v>14.019219999999997</v>
      </c>
      <c r="H149" s="107">
        <v>4.5222478197401328</v>
      </c>
      <c r="I149" s="98">
        <v>5.3675186026858341</v>
      </c>
      <c r="K149" s="16"/>
      <c r="L149" s="16"/>
    </row>
    <row r="150" spans="1:12" s="49" customFormat="1" x14ac:dyDescent="0.25">
      <c r="A150" s="44"/>
      <c r="B150" s="43" t="s">
        <v>240</v>
      </c>
      <c r="C150" s="99">
        <v>3.2443500000000003</v>
      </c>
      <c r="D150" s="99">
        <v>2.8184999999999998</v>
      </c>
      <c r="E150" s="99">
        <v>2.702931</v>
      </c>
      <c r="F150" s="99">
        <v>3.0831999999999997</v>
      </c>
      <c r="G150" s="205">
        <v>3.3654199999999999</v>
      </c>
      <c r="H150" s="107">
        <v>0.92015129201479251</v>
      </c>
      <c r="I150" s="98">
        <v>9.153476907109507</v>
      </c>
      <c r="K150" s="16"/>
      <c r="L150" s="16"/>
    </row>
    <row r="151" spans="1:12" s="49" customFormat="1" x14ac:dyDescent="0.25">
      <c r="A151" s="44" t="s">
        <v>13</v>
      </c>
      <c r="B151" s="43"/>
      <c r="C151" s="99"/>
      <c r="D151" s="99"/>
      <c r="E151" s="99"/>
      <c r="F151" s="99"/>
      <c r="G151" s="205"/>
      <c r="H151" s="107"/>
      <c r="I151" s="98"/>
      <c r="K151" s="16"/>
      <c r="L151" s="16"/>
    </row>
    <row r="152" spans="1:12" s="49" customFormat="1" x14ac:dyDescent="0.25">
      <c r="A152" s="44"/>
      <c r="B152" s="43" t="s">
        <v>255</v>
      </c>
      <c r="C152" s="99">
        <v>10368.8664377</v>
      </c>
      <c r="D152" s="99">
        <v>10992.2402974</v>
      </c>
      <c r="E152" s="99">
        <v>11389.617188400001</v>
      </c>
      <c r="F152" s="99">
        <v>10211.8562668</v>
      </c>
      <c r="G152" s="205">
        <v>9832.5255915000016</v>
      </c>
      <c r="H152" s="107">
        <v>-1.3190205762825369</v>
      </c>
      <c r="I152" s="98">
        <v>-3.7146104037250183</v>
      </c>
      <c r="K152" s="16"/>
      <c r="L152" s="16"/>
    </row>
    <row r="153" spans="1:12" s="49" customFormat="1" x14ac:dyDescent="0.25">
      <c r="A153" s="44"/>
      <c r="B153" s="43" t="s">
        <v>242</v>
      </c>
      <c r="C153" s="99">
        <v>953.59147299999984</v>
      </c>
      <c r="D153" s="99">
        <v>949.28048200000012</v>
      </c>
      <c r="E153" s="99">
        <v>931.85979800000007</v>
      </c>
      <c r="F153" s="99">
        <v>914.88817900000004</v>
      </c>
      <c r="G153" s="205">
        <v>826.79910599999994</v>
      </c>
      <c r="H153" s="107">
        <v>-3.5039780645047647</v>
      </c>
      <c r="I153" s="98">
        <v>-9.6283977672860601</v>
      </c>
      <c r="K153" s="16"/>
      <c r="L153" s="16"/>
    </row>
    <row r="154" spans="1:12" s="49" customFormat="1" x14ac:dyDescent="0.25">
      <c r="A154" s="44"/>
      <c r="B154" s="43" t="s">
        <v>243</v>
      </c>
      <c r="C154" s="99">
        <v>1237.4636</v>
      </c>
      <c r="D154" s="99">
        <v>1748.3378859999998</v>
      </c>
      <c r="E154" s="99">
        <v>1454.2826</v>
      </c>
      <c r="F154" s="99">
        <v>1251.9251099999999</v>
      </c>
      <c r="G154" s="205">
        <v>1225.4000000000001</v>
      </c>
      <c r="H154" s="107">
        <v>-0.24461232470718297</v>
      </c>
      <c r="I154" s="98">
        <v>-2.118745745102899</v>
      </c>
      <c r="K154" s="16"/>
      <c r="L154" s="16"/>
    </row>
    <row r="155" spans="1:12" s="49" customFormat="1" x14ac:dyDescent="0.25">
      <c r="A155" s="44" t="s">
        <v>14</v>
      </c>
      <c r="B155" s="43"/>
      <c r="C155" s="99"/>
      <c r="D155" s="99"/>
      <c r="E155" s="99"/>
      <c r="F155" s="99"/>
      <c r="G155" s="205"/>
      <c r="H155" s="107"/>
      <c r="I155" s="98"/>
      <c r="K155" s="16"/>
      <c r="L155" s="16"/>
    </row>
    <row r="156" spans="1:12" s="49" customFormat="1" x14ac:dyDescent="0.25">
      <c r="A156" s="44"/>
      <c r="B156" s="43" t="s">
        <v>99</v>
      </c>
      <c r="C156" s="99">
        <v>1617.3920870000002</v>
      </c>
      <c r="D156" s="99">
        <v>1612.6537499999999</v>
      </c>
      <c r="E156" s="99">
        <v>1571.1056209999999</v>
      </c>
      <c r="F156" s="99">
        <v>1660.0910789999998</v>
      </c>
      <c r="G156" s="205">
        <v>1633.9016119999999</v>
      </c>
      <c r="H156" s="107">
        <v>0.25421639335645452</v>
      </c>
      <c r="I156" s="98">
        <v>-1.5775921773988273</v>
      </c>
      <c r="K156" s="16"/>
      <c r="L156" s="16"/>
    </row>
    <row r="157" spans="1:12" s="49" customFormat="1" x14ac:dyDescent="0.25">
      <c r="A157" s="44"/>
      <c r="B157" s="43" t="s">
        <v>74</v>
      </c>
      <c r="C157" s="99">
        <v>6696.3761020000011</v>
      </c>
      <c r="D157" s="99">
        <v>6986.7857459999996</v>
      </c>
      <c r="E157" s="99">
        <v>6605.0914330000005</v>
      </c>
      <c r="F157" s="99">
        <v>6821.7654520000006</v>
      </c>
      <c r="G157" s="205">
        <v>6636.6953429999994</v>
      </c>
      <c r="H157" s="107">
        <v>-0.22355847191654066</v>
      </c>
      <c r="I157" s="98">
        <v>-2.7129356806857459</v>
      </c>
      <c r="K157" s="16"/>
      <c r="L157" s="16"/>
    </row>
    <row r="158" spans="1:12" s="49" customFormat="1" x14ac:dyDescent="0.25">
      <c r="A158" s="44"/>
      <c r="B158" s="43" t="s">
        <v>100</v>
      </c>
      <c r="C158" s="99">
        <v>366.82725099999999</v>
      </c>
      <c r="D158" s="99">
        <v>383.27023299999996</v>
      </c>
      <c r="E158" s="99">
        <v>417.09486400000003</v>
      </c>
      <c r="F158" s="99">
        <v>449.22297399999997</v>
      </c>
      <c r="G158" s="205">
        <v>410.15513300000003</v>
      </c>
      <c r="H158" s="107">
        <v>2.8304271766612432</v>
      </c>
      <c r="I158" s="98">
        <v>-8.696759351403955</v>
      </c>
      <c r="K158" s="16"/>
      <c r="L158" s="16"/>
    </row>
    <row r="159" spans="1:12" s="49" customFormat="1" x14ac:dyDescent="0.25">
      <c r="A159" s="44"/>
      <c r="B159" s="43" t="s">
        <v>101</v>
      </c>
      <c r="C159" s="99">
        <v>1441.9338910000001</v>
      </c>
      <c r="D159" s="99">
        <v>1467.1251450000002</v>
      </c>
      <c r="E159" s="99">
        <v>1591.0641069999999</v>
      </c>
      <c r="F159" s="99">
        <v>1901.8477700000001</v>
      </c>
      <c r="G159" s="205">
        <v>1746.280395</v>
      </c>
      <c r="H159" s="107">
        <v>4.9040263278912199</v>
      </c>
      <c r="I159" s="98">
        <v>-8.1798016357534209</v>
      </c>
      <c r="K159" s="16"/>
      <c r="L159" s="16"/>
    </row>
    <row r="160" spans="1:12" s="49" customFormat="1" x14ac:dyDescent="0.25">
      <c r="A160" s="44"/>
      <c r="B160" s="43" t="s">
        <v>244</v>
      </c>
      <c r="C160" s="99">
        <v>638.81897700000002</v>
      </c>
      <c r="D160" s="99">
        <v>664.41054800000006</v>
      </c>
      <c r="E160" s="99">
        <v>648.785079</v>
      </c>
      <c r="F160" s="99">
        <v>615.28435999999999</v>
      </c>
      <c r="G160" s="205">
        <v>634.43414799999994</v>
      </c>
      <c r="H160" s="107">
        <v>-0.17204251323027497</v>
      </c>
      <c r="I160" s="98">
        <v>3.1123475981089399</v>
      </c>
      <c r="K160" s="16"/>
      <c r="L160" s="16"/>
    </row>
    <row r="161" spans="1:12" s="49" customFormat="1" x14ac:dyDescent="0.25">
      <c r="A161" s="44"/>
      <c r="B161" s="43" t="s">
        <v>102</v>
      </c>
      <c r="C161" s="99">
        <v>3343.3807489999999</v>
      </c>
      <c r="D161" s="99">
        <v>3218.5213939999999</v>
      </c>
      <c r="E161" s="99">
        <v>2809.2038919999995</v>
      </c>
      <c r="F161" s="99">
        <v>2939.4274510000005</v>
      </c>
      <c r="G161" s="205">
        <v>2752.0519750000003</v>
      </c>
      <c r="H161" s="107">
        <v>-4.7494047160316022</v>
      </c>
      <c r="I161" s="98">
        <v>-6.3745569204728838</v>
      </c>
      <c r="K161" s="16"/>
      <c r="L161" s="16"/>
    </row>
    <row r="162" spans="1:12" s="49" customFormat="1" x14ac:dyDescent="0.25">
      <c r="A162" s="44"/>
      <c r="B162" s="43" t="s">
        <v>245</v>
      </c>
      <c r="C162" s="99">
        <v>532.69444299999998</v>
      </c>
      <c r="D162" s="99">
        <v>562.46210499999995</v>
      </c>
      <c r="E162" s="99">
        <v>583.25336099999993</v>
      </c>
      <c r="F162" s="99">
        <v>582.479017</v>
      </c>
      <c r="G162" s="205">
        <v>564.914175</v>
      </c>
      <c r="H162" s="107">
        <v>1.4789760688050047</v>
      </c>
      <c r="I162" s="98">
        <v>-3.0155321457699813</v>
      </c>
      <c r="K162" s="16"/>
      <c r="L162" s="16"/>
    </row>
    <row r="163" spans="1:12" s="49" customFormat="1" x14ac:dyDescent="0.25">
      <c r="A163" s="44"/>
      <c r="B163" s="43" t="s">
        <v>103</v>
      </c>
      <c r="C163" s="99">
        <v>8344.5728789999994</v>
      </c>
      <c r="D163" s="99">
        <v>8737.3772580000004</v>
      </c>
      <c r="E163" s="99">
        <v>9003.3548890000002</v>
      </c>
      <c r="F163" s="99">
        <v>9431.6608990000004</v>
      </c>
      <c r="G163" s="205">
        <v>9848.8269049999999</v>
      </c>
      <c r="H163" s="107">
        <v>4.2305664957573041</v>
      </c>
      <c r="I163" s="98">
        <v>4.42303864046076</v>
      </c>
      <c r="K163" s="16"/>
      <c r="L163" s="16"/>
    </row>
    <row r="164" spans="1:12" s="49" customFormat="1" x14ac:dyDescent="0.25">
      <c r="A164" s="44"/>
      <c r="B164" s="43" t="s">
        <v>104</v>
      </c>
      <c r="C164" s="99">
        <v>1371.137804</v>
      </c>
      <c r="D164" s="99">
        <v>1483.3047659999997</v>
      </c>
      <c r="E164" s="99">
        <v>1463.8300119999999</v>
      </c>
      <c r="F164" s="99">
        <v>1491.1899550000001</v>
      </c>
      <c r="G164" s="205">
        <v>1571.814331</v>
      </c>
      <c r="H164" s="107">
        <v>3.4737133318388791</v>
      </c>
      <c r="I164" s="98">
        <v>5.4067139957363821</v>
      </c>
      <c r="K164" s="16"/>
      <c r="L164" s="16"/>
    </row>
    <row r="165" spans="1:12" s="49" customFormat="1" x14ac:dyDescent="0.25">
      <c r="A165" s="44"/>
      <c r="B165" s="43" t="s">
        <v>246</v>
      </c>
      <c r="C165" s="99">
        <v>350.06222099999997</v>
      </c>
      <c r="D165" s="99">
        <v>370.25137100000001</v>
      </c>
      <c r="E165" s="99">
        <v>383.12469099999998</v>
      </c>
      <c r="F165" s="99">
        <v>422.81810100000001</v>
      </c>
      <c r="G165" s="205">
        <v>442.18003499999998</v>
      </c>
      <c r="H165" s="107">
        <v>6.0140611086936691</v>
      </c>
      <c r="I165" s="98">
        <v>4.5792585403054744</v>
      </c>
      <c r="K165" s="16"/>
      <c r="L165" s="16"/>
    </row>
    <row r="166" spans="1:12" s="49" customFormat="1" x14ac:dyDescent="0.25">
      <c r="A166" s="44"/>
      <c r="B166" s="43" t="s">
        <v>247</v>
      </c>
      <c r="C166" s="99">
        <v>368.64479999999998</v>
      </c>
      <c r="D166" s="99">
        <v>409.94</v>
      </c>
      <c r="E166" s="99">
        <v>384.36500000000001</v>
      </c>
      <c r="F166" s="99">
        <v>419.79500000000002</v>
      </c>
      <c r="G166" s="205">
        <v>426.63804999999996</v>
      </c>
      <c r="H166" s="107">
        <v>3.7200860393596047</v>
      </c>
      <c r="I166" s="98">
        <v>1.6300932598053635</v>
      </c>
      <c r="K166" s="16"/>
      <c r="L166" s="16"/>
    </row>
    <row r="167" spans="1:12" s="49" customFormat="1" x14ac:dyDescent="0.25">
      <c r="A167" s="44"/>
      <c r="B167" s="43" t="s">
        <v>75</v>
      </c>
      <c r="C167" s="99">
        <v>110.95433000000001</v>
      </c>
      <c r="D167" s="99">
        <v>82.623080999999985</v>
      </c>
      <c r="E167" s="99">
        <v>92.471463</v>
      </c>
      <c r="F167" s="99">
        <v>70.152664000000001</v>
      </c>
      <c r="G167" s="205">
        <v>45.35826500000001</v>
      </c>
      <c r="H167" s="107">
        <v>-20.039031691594246</v>
      </c>
      <c r="I167" s="98">
        <v>-35.343488880194187</v>
      </c>
      <c r="K167" s="16"/>
      <c r="L167" s="16"/>
    </row>
    <row r="168" spans="1:12" s="49" customFormat="1" x14ac:dyDescent="0.25">
      <c r="A168" s="44"/>
      <c r="B168" s="43" t="s">
        <v>76</v>
      </c>
      <c r="C168" s="99">
        <v>11.552004</v>
      </c>
      <c r="D168" s="99">
        <v>14.088894999999999</v>
      </c>
      <c r="E168" s="99">
        <v>15.700569</v>
      </c>
      <c r="F168" s="99">
        <v>15.275607000000001</v>
      </c>
      <c r="G168" s="205">
        <v>16.433696000000001</v>
      </c>
      <c r="H168" s="107">
        <v>9.2117784940224823</v>
      </c>
      <c r="I168" s="98">
        <v>7.5812961147796045</v>
      </c>
      <c r="K168" s="16"/>
      <c r="L168" s="16"/>
    </row>
    <row r="169" spans="1:12" s="49" customFormat="1" x14ac:dyDescent="0.25">
      <c r="A169" s="108"/>
      <c r="B169" s="104" t="s">
        <v>248</v>
      </c>
      <c r="C169" s="109">
        <v>42.139099999999999</v>
      </c>
      <c r="D169" s="109">
        <v>7.4609999999999994</v>
      </c>
      <c r="E169" s="109">
        <v>0.68500000000000005</v>
      </c>
      <c r="F169" s="109">
        <v>3.1459999999999999</v>
      </c>
      <c r="G169" s="506">
        <v>0.224</v>
      </c>
      <c r="H169" s="110">
        <v>-72.99832593433311</v>
      </c>
      <c r="I169" s="111">
        <v>-92.879847425301975</v>
      </c>
      <c r="K169" s="16"/>
      <c r="L169" s="16"/>
    </row>
    <row r="170" spans="1:12" x14ac:dyDescent="0.25">
      <c r="A170" s="16" t="s">
        <v>88</v>
      </c>
    </row>
  </sheetData>
  <sortState ref="K6:L35">
    <sortCondition ref="L6:L35"/>
  </sortState>
  <mergeCells count="1">
    <mergeCell ref="A4:B4"/>
  </mergeCells>
  <printOptions horizontalCentered="1"/>
  <pageMargins left="0.39370078740157483" right="0.39370078740157483" top="1.3779527559055118" bottom="0.59055118110236227" header="0" footer="0.19685039370078741"/>
  <pageSetup paperSize="9" scale="95" orientation="portrait" r:id="rId1"/>
  <headerFooter>
    <oddHeader>&amp;C&amp;G</oddHeader>
    <oddFooter>&amp;C&amp;"-,Negrita"&amp;9&amp;K339966MINAGRI/ DGESEP/ DEA
&amp;"-,Normal"&amp;10&amp;K000000&amp;P</oddFooter>
  </headerFooter>
  <rowBreaks count="1" manualBreakCount="1">
    <brk id="54" max="16383" man="1"/>
  </rowBreaks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0"/>
  <sheetViews>
    <sheetView view="pageBreakPreview" zoomScaleNormal="100" zoomScaleSheetLayoutView="100" workbookViewId="0">
      <selection activeCell="T9" sqref="T9"/>
    </sheetView>
  </sheetViews>
  <sheetFormatPr baseColWidth="10" defaultColWidth="11.42578125" defaultRowHeight="12.75" x14ac:dyDescent="0.25"/>
  <cols>
    <col min="1" max="1" width="1.7109375" style="33" customWidth="1"/>
    <col min="2" max="2" width="44.85546875" style="16" customWidth="1"/>
    <col min="3" max="7" width="6.7109375" style="16" customWidth="1"/>
    <col min="8" max="9" width="5.7109375" style="16" customWidth="1"/>
    <col min="10" max="10" width="11.42578125" style="16"/>
    <col min="11" max="11" width="17.140625" style="16" customWidth="1"/>
    <col min="12" max="16384" width="11.42578125" style="16"/>
  </cols>
  <sheetData>
    <row r="1" spans="1:12" s="3" customFormat="1" ht="13.5" x14ac:dyDescent="0.25">
      <c r="A1" s="1" t="s">
        <v>269</v>
      </c>
      <c r="F1" s="85"/>
    </row>
    <row r="2" spans="1:12" s="3" customFormat="1" ht="13.5" x14ac:dyDescent="0.25">
      <c r="A2" s="1" t="s">
        <v>279</v>
      </c>
      <c r="F2" s="85"/>
    </row>
    <row r="3" spans="1:12" s="3" customFormat="1" ht="13.5" x14ac:dyDescent="0.25">
      <c r="A3" s="62"/>
      <c r="F3" s="85"/>
      <c r="K3" s="5" t="s">
        <v>252</v>
      </c>
      <c r="L3" s="86">
        <v>-0.17152140430535368</v>
      </c>
    </row>
    <row r="4" spans="1:12" ht="22.5" customHeight="1" x14ac:dyDescent="0.25">
      <c r="A4" s="794" t="s">
        <v>138</v>
      </c>
      <c r="B4" s="795"/>
      <c r="C4" s="63" t="s">
        <v>144</v>
      </c>
      <c r="D4" s="63" t="s">
        <v>108</v>
      </c>
      <c r="E4" s="63" t="s">
        <v>2</v>
      </c>
      <c r="F4" s="64" t="s">
        <v>3</v>
      </c>
      <c r="G4" s="64" t="s">
        <v>90</v>
      </c>
      <c r="H4" s="87" t="s">
        <v>267</v>
      </c>
      <c r="I4" s="87" t="s">
        <v>265</v>
      </c>
      <c r="K4" s="16" t="s">
        <v>195</v>
      </c>
      <c r="L4" s="86">
        <v>-0.14198978840621745</v>
      </c>
    </row>
    <row r="5" spans="1:12" ht="13.5" x14ac:dyDescent="0.25">
      <c r="A5" s="75" t="s">
        <v>6</v>
      </c>
      <c r="B5" s="74"/>
      <c r="C5" s="514"/>
      <c r="D5" s="514"/>
      <c r="E5" s="514"/>
      <c r="F5" s="514"/>
      <c r="G5" s="514"/>
      <c r="H5" s="515"/>
      <c r="I5" s="516"/>
      <c r="K5" s="49" t="s">
        <v>214</v>
      </c>
      <c r="L5" s="86">
        <v>-7.9733113145661672E-2</v>
      </c>
    </row>
    <row r="6" spans="1:12" ht="13.5" x14ac:dyDescent="0.25">
      <c r="A6" s="75"/>
      <c r="B6" s="49" t="s">
        <v>22</v>
      </c>
      <c r="C6" s="507">
        <v>1.4887458648308407</v>
      </c>
      <c r="D6" s="507">
        <v>1.49767055122907</v>
      </c>
      <c r="E6" s="507">
        <v>1.5554157094996677</v>
      </c>
      <c r="F6" s="507">
        <v>1.5528554039824329</v>
      </c>
      <c r="G6" s="508">
        <v>1.5026627666747261</v>
      </c>
      <c r="H6" s="509">
        <v>0.23288696272600884</v>
      </c>
      <c r="I6" s="509">
        <v>-3.2322801710309506</v>
      </c>
      <c r="J6" s="49"/>
      <c r="K6" s="16" t="s">
        <v>159</v>
      </c>
      <c r="L6" s="86">
        <v>-7.6135182835743387E-2</v>
      </c>
    </row>
    <row r="7" spans="1:12" ht="13.5" x14ac:dyDescent="0.25">
      <c r="A7" s="75"/>
      <c r="B7" s="49" t="s">
        <v>23</v>
      </c>
      <c r="C7" s="507">
        <v>4.7244490800533985</v>
      </c>
      <c r="D7" s="507">
        <v>4.646164355283215</v>
      </c>
      <c r="E7" s="507">
        <v>4.5283301873324548</v>
      </c>
      <c r="F7" s="507">
        <v>4.8340712972562052</v>
      </c>
      <c r="G7" s="508">
        <v>4.6057391951056807</v>
      </c>
      <c r="H7" s="509">
        <v>-0.63417507746730273</v>
      </c>
      <c r="I7" s="509">
        <v>-4.7233912805573368</v>
      </c>
      <c r="J7" s="49"/>
      <c r="K7" s="49" t="s">
        <v>222</v>
      </c>
      <c r="L7" s="86">
        <v>-7.5616641993163314E-2</v>
      </c>
    </row>
    <row r="8" spans="1:12" ht="13.5" x14ac:dyDescent="0.25">
      <c r="A8" s="75"/>
      <c r="B8" s="49" t="s">
        <v>24</v>
      </c>
      <c r="C8" s="507">
        <v>1.3422733084679523</v>
      </c>
      <c r="D8" s="507">
        <v>1.4180577361318767</v>
      </c>
      <c r="E8" s="507">
        <v>1.4184446217324522</v>
      </c>
      <c r="F8" s="507">
        <v>1.4236832007094158</v>
      </c>
      <c r="G8" s="508">
        <v>1.406030904835156</v>
      </c>
      <c r="H8" s="509">
        <v>1.166908330398897</v>
      </c>
      <c r="I8" s="509">
        <v>-1.2399033623114804</v>
      </c>
      <c r="J8" s="49"/>
      <c r="K8" s="16" t="s">
        <v>261</v>
      </c>
      <c r="L8" s="86">
        <v>-6.6793173280159102E-2</v>
      </c>
    </row>
    <row r="9" spans="1:12" ht="13.5" x14ac:dyDescent="0.25">
      <c r="A9" s="75"/>
      <c r="B9" s="510" t="s">
        <v>148</v>
      </c>
      <c r="C9" s="507">
        <v>4.9546517418263214</v>
      </c>
      <c r="D9" s="507">
        <v>5.677396286052943</v>
      </c>
      <c r="E9" s="507">
        <v>5.6424970153942819</v>
      </c>
      <c r="F9" s="507">
        <v>5.6098218451749737</v>
      </c>
      <c r="G9" s="508">
        <v>5.5005681686477015</v>
      </c>
      <c r="H9" s="509">
        <v>2.6475538608264904</v>
      </c>
      <c r="I9" s="509">
        <v>-1.9475427124524742</v>
      </c>
      <c r="J9" s="49"/>
      <c r="K9" s="49" t="s">
        <v>254</v>
      </c>
      <c r="L9" s="86">
        <v>-5.5444741603411174E-2</v>
      </c>
    </row>
    <row r="10" spans="1:12" ht="13.5" x14ac:dyDescent="0.25">
      <c r="A10" s="75"/>
      <c r="B10" s="49" t="s">
        <v>249</v>
      </c>
      <c r="C10" s="507">
        <v>7.7263403725946125</v>
      </c>
      <c r="D10" s="507">
        <v>7.7127574458988697</v>
      </c>
      <c r="E10" s="507">
        <v>7.5953233785246628</v>
      </c>
      <c r="F10" s="507">
        <v>7.8883618063534255</v>
      </c>
      <c r="G10" s="508">
        <v>7.5453438355242035</v>
      </c>
      <c r="H10" s="509">
        <v>-0.59086389901066294</v>
      </c>
      <c r="I10" s="509">
        <v>-4.3484056544281344</v>
      </c>
      <c r="J10" s="49"/>
      <c r="K10" s="16" t="s">
        <v>187</v>
      </c>
      <c r="L10" s="86">
        <v>-5.3609133996804011E-2</v>
      </c>
    </row>
    <row r="11" spans="1:12" ht="13.5" x14ac:dyDescent="0.25">
      <c r="A11" s="75"/>
      <c r="B11" s="49" t="s">
        <v>259</v>
      </c>
      <c r="C11" s="507">
        <v>3.5714285714285712</v>
      </c>
      <c r="D11" s="507">
        <v>3.8205128205128203</v>
      </c>
      <c r="E11" s="507">
        <v>4.3999999999999995</v>
      </c>
      <c r="F11" s="507">
        <v>4.0284358974358971</v>
      </c>
      <c r="G11" s="508">
        <v>3.8081818181818186</v>
      </c>
      <c r="H11" s="509">
        <v>1.6175983829054941</v>
      </c>
      <c r="I11" s="509">
        <v>-5.4674837793564137</v>
      </c>
      <c r="J11" s="49"/>
      <c r="K11" s="49" t="s">
        <v>203</v>
      </c>
      <c r="L11" s="86">
        <v>-5.09292936041933E-2</v>
      </c>
    </row>
    <row r="12" spans="1:12" ht="13.5" x14ac:dyDescent="0.25">
      <c r="A12" s="75"/>
      <c r="B12" s="49" t="s">
        <v>26</v>
      </c>
      <c r="C12" s="507">
        <v>1.4184497085247016</v>
      </c>
      <c r="D12" s="507">
        <v>1.4568096525389043</v>
      </c>
      <c r="E12" s="507">
        <v>1.5004684595685434</v>
      </c>
      <c r="F12" s="507">
        <v>1.5576884420725374</v>
      </c>
      <c r="G12" s="508">
        <v>1.5064929557045219</v>
      </c>
      <c r="H12" s="509">
        <v>1.5168867672851638</v>
      </c>
      <c r="I12" s="509">
        <v>-3.2866319724308255</v>
      </c>
      <c r="J12" s="49"/>
      <c r="K12" s="49" t="s">
        <v>204</v>
      </c>
      <c r="L12" s="86">
        <v>5.1728110075833333E-2</v>
      </c>
    </row>
    <row r="13" spans="1:12" ht="13.5" x14ac:dyDescent="0.25">
      <c r="A13" s="75"/>
      <c r="B13" s="49" t="s">
        <v>149</v>
      </c>
      <c r="C13" s="507">
        <v>1.1983936867049696</v>
      </c>
      <c r="D13" s="507">
        <v>1.171344823026403</v>
      </c>
      <c r="E13" s="507">
        <v>1.1792403150618871</v>
      </c>
      <c r="F13" s="507">
        <v>1.223887367287275</v>
      </c>
      <c r="G13" s="508">
        <v>1.3199268672593267</v>
      </c>
      <c r="H13" s="509">
        <v>2.4442504373697327</v>
      </c>
      <c r="I13" s="509">
        <v>7.8470864671903229</v>
      </c>
      <c r="J13" s="49"/>
      <c r="K13" s="49" t="s">
        <v>76</v>
      </c>
      <c r="L13" s="86">
        <v>5.4478252760943979E-2</v>
      </c>
    </row>
    <row r="14" spans="1:12" ht="13.5" x14ac:dyDescent="0.25">
      <c r="A14" s="75"/>
      <c r="B14" s="511" t="s">
        <v>27</v>
      </c>
      <c r="C14" s="507">
        <v>1.1484338086719448</v>
      </c>
      <c r="D14" s="507">
        <v>1.1618506962777593</v>
      </c>
      <c r="E14" s="507">
        <v>1.6836526375341481</v>
      </c>
      <c r="F14" s="507">
        <v>1.5246933431360912</v>
      </c>
      <c r="G14" s="508">
        <v>1.2342707673038353</v>
      </c>
      <c r="H14" s="509">
        <v>1.8183649184156492</v>
      </c>
      <c r="I14" s="509">
        <v>-19.047933614958609</v>
      </c>
      <c r="J14" s="49"/>
      <c r="K14" s="49" t="s">
        <v>66</v>
      </c>
      <c r="L14" s="86">
        <v>5.9115443614980778E-2</v>
      </c>
    </row>
    <row r="15" spans="1:12" ht="13.5" x14ac:dyDescent="0.25">
      <c r="A15" s="75"/>
      <c r="B15" s="49" t="s">
        <v>150</v>
      </c>
      <c r="C15" s="507">
        <v>1.6017508731082652</v>
      </c>
      <c r="D15" s="507">
        <v>1.5349044703000612</v>
      </c>
      <c r="E15" s="507">
        <v>1.7336391392311938</v>
      </c>
      <c r="F15" s="507">
        <v>2.1176536361651022</v>
      </c>
      <c r="G15" s="508">
        <v>1.7032935366920863</v>
      </c>
      <c r="H15" s="509">
        <v>1.5485279548370423</v>
      </c>
      <c r="I15" s="509">
        <v>-19.566943923057607</v>
      </c>
      <c r="J15" s="49"/>
      <c r="K15" s="16" t="s">
        <v>182</v>
      </c>
      <c r="L15" s="86">
        <v>5.9156915999428961E-2</v>
      </c>
    </row>
    <row r="16" spans="1:12" ht="13.5" x14ac:dyDescent="0.25">
      <c r="A16" s="75"/>
      <c r="B16" s="49" t="s">
        <v>151</v>
      </c>
      <c r="C16" s="507">
        <v>0.77253776387802975</v>
      </c>
      <c r="D16" s="507">
        <v>0.74000159337157423</v>
      </c>
      <c r="E16" s="507">
        <v>0.7613293712855802</v>
      </c>
      <c r="F16" s="507">
        <v>0.7703594792514239</v>
      </c>
      <c r="G16" s="508">
        <v>0.74167831031681564</v>
      </c>
      <c r="H16" s="509">
        <v>-1.0139566382856735</v>
      </c>
      <c r="I16" s="509">
        <v>-3.7230889872969897</v>
      </c>
      <c r="J16" s="49"/>
      <c r="K16" s="16" t="s">
        <v>196</v>
      </c>
      <c r="L16" s="86">
        <v>5.934749039341769E-2</v>
      </c>
    </row>
    <row r="17" spans="1:12" ht="13.5" x14ac:dyDescent="0.25">
      <c r="A17" s="75" t="s">
        <v>7</v>
      </c>
      <c r="B17" s="512"/>
      <c r="C17" s="507"/>
      <c r="D17" s="507"/>
      <c r="E17" s="507"/>
      <c r="F17" s="507"/>
      <c r="G17" s="508"/>
      <c r="H17" s="509"/>
      <c r="I17" s="509"/>
      <c r="J17" s="49"/>
      <c r="K17" s="49" t="s">
        <v>215</v>
      </c>
      <c r="L17" s="86">
        <v>6.9470419011705697E-2</v>
      </c>
    </row>
    <row r="18" spans="1:12" ht="13.5" x14ac:dyDescent="0.25">
      <c r="A18" s="75"/>
      <c r="B18" s="49" t="s">
        <v>28</v>
      </c>
      <c r="C18" s="507">
        <v>11.371554486888666</v>
      </c>
      <c r="D18" s="507">
        <v>11.378366287530069</v>
      </c>
      <c r="E18" s="507">
        <v>11.833052227267956</v>
      </c>
      <c r="F18" s="507">
        <v>10.895687985225665</v>
      </c>
      <c r="G18" s="508">
        <v>11.834259955579192</v>
      </c>
      <c r="H18" s="509">
        <v>1.0020798825696398</v>
      </c>
      <c r="I18" s="509">
        <v>8.6141597632587406</v>
      </c>
      <c r="J18" s="49"/>
      <c r="K18" s="16" t="s">
        <v>185</v>
      </c>
      <c r="L18" s="86">
        <v>7.0958769011781886E-2</v>
      </c>
    </row>
    <row r="19" spans="1:12" ht="13.5" x14ac:dyDescent="0.25">
      <c r="A19" s="75"/>
      <c r="B19" s="512" t="s">
        <v>152</v>
      </c>
      <c r="C19" s="507">
        <v>13.844692098130325</v>
      </c>
      <c r="D19" s="507">
        <v>14.191117137046421</v>
      </c>
      <c r="E19" s="507">
        <v>14.32589788363688</v>
      </c>
      <c r="F19" s="507">
        <v>14.567103223549772</v>
      </c>
      <c r="G19" s="508">
        <v>14.844117716368437</v>
      </c>
      <c r="H19" s="509">
        <v>1.7578147737446148</v>
      </c>
      <c r="I19" s="509">
        <v>1.9016443322158523</v>
      </c>
      <c r="J19" s="49"/>
      <c r="K19" s="49" t="s">
        <v>52</v>
      </c>
      <c r="L19" s="86">
        <v>8.7970716033379137E-2</v>
      </c>
    </row>
    <row r="20" spans="1:12" ht="13.5" x14ac:dyDescent="0.25">
      <c r="A20" s="75"/>
      <c r="B20" s="49" t="s">
        <v>153</v>
      </c>
      <c r="C20" s="507">
        <v>13.643520666071959</v>
      </c>
      <c r="D20" s="507">
        <v>13.326726719138883</v>
      </c>
      <c r="E20" s="507">
        <v>12.940213126843659</v>
      </c>
      <c r="F20" s="507">
        <v>12.17637065781593</v>
      </c>
      <c r="G20" s="508">
        <v>12.002003432672804</v>
      </c>
      <c r="H20" s="509">
        <v>-3.1539697842109859</v>
      </c>
      <c r="I20" s="509">
        <v>-1.4320131182209082</v>
      </c>
      <c r="J20" s="49"/>
      <c r="K20" s="49" t="s">
        <v>51</v>
      </c>
      <c r="L20" s="86">
        <v>8.9066134849474773E-2</v>
      </c>
    </row>
    <row r="21" spans="1:12" ht="13.5" x14ac:dyDescent="0.25">
      <c r="A21" s="75"/>
      <c r="B21" s="49" t="s">
        <v>154</v>
      </c>
      <c r="C21" s="507">
        <v>12.495363484087102</v>
      </c>
      <c r="D21" s="507">
        <v>12.747623595092927</v>
      </c>
      <c r="E21" s="507">
        <v>13.161765221495516</v>
      </c>
      <c r="F21" s="507">
        <v>13.331792176039119</v>
      </c>
      <c r="G21" s="508">
        <v>13.281282619162251</v>
      </c>
      <c r="H21" s="509">
        <v>1.5366384165883318</v>
      </c>
      <c r="I21" s="509">
        <v>-0.3788654684225321</v>
      </c>
      <c r="J21" s="49"/>
      <c r="K21" s="16" t="s">
        <v>260</v>
      </c>
      <c r="L21" s="86">
        <v>0.10215278077351699</v>
      </c>
    </row>
    <row r="22" spans="1:12" ht="13.5" x14ac:dyDescent="0.25">
      <c r="A22" s="75"/>
      <c r="B22" s="512" t="s">
        <v>155</v>
      </c>
      <c r="C22" s="507">
        <v>11.034623644301185</v>
      </c>
      <c r="D22" s="507">
        <v>10.865261245514759</v>
      </c>
      <c r="E22" s="507">
        <v>10.982300158160225</v>
      </c>
      <c r="F22" s="507">
        <v>10.721985428876325</v>
      </c>
      <c r="G22" s="508">
        <v>10.912081559389417</v>
      </c>
      <c r="H22" s="509">
        <v>-0.2787945973548811</v>
      </c>
      <c r="I22" s="520">
        <v>1.7729564339933575</v>
      </c>
      <c r="J22" s="49"/>
      <c r="K22" s="16" t="s">
        <v>264</v>
      </c>
      <c r="L22" s="86">
        <v>0.12527525692134756</v>
      </c>
    </row>
    <row r="23" spans="1:12" ht="13.5" x14ac:dyDescent="0.25">
      <c r="A23" s="75"/>
      <c r="B23" s="49" t="s">
        <v>156</v>
      </c>
      <c r="C23" s="507">
        <v>18.202343682220981</v>
      </c>
      <c r="D23" s="507">
        <v>18.017511799588529</v>
      </c>
      <c r="E23" s="507">
        <v>17.480659257092714</v>
      </c>
      <c r="F23" s="507">
        <v>17.501216767723882</v>
      </c>
      <c r="G23" s="508">
        <v>17.635848578491963</v>
      </c>
      <c r="H23" s="509">
        <v>-0.78730136967798403</v>
      </c>
      <c r="I23" s="520">
        <v>0.76927114585754452</v>
      </c>
      <c r="J23" s="49"/>
      <c r="K23" s="49" t="s">
        <v>213</v>
      </c>
      <c r="L23" s="86">
        <v>0.13985139007647596</v>
      </c>
    </row>
    <row r="24" spans="1:12" ht="13.5" x14ac:dyDescent="0.25">
      <c r="A24" s="75"/>
      <c r="B24" s="49" t="s">
        <v>29</v>
      </c>
      <c r="C24" s="507">
        <v>17.952497444089861</v>
      </c>
      <c r="D24" s="507">
        <v>19.270947143893181</v>
      </c>
      <c r="E24" s="507">
        <v>19.535289776528675</v>
      </c>
      <c r="F24" s="507">
        <v>16.32122250940915</v>
      </c>
      <c r="G24" s="508">
        <v>17.858240459581452</v>
      </c>
      <c r="H24" s="509">
        <v>-0.13151810246496698</v>
      </c>
      <c r="I24" s="520">
        <v>9.4172967085413717</v>
      </c>
      <c r="J24" s="49"/>
      <c r="K24" s="49" t="s">
        <v>238</v>
      </c>
      <c r="L24" s="86">
        <v>0.15770786236511536</v>
      </c>
    </row>
    <row r="25" spans="1:12" ht="13.5" x14ac:dyDescent="0.25">
      <c r="A25" s="75"/>
      <c r="B25" s="49" t="s">
        <v>157</v>
      </c>
      <c r="C25" s="507">
        <v>14.342000754527163</v>
      </c>
      <c r="D25" s="507">
        <v>14.524039092400219</v>
      </c>
      <c r="E25" s="507">
        <v>14.808171617161715</v>
      </c>
      <c r="F25" s="507">
        <v>14.36088622754491</v>
      </c>
      <c r="G25" s="508">
        <v>14.181543127962083</v>
      </c>
      <c r="H25" s="509">
        <v>-0.28088000764525667</v>
      </c>
      <c r="I25" s="520">
        <v>-1.2488303071354778</v>
      </c>
      <c r="J25" s="49"/>
      <c r="K25" s="16" t="s">
        <v>43</v>
      </c>
      <c r="L25" s="86">
        <v>0.25283070764615512</v>
      </c>
    </row>
    <row r="26" spans="1:12" ht="13.5" x14ac:dyDescent="0.25">
      <c r="A26" s="75"/>
      <c r="B26" s="49" t="s">
        <v>158</v>
      </c>
      <c r="C26" s="507">
        <v>13.457912464031503</v>
      </c>
      <c r="D26" s="507">
        <v>12.704774307601649</v>
      </c>
      <c r="E26" s="507">
        <v>12.666406196799457</v>
      </c>
      <c r="F26" s="507">
        <v>11.374662113414457</v>
      </c>
      <c r="G26" s="508">
        <v>11.251120561561716</v>
      </c>
      <c r="H26" s="509">
        <v>-4.3787272902978565</v>
      </c>
      <c r="I26" s="520">
        <v>-1.0861118389358069</v>
      </c>
      <c r="J26" s="49"/>
      <c r="K26" s="49" t="s">
        <v>251</v>
      </c>
      <c r="L26" s="86">
        <v>0.56970417178812327</v>
      </c>
    </row>
    <row r="27" spans="1:12" ht="13.5" x14ac:dyDescent="0.25">
      <c r="A27" s="75"/>
      <c r="B27" s="49" t="s">
        <v>159</v>
      </c>
      <c r="C27" s="507">
        <v>19.908324974924774</v>
      </c>
      <c r="D27" s="507">
        <v>12.902064570943072</v>
      </c>
      <c r="E27" s="507">
        <v>16.870659459459457</v>
      </c>
      <c r="F27" s="507">
        <v>15.86993243243243</v>
      </c>
      <c r="G27" s="508">
        <v>14.503353600000002</v>
      </c>
      <c r="H27" s="509">
        <v>-7.6135182835743382</v>
      </c>
      <c r="I27" s="520">
        <v>-8.6111194124534052</v>
      </c>
      <c r="J27" s="49"/>
      <c r="K27" s="88" t="s">
        <v>211</v>
      </c>
      <c r="L27" s="86">
        <v>0.65359433687783219</v>
      </c>
    </row>
    <row r="28" spans="1:12" x14ac:dyDescent="0.25">
      <c r="A28" s="75"/>
      <c r="B28" s="49" t="s">
        <v>160</v>
      </c>
      <c r="C28" s="507">
        <v>26.124159660974971</v>
      </c>
      <c r="D28" s="507">
        <v>26.896557174028427</v>
      </c>
      <c r="E28" s="507">
        <v>28.292027347547947</v>
      </c>
      <c r="F28" s="507">
        <v>28.136789438129647</v>
      </c>
      <c r="G28" s="508">
        <v>24.272081349133277</v>
      </c>
      <c r="H28" s="509">
        <v>-1.8215497611403619</v>
      </c>
      <c r="I28" s="520">
        <v>-13.735426699959959</v>
      </c>
      <c r="J28" s="49"/>
    </row>
    <row r="29" spans="1:12" x14ac:dyDescent="0.25">
      <c r="A29" s="75"/>
      <c r="B29" s="49" t="s">
        <v>161</v>
      </c>
      <c r="C29" s="507">
        <v>19.717921700852305</v>
      </c>
      <c r="D29" s="507">
        <v>19.873005311443748</v>
      </c>
      <c r="E29" s="507">
        <v>20.812956483169877</v>
      </c>
      <c r="F29" s="507">
        <v>20.029484489869102</v>
      </c>
      <c r="G29" s="508">
        <v>17.097766998140511</v>
      </c>
      <c r="H29" s="509">
        <v>-3.5017218473350709</v>
      </c>
      <c r="I29" s="520">
        <v>-14.637009221138229</v>
      </c>
      <c r="J29" s="49"/>
    </row>
    <row r="30" spans="1:12" x14ac:dyDescent="0.25">
      <c r="A30" s="75"/>
      <c r="B30" s="74" t="s">
        <v>31</v>
      </c>
      <c r="C30" s="507">
        <v>10.297459473765466</v>
      </c>
      <c r="D30" s="507">
        <v>9.8784218843035774</v>
      </c>
      <c r="E30" s="507">
        <v>10.084331346226058</v>
      </c>
      <c r="F30" s="507">
        <v>10.297965773589473</v>
      </c>
      <c r="G30" s="508">
        <v>9.4407192656990784</v>
      </c>
      <c r="H30" s="509">
        <v>-2.1482159957483704</v>
      </c>
      <c r="I30" s="520">
        <v>-8.3244256850116756</v>
      </c>
      <c r="J30" s="49"/>
    </row>
    <row r="31" spans="1:12" x14ac:dyDescent="0.25">
      <c r="A31" s="75"/>
      <c r="B31" s="49" t="s">
        <v>162</v>
      </c>
      <c r="C31" s="507">
        <v>10.774660511667312</v>
      </c>
      <c r="D31" s="507">
        <v>10.140074640632315</v>
      </c>
      <c r="E31" s="507">
        <v>8.2281798406055806</v>
      </c>
      <c r="F31" s="507">
        <v>10.204122664197051</v>
      </c>
      <c r="G31" s="508">
        <v>12.357849908759123</v>
      </c>
      <c r="H31" s="509">
        <v>3.4867695601859428</v>
      </c>
      <c r="I31" s="520">
        <v>21.106442125777264</v>
      </c>
      <c r="J31" s="49"/>
    </row>
    <row r="32" spans="1:12" x14ac:dyDescent="0.25">
      <c r="A32" s="75"/>
      <c r="B32" s="49" t="s">
        <v>32</v>
      </c>
      <c r="C32" s="507">
        <v>22.832829046898638</v>
      </c>
      <c r="D32" s="507">
        <v>23.871352785145891</v>
      </c>
      <c r="E32" s="507">
        <v>27.388888888888889</v>
      </c>
      <c r="F32" s="507">
        <v>26.257928118393234</v>
      </c>
      <c r="G32" s="508">
        <v>25.547210300429182</v>
      </c>
      <c r="H32" s="509">
        <v>2.8480210187547428</v>
      </c>
      <c r="I32" s="520">
        <v>-2.7066789685748489</v>
      </c>
      <c r="J32" s="49"/>
    </row>
    <row r="33" spans="1:10" x14ac:dyDescent="0.25">
      <c r="A33" s="75"/>
      <c r="B33" s="49" t="s">
        <v>94</v>
      </c>
      <c r="C33" s="507">
        <v>23.869481907677688</v>
      </c>
      <c r="D33" s="507">
        <v>20.83501811939729</v>
      </c>
      <c r="E33" s="507">
        <v>26.688749461770314</v>
      </c>
      <c r="F33" s="507">
        <v>26.875264797507786</v>
      </c>
      <c r="G33" s="508">
        <v>25.774840430691622</v>
      </c>
      <c r="H33" s="509">
        <v>1.938502205694892</v>
      </c>
      <c r="I33" s="520">
        <v>-4.0945619516954821</v>
      </c>
      <c r="J33" s="49"/>
    </row>
    <row r="34" spans="1:10" x14ac:dyDescent="0.25">
      <c r="A34" s="75"/>
      <c r="B34" s="49" t="s">
        <v>163</v>
      </c>
      <c r="C34" s="507">
        <v>16.242855071713354</v>
      </c>
      <c r="D34" s="507">
        <v>16.242857985837922</v>
      </c>
      <c r="E34" s="507">
        <v>16.962412048192768</v>
      </c>
      <c r="F34" s="507">
        <v>16.852741316073356</v>
      </c>
      <c r="G34" s="508">
        <v>17.944891452991452</v>
      </c>
      <c r="H34" s="509">
        <v>2.5226012085770799</v>
      </c>
      <c r="I34" s="520">
        <v>6.4805488699719973</v>
      </c>
      <c r="J34" s="49"/>
    </row>
    <row r="35" spans="1:10" x14ac:dyDescent="0.25">
      <c r="A35" s="75"/>
      <c r="B35" s="49" t="s">
        <v>260</v>
      </c>
      <c r="C35" s="507">
        <v>8.154901960784315</v>
      </c>
      <c r="D35" s="507">
        <v>12.226666666666668</v>
      </c>
      <c r="E35" s="507">
        <v>13.4</v>
      </c>
      <c r="F35" s="507">
        <v>11.652702702702703</v>
      </c>
      <c r="G35" s="508">
        <v>12.033333333333333</v>
      </c>
      <c r="H35" s="509">
        <v>10.215278077351698</v>
      </c>
      <c r="I35" s="520">
        <v>3.2664579226100727</v>
      </c>
      <c r="J35" s="49"/>
    </row>
    <row r="36" spans="1:10" x14ac:dyDescent="0.25">
      <c r="A36" s="75"/>
      <c r="B36" s="49" t="s">
        <v>33</v>
      </c>
      <c r="C36" s="507">
        <v>41.097057096509872</v>
      </c>
      <c r="D36" s="507">
        <v>43.897351151579137</v>
      </c>
      <c r="E36" s="507">
        <v>44.293668598647614</v>
      </c>
      <c r="F36" s="507">
        <v>40.020794666766037</v>
      </c>
      <c r="G36" s="508">
        <v>38.367731769396151</v>
      </c>
      <c r="H36" s="509">
        <v>-1.7033198368319735</v>
      </c>
      <c r="I36" s="520">
        <v>-4.1305099289860436</v>
      </c>
      <c r="J36" s="49"/>
    </row>
    <row r="37" spans="1:10" x14ac:dyDescent="0.25">
      <c r="A37" s="75"/>
      <c r="B37" s="49" t="s">
        <v>164</v>
      </c>
      <c r="C37" s="507">
        <v>10.47766048737013</v>
      </c>
      <c r="D37" s="507">
        <v>10.106053544494719</v>
      </c>
      <c r="E37" s="507">
        <v>9.9478538812785384</v>
      </c>
      <c r="F37" s="507">
        <v>10.518515628657481</v>
      </c>
      <c r="G37" s="508">
        <v>10.894139103440924</v>
      </c>
      <c r="H37" s="509">
        <v>0.97925183911009572</v>
      </c>
      <c r="I37" s="520">
        <v>3.5710692272972864</v>
      </c>
      <c r="J37" s="49"/>
    </row>
    <row r="38" spans="1:10" x14ac:dyDescent="0.25">
      <c r="A38" s="75"/>
      <c r="B38" s="512" t="s">
        <v>165</v>
      </c>
      <c r="C38" s="507">
        <v>28.325297257177557</v>
      </c>
      <c r="D38" s="507">
        <v>28.00080550098232</v>
      </c>
      <c r="E38" s="507">
        <v>30.362742196650178</v>
      </c>
      <c r="F38" s="507">
        <v>28.100914709952846</v>
      </c>
      <c r="G38" s="508">
        <v>26.63709588123962</v>
      </c>
      <c r="H38" s="509">
        <v>-1.5245215725292693</v>
      </c>
      <c r="I38" s="520">
        <v>-5.2091501071129471</v>
      </c>
      <c r="J38" s="49"/>
    </row>
    <row r="39" spans="1:10" x14ac:dyDescent="0.25">
      <c r="A39" s="75"/>
      <c r="B39" s="49" t="s">
        <v>166</v>
      </c>
      <c r="C39" s="507">
        <v>4.9241818394479315</v>
      </c>
      <c r="D39" s="507">
        <v>4.3610078023407013</v>
      </c>
      <c r="E39" s="507">
        <v>4.3798772917044841</v>
      </c>
      <c r="F39" s="507">
        <v>5.1330964839573037</v>
      </c>
      <c r="G39" s="508">
        <v>4.804897877984085</v>
      </c>
      <c r="H39" s="509">
        <v>-0.61118332796026298</v>
      </c>
      <c r="I39" s="520">
        <v>-6.3937743426205316</v>
      </c>
      <c r="J39" s="49"/>
    </row>
    <row r="40" spans="1:10" x14ac:dyDescent="0.25">
      <c r="A40" s="75"/>
      <c r="B40" s="49" t="s">
        <v>167</v>
      </c>
      <c r="C40" s="507">
        <v>7.1418878699458093</v>
      </c>
      <c r="D40" s="507">
        <v>7.6454379562043799</v>
      </c>
      <c r="E40" s="507">
        <v>7.0742596093257708</v>
      </c>
      <c r="F40" s="507">
        <v>7.7121239915074309</v>
      </c>
      <c r="G40" s="508">
        <v>7.664502021174207</v>
      </c>
      <c r="H40" s="509">
        <v>1.7812379750259399</v>
      </c>
      <c r="I40" s="520">
        <v>-0.61749487411853465</v>
      </c>
      <c r="J40" s="49"/>
    </row>
    <row r="41" spans="1:10" x14ac:dyDescent="0.25">
      <c r="A41" s="75"/>
      <c r="B41" s="49" t="s">
        <v>168</v>
      </c>
      <c r="C41" s="507">
        <v>2.9949018339263942</v>
      </c>
      <c r="D41" s="507">
        <v>3.2305169471387529</v>
      </c>
      <c r="E41" s="507">
        <v>3.2700730500010908</v>
      </c>
      <c r="F41" s="507">
        <v>3.1575380933386517</v>
      </c>
      <c r="G41" s="508">
        <v>3.0397124172219581</v>
      </c>
      <c r="H41" s="509">
        <v>0.3719765460719282</v>
      </c>
      <c r="I41" s="520">
        <v>-3.7315678428477668</v>
      </c>
      <c r="J41" s="49"/>
    </row>
    <row r="42" spans="1:10" x14ac:dyDescent="0.25">
      <c r="A42" s="75"/>
      <c r="B42" s="49" t="s">
        <v>169</v>
      </c>
      <c r="C42" s="507">
        <v>6.5546095369730484</v>
      </c>
      <c r="D42" s="507">
        <v>6.339933106510582</v>
      </c>
      <c r="E42" s="507">
        <v>6.5035687263556117</v>
      </c>
      <c r="F42" s="507">
        <v>6.3683161157024797</v>
      </c>
      <c r="G42" s="508">
        <v>6.4021488595438178</v>
      </c>
      <c r="H42" s="509">
        <v>-0.58664385841308286</v>
      </c>
      <c r="I42" s="520">
        <v>0.53126671519831348</v>
      </c>
      <c r="J42" s="49"/>
    </row>
    <row r="43" spans="1:10" x14ac:dyDescent="0.25">
      <c r="A43" s="75"/>
      <c r="B43" s="512" t="s">
        <v>170</v>
      </c>
      <c r="C43" s="507">
        <v>3.667944520136996</v>
      </c>
      <c r="D43" s="507">
        <v>3.8147060686795875</v>
      </c>
      <c r="E43" s="507">
        <v>3.8250653639662526</v>
      </c>
      <c r="F43" s="507">
        <v>3.9462352692467513</v>
      </c>
      <c r="G43" s="508">
        <v>3.5382292672107698</v>
      </c>
      <c r="H43" s="509">
        <v>-0.8960868428453117</v>
      </c>
      <c r="I43" s="520">
        <v>-10.339120052359689</v>
      </c>
      <c r="J43" s="49"/>
    </row>
    <row r="44" spans="1:10" x14ac:dyDescent="0.25">
      <c r="A44" s="75"/>
      <c r="B44" s="49" t="s">
        <v>171</v>
      </c>
      <c r="C44" s="507">
        <v>4.6625951071469292</v>
      </c>
      <c r="D44" s="507">
        <v>4.6647011639115368</v>
      </c>
      <c r="E44" s="507">
        <v>4.7483283587275666</v>
      </c>
      <c r="F44" s="507">
        <v>4.7926873372844749</v>
      </c>
      <c r="G44" s="508">
        <v>4.6748772073611642</v>
      </c>
      <c r="H44" s="509">
        <v>6.5789469609778273E-2</v>
      </c>
      <c r="I44" s="520">
        <v>-2.4581225861911093</v>
      </c>
      <c r="J44" s="49"/>
    </row>
    <row r="45" spans="1:10" x14ac:dyDescent="0.25">
      <c r="A45" s="75"/>
      <c r="B45" s="49" t="s">
        <v>37</v>
      </c>
      <c r="C45" s="507">
        <v>22.378330168651594</v>
      </c>
      <c r="D45" s="507">
        <v>22.594767405003111</v>
      </c>
      <c r="E45" s="507">
        <v>23.255607568799032</v>
      </c>
      <c r="F45" s="507">
        <v>23.392329074436663</v>
      </c>
      <c r="G45" s="508">
        <v>22.613291146718833</v>
      </c>
      <c r="H45" s="509">
        <v>0.26145995718889203</v>
      </c>
      <c r="I45" s="520">
        <v>-3.3303136478580484</v>
      </c>
      <c r="J45" s="49"/>
    </row>
    <row r="46" spans="1:10" x14ac:dyDescent="0.25">
      <c r="A46" s="75"/>
      <c r="B46" s="49" t="s">
        <v>172</v>
      </c>
      <c r="C46" s="507">
        <v>15.240075257459729</v>
      </c>
      <c r="D46" s="507">
        <v>17.32739607843137</v>
      </c>
      <c r="E46" s="507">
        <v>18.451944137604542</v>
      </c>
      <c r="F46" s="507">
        <v>17.932440335817379</v>
      </c>
      <c r="G46" s="508">
        <v>17.215582031250001</v>
      </c>
      <c r="H46" s="509">
        <v>3.0940615394008608</v>
      </c>
      <c r="I46" s="520">
        <v>-3.9975502003236016</v>
      </c>
      <c r="J46" s="49"/>
    </row>
    <row r="47" spans="1:10" x14ac:dyDescent="0.25">
      <c r="A47" s="75"/>
      <c r="B47" s="512" t="s">
        <v>38</v>
      </c>
      <c r="C47" s="507">
        <v>10.725262371946828</v>
      </c>
      <c r="D47" s="507">
        <v>10.521547459029106</v>
      </c>
      <c r="E47" s="507">
        <v>10.762630414831735</v>
      </c>
      <c r="F47" s="507">
        <v>10.598053195571955</v>
      </c>
      <c r="G47" s="508">
        <v>10.158193213183957</v>
      </c>
      <c r="H47" s="509">
        <v>-1.3488537058336858</v>
      </c>
      <c r="I47" s="520">
        <v>-4.1503847383194739</v>
      </c>
      <c r="J47" s="49"/>
    </row>
    <row r="48" spans="1:10" x14ac:dyDescent="0.25">
      <c r="A48" s="75"/>
      <c r="B48" s="512" t="s">
        <v>173</v>
      </c>
      <c r="C48" s="507">
        <v>40.377228232703644</v>
      </c>
      <c r="D48" s="507">
        <v>39.247679009755608</v>
      </c>
      <c r="E48" s="507">
        <v>41.647872849381613</v>
      </c>
      <c r="F48" s="507">
        <v>40.441568044346795</v>
      </c>
      <c r="G48" s="508">
        <v>39.001216298376143</v>
      </c>
      <c r="H48" s="509">
        <v>-0.863082266293691</v>
      </c>
      <c r="I48" s="520">
        <v>-3.5615625595704188</v>
      </c>
      <c r="J48" s="49"/>
    </row>
    <row r="49" spans="1:10" x14ac:dyDescent="0.25">
      <c r="A49" s="75"/>
      <c r="B49" s="512" t="s">
        <v>174</v>
      </c>
      <c r="C49" s="507">
        <v>16.192233490404973</v>
      </c>
      <c r="D49" s="507">
        <v>16.897150454863539</v>
      </c>
      <c r="E49" s="507">
        <v>17.834636568848758</v>
      </c>
      <c r="F49" s="507">
        <v>18.665813719573528</v>
      </c>
      <c r="G49" s="508">
        <v>18.246020177064032</v>
      </c>
      <c r="H49" s="509">
        <v>3.0303910709911008</v>
      </c>
      <c r="I49" s="520">
        <v>-2.2489967424741195</v>
      </c>
      <c r="J49" s="49"/>
    </row>
    <row r="50" spans="1:10" x14ac:dyDescent="0.25">
      <c r="A50" s="75"/>
      <c r="B50" s="512" t="s">
        <v>175</v>
      </c>
      <c r="C50" s="507">
        <v>17.88137754139791</v>
      </c>
      <c r="D50" s="507">
        <v>17.62781800802906</v>
      </c>
      <c r="E50" s="507">
        <v>17.805801671263328</v>
      </c>
      <c r="F50" s="507">
        <v>17.657805065234076</v>
      </c>
      <c r="G50" s="508">
        <v>16.862427996177718</v>
      </c>
      <c r="H50" s="509">
        <v>-1.4560914201576791</v>
      </c>
      <c r="I50" s="520">
        <v>-4.5043937574231734</v>
      </c>
      <c r="J50" s="49"/>
    </row>
    <row r="51" spans="1:10" x14ac:dyDescent="0.25">
      <c r="A51" s="75"/>
      <c r="B51" s="49" t="s">
        <v>176</v>
      </c>
      <c r="C51" s="507">
        <v>16.923308400875445</v>
      </c>
      <c r="D51" s="507">
        <v>17.886744871013612</v>
      </c>
      <c r="E51" s="507">
        <v>18.579710702950202</v>
      </c>
      <c r="F51" s="507">
        <v>18.205788625587537</v>
      </c>
      <c r="G51" s="508">
        <v>17.360783698266044</v>
      </c>
      <c r="H51" s="509">
        <v>0.64008950008747068</v>
      </c>
      <c r="I51" s="520">
        <v>-4.6414079867645626</v>
      </c>
      <c r="J51" s="49"/>
    </row>
    <row r="52" spans="1:10" x14ac:dyDescent="0.25">
      <c r="A52" s="75"/>
      <c r="B52" s="49" t="s">
        <v>250</v>
      </c>
      <c r="C52" s="507">
        <v>18.441002768378961</v>
      </c>
      <c r="D52" s="507">
        <v>19.115199510403915</v>
      </c>
      <c r="E52" s="507">
        <v>20.730231061978984</v>
      </c>
      <c r="F52" s="507">
        <v>20.800979726712509</v>
      </c>
      <c r="G52" s="508">
        <v>21.082617351419927</v>
      </c>
      <c r="H52" s="509">
        <v>3.4034427005366075</v>
      </c>
      <c r="I52" s="520">
        <v>1.3539632671519826</v>
      </c>
      <c r="J52" s="49"/>
    </row>
    <row r="53" spans="1:10" x14ac:dyDescent="0.25">
      <c r="A53" s="75"/>
      <c r="B53" s="49" t="s">
        <v>40</v>
      </c>
      <c r="C53" s="507">
        <v>8.3290986469972363</v>
      </c>
      <c r="D53" s="507">
        <v>8.6539990747271585</v>
      </c>
      <c r="E53" s="507">
        <v>8.8734072540870077</v>
      </c>
      <c r="F53" s="507">
        <v>8.759370329427373</v>
      </c>
      <c r="G53" s="508">
        <v>8.9824341015247064</v>
      </c>
      <c r="H53" s="509">
        <v>1.9058248218536189</v>
      </c>
      <c r="I53" s="520">
        <v>2.5465731406279559</v>
      </c>
      <c r="J53" s="49"/>
    </row>
    <row r="54" spans="1:10" x14ac:dyDescent="0.25">
      <c r="A54" s="75"/>
      <c r="B54" s="49" t="s">
        <v>178</v>
      </c>
      <c r="C54" s="507">
        <v>18.49478574584008</v>
      </c>
      <c r="D54" s="507">
        <v>18.155925346817927</v>
      </c>
      <c r="E54" s="507">
        <v>18.526379723562822</v>
      </c>
      <c r="F54" s="507">
        <v>18.523249595338299</v>
      </c>
      <c r="G54" s="508">
        <v>17.945088458781363</v>
      </c>
      <c r="H54" s="509">
        <v>-0.75147189315845075</v>
      </c>
      <c r="I54" s="520">
        <v>-3.1212727204326001</v>
      </c>
      <c r="J54" s="49"/>
    </row>
    <row r="55" spans="1:10" x14ac:dyDescent="0.25">
      <c r="A55" s="75" t="s">
        <v>8</v>
      </c>
      <c r="B55" s="49"/>
      <c r="C55" s="507"/>
      <c r="D55" s="507"/>
      <c r="E55" s="507"/>
      <c r="F55" s="507"/>
      <c r="G55" s="508"/>
      <c r="H55" s="509"/>
      <c r="I55" s="520"/>
      <c r="J55" s="49"/>
    </row>
    <row r="56" spans="1:10" x14ac:dyDescent="0.25">
      <c r="A56" s="75"/>
      <c r="B56" s="49" t="s">
        <v>41</v>
      </c>
      <c r="C56" s="507">
        <v>11.357976017257423</v>
      </c>
      <c r="D56" s="507">
        <v>11.217593669902911</v>
      </c>
      <c r="E56" s="507">
        <v>11.521117487560657</v>
      </c>
      <c r="F56" s="507">
        <v>11.080158277885948</v>
      </c>
      <c r="G56" s="508">
        <v>12.02482169884386</v>
      </c>
      <c r="H56" s="509">
        <v>1.4365394236727669</v>
      </c>
      <c r="I56" s="520">
        <v>8.5257213594438923</v>
      </c>
      <c r="J56" s="49"/>
    </row>
    <row r="57" spans="1:10" x14ac:dyDescent="0.25">
      <c r="A57" s="75"/>
      <c r="B57" s="49" t="s">
        <v>42</v>
      </c>
      <c r="C57" s="507">
        <v>13.251586551680242</v>
      </c>
      <c r="D57" s="507">
        <v>12.811332016121698</v>
      </c>
      <c r="E57" s="507">
        <v>12.803303159174343</v>
      </c>
      <c r="F57" s="507">
        <v>12.782245533699173</v>
      </c>
      <c r="G57" s="508">
        <v>12.910325130628673</v>
      </c>
      <c r="H57" s="509">
        <v>-0.6501248855800168</v>
      </c>
      <c r="I57" s="520">
        <v>1.0020117090680856</v>
      </c>
      <c r="J57" s="49"/>
    </row>
    <row r="58" spans="1:10" x14ac:dyDescent="0.25">
      <c r="A58" s="75"/>
      <c r="B58" s="49" t="s">
        <v>264</v>
      </c>
      <c r="C58" s="507">
        <v>1.5952380952380953</v>
      </c>
      <c r="D58" s="507">
        <v>2.1942857142857144</v>
      </c>
      <c r="E58" s="507">
        <v>2.9077464788732397</v>
      </c>
      <c r="F58" s="507">
        <v>2.7</v>
      </c>
      <c r="G58" s="508">
        <v>2.5577647058823532</v>
      </c>
      <c r="H58" s="509">
        <v>12.527525692134756</v>
      </c>
      <c r="I58" s="520">
        <v>-5.2679738562091529</v>
      </c>
      <c r="J58" s="49"/>
    </row>
    <row r="59" spans="1:10" x14ac:dyDescent="0.25">
      <c r="A59" s="75"/>
      <c r="B59" s="49" t="s">
        <v>179</v>
      </c>
      <c r="C59" s="507">
        <v>5.1443475268817203</v>
      </c>
      <c r="D59" s="507">
        <v>5.314595540008745</v>
      </c>
      <c r="E59" s="507">
        <v>4.9343492357572956</v>
      </c>
      <c r="F59" s="507">
        <v>4.7521849283402675</v>
      </c>
      <c r="G59" s="508">
        <v>5.1012589413447778</v>
      </c>
      <c r="H59" s="509">
        <v>-0.21005866234194981</v>
      </c>
      <c r="I59" s="520">
        <v>7.3455477484211968</v>
      </c>
      <c r="J59" s="49"/>
    </row>
    <row r="60" spans="1:10" x14ac:dyDescent="0.25">
      <c r="A60" s="75"/>
      <c r="B60" s="49" t="s">
        <v>43</v>
      </c>
      <c r="C60" s="507">
        <v>6.862925916317681</v>
      </c>
      <c r="D60" s="507">
        <v>14.453428247377209</v>
      </c>
      <c r="E60" s="507">
        <v>12.057634395981712</v>
      </c>
      <c r="F60" s="507">
        <v>11.63604480889828</v>
      </c>
      <c r="G60" s="508">
        <v>16.907479498225371</v>
      </c>
      <c r="H60" s="509">
        <v>25.283070764615513</v>
      </c>
      <c r="I60" s="520">
        <v>45.302633118909398</v>
      </c>
      <c r="J60" s="49"/>
    </row>
    <row r="61" spans="1:10" x14ac:dyDescent="0.25">
      <c r="A61" s="75"/>
      <c r="B61" s="49" t="s">
        <v>180</v>
      </c>
      <c r="C61" s="507">
        <v>4.0562900494068943</v>
      </c>
      <c r="D61" s="507">
        <v>4.0744424964295796</v>
      </c>
      <c r="E61" s="507">
        <v>4.0938146366518833</v>
      </c>
      <c r="F61" s="507">
        <v>3.8654376995513875</v>
      </c>
      <c r="G61" s="508">
        <v>3.9350644454633454</v>
      </c>
      <c r="H61" s="509">
        <v>-0.75566825396865545</v>
      </c>
      <c r="I61" s="520">
        <v>1.801264211813276</v>
      </c>
      <c r="J61" s="49"/>
    </row>
    <row r="62" spans="1:10" x14ac:dyDescent="0.25">
      <c r="A62" s="75"/>
      <c r="B62" s="49" t="s">
        <v>44</v>
      </c>
      <c r="C62" s="507">
        <v>12.766367628865982</v>
      </c>
      <c r="D62" s="507">
        <v>12.646726486486486</v>
      </c>
      <c r="E62" s="507">
        <v>11.8738533965088</v>
      </c>
      <c r="F62" s="507">
        <v>12.751436113225635</v>
      </c>
      <c r="G62" s="508">
        <v>13.743604000795232</v>
      </c>
      <c r="H62" s="509">
        <v>1.8610905831880409</v>
      </c>
      <c r="I62" s="520">
        <v>7.7808325176842885</v>
      </c>
      <c r="J62" s="49"/>
    </row>
    <row r="63" spans="1:10" x14ac:dyDescent="0.25">
      <c r="A63" s="75"/>
      <c r="B63" s="49" t="s">
        <v>45</v>
      </c>
      <c r="C63" s="507">
        <v>27.356869042399946</v>
      </c>
      <c r="D63" s="507">
        <v>28.721253183185105</v>
      </c>
      <c r="E63" s="507">
        <v>28.603815851620421</v>
      </c>
      <c r="F63" s="507">
        <v>29.682260327388558</v>
      </c>
      <c r="G63" s="508">
        <v>30.993942861366254</v>
      </c>
      <c r="H63" s="509">
        <v>3.169804872360249</v>
      </c>
      <c r="I63" s="520">
        <v>4.419079003789264</v>
      </c>
      <c r="J63" s="49"/>
    </row>
    <row r="64" spans="1:10" x14ac:dyDescent="0.25">
      <c r="A64" s="75"/>
      <c r="B64" s="49" t="s">
        <v>46</v>
      </c>
      <c r="C64" s="507">
        <v>10.887443183782054</v>
      </c>
      <c r="D64" s="507">
        <v>8.9265418677897657</v>
      </c>
      <c r="E64" s="507">
        <v>9.4694149347884959</v>
      </c>
      <c r="F64" s="507">
        <v>12.95340186192532</v>
      </c>
      <c r="G64" s="508">
        <v>11.168764616838596</v>
      </c>
      <c r="H64" s="509">
        <v>0.63981022110668473</v>
      </c>
      <c r="I64" s="520">
        <v>-13.777363383841362</v>
      </c>
      <c r="J64" s="49"/>
    </row>
    <row r="65" spans="1:10" x14ac:dyDescent="0.25">
      <c r="A65" s="75"/>
      <c r="B65" s="49" t="s">
        <v>47</v>
      </c>
      <c r="C65" s="507">
        <v>7.035272762525099</v>
      </c>
      <c r="D65" s="507">
        <v>8.4793496684966847</v>
      </c>
      <c r="E65" s="507">
        <v>8.5752399602072273</v>
      </c>
      <c r="F65" s="507">
        <v>8.4436592518785218</v>
      </c>
      <c r="G65" s="508">
        <v>8.1846213172391575</v>
      </c>
      <c r="H65" s="509">
        <v>3.8554788793079053</v>
      </c>
      <c r="I65" s="520">
        <v>-3.0678397471064898</v>
      </c>
      <c r="J65" s="49"/>
    </row>
    <row r="66" spans="1:10" x14ac:dyDescent="0.25">
      <c r="A66" s="75"/>
      <c r="B66" s="49" t="s">
        <v>181</v>
      </c>
      <c r="C66" s="507">
        <v>7.3255878634639693</v>
      </c>
      <c r="D66" s="507">
        <v>7.5531578947368425</v>
      </c>
      <c r="E66" s="507">
        <v>7.2149846153846147</v>
      </c>
      <c r="F66" s="507">
        <v>7.2695015974440897</v>
      </c>
      <c r="G66" s="508">
        <v>7.3904366028708139</v>
      </c>
      <c r="H66" s="509">
        <v>0.22057810035143177</v>
      </c>
      <c r="I66" s="520">
        <v>1.6635941791283813</v>
      </c>
      <c r="J66" s="49"/>
    </row>
    <row r="67" spans="1:10" x14ac:dyDescent="0.25">
      <c r="A67" s="75"/>
      <c r="B67" s="49" t="s">
        <v>182</v>
      </c>
      <c r="C67" s="507">
        <v>5.3213379419117777</v>
      </c>
      <c r="D67" s="507">
        <v>7.0198570840067198</v>
      </c>
      <c r="E67" s="507">
        <v>5.4922037105981643</v>
      </c>
      <c r="F67" s="507">
        <v>6.013468524350289</v>
      </c>
      <c r="G67" s="508">
        <v>6.6967188471625176</v>
      </c>
      <c r="H67" s="509">
        <v>5.9156915999428961</v>
      </c>
      <c r="I67" s="520">
        <v>11.362000483507131</v>
      </c>
      <c r="J67" s="49"/>
    </row>
    <row r="68" spans="1:10" x14ac:dyDescent="0.25">
      <c r="A68" s="75"/>
      <c r="B68" s="49" t="s">
        <v>183</v>
      </c>
      <c r="C68" s="507">
        <v>8.4224909487321575</v>
      </c>
      <c r="D68" s="507">
        <v>8.4131829305598043</v>
      </c>
      <c r="E68" s="507">
        <v>8.3554732424237912</v>
      </c>
      <c r="F68" s="507">
        <v>7.7493494726410406</v>
      </c>
      <c r="G68" s="508">
        <v>7.9638635092299088</v>
      </c>
      <c r="H68" s="509">
        <v>-1.390032923001927</v>
      </c>
      <c r="I68" s="520">
        <v>2.7681554089953693</v>
      </c>
      <c r="J68" s="49"/>
    </row>
    <row r="69" spans="1:10" x14ac:dyDescent="0.25">
      <c r="A69" s="75"/>
      <c r="B69" s="49" t="s">
        <v>184</v>
      </c>
      <c r="C69" s="507">
        <v>4.534522894020327</v>
      </c>
      <c r="D69" s="507">
        <v>4.7359732176754124</v>
      </c>
      <c r="E69" s="507">
        <v>4.9976737570601388</v>
      </c>
      <c r="F69" s="507">
        <v>4.8756941223369079</v>
      </c>
      <c r="G69" s="508">
        <v>5.0426150406025654</v>
      </c>
      <c r="H69" s="509">
        <v>2.6906857443498744</v>
      </c>
      <c r="I69" s="520">
        <v>3.4235313798900222</v>
      </c>
      <c r="J69" s="49"/>
    </row>
    <row r="70" spans="1:10" x14ac:dyDescent="0.25">
      <c r="A70" s="75"/>
      <c r="B70" s="49" t="s">
        <v>185</v>
      </c>
      <c r="C70" s="507">
        <v>19.508082191780826</v>
      </c>
      <c r="D70" s="507">
        <v>21.944410080183275</v>
      </c>
      <c r="E70" s="507">
        <v>22.901328139844193</v>
      </c>
      <c r="F70" s="507">
        <v>23.702760942760943</v>
      </c>
      <c r="G70" s="508">
        <v>25.662891125343094</v>
      </c>
      <c r="H70" s="509">
        <v>7.0958769011781886</v>
      </c>
      <c r="I70" s="520">
        <v>8.2696281134320628</v>
      </c>
      <c r="J70" s="49"/>
    </row>
    <row r="71" spans="1:10" x14ac:dyDescent="0.25">
      <c r="A71" s="75"/>
      <c r="B71" s="49" t="s">
        <v>186</v>
      </c>
      <c r="C71" s="507">
        <v>4.6119883688560073</v>
      </c>
      <c r="D71" s="507">
        <v>4.5641778523489922</v>
      </c>
      <c r="E71" s="507">
        <v>4.7831885178400357</v>
      </c>
      <c r="F71" s="507">
        <v>4.7766576098273337</v>
      </c>
      <c r="G71" s="508">
        <v>4.6978423389431931</v>
      </c>
      <c r="H71" s="509">
        <v>0.46217088065205747</v>
      </c>
      <c r="I71" s="520">
        <v>-1.6500087995000712</v>
      </c>
      <c r="J71" s="49"/>
    </row>
    <row r="72" spans="1:10" x14ac:dyDescent="0.25">
      <c r="A72" s="75"/>
      <c r="B72" s="49" t="s">
        <v>187</v>
      </c>
      <c r="C72" s="507">
        <v>11.285004441702975</v>
      </c>
      <c r="D72" s="507">
        <v>10.270608173811578</v>
      </c>
      <c r="E72" s="507">
        <v>11.078247150795894</v>
      </c>
      <c r="F72" s="507">
        <v>11.000197095192284</v>
      </c>
      <c r="G72" s="508">
        <v>9.0528201972927729</v>
      </c>
      <c r="H72" s="509">
        <v>-5.3609133996804008</v>
      </c>
      <c r="I72" s="520">
        <v>-17.703109144750016</v>
      </c>
      <c r="J72" s="49"/>
    </row>
    <row r="73" spans="1:10" x14ac:dyDescent="0.25">
      <c r="A73" s="75"/>
      <c r="B73" s="512" t="s">
        <v>188</v>
      </c>
      <c r="C73" s="507">
        <v>11.112035755040854</v>
      </c>
      <c r="D73" s="507">
        <v>10.022153163345417</v>
      </c>
      <c r="E73" s="507">
        <v>9.884857175753897</v>
      </c>
      <c r="F73" s="507">
        <v>9.5098489030648761</v>
      </c>
      <c r="G73" s="508">
        <v>11.205463432460832</v>
      </c>
      <c r="H73" s="509">
        <v>0.20953528622535966</v>
      </c>
      <c r="I73" s="520">
        <v>17.830089065342406</v>
      </c>
      <c r="J73" s="49"/>
    </row>
    <row r="74" spans="1:10" x14ac:dyDescent="0.25">
      <c r="A74" s="75"/>
      <c r="B74" s="49" t="s">
        <v>189</v>
      </c>
      <c r="C74" s="507">
        <v>12.319048182786787</v>
      </c>
      <c r="D74" s="507">
        <v>12.002900295878344</v>
      </c>
      <c r="E74" s="507">
        <v>11.5809329484755</v>
      </c>
      <c r="F74" s="507">
        <v>10.618922871099221</v>
      </c>
      <c r="G74" s="508">
        <v>11.455891650653941</v>
      </c>
      <c r="H74" s="509">
        <v>-1.7996725617372533</v>
      </c>
      <c r="I74" s="520">
        <v>7.8818613687518138</v>
      </c>
      <c r="J74" s="49"/>
    </row>
    <row r="75" spans="1:10" x14ac:dyDescent="0.25">
      <c r="A75" s="75"/>
      <c r="B75" s="49" t="s">
        <v>190</v>
      </c>
      <c r="C75" s="507">
        <v>12.135116102992416</v>
      </c>
      <c r="D75" s="507">
        <v>12.285310518360218</v>
      </c>
      <c r="E75" s="507">
        <v>12.228801849261385</v>
      </c>
      <c r="F75" s="507">
        <v>12.142936293857689</v>
      </c>
      <c r="G75" s="508">
        <v>12.415770213868679</v>
      </c>
      <c r="H75" s="509">
        <v>0.57323798852311203</v>
      </c>
      <c r="I75" s="520">
        <v>2.2468529308598875</v>
      </c>
      <c r="J75" s="49"/>
    </row>
    <row r="76" spans="1:10" x14ac:dyDescent="0.25">
      <c r="A76" s="75"/>
      <c r="B76" s="49" t="s">
        <v>191</v>
      </c>
      <c r="C76" s="507">
        <v>10.873376929688627</v>
      </c>
      <c r="D76" s="507">
        <v>11.34083714705277</v>
      </c>
      <c r="E76" s="507">
        <v>10.670401330825097</v>
      </c>
      <c r="F76" s="507">
        <v>9.9471395781463112</v>
      </c>
      <c r="G76" s="508">
        <v>10.58509373773828</v>
      </c>
      <c r="H76" s="509">
        <v>-0.66951265319464826</v>
      </c>
      <c r="I76" s="520">
        <v>6.41344332790446</v>
      </c>
      <c r="J76" s="49"/>
    </row>
    <row r="77" spans="1:10" x14ac:dyDescent="0.25">
      <c r="A77" s="75"/>
      <c r="B77" s="49" t="s">
        <v>192</v>
      </c>
      <c r="C77" s="507">
        <v>2.9982457128534135</v>
      </c>
      <c r="D77" s="507">
        <v>3.2679076423708509</v>
      </c>
      <c r="E77" s="507">
        <v>3.2898956015928174</v>
      </c>
      <c r="F77" s="507">
        <v>3.4472569778633306</v>
      </c>
      <c r="G77" s="508">
        <v>3.5560135144452873</v>
      </c>
      <c r="H77" s="509">
        <v>4.3575910269516793</v>
      </c>
      <c r="I77" s="520">
        <v>3.1548717510861479</v>
      </c>
      <c r="J77" s="49"/>
    </row>
    <row r="78" spans="1:10" x14ac:dyDescent="0.25">
      <c r="A78" s="75"/>
      <c r="B78" s="49" t="s">
        <v>193</v>
      </c>
      <c r="C78" s="507">
        <v>3.8312500000000007</v>
      </c>
      <c r="D78" s="507">
        <v>3.6354869816779174</v>
      </c>
      <c r="E78" s="507">
        <v>3.6007568590350054</v>
      </c>
      <c r="F78" s="507">
        <v>3.49952335557674</v>
      </c>
      <c r="G78" s="508">
        <v>3.4429268292682931</v>
      </c>
      <c r="H78" s="509">
        <v>-2.6363547578893476</v>
      </c>
      <c r="I78" s="520">
        <v>-1.6172638544691154</v>
      </c>
      <c r="J78" s="49"/>
    </row>
    <row r="79" spans="1:10" x14ac:dyDescent="0.25">
      <c r="A79" s="75"/>
      <c r="B79" s="49" t="s">
        <v>194</v>
      </c>
      <c r="C79" s="507">
        <v>7.1860901330297162</v>
      </c>
      <c r="D79" s="507">
        <v>6.7284846664664482</v>
      </c>
      <c r="E79" s="507">
        <v>6.2570054375029409</v>
      </c>
      <c r="F79" s="507">
        <v>6.3965731334771219</v>
      </c>
      <c r="G79" s="508">
        <v>6.5075157134578525</v>
      </c>
      <c r="H79" s="509">
        <v>-2.4492435760637199</v>
      </c>
      <c r="I79" s="520">
        <v>1.7344064965051587</v>
      </c>
      <c r="J79" s="49"/>
    </row>
    <row r="80" spans="1:10" x14ac:dyDescent="0.25">
      <c r="A80" s="75"/>
      <c r="B80" s="49" t="s">
        <v>195</v>
      </c>
      <c r="C80" s="507">
        <v>11.036740235826745</v>
      </c>
      <c r="D80" s="507">
        <v>9.3205759184906984</v>
      </c>
      <c r="E80" s="507">
        <v>8.7751947736337268</v>
      </c>
      <c r="F80" s="507">
        <v>6.3018207262912878</v>
      </c>
      <c r="G80" s="508">
        <v>5.9815074431659543</v>
      </c>
      <c r="H80" s="509">
        <v>-14.198978840621745</v>
      </c>
      <c r="I80" s="520">
        <v>-5.0828688570746152</v>
      </c>
      <c r="J80" s="49"/>
    </row>
    <row r="81" spans="1:10" x14ac:dyDescent="0.25">
      <c r="A81" s="75"/>
      <c r="B81" s="49" t="s">
        <v>196</v>
      </c>
      <c r="C81" s="507">
        <v>4.1418431944733936</v>
      </c>
      <c r="D81" s="507">
        <v>5.077147008081357</v>
      </c>
      <c r="E81" s="507">
        <v>4.4127041811958154</v>
      </c>
      <c r="F81" s="507">
        <v>4.6047254834474236</v>
      </c>
      <c r="G81" s="508">
        <v>5.2161181651612072</v>
      </c>
      <c r="H81" s="509">
        <v>5.934749039341769</v>
      </c>
      <c r="I81" s="520">
        <v>13.277505551884758</v>
      </c>
      <c r="J81" s="49"/>
    </row>
    <row r="82" spans="1:10" x14ac:dyDescent="0.25">
      <c r="A82" s="75"/>
      <c r="B82" s="49" t="s">
        <v>197</v>
      </c>
      <c r="C82" s="507">
        <v>7.1643987423328692</v>
      </c>
      <c r="D82" s="507">
        <v>6.4682025705920294</v>
      </c>
      <c r="E82" s="507">
        <v>7.2120806916426501</v>
      </c>
      <c r="F82" s="507">
        <v>9.0537758318739066</v>
      </c>
      <c r="G82" s="508">
        <v>8.1985845027455753</v>
      </c>
      <c r="H82" s="509">
        <v>3.428394218313735</v>
      </c>
      <c r="I82" s="520">
        <v>-9.4456870261534647</v>
      </c>
      <c r="J82" s="49"/>
    </row>
    <row r="83" spans="1:10" x14ac:dyDescent="0.25">
      <c r="A83" s="73"/>
      <c r="B83" s="74" t="s">
        <v>198</v>
      </c>
      <c r="C83" s="89">
        <v>9.7428425864873187</v>
      </c>
      <c r="D83" s="89">
        <v>9.6262547821690401</v>
      </c>
      <c r="E83" s="89">
        <v>13.949477419258976</v>
      </c>
      <c r="F83" s="89">
        <v>13.510995326337742</v>
      </c>
      <c r="G83" s="90">
        <v>11.012634909509371</v>
      </c>
      <c r="H83" s="509">
        <v>3.1101429585702611</v>
      </c>
      <c r="I83" s="91">
        <v>-18.491312863961824</v>
      </c>
      <c r="J83" s="49"/>
    </row>
    <row r="84" spans="1:10" x14ac:dyDescent="0.25">
      <c r="A84" s="75"/>
      <c r="B84" s="49" t="s">
        <v>199</v>
      </c>
      <c r="C84" s="507">
        <v>8.8688324999999981</v>
      </c>
      <c r="D84" s="507">
        <v>9.089997709049257</v>
      </c>
      <c r="E84" s="507">
        <v>8.9342651933701642</v>
      </c>
      <c r="F84" s="507">
        <v>9.5529061135371158</v>
      </c>
      <c r="G84" s="508">
        <v>10.013704697986579</v>
      </c>
      <c r="H84" s="513">
        <v>3.0818209542611497</v>
      </c>
      <c r="I84" s="520">
        <v>4.8236482068684978</v>
      </c>
      <c r="J84" s="49"/>
    </row>
    <row r="85" spans="1:10" x14ac:dyDescent="0.25">
      <c r="A85" s="75"/>
      <c r="B85" s="49" t="s">
        <v>200</v>
      </c>
      <c r="C85" s="507">
        <v>7.9419786823091769</v>
      </c>
      <c r="D85" s="507">
        <v>7.5710868798080329</v>
      </c>
      <c r="E85" s="507">
        <v>7.2466090111100314</v>
      </c>
      <c r="F85" s="507">
        <v>8.3216560956175289</v>
      </c>
      <c r="G85" s="508">
        <v>7.7864921271997529</v>
      </c>
      <c r="H85" s="513">
        <v>-0.49308021522603829</v>
      </c>
      <c r="I85" s="520">
        <v>-6.4309791496864648</v>
      </c>
      <c r="J85" s="49"/>
    </row>
    <row r="86" spans="1:10" x14ac:dyDescent="0.25">
      <c r="A86" s="75"/>
      <c r="B86" s="49" t="s">
        <v>49</v>
      </c>
      <c r="C86" s="507">
        <v>15.730597850014673</v>
      </c>
      <c r="D86" s="507">
        <v>15.841010665421768</v>
      </c>
      <c r="E86" s="507">
        <v>16.053908912806858</v>
      </c>
      <c r="F86" s="507">
        <v>15.796348842559141</v>
      </c>
      <c r="G86" s="508">
        <v>15.906278140117527</v>
      </c>
      <c r="H86" s="513">
        <v>0.27803980394727201</v>
      </c>
      <c r="I86" s="520">
        <v>0.69591586419142004</v>
      </c>
      <c r="J86" s="49"/>
    </row>
    <row r="87" spans="1:10" x14ac:dyDescent="0.25">
      <c r="A87" s="75"/>
      <c r="B87" s="49" t="s">
        <v>50</v>
      </c>
      <c r="C87" s="507">
        <v>24.040816696604224</v>
      </c>
      <c r="D87" s="507">
        <v>25.015738281250002</v>
      </c>
      <c r="E87" s="507">
        <v>25.732393915835829</v>
      </c>
      <c r="F87" s="507">
        <v>25.19520919303314</v>
      </c>
      <c r="G87" s="508">
        <v>27.152469731767791</v>
      </c>
      <c r="H87" s="513">
        <v>3.0896417228426509</v>
      </c>
      <c r="I87" s="520">
        <v>7.7683837579561157</v>
      </c>
      <c r="J87" s="49"/>
    </row>
    <row r="88" spans="1:10" x14ac:dyDescent="0.25">
      <c r="A88" s="75"/>
      <c r="B88" s="49" t="s">
        <v>51</v>
      </c>
      <c r="C88" s="507">
        <v>16.559694271707759</v>
      </c>
      <c r="D88" s="507">
        <v>17.849901543427823</v>
      </c>
      <c r="E88" s="507">
        <v>17.852111660194844</v>
      </c>
      <c r="F88" s="507">
        <v>19.825126161085119</v>
      </c>
      <c r="G88" s="508">
        <v>23.295354777379391</v>
      </c>
      <c r="H88" s="513">
        <v>8.9066134849474778</v>
      </c>
      <c r="I88" s="520">
        <v>17.504194364755207</v>
      </c>
      <c r="J88" s="49"/>
    </row>
    <row r="89" spans="1:10" x14ac:dyDescent="0.25">
      <c r="A89" s="75"/>
      <c r="B89" s="49" t="s">
        <v>52</v>
      </c>
      <c r="C89" s="507">
        <v>17.621244156603041</v>
      </c>
      <c r="D89" s="507">
        <v>20.177514033717671</v>
      </c>
      <c r="E89" s="507">
        <v>21.497811162288045</v>
      </c>
      <c r="F89" s="507">
        <v>22.436499478035447</v>
      </c>
      <c r="G89" s="508">
        <v>24.68910761531475</v>
      </c>
      <c r="H89" s="513">
        <v>8.7970716033379137</v>
      </c>
      <c r="I89" s="520">
        <v>10.039926858842335</v>
      </c>
      <c r="J89" s="49"/>
    </row>
    <row r="90" spans="1:10" x14ac:dyDescent="0.25">
      <c r="A90" s="75"/>
      <c r="B90" s="49" t="s">
        <v>54</v>
      </c>
      <c r="C90" s="507">
        <v>15.425530530740934</v>
      </c>
      <c r="D90" s="507">
        <v>16.565839563697981</v>
      </c>
      <c r="E90" s="507">
        <v>16.54907089401609</v>
      </c>
      <c r="F90" s="507">
        <v>16.373410964007132</v>
      </c>
      <c r="G90" s="508">
        <v>16.200828289949648</v>
      </c>
      <c r="H90" s="513">
        <v>1.2335058590015269</v>
      </c>
      <c r="I90" s="520">
        <v>-1.0540422788926804</v>
      </c>
      <c r="J90" s="49"/>
    </row>
    <row r="91" spans="1:10" x14ac:dyDescent="0.25">
      <c r="A91" s="75"/>
      <c r="B91" s="49" t="s">
        <v>201</v>
      </c>
      <c r="C91" s="507">
        <v>8.005099584544336</v>
      </c>
      <c r="D91" s="507">
        <v>8.0829983885606325</v>
      </c>
      <c r="E91" s="507">
        <v>9.7197550375345703</v>
      </c>
      <c r="F91" s="507">
        <v>8.4780783564077336</v>
      </c>
      <c r="G91" s="508">
        <v>7.8125534411103832</v>
      </c>
      <c r="H91" s="513">
        <v>-0.60682461594386838</v>
      </c>
      <c r="I91" s="520">
        <v>-7.8499500396141855</v>
      </c>
      <c r="J91" s="49"/>
    </row>
    <row r="92" spans="1:10" x14ac:dyDescent="0.25">
      <c r="A92" s="75"/>
      <c r="B92" s="49" t="s">
        <v>202</v>
      </c>
      <c r="C92" s="507">
        <v>8.4596786757546241</v>
      </c>
      <c r="D92" s="507">
        <v>9.5113318284424384</v>
      </c>
      <c r="E92" s="507">
        <v>10.27417587776333</v>
      </c>
      <c r="F92" s="507">
        <v>10.767014856081708</v>
      </c>
      <c r="G92" s="508">
        <v>8.6305239940387484</v>
      </c>
      <c r="H92" s="513">
        <v>0.50110207984064292</v>
      </c>
      <c r="I92" s="520">
        <v>-19.842926666309651</v>
      </c>
      <c r="J92" s="49"/>
    </row>
    <row r="93" spans="1:10" x14ac:dyDescent="0.25">
      <c r="A93" s="75"/>
      <c r="B93" s="49" t="s">
        <v>203</v>
      </c>
      <c r="C93" s="507">
        <v>4.9195312500000004</v>
      </c>
      <c r="D93" s="507">
        <v>4.4899999999999993</v>
      </c>
      <c r="E93" s="507">
        <v>4.2765932203389827</v>
      </c>
      <c r="F93" s="507">
        <v>4.0993050847457635</v>
      </c>
      <c r="G93" s="508">
        <v>3.9913333333333338</v>
      </c>
      <c r="H93" s="513">
        <v>-5.0929293604193298</v>
      </c>
      <c r="I93" s="520">
        <v>-2.6339037758914685</v>
      </c>
      <c r="J93" s="49"/>
    </row>
    <row r="94" spans="1:10" x14ac:dyDescent="0.25">
      <c r="A94" s="75"/>
      <c r="B94" s="49" t="s">
        <v>204</v>
      </c>
      <c r="C94" s="507">
        <v>5.626696832579186</v>
      </c>
      <c r="D94" s="507">
        <v>5.7896294642857145</v>
      </c>
      <c r="E94" s="507">
        <v>5.9067775175644037</v>
      </c>
      <c r="F94" s="507">
        <v>5.8786392251815984</v>
      </c>
      <c r="G94" s="508">
        <v>6.8844213483146062</v>
      </c>
      <c r="H94" s="513">
        <v>5.1728110075833333</v>
      </c>
      <c r="I94" s="520">
        <v>17.109097609267536</v>
      </c>
      <c r="J94" s="49"/>
    </row>
    <row r="95" spans="1:10" x14ac:dyDescent="0.25">
      <c r="A95" s="75"/>
      <c r="B95" s="49" t="s">
        <v>205</v>
      </c>
      <c r="C95" s="507">
        <v>3.252611650485437</v>
      </c>
      <c r="D95" s="507">
        <v>3.3283645320197035</v>
      </c>
      <c r="E95" s="507">
        <v>3.1969032258064511</v>
      </c>
      <c r="F95" s="507">
        <v>3.3327473053892223</v>
      </c>
      <c r="G95" s="508">
        <v>3.3510669856459332</v>
      </c>
      <c r="H95" s="513">
        <v>0.74829936804683417</v>
      </c>
      <c r="I95" s="520">
        <v>0.54968704729239448</v>
      </c>
      <c r="J95" s="49"/>
    </row>
    <row r="96" spans="1:10" x14ac:dyDescent="0.25">
      <c r="A96" s="75"/>
      <c r="B96" s="49" t="s">
        <v>95</v>
      </c>
      <c r="C96" s="507">
        <v>9.1238244309408376</v>
      </c>
      <c r="D96" s="507">
        <v>9.3413338940536352</v>
      </c>
      <c r="E96" s="507">
        <v>9.4937322703354283</v>
      </c>
      <c r="F96" s="507">
        <v>9.3080943585049258</v>
      </c>
      <c r="G96" s="508">
        <v>9.1768842030948345</v>
      </c>
      <c r="H96" s="513">
        <v>0.14507197543709438</v>
      </c>
      <c r="I96" s="520">
        <v>-1.4096349946238149</v>
      </c>
      <c r="J96" s="49"/>
    </row>
    <row r="97" spans="1:10" x14ac:dyDescent="0.25">
      <c r="A97" s="75"/>
      <c r="B97" s="49" t="s">
        <v>206</v>
      </c>
      <c r="C97" s="507">
        <v>4.8617971830985915</v>
      </c>
      <c r="D97" s="507">
        <v>5.2304899135446705</v>
      </c>
      <c r="E97" s="507">
        <v>5.3665480427046255</v>
      </c>
      <c r="F97" s="507">
        <v>4.817858529819695</v>
      </c>
      <c r="G97" s="508">
        <v>4.7458680465717986</v>
      </c>
      <c r="H97" s="513">
        <v>-0.60152867253914222</v>
      </c>
      <c r="I97" s="520">
        <v>-1.4942423651985166</v>
      </c>
      <c r="J97" s="49"/>
    </row>
    <row r="98" spans="1:10" x14ac:dyDescent="0.25">
      <c r="A98" s="75"/>
      <c r="B98" s="49" t="s">
        <v>207</v>
      </c>
      <c r="C98" s="507">
        <v>6.3117912235849181</v>
      </c>
      <c r="D98" s="507">
        <v>6.3974371704614281</v>
      </c>
      <c r="E98" s="507">
        <v>6.4228362851455714</v>
      </c>
      <c r="F98" s="507">
        <v>6.1384112463177249</v>
      </c>
      <c r="G98" s="508">
        <v>5.6629708718069791</v>
      </c>
      <c r="H98" s="513">
        <v>-2.6753331769197475</v>
      </c>
      <c r="I98" s="520">
        <v>-7.7453327161152714</v>
      </c>
      <c r="J98" s="49"/>
    </row>
    <row r="99" spans="1:10" x14ac:dyDescent="0.25">
      <c r="A99" s="75"/>
      <c r="B99" s="49" t="s">
        <v>208</v>
      </c>
      <c r="C99" s="507">
        <v>3.9939583333333335</v>
      </c>
      <c r="D99" s="507">
        <v>3.8749999999999996</v>
      </c>
      <c r="E99" s="507">
        <v>3.934854771784233</v>
      </c>
      <c r="F99" s="507">
        <v>3.908215767634855</v>
      </c>
      <c r="G99" s="508">
        <v>3.7085201793721971</v>
      </c>
      <c r="H99" s="513">
        <v>-1.8366707666216842</v>
      </c>
      <c r="I99" s="520">
        <v>-5.1096357042617484</v>
      </c>
      <c r="J99" s="49"/>
    </row>
    <row r="100" spans="1:10" x14ac:dyDescent="0.25">
      <c r="A100" s="75"/>
      <c r="B100" s="49" t="s">
        <v>56</v>
      </c>
      <c r="C100" s="507">
        <v>9.58578853981839</v>
      </c>
      <c r="D100" s="507">
        <v>9.3855869522755384</v>
      </c>
      <c r="E100" s="507">
        <v>9.9868209836907678</v>
      </c>
      <c r="F100" s="507">
        <v>9.4045803319265069</v>
      </c>
      <c r="G100" s="508">
        <v>9.5575564016236125</v>
      </c>
      <c r="H100" s="513">
        <v>-7.3711653514108022E-2</v>
      </c>
      <c r="I100" s="520">
        <v>1.6266123984053422</v>
      </c>
      <c r="J100" s="49"/>
    </row>
    <row r="101" spans="1:10" x14ac:dyDescent="0.25">
      <c r="A101" s="75"/>
      <c r="B101" s="49" t="s">
        <v>53</v>
      </c>
      <c r="C101" s="507">
        <v>20.189892031529439</v>
      </c>
      <c r="D101" s="507">
        <v>20.071675471205896</v>
      </c>
      <c r="E101" s="507">
        <v>21.693025704552493</v>
      </c>
      <c r="F101" s="507">
        <v>20.881173212071101</v>
      </c>
      <c r="G101" s="508">
        <v>20.070124218749999</v>
      </c>
      <c r="H101" s="513">
        <v>-0.14863274758767364</v>
      </c>
      <c r="I101" s="520">
        <v>-3.8841160172563747</v>
      </c>
      <c r="J101" s="49"/>
    </row>
    <row r="102" spans="1:10" x14ac:dyDescent="0.25">
      <c r="A102" s="75"/>
      <c r="B102" s="49" t="s">
        <v>251</v>
      </c>
      <c r="C102" s="507">
        <v>1.9464285714285714</v>
      </c>
      <c r="D102" s="507">
        <v>9.5434426229508205</v>
      </c>
      <c r="E102" s="507">
        <v>8.3112956810631236</v>
      </c>
      <c r="F102" s="507">
        <v>9.1446298056155513</v>
      </c>
      <c r="G102" s="508">
        <v>11.81706762663924</v>
      </c>
      <c r="H102" s="513">
        <v>56.970417178812326</v>
      </c>
      <c r="I102" s="520">
        <v>29.224122548761812</v>
      </c>
      <c r="J102" s="49"/>
    </row>
    <row r="103" spans="1:10" x14ac:dyDescent="0.25">
      <c r="A103" s="75"/>
      <c r="B103" s="49" t="s">
        <v>210</v>
      </c>
      <c r="C103" s="507">
        <v>5.078496141257018</v>
      </c>
      <c r="D103" s="507">
        <v>5.001475193922416</v>
      </c>
      <c r="E103" s="507">
        <v>4.7859782312500121</v>
      </c>
      <c r="F103" s="507">
        <v>4.5281332369696443</v>
      </c>
      <c r="G103" s="508">
        <v>4.7756349547998278</v>
      </c>
      <c r="H103" s="513">
        <v>-1.5254513624195498</v>
      </c>
      <c r="I103" s="520">
        <v>5.465866503429524</v>
      </c>
      <c r="J103" s="49"/>
    </row>
    <row r="104" spans="1:10" x14ac:dyDescent="0.25">
      <c r="A104" s="75"/>
      <c r="B104" s="49" t="s">
        <v>211</v>
      </c>
      <c r="C104" s="507">
        <v>0.85733335453771109</v>
      </c>
      <c r="D104" s="507">
        <v>1.249104380337501</v>
      </c>
      <c r="E104" s="507">
        <v>1.3931622061872324</v>
      </c>
      <c r="F104" s="507">
        <v>6.7584637586407599</v>
      </c>
      <c r="G104" s="508">
        <v>6.4101121127351215</v>
      </c>
      <c r="H104" s="513">
        <v>65.359433687783223</v>
      </c>
      <c r="I104" s="520">
        <v>-5.154302195676749</v>
      </c>
      <c r="J104" s="49"/>
    </row>
    <row r="105" spans="1:10" x14ac:dyDescent="0.25">
      <c r="A105" s="75"/>
      <c r="B105" s="49" t="s">
        <v>212</v>
      </c>
      <c r="C105" s="507">
        <v>5.5079126124472193</v>
      </c>
      <c r="D105" s="507">
        <v>5.7837099203787385</v>
      </c>
      <c r="E105" s="507">
        <v>5.1365966665951648</v>
      </c>
      <c r="F105" s="507">
        <v>5.1334248573512387</v>
      </c>
      <c r="G105" s="508">
        <v>5.3914657160830366</v>
      </c>
      <c r="H105" s="513">
        <v>-0.53278649961865376</v>
      </c>
      <c r="I105" s="520">
        <v>5.0266803528306241</v>
      </c>
      <c r="J105" s="49"/>
    </row>
    <row r="106" spans="1:10" x14ac:dyDescent="0.25">
      <c r="A106" s="75"/>
      <c r="B106" s="49" t="s">
        <v>96</v>
      </c>
      <c r="C106" s="507">
        <v>6.5872016605640686</v>
      </c>
      <c r="D106" s="507">
        <v>6.9051527054300434</v>
      </c>
      <c r="E106" s="507">
        <v>7.0295436972901992</v>
      </c>
      <c r="F106" s="507">
        <v>7.1753198561704492</v>
      </c>
      <c r="G106" s="508">
        <v>6.4165310105952766</v>
      </c>
      <c r="H106" s="513">
        <v>-0.65412605706237636</v>
      </c>
      <c r="I106" s="520">
        <v>-10.574982868849375</v>
      </c>
      <c r="J106" s="49"/>
    </row>
    <row r="107" spans="1:10" x14ac:dyDescent="0.25">
      <c r="A107" s="75"/>
      <c r="B107" s="49" t="s">
        <v>213</v>
      </c>
      <c r="C107" s="507">
        <v>10.282886577708004</v>
      </c>
      <c r="D107" s="507">
        <v>11.220381448496049</v>
      </c>
      <c r="E107" s="507">
        <v>12.753031153522311</v>
      </c>
      <c r="F107" s="507">
        <v>13.147100098673389</v>
      </c>
      <c r="G107" s="508">
        <v>17.358331509607392</v>
      </c>
      <c r="H107" s="513">
        <v>13.985139007647597</v>
      </c>
      <c r="I107" s="520">
        <v>32.031637238077593</v>
      </c>
      <c r="J107" s="49"/>
    </row>
    <row r="108" spans="1:10" x14ac:dyDescent="0.25">
      <c r="A108" s="75"/>
      <c r="B108" s="49" t="s">
        <v>214</v>
      </c>
      <c r="C108" s="507">
        <v>5.4884848484848483</v>
      </c>
      <c r="D108" s="507">
        <v>4.609375</v>
      </c>
      <c r="E108" s="507">
        <v>5.1721153846153838</v>
      </c>
      <c r="F108" s="507">
        <v>4.8765972222222231</v>
      </c>
      <c r="G108" s="508">
        <v>3.9364763948497852</v>
      </c>
      <c r="H108" s="513">
        <v>-7.9733113145661676</v>
      </c>
      <c r="I108" s="520">
        <v>-19.278213568436414</v>
      </c>
      <c r="J108" s="49"/>
    </row>
    <row r="109" spans="1:10" x14ac:dyDescent="0.25">
      <c r="A109" s="75"/>
      <c r="B109" s="49" t="s">
        <v>215</v>
      </c>
      <c r="C109" s="507">
        <v>4.0292378845767143</v>
      </c>
      <c r="D109" s="507">
        <v>5.0765823084200568</v>
      </c>
      <c r="E109" s="507">
        <v>5.0129978535654676</v>
      </c>
      <c r="F109" s="507">
        <v>5.4799514439049313</v>
      </c>
      <c r="G109" s="508">
        <v>5.2710606773283173</v>
      </c>
      <c r="H109" s="513">
        <v>6.9470419011705697</v>
      </c>
      <c r="I109" s="520">
        <v>-3.8119090782994505</v>
      </c>
      <c r="J109" s="49"/>
    </row>
    <row r="110" spans="1:10" x14ac:dyDescent="0.25">
      <c r="A110" s="75"/>
      <c r="B110" s="49" t="s">
        <v>216</v>
      </c>
      <c r="C110" s="507">
        <v>5.3913349932963035</v>
      </c>
      <c r="D110" s="507">
        <v>6.1537061865542997</v>
      </c>
      <c r="E110" s="507">
        <v>4.2491054678563263</v>
      </c>
      <c r="F110" s="507">
        <v>5.6601873097635211</v>
      </c>
      <c r="G110" s="508">
        <v>6.068012836336707</v>
      </c>
      <c r="H110" s="513">
        <v>3.0000755513631905</v>
      </c>
      <c r="I110" s="520">
        <v>7.2051595513404436</v>
      </c>
      <c r="J110" s="49"/>
    </row>
    <row r="111" spans="1:10" x14ac:dyDescent="0.25">
      <c r="A111" s="75"/>
      <c r="B111" s="49" t="s">
        <v>217</v>
      </c>
      <c r="C111" s="507">
        <v>4.147679425837322</v>
      </c>
      <c r="D111" s="507">
        <v>4.3148823174411586</v>
      </c>
      <c r="E111" s="507">
        <v>4.3045895281189406</v>
      </c>
      <c r="F111" s="507">
        <v>4.4887906012439522</v>
      </c>
      <c r="G111" s="508">
        <v>4.3631031922791399</v>
      </c>
      <c r="H111" s="513">
        <v>1.2739095219851615</v>
      </c>
      <c r="I111" s="520">
        <v>-2.8000283401498223</v>
      </c>
      <c r="J111" s="49"/>
    </row>
    <row r="112" spans="1:10" x14ac:dyDescent="0.25">
      <c r="A112" s="75"/>
      <c r="B112" s="49" t="s">
        <v>218</v>
      </c>
      <c r="C112" s="507">
        <v>3.1768477970627504</v>
      </c>
      <c r="D112" s="507">
        <v>3.0157713178294574</v>
      </c>
      <c r="E112" s="507">
        <v>2.9738151351911326</v>
      </c>
      <c r="F112" s="507">
        <v>3.1770773675598281</v>
      </c>
      <c r="G112" s="508">
        <v>2.780012838191241</v>
      </c>
      <c r="H112" s="513">
        <v>-3.2808216791511913</v>
      </c>
      <c r="I112" s="520">
        <v>-12.497792260990948</v>
      </c>
      <c r="J112" s="49"/>
    </row>
    <row r="113" spans="1:10" x14ac:dyDescent="0.25">
      <c r="A113" s="75"/>
      <c r="B113" s="49" t="s">
        <v>261</v>
      </c>
      <c r="C113" s="507">
        <v>4.1542754158162163</v>
      </c>
      <c r="D113" s="507">
        <v>3.3467490908694093</v>
      </c>
      <c r="E113" s="507">
        <v>3.4296364790637339</v>
      </c>
      <c r="F113" s="507">
        <v>2.9605925208548856</v>
      </c>
      <c r="G113" s="508">
        <v>3.1506989928490134</v>
      </c>
      <c r="H113" s="513">
        <v>-6.6793173280159106</v>
      </c>
      <c r="I113" s="520">
        <v>6.4212305697250542</v>
      </c>
      <c r="J113" s="49"/>
    </row>
    <row r="114" spans="1:10" x14ac:dyDescent="0.25">
      <c r="A114" s="75"/>
      <c r="B114" s="49" t="s">
        <v>262</v>
      </c>
      <c r="C114" s="507">
        <v>7.2329814953115905</v>
      </c>
      <c r="D114" s="507">
        <v>7.0484810263060318</v>
      </c>
      <c r="E114" s="507">
        <v>7.17379200883307</v>
      </c>
      <c r="F114" s="507">
        <v>6.8686939576462906</v>
      </c>
      <c r="G114" s="508">
        <v>7.0758203985176413</v>
      </c>
      <c r="H114" s="513">
        <v>-0.54769304519939332</v>
      </c>
      <c r="I114" s="520">
        <v>3.0155141887021415</v>
      </c>
      <c r="J114" s="49"/>
    </row>
    <row r="115" spans="1:10" x14ac:dyDescent="0.25">
      <c r="A115" s="75"/>
      <c r="B115" s="49" t="s">
        <v>263</v>
      </c>
      <c r="C115" s="507">
        <v>3.1159420289855073</v>
      </c>
      <c r="D115" s="507">
        <v>3.3894230769230771</v>
      </c>
      <c r="E115" s="507">
        <v>3.3108108108108105</v>
      </c>
      <c r="F115" s="507">
        <v>3.4237668161434973</v>
      </c>
      <c r="G115" s="508">
        <v>3.4561946902654861</v>
      </c>
      <c r="H115" s="513">
        <v>2.6247724979594711</v>
      </c>
      <c r="I115" s="520">
        <v>0.9471402657764969</v>
      </c>
      <c r="J115" s="49"/>
    </row>
    <row r="116" spans="1:10" x14ac:dyDescent="0.25">
      <c r="A116" s="75" t="s">
        <v>9</v>
      </c>
      <c r="B116" s="49"/>
      <c r="C116" s="507"/>
      <c r="D116" s="507"/>
      <c r="E116" s="507"/>
      <c r="F116" s="507"/>
      <c r="G116" s="508"/>
      <c r="H116" s="513"/>
      <c r="I116" s="520"/>
      <c r="J116" s="49"/>
    </row>
    <row r="117" spans="1:10" x14ac:dyDescent="0.25">
      <c r="A117" s="75"/>
      <c r="B117" s="49" t="s">
        <v>219</v>
      </c>
      <c r="C117" s="507">
        <v>1.8213867313915859</v>
      </c>
      <c r="D117" s="507">
        <v>1.7895982849604222</v>
      </c>
      <c r="E117" s="507">
        <v>1.8121690044474856</v>
      </c>
      <c r="F117" s="507">
        <v>1.8022569084221447</v>
      </c>
      <c r="G117" s="508">
        <v>1.7339656044511886</v>
      </c>
      <c r="H117" s="513">
        <v>-1.2221480854713196</v>
      </c>
      <c r="I117" s="520">
        <v>-3.7892102758393236</v>
      </c>
      <c r="J117" s="49"/>
    </row>
    <row r="118" spans="1:10" x14ac:dyDescent="0.25">
      <c r="A118" s="75"/>
      <c r="B118" s="49" t="s">
        <v>220</v>
      </c>
      <c r="C118" s="507">
        <v>1.5664097013952278</v>
      </c>
      <c r="D118" s="507">
        <v>1.5973643145407852</v>
      </c>
      <c r="E118" s="507">
        <v>1.6619092723160835</v>
      </c>
      <c r="F118" s="507">
        <v>1.7183278483885607</v>
      </c>
      <c r="G118" s="508">
        <v>1.7064781704781704</v>
      </c>
      <c r="H118" s="513">
        <v>2.1642246113531716</v>
      </c>
      <c r="I118" s="520">
        <v>-0.68960518340564647</v>
      </c>
      <c r="J118" s="49"/>
    </row>
    <row r="119" spans="1:10" x14ac:dyDescent="0.25">
      <c r="A119" s="75"/>
      <c r="B119" s="49" t="s">
        <v>252</v>
      </c>
      <c r="C119" s="507">
        <v>6.9632244130042134</v>
      </c>
      <c r="D119" s="507">
        <v>3.5130093651179766</v>
      </c>
      <c r="E119" s="507">
        <v>8.9344250707157418</v>
      </c>
      <c r="F119" s="507">
        <v>2.2307831185417393</v>
      </c>
      <c r="G119" s="508">
        <v>3.2804661623389899</v>
      </c>
      <c r="H119" s="513">
        <v>-17.152140430535368</v>
      </c>
      <c r="I119" s="520">
        <v>47.054464195668999</v>
      </c>
      <c r="J119" s="49"/>
    </row>
    <row r="120" spans="1:10" x14ac:dyDescent="0.25">
      <c r="A120" s="75"/>
      <c r="B120" s="49" t="s">
        <v>221</v>
      </c>
      <c r="C120" s="507">
        <v>13.806208881578948</v>
      </c>
      <c r="D120" s="507">
        <v>14.085239413680778</v>
      </c>
      <c r="E120" s="507">
        <v>14.303391453831042</v>
      </c>
      <c r="F120" s="507">
        <v>13.966472958694741</v>
      </c>
      <c r="G120" s="508">
        <v>13.79677310680688</v>
      </c>
      <c r="H120" s="513">
        <v>-1.7090488285975702E-2</v>
      </c>
      <c r="I120" s="520">
        <v>-1.21505159097606</v>
      </c>
      <c r="J120" s="49"/>
    </row>
    <row r="121" spans="1:10" x14ac:dyDescent="0.25">
      <c r="A121" s="75"/>
      <c r="B121" s="49" t="s">
        <v>59</v>
      </c>
      <c r="C121" s="507">
        <v>13.688542137799853</v>
      </c>
      <c r="D121" s="507">
        <v>16.407953462106512</v>
      </c>
      <c r="E121" s="507">
        <v>16.440708961749475</v>
      </c>
      <c r="F121" s="507">
        <v>15.862397808762758</v>
      </c>
      <c r="G121" s="508">
        <v>14.422109985259516</v>
      </c>
      <c r="H121" s="513">
        <v>1.3136359233472117</v>
      </c>
      <c r="I121" s="520">
        <v>-9.07988717006954</v>
      </c>
      <c r="J121" s="49"/>
    </row>
    <row r="122" spans="1:10" x14ac:dyDescent="0.25">
      <c r="A122" s="75"/>
      <c r="B122" s="49" t="s">
        <v>222</v>
      </c>
      <c r="C122" s="507">
        <v>1.8774928954846859</v>
      </c>
      <c r="D122" s="507">
        <v>2.1947523709167545</v>
      </c>
      <c r="E122" s="507">
        <v>2.3289875053856095</v>
      </c>
      <c r="F122" s="507">
        <v>2.5283598615916953</v>
      </c>
      <c r="G122" s="508">
        <v>1.370840020458193</v>
      </c>
      <c r="H122" s="513">
        <v>-7.5616641993163309</v>
      </c>
      <c r="I122" s="520">
        <v>-45.781451395324758</v>
      </c>
      <c r="J122" s="49"/>
    </row>
    <row r="123" spans="1:10" x14ac:dyDescent="0.25">
      <c r="A123" s="75" t="s">
        <v>10</v>
      </c>
      <c r="B123" s="49"/>
      <c r="C123" s="507"/>
      <c r="D123" s="507"/>
      <c r="E123" s="507"/>
      <c r="F123" s="507"/>
      <c r="G123" s="508"/>
      <c r="H123" s="513"/>
      <c r="I123" s="520"/>
      <c r="J123" s="49"/>
    </row>
    <row r="124" spans="1:10" x14ac:dyDescent="0.25">
      <c r="A124" s="75"/>
      <c r="B124" s="49" t="s">
        <v>60</v>
      </c>
      <c r="C124" s="507">
        <v>14.325032922160025</v>
      </c>
      <c r="D124" s="507">
        <v>14.413234564074216</v>
      </c>
      <c r="E124" s="507">
        <v>14.7779132362369</v>
      </c>
      <c r="F124" s="507">
        <v>14.898598512721302</v>
      </c>
      <c r="G124" s="508">
        <v>14.529334575009559</v>
      </c>
      <c r="H124" s="513">
        <v>0.3546553961683685</v>
      </c>
      <c r="I124" s="520">
        <v>-2.4785145891168412</v>
      </c>
      <c r="J124" s="49"/>
    </row>
    <row r="125" spans="1:10" x14ac:dyDescent="0.25">
      <c r="A125" s="75"/>
      <c r="B125" s="49" t="s">
        <v>62</v>
      </c>
      <c r="C125" s="507">
        <v>12.099191136533543</v>
      </c>
      <c r="D125" s="507">
        <v>12.029786721963216</v>
      </c>
      <c r="E125" s="507">
        <v>12.210576013402079</v>
      </c>
      <c r="F125" s="507">
        <v>12.124249358369934</v>
      </c>
      <c r="G125" s="508">
        <v>11.915727310502973</v>
      </c>
      <c r="H125" s="513">
        <v>-0.3812576572495896</v>
      </c>
      <c r="I125" s="520">
        <v>-1.7198759420351877</v>
      </c>
      <c r="J125" s="49"/>
    </row>
    <row r="126" spans="1:10" x14ac:dyDescent="0.25">
      <c r="A126" s="75"/>
      <c r="B126" s="49" t="s">
        <v>61</v>
      </c>
      <c r="C126" s="507">
        <v>17.459126173502991</v>
      </c>
      <c r="D126" s="507">
        <v>18.347986031291413</v>
      </c>
      <c r="E126" s="507">
        <v>17.276774760289172</v>
      </c>
      <c r="F126" s="507">
        <v>17.61818972184604</v>
      </c>
      <c r="G126" s="508">
        <v>17.810373616358017</v>
      </c>
      <c r="H126" s="513">
        <v>0.49920623183956625</v>
      </c>
      <c r="I126" s="520">
        <v>1.0908265692795709</v>
      </c>
      <c r="J126" s="49"/>
    </row>
    <row r="127" spans="1:10" x14ac:dyDescent="0.25">
      <c r="A127" s="75"/>
      <c r="B127" s="49" t="s">
        <v>223</v>
      </c>
      <c r="C127" s="507">
        <v>7.3007899962432239</v>
      </c>
      <c r="D127" s="507">
        <v>7.2871634766237845</v>
      </c>
      <c r="E127" s="507">
        <v>7.2674660653889518</v>
      </c>
      <c r="F127" s="507">
        <v>7.6276354484037618</v>
      </c>
      <c r="G127" s="508">
        <v>8.0578949379989808</v>
      </c>
      <c r="H127" s="513">
        <v>2.4974205465946309</v>
      </c>
      <c r="I127" s="520">
        <v>5.6407977610578968</v>
      </c>
      <c r="J127" s="49"/>
    </row>
    <row r="128" spans="1:10" x14ac:dyDescent="0.25">
      <c r="A128" s="75"/>
      <c r="B128" s="49" t="s">
        <v>224</v>
      </c>
      <c r="C128" s="507">
        <v>7.5373015873015872</v>
      </c>
      <c r="D128" s="507">
        <v>7.8763333333333323</v>
      </c>
      <c r="E128" s="507">
        <v>7.491053187742164</v>
      </c>
      <c r="F128" s="507">
        <v>7.3484825801565261</v>
      </c>
      <c r="G128" s="508">
        <v>6.4443184617172076</v>
      </c>
      <c r="H128" s="513">
        <v>-3.8409253797061282</v>
      </c>
      <c r="I128" s="520">
        <v>-12.304092832456021</v>
      </c>
      <c r="J128" s="49"/>
    </row>
    <row r="129" spans="1:10" x14ac:dyDescent="0.25">
      <c r="A129" s="75"/>
      <c r="B129" s="49" t="s">
        <v>225</v>
      </c>
      <c r="C129" s="507">
        <v>6.6289957223264544</v>
      </c>
      <c r="D129" s="507">
        <v>6.9471085944679976</v>
      </c>
      <c r="E129" s="507">
        <v>6.9976945412311276</v>
      </c>
      <c r="F129" s="507">
        <v>6.8385355374419134</v>
      </c>
      <c r="G129" s="508">
        <v>6.6879704368566424</v>
      </c>
      <c r="H129" s="513">
        <v>0.22167377091211193</v>
      </c>
      <c r="I129" s="520">
        <v>-2.2017155538770936</v>
      </c>
      <c r="J129" s="49"/>
    </row>
    <row r="130" spans="1:10" x14ac:dyDescent="0.25">
      <c r="A130" s="75"/>
      <c r="B130" s="49" t="s">
        <v>63</v>
      </c>
      <c r="C130" s="507">
        <v>6.3034165973836469</v>
      </c>
      <c r="D130" s="507">
        <v>6.4339541678699437</v>
      </c>
      <c r="E130" s="507">
        <v>6.4580305188922251</v>
      </c>
      <c r="F130" s="507">
        <v>6.5611668439231057</v>
      </c>
      <c r="G130" s="508">
        <v>6.6787764003094816</v>
      </c>
      <c r="H130" s="513">
        <v>1.4565810869409779</v>
      </c>
      <c r="I130" s="520">
        <v>1.7925097651693562</v>
      </c>
      <c r="J130" s="49"/>
    </row>
    <row r="131" spans="1:10" x14ac:dyDescent="0.25">
      <c r="A131" s="75"/>
      <c r="B131" s="49" t="s">
        <v>226</v>
      </c>
      <c r="C131" s="507">
        <v>6.2206362691222328</v>
      </c>
      <c r="D131" s="507">
        <v>6.2588151277408972</v>
      </c>
      <c r="E131" s="507">
        <v>6.2848652320165606</v>
      </c>
      <c r="F131" s="507">
        <v>6.655267847321527</v>
      </c>
      <c r="G131" s="508">
        <v>6.8377665530420408</v>
      </c>
      <c r="H131" s="513">
        <v>2.3929051781469646</v>
      </c>
      <c r="I131" s="520">
        <v>2.7421692095226859</v>
      </c>
      <c r="J131" s="49"/>
    </row>
    <row r="132" spans="1:10" x14ac:dyDescent="0.25">
      <c r="A132" s="75"/>
      <c r="B132" s="49" t="s">
        <v>64</v>
      </c>
      <c r="C132" s="507">
        <v>6.5434550811070507</v>
      </c>
      <c r="D132" s="507">
        <v>6.5834346362710709</v>
      </c>
      <c r="E132" s="507">
        <v>6.5835228817085012</v>
      </c>
      <c r="F132" s="507">
        <v>6.7329268084647129</v>
      </c>
      <c r="G132" s="508">
        <v>6.6716014791976095</v>
      </c>
      <c r="H132" s="513">
        <v>0.48604255095185955</v>
      </c>
      <c r="I132" s="520">
        <v>-0.9108272080130746</v>
      </c>
      <c r="J132" s="49"/>
    </row>
    <row r="133" spans="1:10" x14ac:dyDescent="0.25">
      <c r="A133" s="75" t="s">
        <v>11</v>
      </c>
      <c r="B133" s="49"/>
      <c r="C133" s="507"/>
      <c r="D133" s="507"/>
      <c r="E133" s="507"/>
      <c r="F133" s="507"/>
      <c r="G133" s="508"/>
      <c r="H133" s="513"/>
      <c r="I133" s="520"/>
      <c r="J133" s="49"/>
    </row>
    <row r="134" spans="1:10" x14ac:dyDescent="0.25">
      <c r="A134" s="75"/>
      <c r="B134" s="49" t="s">
        <v>65</v>
      </c>
      <c r="C134" s="507">
        <v>0.81983279601969661</v>
      </c>
      <c r="D134" s="507">
        <v>0.64266428950344812</v>
      </c>
      <c r="E134" s="507">
        <v>0.61394837289743009</v>
      </c>
      <c r="F134" s="507">
        <v>0.664417502345789</v>
      </c>
      <c r="G134" s="508">
        <v>0.72338588959395944</v>
      </c>
      <c r="H134" s="513">
        <v>-3.080495220258983</v>
      </c>
      <c r="I134" s="520">
        <v>8.8752007645760358</v>
      </c>
      <c r="J134" s="49"/>
    </row>
    <row r="135" spans="1:10" x14ac:dyDescent="0.25">
      <c r="A135" s="75"/>
      <c r="B135" s="49" t="s">
        <v>227</v>
      </c>
      <c r="C135" s="507">
        <v>1.5351095216808224</v>
      </c>
      <c r="D135" s="507">
        <v>1.9378510542844327</v>
      </c>
      <c r="E135" s="507">
        <v>1.7363464813984759</v>
      </c>
      <c r="F135" s="507">
        <v>1.7695039738195422</v>
      </c>
      <c r="G135" s="508">
        <v>1.5901298076923076</v>
      </c>
      <c r="H135" s="513">
        <v>0.88423458136006605</v>
      </c>
      <c r="I135" s="520">
        <v>-10.136974473137144</v>
      </c>
      <c r="J135" s="49"/>
    </row>
    <row r="136" spans="1:10" x14ac:dyDescent="0.25">
      <c r="A136" s="75"/>
      <c r="B136" s="49" t="s">
        <v>66</v>
      </c>
      <c r="C136" s="507">
        <v>0.68299048056220424</v>
      </c>
      <c r="D136" s="507">
        <v>0.73596203296759577</v>
      </c>
      <c r="E136" s="507">
        <v>0.76570664142265821</v>
      </c>
      <c r="F136" s="507">
        <v>0.76920230420971369</v>
      </c>
      <c r="G136" s="508">
        <v>0.8593851675797507</v>
      </c>
      <c r="H136" s="513">
        <v>5.9115443614980778</v>
      </c>
      <c r="I136" s="520">
        <v>11.724206086809858</v>
      </c>
      <c r="J136" s="49"/>
    </row>
    <row r="137" spans="1:10" x14ac:dyDescent="0.25">
      <c r="A137" s="75"/>
      <c r="B137" s="49" t="s">
        <v>228</v>
      </c>
      <c r="C137" s="507">
        <v>6.4377733489107278</v>
      </c>
      <c r="D137" s="507">
        <v>6.6675789278082327</v>
      </c>
      <c r="E137" s="507">
        <v>7.077299866543477</v>
      </c>
      <c r="F137" s="507">
        <v>5.8969928005958119</v>
      </c>
      <c r="G137" s="508">
        <v>5.7429031185338459</v>
      </c>
      <c r="H137" s="513">
        <v>-2.8150642667276515</v>
      </c>
      <c r="I137" s="520">
        <v>-2.6130213699158276</v>
      </c>
      <c r="J137" s="49"/>
    </row>
    <row r="138" spans="1:10" x14ac:dyDescent="0.25">
      <c r="A138" s="75"/>
      <c r="B138" s="49" t="s">
        <v>229</v>
      </c>
      <c r="C138" s="507">
        <v>14.452910927456381</v>
      </c>
      <c r="D138" s="507">
        <v>13.122707070707072</v>
      </c>
      <c r="E138" s="507">
        <v>13.457535123966942</v>
      </c>
      <c r="F138" s="507">
        <v>12.337267833109015</v>
      </c>
      <c r="G138" s="508">
        <v>13.240374064837905</v>
      </c>
      <c r="H138" s="513">
        <v>-2.1668060361213937</v>
      </c>
      <c r="I138" s="520">
        <v>7.32014773404903</v>
      </c>
      <c r="J138" s="49"/>
    </row>
    <row r="139" spans="1:10" x14ac:dyDescent="0.25">
      <c r="A139" s="75" t="s">
        <v>12</v>
      </c>
      <c r="B139" s="49"/>
      <c r="C139" s="507"/>
      <c r="D139" s="507"/>
      <c r="E139" s="507"/>
      <c r="F139" s="507"/>
      <c r="G139" s="508"/>
      <c r="H139" s="513"/>
      <c r="I139" s="520"/>
      <c r="J139" s="49"/>
    </row>
    <row r="140" spans="1:10" x14ac:dyDescent="0.25">
      <c r="A140" s="75"/>
      <c r="B140" s="49" t="s">
        <v>253</v>
      </c>
      <c r="C140" s="507">
        <v>1.1321657372714808</v>
      </c>
      <c r="D140" s="507">
        <v>1.1443024172674801</v>
      </c>
      <c r="E140" s="507">
        <v>1.1660408623160088</v>
      </c>
      <c r="F140" s="507">
        <v>1.1400529586391885</v>
      </c>
      <c r="G140" s="508">
        <v>1.1401252087870266</v>
      </c>
      <c r="H140" s="513">
        <v>0.17529617851859136</v>
      </c>
      <c r="I140" s="520">
        <v>6.337437861162698E-3</v>
      </c>
      <c r="J140" s="49"/>
    </row>
    <row r="141" spans="1:10" x14ac:dyDescent="0.25">
      <c r="A141" s="75"/>
      <c r="B141" s="49" t="s">
        <v>231</v>
      </c>
      <c r="C141" s="507">
        <v>1.7992068851241751</v>
      </c>
      <c r="D141" s="507">
        <v>1.6392204064382068</v>
      </c>
      <c r="E141" s="507">
        <v>1.7380873578084124</v>
      </c>
      <c r="F141" s="507">
        <v>1.3366813896856788</v>
      </c>
      <c r="G141" s="508">
        <v>1.7626353783327391</v>
      </c>
      <c r="H141" s="513">
        <v>-0.51208150109220973</v>
      </c>
      <c r="I141" s="520">
        <v>31.866530942517556</v>
      </c>
      <c r="J141" s="49"/>
    </row>
    <row r="142" spans="1:10" x14ac:dyDescent="0.25">
      <c r="A142" s="75"/>
      <c r="B142" s="49" t="s">
        <v>254</v>
      </c>
      <c r="C142" s="507">
        <v>1.9078260869565218</v>
      </c>
      <c r="D142" s="507">
        <v>1.4999999999999998</v>
      </c>
      <c r="E142" s="507">
        <v>1.4575</v>
      </c>
      <c r="F142" s="507">
        <v>1.4789473684210528</v>
      </c>
      <c r="G142" s="508">
        <v>1.5186170212765957</v>
      </c>
      <c r="H142" s="513">
        <v>-5.5444741603411174</v>
      </c>
      <c r="I142" s="520">
        <v>2.6822896948587811</v>
      </c>
      <c r="J142" s="49"/>
    </row>
    <row r="143" spans="1:10" x14ac:dyDescent="0.25">
      <c r="A143" s="75"/>
      <c r="B143" s="49" t="s">
        <v>233</v>
      </c>
      <c r="C143" s="507">
        <v>1.31985433010702</v>
      </c>
      <c r="D143" s="507">
        <v>1.3687548527160394</v>
      </c>
      <c r="E143" s="507">
        <v>1.3927734567090706</v>
      </c>
      <c r="F143" s="507">
        <v>1.3914287590327723</v>
      </c>
      <c r="G143" s="508">
        <v>1.3340213855694334</v>
      </c>
      <c r="H143" s="513">
        <v>0.26727163543169841</v>
      </c>
      <c r="I143" s="520">
        <v>-4.1257860376010029</v>
      </c>
      <c r="J143" s="49"/>
    </row>
    <row r="144" spans="1:10" x14ac:dyDescent="0.25">
      <c r="A144" s="75"/>
      <c r="B144" s="49" t="s">
        <v>234</v>
      </c>
      <c r="C144" s="507">
        <v>1.1653115640599003</v>
      </c>
      <c r="D144" s="507">
        <v>1.3178693021379588</v>
      </c>
      <c r="E144" s="507">
        <v>1.1571705692881182</v>
      </c>
      <c r="F144" s="507">
        <v>1.3837748949387905</v>
      </c>
      <c r="G144" s="508">
        <v>1.1389134948096886</v>
      </c>
      <c r="H144" s="513">
        <v>-0.571206253233425</v>
      </c>
      <c r="I144" s="520">
        <v>-17.695175785071086</v>
      </c>
      <c r="J144" s="49"/>
    </row>
    <row r="145" spans="1:10" x14ac:dyDescent="0.25">
      <c r="A145" s="75"/>
      <c r="B145" s="49" t="s">
        <v>235</v>
      </c>
      <c r="C145" s="507">
        <v>0.94618492284341027</v>
      </c>
      <c r="D145" s="507">
        <v>0.96267525035765367</v>
      </c>
      <c r="E145" s="507">
        <v>0.96448195951892046</v>
      </c>
      <c r="F145" s="507">
        <v>0.93702080050425485</v>
      </c>
      <c r="G145" s="508">
        <v>0.88296111322912674</v>
      </c>
      <c r="H145" s="513">
        <v>-1.7140616212478088</v>
      </c>
      <c r="I145" s="520">
        <v>-5.7693156060181394</v>
      </c>
      <c r="J145" s="49"/>
    </row>
    <row r="146" spans="1:10" x14ac:dyDescent="0.25">
      <c r="A146" s="75"/>
      <c r="B146" s="49" t="s">
        <v>236</v>
      </c>
      <c r="C146" s="507">
        <v>1.001936993641569</v>
      </c>
      <c r="D146" s="507">
        <v>1.0195016390367433</v>
      </c>
      <c r="E146" s="507">
        <v>1.061643318420147</v>
      </c>
      <c r="F146" s="507">
        <v>1.0518904182345781</v>
      </c>
      <c r="G146" s="508">
        <v>1.0415704786074156</v>
      </c>
      <c r="H146" s="513">
        <v>0.97458165603476754</v>
      </c>
      <c r="I146" s="520">
        <v>-0.9810850491900851</v>
      </c>
      <c r="J146" s="49"/>
    </row>
    <row r="147" spans="1:10" x14ac:dyDescent="0.25">
      <c r="A147" s="75"/>
      <c r="B147" s="49" t="s">
        <v>237</v>
      </c>
      <c r="C147" s="507">
        <v>1.4444686348294988</v>
      </c>
      <c r="D147" s="507">
        <v>1.2166659120310477</v>
      </c>
      <c r="E147" s="507">
        <v>1.3763213641503602</v>
      </c>
      <c r="F147" s="507">
        <v>1.1927896842932195</v>
      </c>
      <c r="G147" s="508">
        <v>1.3979094028350605</v>
      </c>
      <c r="H147" s="513">
        <v>-0.81574683717718921</v>
      </c>
      <c r="I147" s="520">
        <v>17.196637533244896</v>
      </c>
      <c r="J147" s="49"/>
    </row>
    <row r="148" spans="1:10" x14ac:dyDescent="0.25">
      <c r="A148" s="75"/>
      <c r="B148" s="49" t="s">
        <v>238</v>
      </c>
      <c r="C148" s="507">
        <v>0.95706891025641017</v>
      </c>
      <c r="D148" s="507">
        <v>1.4010491962981004</v>
      </c>
      <c r="E148" s="507">
        <v>1.448177867609904</v>
      </c>
      <c r="F148" s="507">
        <v>1.5404203362690152</v>
      </c>
      <c r="G148" s="508">
        <v>1.719250422059651</v>
      </c>
      <c r="H148" s="513">
        <v>15.770786236511537</v>
      </c>
      <c r="I148" s="520">
        <v>11.609174559703121</v>
      </c>
      <c r="J148" s="49"/>
    </row>
    <row r="149" spans="1:10" x14ac:dyDescent="0.25">
      <c r="A149" s="75"/>
      <c r="B149" s="49" t="s">
        <v>239</v>
      </c>
      <c r="C149" s="507">
        <v>1.216316661489075</v>
      </c>
      <c r="D149" s="507">
        <v>1.2511393246753246</v>
      </c>
      <c r="E149" s="507">
        <v>1.2745647763197216</v>
      </c>
      <c r="F149" s="507">
        <v>1.3058447466983298</v>
      </c>
      <c r="G149" s="508">
        <v>1.2613450897476268</v>
      </c>
      <c r="H149" s="513">
        <v>0.91293004253789611</v>
      </c>
      <c r="I149" s="520">
        <v>-3.4077295224577853</v>
      </c>
      <c r="J149" s="49"/>
    </row>
    <row r="150" spans="1:10" x14ac:dyDescent="0.25">
      <c r="A150" s="75"/>
      <c r="B150" s="49" t="s">
        <v>240</v>
      </c>
      <c r="C150" s="507">
        <v>1.5779912451361868</v>
      </c>
      <c r="D150" s="507">
        <v>1.1792887029288701</v>
      </c>
      <c r="E150" s="507">
        <v>1.1875795254833041</v>
      </c>
      <c r="F150" s="507">
        <v>1.4017731302568763</v>
      </c>
      <c r="G150" s="508">
        <v>1.4363721724285103</v>
      </c>
      <c r="H150" s="513">
        <v>-2.3233855189671249</v>
      </c>
      <c r="I150" s="520">
        <v>2.4682340833066121</v>
      </c>
      <c r="J150" s="49"/>
    </row>
    <row r="151" spans="1:10" x14ac:dyDescent="0.25">
      <c r="A151" s="75" t="s">
        <v>13</v>
      </c>
      <c r="B151" s="49"/>
      <c r="C151" s="507"/>
      <c r="D151" s="507"/>
      <c r="E151" s="507"/>
      <c r="F151" s="507"/>
      <c r="G151" s="508"/>
      <c r="H151" s="513"/>
      <c r="I151" s="520"/>
      <c r="J151" s="49"/>
    </row>
    <row r="152" spans="1:10" x14ac:dyDescent="0.25">
      <c r="A152" s="75"/>
      <c r="B152" s="49" t="s">
        <v>255</v>
      </c>
      <c r="C152" s="507">
        <v>127.81186095418896</v>
      </c>
      <c r="D152" s="507">
        <v>133.71704327571371</v>
      </c>
      <c r="E152" s="507">
        <v>126.05134743514236</v>
      </c>
      <c r="F152" s="507">
        <v>120.74448782244785</v>
      </c>
      <c r="G152" s="508">
        <v>112.12022576900935</v>
      </c>
      <c r="H152" s="513">
        <v>-3.2216526962959513</v>
      </c>
      <c r="I152" s="520">
        <v>-7.1425720618570097</v>
      </c>
      <c r="J152" s="49"/>
    </row>
    <row r="153" spans="1:10" x14ac:dyDescent="0.25">
      <c r="A153" s="75"/>
      <c r="B153" s="49" t="s">
        <v>242</v>
      </c>
      <c r="C153" s="507">
        <v>37.118120873656892</v>
      </c>
      <c r="D153" s="507">
        <v>36.204829113354378</v>
      </c>
      <c r="E153" s="507">
        <v>34.6232611176153</v>
      </c>
      <c r="F153" s="507">
        <v>33.907540772778745</v>
      </c>
      <c r="G153" s="508">
        <v>32.560443578632906</v>
      </c>
      <c r="H153" s="513">
        <v>-3.2221247976716882</v>
      </c>
      <c r="I153" s="520">
        <v>-3.9728543074621996</v>
      </c>
      <c r="J153" s="49"/>
    </row>
    <row r="154" spans="1:10" x14ac:dyDescent="0.25">
      <c r="A154" s="75"/>
      <c r="B154" s="49" t="s">
        <v>243</v>
      </c>
      <c r="C154" s="507">
        <v>139.36169901267078</v>
      </c>
      <c r="D154" s="507">
        <v>136.32912645357791</v>
      </c>
      <c r="E154" s="507">
        <v>123.30500017381439</v>
      </c>
      <c r="F154" s="507">
        <v>167.75451570715705</v>
      </c>
      <c r="G154" s="508">
        <v>138.997277676951</v>
      </c>
      <c r="H154" s="513">
        <v>-6.5437497485154594E-2</v>
      </c>
      <c r="I154" s="520">
        <v>-17.142452415651519</v>
      </c>
      <c r="J154" s="49"/>
    </row>
    <row r="155" spans="1:10" x14ac:dyDescent="0.25">
      <c r="A155" s="75" t="s">
        <v>14</v>
      </c>
      <c r="B155" s="49"/>
      <c r="C155" s="507"/>
      <c r="D155" s="507"/>
      <c r="E155" s="507"/>
      <c r="F155" s="507"/>
      <c r="G155" s="508"/>
      <c r="H155" s="513"/>
      <c r="I155" s="520"/>
      <c r="J155" s="49"/>
    </row>
    <row r="156" spans="1:10" x14ac:dyDescent="0.25">
      <c r="A156" s="75"/>
      <c r="B156" s="49" t="s">
        <v>99</v>
      </c>
      <c r="C156" s="507">
        <v>46.14488569284714</v>
      </c>
      <c r="D156" s="507">
        <v>45.235094879454707</v>
      </c>
      <c r="E156" s="507">
        <v>45.320833806896033</v>
      </c>
      <c r="F156" s="507">
        <v>46.980164110255828</v>
      </c>
      <c r="G156" s="508">
        <v>46.836459879175294</v>
      </c>
      <c r="H156" s="513">
        <v>0.37258792145546948</v>
      </c>
      <c r="I156" s="520">
        <v>-0.30588277798109687</v>
      </c>
      <c r="J156" s="49"/>
    </row>
    <row r="157" spans="1:10" x14ac:dyDescent="0.25">
      <c r="A157" s="75"/>
      <c r="B157" s="49" t="s">
        <v>74</v>
      </c>
      <c r="C157" s="507">
        <v>43.552815893023237</v>
      </c>
      <c r="D157" s="507">
        <v>43.69690632426888</v>
      </c>
      <c r="E157" s="507">
        <v>41.953342386999722</v>
      </c>
      <c r="F157" s="507">
        <v>40.91867473879558</v>
      </c>
      <c r="G157" s="508">
        <v>39.091546290355915</v>
      </c>
      <c r="H157" s="513">
        <v>-2.6655335614105491</v>
      </c>
      <c r="I157" s="520">
        <v>-4.4652679005445322</v>
      </c>
      <c r="J157" s="49"/>
    </row>
    <row r="158" spans="1:10" x14ac:dyDescent="0.25">
      <c r="A158" s="75"/>
      <c r="B158" s="49" t="s">
        <v>100</v>
      </c>
      <c r="C158" s="507">
        <v>19.07868702823675</v>
      </c>
      <c r="D158" s="507">
        <v>17.638975849294283</v>
      </c>
      <c r="E158" s="507">
        <v>18.804354043774875</v>
      </c>
      <c r="F158" s="507">
        <v>20.229054587734758</v>
      </c>
      <c r="G158" s="508">
        <v>19.213938093620811</v>
      </c>
      <c r="H158" s="513">
        <v>0.17675874498885857</v>
      </c>
      <c r="I158" s="520">
        <v>-5.018111398688049</v>
      </c>
      <c r="J158" s="49"/>
    </row>
    <row r="159" spans="1:10" x14ac:dyDescent="0.25">
      <c r="A159" s="75"/>
      <c r="B159" s="49" t="s">
        <v>101</v>
      </c>
      <c r="C159" s="507">
        <v>18.606799032195624</v>
      </c>
      <c r="D159" s="507">
        <v>18.379598218922059</v>
      </c>
      <c r="E159" s="507">
        <v>19.464134300100316</v>
      </c>
      <c r="F159" s="507">
        <v>22.808456234420621</v>
      </c>
      <c r="G159" s="508">
        <v>21.439564439118836</v>
      </c>
      <c r="H159" s="513">
        <v>3.6062781434390345</v>
      </c>
      <c r="I159" s="520">
        <v>-6.0016854329490599</v>
      </c>
      <c r="J159" s="49"/>
    </row>
    <row r="160" spans="1:10" x14ac:dyDescent="0.25">
      <c r="A160" s="75"/>
      <c r="B160" s="49" t="s">
        <v>244</v>
      </c>
      <c r="C160" s="507">
        <v>40.387359220600231</v>
      </c>
      <c r="D160" s="507">
        <v>42.251057086351302</v>
      </c>
      <c r="E160" s="507">
        <v>41.423359212886993</v>
      </c>
      <c r="F160" s="507">
        <v>39.374419095766804</v>
      </c>
      <c r="G160" s="508">
        <v>40.655824927907716</v>
      </c>
      <c r="H160" s="513">
        <v>0.16576911935610728</v>
      </c>
      <c r="I160" s="520">
        <v>3.2544120308778872</v>
      </c>
      <c r="J160" s="49"/>
    </row>
    <row r="161" spans="1:10" x14ac:dyDescent="0.25">
      <c r="A161" s="75"/>
      <c r="B161" s="49" t="s">
        <v>102</v>
      </c>
      <c r="C161" s="507">
        <v>59.833215320999152</v>
      </c>
      <c r="D161" s="507">
        <v>56.609970781463922</v>
      </c>
      <c r="E161" s="507">
        <v>49.730324923104149</v>
      </c>
      <c r="F161" s="507">
        <v>52.069426866113709</v>
      </c>
      <c r="G161" s="508">
        <v>52.04572476652676</v>
      </c>
      <c r="H161" s="513">
        <v>-3.4258977214675967</v>
      </c>
      <c r="I161" s="520">
        <v>-4.5520185286264336E-2</v>
      </c>
      <c r="J161" s="49"/>
    </row>
    <row r="162" spans="1:10" x14ac:dyDescent="0.25">
      <c r="A162" s="75"/>
      <c r="B162" s="49" t="s">
        <v>245</v>
      </c>
      <c r="C162" s="507">
        <v>31.344444320223879</v>
      </c>
      <c r="D162" s="507">
        <v>33.115615432622107</v>
      </c>
      <c r="E162" s="507">
        <v>34.211297669715215</v>
      </c>
      <c r="F162" s="507">
        <v>34.34051554487538</v>
      </c>
      <c r="G162" s="508">
        <v>33.306929896243467</v>
      </c>
      <c r="H162" s="513">
        <v>1.5297944608211766</v>
      </c>
      <c r="I162" s="520">
        <v>-3.0098140119103647</v>
      </c>
      <c r="J162" s="49"/>
    </row>
    <row r="163" spans="1:10" x14ac:dyDescent="0.25">
      <c r="A163" s="75"/>
      <c r="B163" s="49" t="s">
        <v>103</v>
      </c>
      <c r="C163" s="507">
        <v>28.817113092324291</v>
      </c>
      <c r="D163" s="507">
        <v>29.140423823610831</v>
      </c>
      <c r="E163" s="507">
        <v>29.056858862105578</v>
      </c>
      <c r="F163" s="507">
        <v>29.333278074359054</v>
      </c>
      <c r="G163" s="508">
        <v>29.85532600154799</v>
      </c>
      <c r="H163" s="513">
        <v>0.88877218725738061</v>
      </c>
      <c r="I163" s="520">
        <v>1.7797121953624213</v>
      </c>
      <c r="J163" s="49"/>
    </row>
    <row r="164" spans="1:10" x14ac:dyDescent="0.25">
      <c r="A164" s="75"/>
      <c r="B164" s="49" t="s">
        <v>104</v>
      </c>
      <c r="C164" s="507">
        <v>34.947025379287496</v>
      </c>
      <c r="D164" s="507">
        <v>37.534772402048169</v>
      </c>
      <c r="E164" s="507">
        <v>36.756237220765165</v>
      </c>
      <c r="F164" s="507">
        <v>35.80064521782554</v>
      </c>
      <c r="G164" s="508">
        <v>38.51447724878097</v>
      </c>
      <c r="H164" s="513">
        <v>2.4597868487794106</v>
      </c>
      <c r="I164" s="520">
        <v>7.5803997789519713</v>
      </c>
      <c r="J164" s="49"/>
    </row>
    <row r="165" spans="1:10" x14ac:dyDescent="0.25">
      <c r="A165" s="75"/>
      <c r="B165" s="49" t="s">
        <v>246</v>
      </c>
      <c r="C165" s="507">
        <v>38.602636753102821</v>
      </c>
      <c r="D165" s="507">
        <v>40.375055450748611</v>
      </c>
      <c r="E165" s="507">
        <v>41.863772960215037</v>
      </c>
      <c r="F165" s="507">
        <v>45.373077897131566</v>
      </c>
      <c r="G165" s="508">
        <v>44.959840874428053</v>
      </c>
      <c r="H165" s="513">
        <v>3.8847858431382276</v>
      </c>
      <c r="I165" s="520">
        <v>-0.91075378143928276</v>
      </c>
      <c r="J165" s="49"/>
    </row>
    <row r="166" spans="1:10" x14ac:dyDescent="0.25">
      <c r="A166" s="75"/>
      <c r="B166" s="49" t="s">
        <v>247</v>
      </c>
      <c r="C166" s="507">
        <v>54.292312223858609</v>
      </c>
      <c r="D166" s="507">
        <v>54.383125497479433</v>
      </c>
      <c r="E166" s="507">
        <v>50.889050708327815</v>
      </c>
      <c r="F166" s="507">
        <v>52.612482767264069</v>
      </c>
      <c r="G166" s="508">
        <v>54.032174518743666</v>
      </c>
      <c r="H166" s="513">
        <v>-0.12000153282827331</v>
      </c>
      <c r="I166" s="520">
        <v>2.6983933789244077</v>
      </c>
      <c r="J166" s="49"/>
    </row>
    <row r="167" spans="1:10" x14ac:dyDescent="0.25">
      <c r="A167" s="75"/>
      <c r="B167" s="49" t="s">
        <v>75</v>
      </c>
      <c r="C167" s="507">
        <v>2.1890959850054257</v>
      </c>
      <c r="D167" s="507">
        <v>2.632062724984868</v>
      </c>
      <c r="E167" s="507">
        <v>2.9402494609733929</v>
      </c>
      <c r="F167" s="507">
        <v>2.605194966278582</v>
      </c>
      <c r="G167" s="508">
        <v>2.5061437679832093</v>
      </c>
      <c r="H167" s="513">
        <v>3.4392336174683846</v>
      </c>
      <c r="I167" s="520">
        <v>-3.8020647044648399</v>
      </c>
      <c r="J167" s="49"/>
    </row>
    <row r="168" spans="1:10" x14ac:dyDescent="0.25">
      <c r="A168" s="75"/>
      <c r="B168" s="49" t="s">
        <v>76</v>
      </c>
      <c r="C168" s="507">
        <v>3.9340300977717848</v>
      </c>
      <c r="D168" s="507">
        <v>4.0480328580089244</v>
      </c>
      <c r="E168" s="507">
        <v>4.4684117506432006</v>
      </c>
      <c r="F168" s="507">
        <v>4.1848914300116711</v>
      </c>
      <c r="G168" s="508">
        <v>4.8639397634579193</v>
      </c>
      <c r="H168" s="513">
        <v>5.4478252760943979</v>
      </c>
      <c r="I168" s="520">
        <v>16.226187579837756</v>
      </c>
      <c r="J168" s="49"/>
    </row>
    <row r="169" spans="1:10" x14ac:dyDescent="0.25">
      <c r="A169" s="517"/>
      <c r="B169" s="81" t="s">
        <v>248</v>
      </c>
      <c r="C169" s="518">
        <v>16.835437475029963</v>
      </c>
      <c r="D169" s="518">
        <v>17.151724137931033</v>
      </c>
      <c r="E169" s="518">
        <v>16.707317073170731</v>
      </c>
      <c r="F169" s="518">
        <v>16.73404255319149</v>
      </c>
      <c r="G169" s="521">
        <v>14.933333333333334</v>
      </c>
      <c r="H169" s="519">
        <v>-2.9527824339103725</v>
      </c>
      <c r="I169" s="519">
        <v>-10.760754397118035</v>
      </c>
      <c r="J169" s="49"/>
    </row>
    <row r="170" spans="1:10" x14ac:dyDescent="0.25">
      <c r="A170" s="16" t="s">
        <v>88</v>
      </c>
    </row>
  </sheetData>
  <sortState ref="K3:L166">
    <sortCondition ref="L3:L166"/>
  </sortState>
  <mergeCells count="1">
    <mergeCell ref="A4:B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drawing r:id="rId2"/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8"/>
  <sheetViews>
    <sheetView view="pageBreakPreview" zoomScaleNormal="100" zoomScaleSheetLayoutView="100" workbookViewId="0"/>
  </sheetViews>
  <sheetFormatPr baseColWidth="10" defaultColWidth="11.42578125" defaultRowHeight="12.75" x14ac:dyDescent="0.25"/>
  <cols>
    <col min="1" max="1" width="1.7109375" style="33" customWidth="1"/>
    <col min="2" max="2" width="46.28515625" style="16" customWidth="1"/>
    <col min="3" max="9" width="6.7109375" style="16" customWidth="1"/>
    <col min="10" max="10" width="11.42578125" style="16"/>
    <col min="11" max="11" width="14.85546875" style="16" customWidth="1"/>
    <col min="12" max="16384" width="11.42578125" style="16"/>
  </cols>
  <sheetData>
    <row r="1" spans="1:12" s="3" customFormat="1" ht="13.5" x14ac:dyDescent="0.25">
      <c r="A1" s="1" t="s">
        <v>256</v>
      </c>
    </row>
    <row r="2" spans="1:12" s="3" customFormat="1" ht="13.5" x14ac:dyDescent="0.25">
      <c r="A2" s="1" t="s">
        <v>280</v>
      </c>
    </row>
    <row r="3" spans="1:12" s="3" customFormat="1" ht="13.5" x14ac:dyDescent="0.25">
      <c r="A3" s="62"/>
    </row>
    <row r="4" spans="1:12" ht="25.5" x14ac:dyDescent="0.25">
      <c r="A4" s="794" t="s">
        <v>138</v>
      </c>
      <c r="B4" s="795"/>
      <c r="C4" s="63" t="s">
        <v>144</v>
      </c>
      <c r="D4" s="63" t="s">
        <v>108</v>
      </c>
      <c r="E4" s="63" t="s">
        <v>2</v>
      </c>
      <c r="F4" s="64" t="s">
        <v>3</v>
      </c>
      <c r="G4" s="64" t="s">
        <v>90</v>
      </c>
      <c r="H4" s="87" t="s">
        <v>267</v>
      </c>
      <c r="I4" s="87" t="s">
        <v>265</v>
      </c>
      <c r="K4" s="16" t="s">
        <v>42</v>
      </c>
      <c r="L4" s="65">
        <v>-0.25798975914087707</v>
      </c>
    </row>
    <row r="5" spans="1:12" x14ac:dyDescent="0.25">
      <c r="A5" s="33" t="s">
        <v>6</v>
      </c>
      <c r="B5" s="26"/>
      <c r="C5" s="66"/>
      <c r="D5" s="66"/>
      <c r="E5" s="66"/>
      <c r="F5" s="66"/>
      <c r="G5" s="66"/>
      <c r="H5" s="67"/>
      <c r="I5" s="68"/>
      <c r="K5" s="69" t="s">
        <v>173</v>
      </c>
      <c r="L5" s="65">
        <v>-0.15074692101225351</v>
      </c>
    </row>
    <row r="6" spans="1:12" x14ac:dyDescent="0.25">
      <c r="A6" s="75"/>
      <c r="B6" s="49" t="s">
        <v>22</v>
      </c>
      <c r="C6" s="70">
        <v>1316.8088488587146</v>
      </c>
      <c r="D6" s="70">
        <v>1374.1631647098832</v>
      </c>
      <c r="E6" s="70">
        <v>1448.5268494447948</v>
      </c>
      <c r="F6" s="70">
        <v>1505.3321159149004</v>
      </c>
      <c r="G6" s="71">
        <v>1567.3639062986679</v>
      </c>
      <c r="H6" s="67">
        <v>4.4508013609684038</v>
      </c>
      <c r="I6" s="68">
        <v>4.1208042881664113</v>
      </c>
      <c r="K6" s="49" t="s">
        <v>251</v>
      </c>
      <c r="L6" s="65">
        <v>-0.13413488963003728</v>
      </c>
    </row>
    <row r="7" spans="1:12" x14ac:dyDescent="0.25">
      <c r="A7" s="75"/>
      <c r="B7" s="49" t="s">
        <v>23</v>
      </c>
      <c r="C7" s="70">
        <v>833.16145851815486</v>
      </c>
      <c r="D7" s="70">
        <v>878.58264283843278</v>
      </c>
      <c r="E7" s="70">
        <v>904.44599786315496</v>
      </c>
      <c r="F7" s="70">
        <v>899.4603368308542</v>
      </c>
      <c r="G7" s="71">
        <v>991.71405395469606</v>
      </c>
      <c r="H7" s="67">
        <v>4.4514141183003009</v>
      </c>
      <c r="I7" s="68">
        <v>10.256563113042574</v>
      </c>
      <c r="K7" s="16" t="s">
        <v>43</v>
      </c>
      <c r="L7" s="65">
        <v>-0.11412557040759609</v>
      </c>
    </row>
    <row r="8" spans="1:12" x14ac:dyDescent="0.25">
      <c r="A8" s="75"/>
      <c r="B8" s="49" t="s">
        <v>24</v>
      </c>
      <c r="C8" s="70">
        <v>2132.5449995630156</v>
      </c>
      <c r="D8" s="70">
        <v>2284.8583065341227</v>
      </c>
      <c r="E8" s="70">
        <v>2282.2600843359187</v>
      </c>
      <c r="F8" s="70">
        <v>2145.9504262327678</v>
      </c>
      <c r="G8" s="71">
        <v>2337.8966390310188</v>
      </c>
      <c r="H8" s="67">
        <v>2.3250052549557809</v>
      </c>
      <c r="I8" s="68">
        <v>8.9445781436439802</v>
      </c>
      <c r="K8" s="49" t="s">
        <v>224</v>
      </c>
      <c r="L8" s="65">
        <v>-9.9777515619514437E-2</v>
      </c>
    </row>
    <row r="9" spans="1:12" x14ac:dyDescent="0.25">
      <c r="A9" s="75"/>
      <c r="B9" s="510" t="s">
        <v>148</v>
      </c>
      <c r="C9" s="70">
        <v>1221.4545014230068</v>
      </c>
      <c r="D9" s="70">
        <v>1245.6902014516268</v>
      </c>
      <c r="E9" s="70">
        <v>1260.5619978721684</v>
      </c>
      <c r="F9" s="70">
        <v>1230.9686067951566</v>
      </c>
      <c r="G9" s="71">
        <v>1617.31818104985</v>
      </c>
      <c r="H9" s="67">
        <v>7.2703119496181579</v>
      </c>
      <c r="I9" s="68">
        <v>31.385818624616235</v>
      </c>
      <c r="K9" s="49" t="s">
        <v>60</v>
      </c>
      <c r="L9" s="65">
        <v>9.7147770632911357E-2</v>
      </c>
    </row>
    <row r="10" spans="1:12" x14ac:dyDescent="0.25">
      <c r="A10" s="75"/>
      <c r="B10" s="49" t="s">
        <v>249</v>
      </c>
      <c r="C10" s="70">
        <v>886.82869476431642</v>
      </c>
      <c r="D10" s="70">
        <v>870.5583775284415</v>
      </c>
      <c r="E10" s="70">
        <v>1092.5321129688589</v>
      </c>
      <c r="F10" s="70">
        <v>1094.567807689524</v>
      </c>
      <c r="G10" s="71">
        <v>1152.0870895852977</v>
      </c>
      <c r="H10" s="67">
        <v>6.7606952216443528</v>
      </c>
      <c r="I10" s="68">
        <v>5.2549765753835374</v>
      </c>
      <c r="K10" s="49" t="s">
        <v>218</v>
      </c>
      <c r="L10" s="65">
        <v>9.8629522349386031E-2</v>
      </c>
    </row>
    <row r="11" spans="1:12" x14ac:dyDescent="0.25">
      <c r="A11" s="75"/>
      <c r="B11" s="49" t="s">
        <v>259</v>
      </c>
      <c r="C11" s="70">
        <v>560</v>
      </c>
      <c r="D11" s="70">
        <v>660</v>
      </c>
      <c r="E11" s="70">
        <v>750</v>
      </c>
      <c r="F11" s="70">
        <v>579.906307086163</v>
      </c>
      <c r="G11" s="71">
        <v>597.77512532824062</v>
      </c>
      <c r="H11" s="67">
        <v>1.6453353517416724</v>
      </c>
      <c r="I11" s="68">
        <v>3.0813284876763021</v>
      </c>
      <c r="K11" s="16" t="s">
        <v>264</v>
      </c>
      <c r="L11" s="65">
        <v>0.1009317307692086</v>
      </c>
    </row>
    <row r="12" spans="1:12" x14ac:dyDescent="0.25">
      <c r="A12" s="75"/>
      <c r="B12" s="49" t="s">
        <v>26</v>
      </c>
      <c r="C12" s="70">
        <v>1080.9382365494284</v>
      </c>
      <c r="D12" s="70">
        <v>1164.4765919756117</v>
      </c>
      <c r="E12" s="70">
        <v>1230.6127211391704</v>
      </c>
      <c r="F12" s="70">
        <v>1222.4970122171715</v>
      </c>
      <c r="G12" s="71">
        <v>1240.089887392541</v>
      </c>
      <c r="H12" s="67">
        <v>3.4934993278918691</v>
      </c>
      <c r="I12" s="68">
        <v>1.4390935110313592</v>
      </c>
      <c r="K12" s="16" t="s">
        <v>28</v>
      </c>
      <c r="L12" s="65">
        <v>0.1064849531824561</v>
      </c>
    </row>
    <row r="13" spans="1:12" x14ac:dyDescent="0.25">
      <c r="A13" s="75"/>
      <c r="B13" s="49" t="s">
        <v>149</v>
      </c>
      <c r="C13" s="70">
        <v>1362.9821716182926</v>
      </c>
      <c r="D13" s="70">
        <v>1487.5975205398511</v>
      </c>
      <c r="E13" s="70">
        <v>1694.8453010296814</v>
      </c>
      <c r="F13" s="70">
        <v>1498.7181929091669</v>
      </c>
      <c r="G13" s="71">
        <v>1630.0984516404667</v>
      </c>
      <c r="H13" s="67">
        <v>4.5757324206433525</v>
      </c>
      <c r="I13" s="68">
        <v>8.7661749455564433</v>
      </c>
      <c r="K13" s="49" t="s">
        <v>203</v>
      </c>
      <c r="L13" s="65">
        <v>0.11331177274757988</v>
      </c>
    </row>
    <row r="14" spans="1:12" x14ac:dyDescent="0.25">
      <c r="A14" s="75"/>
      <c r="B14" s="511" t="s">
        <v>27</v>
      </c>
      <c r="C14" s="70">
        <v>3880.8573807014272</v>
      </c>
      <c r="D14" s="70">
        <v>6293.0112811172039</v>
      </c>
      <c r="E14" s="70">
        <v>7875.229097784365</v>
      </c>
      <c r="F14" s="70">
        <v>4906.2420836572919</v>
      </c>
      <c r="G14" s="71">
        <v>3985.7505031676628</v>
      </c>
      <c r="H14" s="67">
        <v>0.66896571927932413</v>
      </c>
      <c r="I14" s="68">
        <v>-18.761642103959559</v>
      </c>
      <c r="K14" s="16" t="s">
        <v>194</v>
      </c>
      <c r="L14" s="65">
        <v>0.11363454289812713</v>
      </c>
    </row>
    <row r="15" spans="1:12" x14ac:dyDescent="0.25">
      <c r="A15" s="75"/>
      <c r="B15" s="49" t="s">
        <v>150</v>
      </c>
      <c r="C15" s="70">
        <v>3591.0951835296146</v>
      </c>
      <c r="D15" s="70">
        <v>3663.694836135222</v>
      </c>
      <c r="E15" s="70">
        <v>6644.1471043930924</v>
      </c>
      <c r="F15" s="70">
        <v>4312.4093509403574</v>
      </c>
      <c r="G15" s="71">
        <v>3483.7483839028469</v>
      </c>
      <c r="H15" s="67">
        <v>-0.75583869151384375</v>
      </c>
      <c r="I15" s="68">
        <v>-19.21573068792307</v>
      </c>
      <c r="K15" s="49" t="s">
        <v>223</v>
      </c>
      <c r="L15" s="65">
        <v>0.11800772863770392</v>
      </c>
    </row>
    <row r="16" spans="1:12" x14ac:dyDescent="0.25">
      <c r="A16" s="75"/>
      <c r="B16" s="49" t="s">
        <v>151</v>
      </c>
      <c r="C16" s="70">
        <v>3081.7121338261695</v>
      </c>
      <c r="D16" s="70">
        <v>3991.1287075415848</v>
      </c>
      <c r="E16" s="70">
        <v>4973.8853601318006</v>
      </c>
      <c r="F16" s="70">
        <v>5237.6445517283055</v>
      </c>
      <c r="G16" s="71">
        <v>4136.1412739894377</v>
      </c>
      <c r="H16" s="67">
        <v>7.6343330148945343</v>
      </c>
      <c r="I16" s="68">
        <v>-21.030508406214707</v>
      </c>
      <c r="K16" s="49" t="s">
        <v>248</v>
      </c>
      <c r="L16" s="65">
        <v>0.12241239392549176</v>
      </c>
    </row>
    <row r="17" spans="1:12" x14ac:dyDescent="0.25">
      <c r="A17" s="75" t="s">
        <v>7</v>
      </c>
      <c r="B17" s="69"/>
      <c r="C17" s="70"/>
      <c r="D17" s="70"/>
      <c r="E17" s="70"/>
      <c r="F17" s="70"/>
      <c r="G17" s="71"/>
      <c r="H17" s="67"/>
      <c r="I17" s="68"/>
      <c r="K17" s="16" t="s">
        <v>29</v>
      </c>
      <c r="L17" s="65">
        <v>0.12425018630746321</v>
      </c>
    </row>
    <row r="18" spans="1:12" x14ac:dyDescent="0.25">
      <c r="A18" s="75"/>
      <c r="B18" s="49" t="s">
        <v>28</v>
      </c>
      <c r="C18" s="70">
        <v>2798.4620165217984</v>
      </c>
      <c r="D18" s="70">
        <v>3053.2668823956315</v>
      </c>
      <c r="E18" s="70">
        <v>2652.2224389633484</v>
      </c>
      <c r="F18" s="70">
        <v>3764.4445217277048</v>
      </c>
      <c r="G18" s="71">
        <v>4194.7054119616059</v>
      </c>
      <c r="H18" s="67">
        <v>10.64849531824561</v>
      </c>
      <c r="I18" s="68">
        <v>11.429598384317046</v>
      </c>
      <c r="K18" s="49" t="s">
        <v>66</v>
      </c>
      <c r="L18" s="65">
        <v>0.13385483176691171</v>
      </c>
    </row>
    <row r="19" spans="1:12" x14ac:dyDescent="0.25">
      <c r="A19" s="75"/>
      <c r="B19" s="69" t="s">
        <v>152</v>
      </c>
      <c r="C19" s="70">
        <v>653.34264822434852</v>
      </c>
      <c r="D19" s="70">
        <v>672.02341063048857</v>
      </c>
      <c r="E19" s="70">
        <v>711.9151976619936</v>
      </c>
      <c r="F19" s="70">
        <v>741.02608731214139</v>
      </c>
      <c r="G19" s="71">
        <v>772.64715707051005</v>
      </c>
      <c r="H19" s="67">
        <v>4.282167794386349</v>
      </c>
      <c r="I19" s="68">
        <v>4.267200615441908</v>
      </c>
      <c r="K19" s="16" t="s">
        <v>184</v>
      </c>
      <c r="L19" s="65">
        <v>0.13940947058059905</v>
      </c>
    </row>
    <row r="20" spans="1:12" x14ac:dyDescent="0.25">
      <c r="A20" s="75"/>
      <c r="B20" s="72" t="s">
        <v>153</v>
      </c>
      <c r="C20" s="70">
        <v>746.08239138167517</v>
      </c>
      <c r="D20" s="70">
        <v>779.62257870879114</v>
      </c>
      <c r="E20" s="70">
        <v>830.92710183075337</v>
      </c>
      <c r="F20" s="70">
        <v>840.48940986135301</v>
      </c>
      <c r="G20" s="71">
        <v>1011.302949889783</v>
      </c>
      <c r="H20" s="67">
        <v>7.9005406993620353</v>
      </c>
      <c r="I20" s="68">
        <v>20.323104375176769</v>
      </c>
      <c r="K20" s="16" t="s">
        <v>179</v>
      </c>
      <c r="L20" s="65">
        <v>0.14585543369533682</v>
      </c>
    </row>
    <row r="21" spans="1:12" x14ac:dyDescent="0.25">
      <c r="A21" s="75"/>
      <c r="B21" s="49" t="s">
        <v>154</v>
      </c>
      <c r="C21" s="70">
        <v>804.63321533625947</v>
      </c>
      <c r="D21" s="70">
        <v>927.87486443531873</v>
      </c>
      <c r="E21" s="70">
        <v>1022.6616450004085</v>
      </c>
      <c r="F21" s="70">
        <v>1034.7867305444659</v>
      </c>
      <c r="G21" s="71">
        <v>1120.6222896721808</v>
      </c>
      <c r="H21" s="67">
        <v>8.6338884662319657</v>
      </c>
      <c r="I21" s="68">
        <v>8.2949999834798405</v>
      </c>
      <c r="K21" s="49" t="s">
        <v>53</v>
      </c>
      <c r="L21" s="65">
        <v>0.14961439485919215</v>
      </c>
    </row>
    <row r="22" spans="1:12" x14ac:dyDescent="0.25">
      <c r="A22" s="75"/>
      <c r="B22" s="69" t="s">
        <v>155</v>
      </c>
      <c r="C22" s="70">
        <v>635.81182768708527</v>
      </c>
      <c r="D22" s="70">
        <v>753.00848204025283</v>
      </c>
      <c r="E22" s="70">
        <v>800.03607603401701</v>
      </c>
      <c r="F22" s="70">
        <v>735.32166306529143</v>
      </c>
      <c r="G22" s="71">
        <v>834.00337194007489</v>
      </c>
      <c r="H22" s="67">
        <v>7.0187320002526254</v>
      </c>
      <c r="I22" s="68">
        <v>13.420209662178991</v>
      </c>
      <c r="K22" s="16" t="s">
        <v>180</v>
      </c>
      <c r="L22" s="65">
        <v>0.15191253395361115</v>
      </c>
    </row>
    <row r="23" spans="1:12" x14ac:dyDescent="0.25">
      <c r="A23" s="75"/>
      <c r="B23" s="49" t="s">
        <v>156</v>
      </c>
      <c r="C23" s="70">
        <v>741.14548667996564</v>
      </c>
      <c r="D23" s="70">
        <v>832.3869834973035</v>
      </c>
      <c r="E23" s="70">
        <v>893.54803488664061</v>
      </c>
      <c r="F23" s="70">
        <v>934.67958501152998</v>
      </c>
      <c r="G23" s="71">
        <v>1012.2614541968278</v>
      </c>
      <c r="H23" s="67">
        <v>8.1053800405449508</v>
      </c>
      <c r="I23" s="68">
        <v>8.3003705686308251</v>
      </c>
      <c r="K23" s="69" t="s">
        <v>188</v>
      </c>
      <c r="L23" s="65">
        <v>0.17292942289166713</v>
      </c>
    </row>
    <row r="24" spans="1:12" x14ac:dyDescent="0.25">
      <c r="A24" s="75"/>
      <c r="B24" s="49" t="s">
        <v>29</v>
      </c>
      <c r="C24" s="70">
        <v>1416.7669742250762</v>
      </c>
      <c r="D24" s="70">
        <v>1586.3512330650267</v>
      </c>
      <c r="E24" s="70">
        <v>2172.2293430642258</v>
      </c>
      <c r="F24" s="70">
        <v>1658.0132898465913</v>
      </c>
      <c r="G24" s="71">
        <v>2263.3425988450695</v>
      </c>
      <c r="H24" s="67">
        <v>12.425018630746321</v>
      </c>
      <c r="I24" s="68">
        <v>36.509315860458912</v>
      </c>
      <c r="K24" s="49" t="s">
        <v>252</v>
      </c>
      <c r="L24" s="65">
        <v>0.17421003181526196</v>
      </c>
    </row>
    <row r="25" spans="1:12" x14ac:dyDescent="0.25">
      <c r="A25" s="75"/>
      <c r="B25" s="49" t="s">
        <v>157</v>
      </c>
      <c r="C25" s="70">
        <v>736.76103164455492</v>
      </c>
      <c r="D25" s="70">
        <v>825.77702715102419</v>
      </c>
      <c r="E25" s="70">
        <v>861.04211371118822</v>
      </c>
      <c r="F25" s="70">
        <v>907.84170076071564</v>
      </c>
      <c r="G25" s="71">
        <v>992.71442194941574</v>
      </c>
      <c r="H25" s="67">
        <v>7.7393673402363472</v>
      </c>
      <c r="I25" s="68">
        <v>9.3488458524852973</v>
      </c>
      <c r="K25" s="49" t="s">
        <v>210</v>
      </c>
      <c r="L25" s="65">
        <v>0.174821854268435</v>
      </c>
    </row>
    <row r="26" spans="1:12" x14ac:dyDescent="0.25">
      <c r="A26" s="75"/>
      <c r="B26" s="49" t="s">
        <v>158</v>
      </c>
      <c r="C26" s="70">
        <v>522.09366410659084</v>
      </c>
      <c r="D26" s="70">
        <v>613.534469851577</v>
      </c>
      <c r="E26" s="70">
        <v>617.71359248333192</v>
      </c>
      <c r="F26" s="70">
        <v>671.25125396104534</v>
      </c>
      <c r="G26" s="71">
        <v>683.35860428150659</v>
      </c>
      <c r="H26" s="67">
        <v>6.9609030802671334</v>
      </c>
      <c r="I26" s="68">
        <v>1.8036987266714135</v>
      </c>
      <c r="K26" s="49" t="s">
        <v>104</v>
      </c>
      <c r="L26" s="65">
        <v>0.19536380199446324</v>
      </c>
    </row>
    <row r="27" spans="1:12" x14ac:dyDescent="0.25">
      <c r="A27" s="75"/>
      <c r="B27" s="49" t="s">
        <v>159</v>
      </c>
      <c r="C27" s="70">
        <v>558.93450923490821</v>
      </c>
      <c r="D27" s="70">
        <v>582.45858666875665</v>
      </c>
      <c r="E27" s="70">
        <v>595.46763419748083</v>
      </c>
      <c r="F27" s="70">
        <v>618.90875761338759</v>
      </c>
      <c r="G27" s="71">
        <v>693.84976230600887</v>
      </c>
      <c r="H27" s="67">
        <v>5.5543485841662132</v>
      </c>
      <c r="I27" s="68">
        <v>12.108570733690357</v>
      </c>
      <c r="K27" s="16" t="s">
        <v>183</v>
      </c>
      <c r="L27" s="65">
        <v>0.19778792008571533</v>
      </c>
    </row>
    <row r="28" spans="1:12" x14ac:dyDescent="0.25">
      <c r="A28" s="75"/>
      <c r="B28" s="49" t="s">
        <v>160</v>
      </c>
      <c r="C28" s="70">
        <v>561.82226062789584</v>
      </c>
      <c r="D28" s="70">
        <v>541.43868668141897</v>
      </c>
      <c r="E28" s="70">
        <v>728.08249281708095</v>
      </c>
      <c r="F28" s="70">
        <v>646.64630903532418</v>
      </c>
      <c r="G28" s="71">
        <v>610.40562819773038</v>
      </c>
      <c r="H28" s="67">
        <v>2.0950994723103911</v>
      </c>
      <c r="I28" s="68">
        <v>-5.604405427080863</v>
      </c>
      <c r="K28" s="69" t="s">
        <v>38</v>
      </c>
      <c r="L28" s="65">
        <v>0.22044115246670248</v>
      </c>
    </row>
    <row r="29" spans="1:12" x14ac:dyDescent="0.25">
      <c r="A29" s="75"/>
      <c r="B29" s="49" t="s">
        <v>161</v>
      </c>
      <c r="C29" s="70">
        <v>682.48721964866945</v>
      </c>
      <c r="D29" s="70">
        <v>730.89280771539381</v>
      </c>
      <c r="E29" s="70">
        <v>682.83088930863801</v>
      </c>
      <c r="F29" s="70">
        <v>682.83088930863801</v>
      </c>
      <c r="G29" s="71">
        <v>712.67122115608026</v>
      </c>
      <c r="H29" s="67">
        <v>1.0877836225493764</v>
      </c>
      <c r="I29" s="68">
        <v>4.3700910891209617</v>
      </c>
      <c r="K29" s="49" t="s">
        <v>213</v>
      </c>
      <c r="L29" s="65">
        <v>0.22956633523748171</v>
      </c>
    </row>
    <row r="30" spans="1:12" x14ac:dyDescent="0.25">
      <c r="A30" s="75"/>
      <c r="B30" s="49" t="s">
        <v>162</v>
      </c>
      <c r="C30" s="70">
        <v>1686.3043407114883</v>
      </c>
      <c r="D30" s="70">
        <v>1585.1391480437503</v>
      </c>
      <c r="E30" s="70">
        <v>1469.2461227411552</v>
      </c>
      <c r="F30" s="70">
        <v>1793.8753366706903</v>
      </c>
      <c r="G30" s="71">
        <v>1200.981478534341</v>
      </c>
      <c r="H30" s="67">
        <v>-8.1349981823000679</v>
      </c>
      <c r="I30" s="68">
        <v>-33.051006723617689</v>
      </c>
      <c r="K30" s="16" t="s">
        <v>262</v>
      </c>
      <c r="L30" s="65">
        <v>0.26858157388346138</v>
      </c>
    </row>
    <row r="31" spans="1:12" x14ac:dyDescent="0.25">
      <c r="A31" s="75"/>
      <c r="B31" s="74" t="s">
        <v>31</v>
      </c>
      <c r="C31" s="70">
        <v>1328.4020809209981</v>
      </c>
      <c r="D31" s="70">
        <v>1370.1256880791582</v>
      </c>
      <c r="E31" s="70">
        <v>1377.7302803090877</v>
      </c>
      <c r="F31" s="70">
        <v>1383.9703463594694</v>
      </c>
      <c r="G31" s="71">
        <v>1568.8367030118663</v>
      </c>
      <c r="H31" s="67">
        <v>4.2466357882937622</v>
      </c>
      <c r="I31" s="68">
        <v>13.357681914116682</v>
      </c>
      <c r="K31" s="16" t="s">
        <v>261</v>
      </c>
      <c r="L31" s="65">
        <v>0.33009559557882384</v>
      </c>
    </row>
    <row r="32" spans="1:12" x14ac:dyDescent="0.25">
      <c r="A32" s="75"/>
      <c r="B32" s="49" t="s">
        <v>32</v>
      </c>
      <c r="C32" s="70">
        <v>1034.3998674838494</v>
      </c>
      <c r="D32" s="70">
        <v>830.1111172842933</v>
      </c>
      <c r="E32" s="70">
        <v>1338.1038539553754</v>
      </c>
      <c r="F32" s="70">
        <v>971.93075684380028</v>
      </c>
      <c r="G32" s="71">
        <v>911.62116757664842</v>
      </c>
      <c r="H32" s="67">
        <v>-3.109435508382985</v>
      </c>
      <c r="I32" s="68">
        <v>-6.2051322938887381</v>
      </c>
      <c r="K32" s="16" t="s">
        <v>187</v>
      </c>
      <c r="L32" s="65">
        <v>0.33021626572402707</v>
      </c>
    </row>
    <row r="33" spans="1:9" x14ac:dyDescent="0.25">
      <c r="A33" s="75"/>
      <c r="B33" s="49" t="s">
        <v>94</v>
      </c>
      <c r="C33" s="70">
        <v>1018.3633889243455</v>
      </c>
      <c r="D33" s="70">
        <v>1169.5280183330588</v>
      </c>
      <c r="E33" s="70">
        <v>1093.3233689577048</v>
      </c>
      <c r="F33" s="70">
        <v>881.10613808444793</v>
      </c>
      <c r="G33" s="71">
        <v>909.50212114334124</v>
      </c>
      <c r="H33" s="67">
        <v>-2.7868010143921373</v>
      </c>
      <c r="I33" s="68">
        <v>3.22276532094385</v>
      </c>
    </row>
    <row r="34" spans="1:9" x14ac:dyDescent="0.25">
      <c r="A34" s="75"/>
      <c r="B34" s="49" t="s">
        <v>163</v>
      </c>
      <c r="C34" s="70">
        <v>426.92058915626882</v>
      </c>
      <c r="D34" s="70">
        <v>415.20062349015228</v>
      </c>
      <c r="E34" s="70">
        <v>450.71117130562681</v>
      </c>
      <c r="F34" s="70">
        <v>414.83841501539786</v>
      </c>
      <c r="G34" s="71">
        <v>410.24670831014788</v>
      </c>
      <c r="H34" s="67">
        <v>-0.99103940962145254</v>
      </c>
      <c r="I34" s="68">
        <v>-1.1068663216928769</v>
      </c>
    </row>
    <row r="35" spans="1:9" x14ac:dyDescent="0.25">
      <c r="A35" s="75"/>
      <c r="B35" s="49" t="s">
        <v>260</v>
      </c>
      <c r="C35" s="70">
        <v>913.18826641019484</v>
      </c>
      <c r="D35" s="70">
        <v>980.84332969829131</v>
      </c>
      <c r="E35" s="70">
        <v>1157.8358208955224</v>
      </c>
      <c r="F35" s="70">
        <v>1216.7343152035255</v>
      </c>
      <c r="G35" s="71">
        <v>1232.7423822714679</v>
      </c>
      <c r="H35" s="67">
        <v>7.789883174641643</v>
      </c>
      <c r="I35" s="68">
        <v>1.3156583872022054</v>
      </c>
    </row>
    <row r="36" spans="1:9" x14ac:dyDescent="0.25">
      <c r="A36" s="75"/>
      <c r="B36" s="49" t="s">
        <v>33</v>
      </c>
      <c r="C36" s="70">
        <v>766.20788818383915</v>
      </c>
      <c r="D36" s="70">
        <v>712.31284861583958</v>
      </c>
      <c r="E36" s="70">
        <v>997.28549330001624</v>
      </c>
      <c r="F36" s="70">
        <v>848.02887561726072</v>
      </c>
      <c r="G36" s="71">
        <v>907.61783879988616</v>
      </c>
      <c r="H36" s="67">
        <v>4.3251700043174024</v>
      </c>
      <c r="I36" s="68">
        <v>7.0267611040074627</v>
      </c>
    </row>
    <row r="37" spans="1:9" x14ac:dyDescent="0.25">
      <c r="A37" s="75"/>
      <c r="B37" s="49" t="s">
        <v>164</v>
      </c>
      <c r="C37" s="70">
        <v>467.14716936603946</v>
      </c>
      <c r="D37" s="70">
        <v>446.9440648331983</v>
      </c>
      <c r="E37" s="70">
        <v>525.0539036130566</v>
      </c>
      <c r="F37" s="70">
        <v>555.40968077420075</v>
      </c>
      <c r="G37" s="71">
        <v>632.0675555503251</v>
      </c>
      <c r="H37" s="67">
        <v>7.8518115416660983</v>
      </c>
      <c r="I37" s="68">
        <v>13.802041525323943</v>
      </c>
    </row>
    <row r="38" spans="1:9" x14ac:dyDescent="0.25">
      <c r="A38" s="75"/>
      <c r="B38" s="69" t="s">
        <v>165</v>
      </c>
      <c r="C38" s="70">
        <v>536.20190968989664</v>
      </c>
      <c r="D38" s="70">
        <v>516.94977236795785</v>
      </c>
      <c r="E38" s="70">
        <v>711.30663744224705</v>
      </c>
      <c r="F38" s="70">
        <v>701.26614204004841</v>
      </c>
      <c r="G38" s="71">
        <v>655.91559921940222</v>
      </c>
      <c r="H38" s="67">
        <v>5.1671005936170022</v>
      </c>
      <c r="I38" s="68">
        <v>-6.4669517180335134</v>
      </c>
    </row>
    <row r="39" spans="1:9" x14ac:dyDescent="0.25">
      <c r="A39" s="75"/>
      <c r="B39" s="49" t="s">
        <v>166</v>
      </c>
      <c r="C39" s="70">
        <v>817.74366701106635</v>
      </c>
      <c r="D39" s="70">
        <v>811.22386622607928</v>
      </c>
      <c r="E39" s="70">
        <v>839.0769498818504</v>
      </c>
      <c r="F39" s="70">
        <v>728.45996742147031</v>
      </c>
      <c r="G39" s="71">
        <v>780.8308084174721</v>
      </c>
      <c r="H39" s="67">
        <v>-1.1481189820889415</v>
      </c>
      <c r="I39" s="68">
        <v>7.189254501023413</v>
      </c>
    </row>
    <row r="40" spans="1:9" x14ac:dyDescent="0.25">
      <c r="A40" s="75"/>
      <c r="B40" s="49" t="s">
        <v>167</v>
      </c>
      <c r="C40" s="70">
        <v>1372.0971872234352</v>
      </c>
      <c r="D40" s="70">
        <v>1425.1946935782648</v>
      </c>
      <c r="E40" s="70">
        <v>1516.4639027569324</v>
      </c>
      <c r="F40" s="70">
        <v>1329.7184472327247</v>
      </c>
      <c r="G40" s="71">
        <v>1490.3209647074139</v>
      </c>
      <c r="H40" s="67">
        <v>2.0877739921386418</v>
      </c>
      <c r="I40" s="68">
        <v>12.077934077617641</v>
      </c>
    </row>
    <row r="41" spans="1:9" x14ac:dyDescent="0.25">
      <c r="A41" s="75"/>
      <c r="B41" s="49" t="s">
        <v>168</v>
      </c>
      <c r="C41" s="70">
        <v>1128.4695117042754</v>
      </c>
      <c r="D41" s="70">
        <v>1222.9381248697396</v>
      </c>
      <c r="E41" s="70">
        <v>1140.3518491449981</v>
      </c>
      <c r="F41" s="70">
        <v>1306.8047143563847</v>
      </c>
      <c r="G41" s="71">
        <v>1456.3723607846073</v>
      </c>
      <c r="H41" s="67">
        <v>6.5848920169754965</v>
      </c>
      <c r="I41" s="68">
        <v>11.445294372226542</v>
      </c>
    </row>
    <row r="42" spans="1:9" x14ac:dyDescent="0.25">
      <c r="A42" s="75"/>
      <c r="B42" s="49" t="s">
        <v>169</v>
      </c>
      <c r="C42" s="70">
        <v>1315.4008848101962</v>
      </c>
      <c r="D42" s="70">
        <v>1357.023735869438</v>
      </c>
      <c r="E42" s="70">
        <v>1215.975999208893</v>
      </c>
      <c r="F42" s="70">
        <v>1156.3218931532492</v>
      </c>
      <c r="G42" s="71">
        <v>1228.2078158781474</v>
      </c>
      <c r="H42" s="67">
        <v>-1.7000194786778056</v>
      </c>
      <c r="I42" s="68">
        <v>6.2167743385769256</v>
      </c>
    </row>
    <row r="43" spans="1:9" x14ac:dyDescent="0.25">
      <c r="A43" s="75"/>
      <c r="B43" s="69" t="s">
        <v>170</v>
      </c>
      <c r="C43" s="70">
        <v>1335.6588530141544</v>
      </c>
      <c r="D43" s="70">
        <v>1475.3637096485875</v>
      </c>
      <c r="E43" s="70">
        <v>1548.1958850291996</v>
      </c>
      <c r="F43" s="70">
        <v>1562.2019369365319</v>
      </c>
      <c r="G43" s="71">
        <v>1609.7369009407464</v>
      </c>
      <c r="H43" s="67">
        <v>4.7767294780638458</v>
      </c>
      <c r="I43" s="68">
        <v>3.0428181453564349</v>
      </c>
    </row>
    <row r="44" spans="1:9" x14ac:dyDescent="0.25">
      <c r="A44" s="75"/>
      <c r="B44" s="49" t="s">
        <v>171</v>
      </c>
      <c r="C44" s="70">
        <v>873.5575523264763</v>
      </c>
      <c r="D44" s="70">
        <v>838.6498708997583</v>
      </c>
      <c r="E44" s="70">
        <v>877.76622164466198</v>
      </c>
      <c r="F44" s="70">
        <v>940.90779073337603</v>
      </c>
      <c r="G44" s="71">
        <v>1063.9991144305604</v>
      </c>
      <c r="H44" s="67">
        <v>5.0539619815500147</v>
      </c>
      <c r="I44" s="68">
        <v>13.082187745649648</v>
      </c>
    </row>
    <row r="45" spans="1:9" x14ac:dyDescent="0.25">
      <c r="A45" s="75"/>
      <c r="B45" s="49" t="s">
        <v>37</v>
      </c>
      <c r="C45" s="70">
        <v>576.22343287004014</v>
      </c>
      <c r="D45" s="70">
        <v>512.33185978635311</v>
      </c>
      <c r="E45" s="70">
        <v>534.97514143475405</v>
      </c>
      <c r="F45" s="70">
        <v>590.88507829545119</v>
      </c>
      <c r="G45" s="71">
        <v>691.32307536107373</v>
      </c>
      <c r="H45" s="67">
        <v>4.6580248872726493</v>
      </c>
      <c r="I45" s="68">
        <v>16.997890242102571</v>
      </c>
    </row>
    <row r="46" spans="1:9" x14ac:dyDescent="0.25">
      <c r="A46" s="75"/>
      <c r="B46" s="49" t="s">
        <v>172</v>
      </c>
      <c r="C46" s="70">
        <v>631.53946262585623</v>
      </c>
      <c r="D46" s="70">
        <v>674.44596633326455</v>
      </c>
      <c r="E46" s="70">
        <v>742.97092524696632</v>
      </c>
      <c r="F46" s="70">
        <v>770.8149317891781</v>
      </c>
      <c r="G46" s="71">
        <v>867.1256712612053</v>
      </c>
      <c r="H46" s="67">
        <v>8.2481262658068886</v>
      </c>
      <c r="I46" s="68">
        <v>12.494664477824188</v>
      </c>
    </row>
    <row r="47" spans="1:9" x14ac:dyDescent="0.25">
      <c r="A47" s="75"/>
      <c r="B47" s="69" t="s">
        <v>38</v>
      </c>
      <c r="C47" s="70">
        <v>1752.0773967994232</v>
      </c>
      <c r="D47" s="70">
        <v>3151.2083790944739</v>
      </c>
      <c r="E47" s="70">
        <v>2765.6268503344008</v>
      </c>
      <c r="F47" s="70">
        <v>2702.3411392980706</v>
      </c>
      <c r="G47" s="71">
        <v>3887.0547720559939</v>
      </c>
      <c r="H47" s="67">
        <v>22.044115246670248</v>
      </c>
      <c r="I47" s="68">
        <v>43.840269295742985</v>
      </c>
    </row>
    <row r="48" spans="1:9" x14ac:dyDescent="0.25">
      <c r="A48" s="75"/>
      <c r="B48" s="69" t="s">
        <v>173</v>
      </c>
      <c r="C48" s="70">
        <v>963.50165372390836</v>
      </c>
      <c r="D48" s="70">
        <v>464.37123340478638</v>
      </c>
      <c r="E48" s="70">
        <v>816.36603180662394</v>
      </c>
      <c r="F48" s="70">
        <v>947.37271338825178</v>
      </c>
      <c r="G48" s="71">
        <v>501.18837006988315</v>
      </c>
      <c r="H48" s="67">
        <v>-15.074692101225351</v>
      </c>
      <c r="I48" s="68">
        <v>-47.097022852030747</v>
      </c>
    </row>
    <row r="49" spans="1:9" x14ac:dyDescent="0.25">
      <c r="A49" s="75"/>
      <c r="B49" s="69" t="s">
        <v>174</v>
      </c>
      <c r="C49" s="70">
        <v>646.63176716053113</v>
      </c>
      <c r="D49" s="70">
        <v>661.33236213149974</v>
      </c>
      <c r="E49" s="70">
        <v>756.818304706493</v>
      </c>
      <c r="F49" s="70">
        <v>708.51344617005509</v>
      </c>
      <c r="G49" s="71">
        <v>834.5102262535753</v>
      </c>
      <c r="H49" s="67">
        <v>6.5844029168264928</v>
      </c>
      <c r="I49" s="68">
        <v>17.783258844925129</v>
      </c>
    </row>
    <row r="50" spans="1:9" x14ac:dyDescent="0.25">
      <c r="A50" s="75"/>
      <c r="B50" s="69" t="s">
        <v>175</v>
      </c>
      <c r="C50" s="70">
        <v>718.96643245947917</v>
      </c>
      <c r="D50" s="70">
        <v>679.70594693620001</v>
      </c>
      <c r="E50" s="70">
        <v>697.51054903044553</v>
      </c>
      <c r="F50" s="70">
        <v>786.13828460947218</v>
      </c>
      <c r="G50" s="71">
        <v>765.44492448242659</v>
      </c>
      <c r="H50" s="67">
        <v>1.5783919416029191</v>
      </c>
      <c r="I50" s="68">
        <v>-2.6322799095486573</v>
      </c>
    </row>
    <row r="51" spans="1:9" x14ac:dyDescent="0.25">
      <c r="A51" s="75"/>
      <c r="B51" s="49" t="s">
        <v>176</v>
      </c>
      <c r="C51" s="70">
        <v>558.98559354946838</v>
      </c>
      <c r="D51" s="70">
        <v>708.96069709150902</v>
      </c>
      <c r="E51" s="70">
        <v>638.44936139019148</v>
      </c>
      <c r="F51" s="70">
        <v>731.81885940491679</v>
      </c>
      <c r="G51" s="71">
        <v>798.63780291128921</v>
      </c>
      <c r="H51" s="67">
        <v>9.329487439097317</v>
      </c>
      <c r="I51" s="68">
        <v>9.1305304103131135</v>
      </c>
    </row>
    <row r="52" spans="1:9" x14ac:dyDescent="0.25">
      <c r="A52" s="75"/>
      <c r="B52" s="49" t="s">
        <v>250</v>
      </c>
      <c r="C52" s="70">
        <v>533.29800410326072</v>
      </c>
      <c r="D52" s="70">
        <v>652.01558529130239</v>
      </c>
      <c r="E52" s="70">
        <v>683.47830304053912</v>
      </c>
      <c r="F52" s="70">
        <v>694.10056830454982</v>
      </c>
      <c r="G52" s="71">
        <v>751.34482889187871</v>
      </c>
      <c r="H52" s="67">
        <v>8.9475167678886525</v>
      </c>
      <c r="I52" s="68">
        <v>8.2472574150395701</v>
      </c>
    </row>
    <row r="53" spans="1:9" x14ac:dyDescent="0.25">
      <c r="A53" s="75"/>
      <c r="B53" s="49" t="s">
        <v>40</v>
      </c>
      <c r="C53" s="70">
        <v>942.58674051475452</v>
      </c>
      <c r="D53" s="70">
        <v>936.4919506661688</v>
      </c>
      <c r="E53" s="70">
        <v>976.43304843471674</v>
      </c>
      <c r="F53" s="70">
        <v>1040.1023777146067</v>
      </c>
      <c r="G53" s="71">
        <v>1083.6456338979003</v>
      </c>
      <c r="H53" s="67">
        <v>3.5479463048819104</v>
      </c>
      <c r="I53" s="68">
        <v>4.1864394425258524</v>
      </c>
    </row>
    <row r="54" spans="1:9" x14ac:dyDescent="0.25">
      <c r="A54" s="75"/>
      <c r="B54" s="49" t="s">
        <v>178</v>
      </c>
      <c r="C54" s="70">
        <v>671.88270538190523</v>
      </c>
      <c r="D54" s="70">
        <v>749.20345244450857</v>
      </c>
      <c r="E54" s="70">
        <v>821.7000505054981</v>
      </c>
      <c r="F54" s="70">
        <v>825.39415087315228</v>
      </c>
      <c r="G54" s="71">
        <v>850.12156176126712</v>
      </c>
      <c r="H54" s="67">
        <v>6.0588447606389151</v>
      </c>
      <c r="I54" s="68">
        <v>2.9958306418765659</v>
      </c>
    </row>
    <row r="55" spans="1:9" x14ac:dyDescent="0.25">
      <c r="A55" s="75" t="s">
        <v>8</v>
      </c>
      <c r="B55" s="49"/>
      <c r="C55" s="70"/>
      <c r="D55" s="70"/>
      <c r="E55" s="70"/>
      <c r="F55" s="70"/>
      <c r="G55" s="71"/>
      <c r="H55" s="67"/>
      <c r="I55" s="68"/>
    </row>
    <row r="56" spans="1:9" x14ac:dyDescent="0.25">
      <c r="A56" s="75"/>
      <c r="B56" s="49" t="s">
        <v>41</v>
      </c>
      <c r="C56" s="70">
        <v>2046.557052513371</v>
      </c>
      <c r="D56" s="70">
        <v>1846.2826896294675</v>
      </c>
      <c r="E56" s="70">
        <v>2008.1909075408716</v>
      </c>
      <c r="F56" s="70">
        <v>2265.166994656523</v>
      </c>
      <c r="G56" s="71">
        <v>2617.9718611464459</v>
      </c>
      <c r="H56" s="67">
        <v>6.3494576674130609</v>
      </c>
      <c r="I56" s="68">
        <v>15.575225461177112</v>
      </c>
    </row>
    <row r="57" spans="1:9" x14ac:dyDescent="0.25">
      <c r="A57" s="75"/>
      <c r="B57" s="49" t="s">
        <v>42</v>
      </c>
      <c r="C57" s="70">
        <v>1921.8295763432511</v>
      </c>
      <c r="D57" s="70">
        <v>493.81038922400967</v>
      </c>
      <c r="E57" s="70">
        <v>486.7369708557701</v>
      </c>
      <c r="F57" s="70">
        <v>521.08689453183956</v>
      </c>
      <c r="G57" s="71">
        <v>582.57852241841317</v>
      </c>
      <c r="H57" s="67">
        <v>-25.798975914087706</v>
      </c>
      <c r="I57" s="68">
        <v>11.80064755645401</v>
      </c>
    </row>
    <row r="58" spans="1:9" x14ac:dyDescent="0.25">
      <c r="A58" s="75"/>
      <c r="B58" s="49" t="s">
        <v>264</v>
      </c>
      <c r="C58" s="70">
        <v>1022.0895522388058</v>
      </c>
      <c r="D58" s="70">
        <v>1044.2708333333333</v>
      </c>
      <c r="E58" s="70">
        <v>1124.0251876967791</v>
      </c>
      <c r="F58" s="70">
        <v>1206.7292644757435</v>
      </c>
      <c r="G58" s="71">
        <v>1501.5178694632259</v>
      </c>
      <c r="H58" s="67">
        <v>10.093173076920859</v>
      </c>
      <c r="I58" s="68">
        <v>24.428727608222161</v>
      </c>
    </row>
    <row r="59" spans="1:9" x14ac:dyDescent="0.25">
      <c r="A59" s="75"/>
      <c r="B59" s="49" t="s">
        <v>179</v>
      </c>
      <c r="C59" s="70">
        <v>1273.7448842171539</v>
      </c>
      <c r="D59" s="70">
        <v>1455.6125878157975</v>
      </c>
      <c r="E59" s="70">
        <v>1683.5814576946404</v>
      </c>
      <c r="F59" s="70">
        <v>1723.6727082542081</v>
      </c>
      <c r="G59" s="71">
        <v>2195.8454344724951</v>
      </c>
      <c r="H59" s="67">
        <v>14.585543369533681</v>
      </c>
      <c r="I59" s="68">
        <v>27.393409662819266</v>
      </c>
    </row>
    <row r="60" spans="1:9" x14ac:dyDescent="0.25">
      <c r="A60" s="75"/>
      <c r="B60" s="49" t="s">
        <v>43</v>
      </c>
      <c r="C60" s="70">
        <v>901.2973283682087</v>
      </c>
      <c r="D60" s="70">
        <v>295.21265164252515</v>
      </c>
      <c r="E60" s="70">
        <v>541.82790079473716</v>
      </c>
      <c r="F60" s="70">
        <v>1027.2233233134541</v>
      </c>
      <c r="G60" s="71">
        <v>555.08149365698523</v>
      </c>
      <c r="H60" s="67">
        <v>-11.412557040759609</v>
      </c>
      <c r="I60" s="68">
        <v>-45.962919546404834</v>
      </c>
    </row>
    <row r="61" spans="1:9" x14ac:dyDescent="0.25">
      <c r="A61" s="75"/>
      <c r="B61" s="49" t="s">
        <v>180</v>
      </c>
      <c r="C61" s="70">
        <v>343.53292800576708</v>
      </c>
      <c r="D61" s="70">
        <v>378.19793890817198</v>
      </c>
      <c r="E61" s="70">
        <v>433.47423849756916</v>
      </c>
      <c r="F61" s="70">
        <v>496.60322382747637</v>
      </c>
      <c r="G61" s="71">
        <v>604.84819147456983</v>
      </c>
      <c r="H61" s="67">
        <v>15.191253395361116</v>
      </c>
      <c r="I61" s="68">
        <v>21.797073086399976</v>
      </c>
    </row>
    <row r="62" spans="1:9" x14ac:dyDescent="0.25">
      <c r="A62" s="75"/>
      <c r="B62" s="49" t="s">
        <v>44</v>
      </c>
      <c r="C62" s="70">
        <v>789.85687910032527</v>
      </c>
      <c r="D62" s="70">
        <v>555.99702048753909</v>
      </c>
      <c r="E62" s="70">
        <v>604.62102682874479</v>
      </c>
      <c r="F62" s="70">
        <v>721.03275155749895</v>
      </c>
      <c r="G62" s="71">
        <v>763.89701611252451</v>
      </c>
      <c r="H62" s="67">
        <v>-0.83198912635814581</v>
      </c>
      <c r="I62" s="68">
        <v>5.9448429301490933</v>
      </c>
    </row>
    <row r="63" spans="1:9" x14ac:dyDescent="0.25">
      <c r="A63" s="75"/>
      <c r="B63" s="49" t="s">
        <v>45</v>
      </c>
      <c r="C63" s="70">
        <v>540.47143784247032</v>
      </c>
      <c r="D63" s="70">
        <v>583.68580907854368</v>
      </c>
      <c r="E63" s="70">
        <v>630.18505196189631</v>
      </c>
      <c r="F63" s="70">
        <v>677.66335583383091</v>
      </c>
      <c r="G63" s="71">
        <v>706.78796944327485</v>
      </c>
      <c r="H63" s="67">
        <v>6.9372718157752589</v>
      </c>
      <c r="I63" s="68">
        <v>4.2977996904683664</v>
      </c>
    </row>
    <row r="64" spans="1:9" x14ac:dyDescent="0.25">
      <c r="A64" s="75"/>
      <c r="B64" s="49" t="s">
        <v>46</v>
      </c>
      <c r="C64" s="70">
        <v>785.41817332431435</v>
      </c>
      <c r="D64" s="70">
        <v>1072.3989362929935</v>
      </c>
      <c r="E64" s="70">
        <v>1357.3919527050487</v>
      </c>
      <c r="F64" s="70">
        <v>922.07095673038918</v>
      </c>
      <c r="G64" s="71">
        <v>1096.4705291054017</v>
      </c>
      <c r="H64" s="67">
        <v>8.698613455620352</v>
      </c>
      <c r="I64" s="68">
        <v>18.913899315669084</v>
      </c>
    </row>
    <row r="65" spans="1:9" x14ac:dyDescent="0.25">
      <c r="A65" s="75"/>
      <c r="B65" s="49" t="s">
        <v>47</v>
      </c>
      <c r="C65" s="70">
        <v>2061.5687378275838</v>
      </c>
      <c r="D65" s="70">
        <v>2023.2092580136562</v>
      </c>
      <c r="E65" s="70">
        <v>1850.3461420145791</v>
      </c>
      <c r="F65" s="70">
        <v>1666.5759276111908</v>
      </c>
      <c r="G65" s="71">
        <v>1656.0155938110088</v>
      </c>
      <c r="H65" s="67">
        <v>-5.3290684508209507</v>
      </c>
      <c r="I65" s="68">
        <v>-0.63365452633884445</v>
      </c>
    </row>
    <row r="66" spans="1:9" x14ac:dyDescent="0.25">
      <c r="A66" s="75"/>
      <c r="B66" s="49" t="s">
        <v>181</v>
      </c>
      <c r="C66" s="70">
        <v>682.88312588114047</v>
      </c>
      <c r="D66" s="70">
        <v>661.62064627808797</v>
      </c>
      <c r="E66" s="70">
        <v>638.0860346202561</v>
      </c>
      <c r="F66" s="70">
        <v>682.16409402668762</v>
      </c>
      <c r="G66" s="71">
        <v>691.15571089949594</v>
      </c>
      <c r="H66" s="67">
        <v>0.30148890666881201</v>
      </c>
      <c r="I66" s="68">
        <v>1.3181017516962044</v>
      </c>
    </row>
    <row r="67" spans="1:9" x14ac:dyDescent="0.25">
      <c r="A67" s="75"/>
      <c r="B67" s="49" t="s">
        <v>182</v>
      </c>
      <c r="C67" s="70">
        <v>2157.9233906461345</v>
      </c>
      <c r="D67" s="70">
        <v>2309.5055025048882</v>
      </c>
      <c r="E67" s="70">
        <v>2361.7200886814044</v>
      </c>
      <c r="F67" s="70">
        <v>2470.9557285733626</v>
      </c>
      <c r="G67" s="71">
        <v>2750.5694926035831</v>
      </c>
      <c r="H67" s="67">
        <v>6.2543331001669422</v>
      </c>
      <c r="I67" s="68">
        <v>11.316016745943841</v>
      </c>
    </row>
    <row r="68" spans="1:9" x14ac:dyDescent="0.25">
      <c r="A68" s="75"/>
      <c r="B68" s="49" t="s">
        <v>183</v>
      </c>
      <c r="C68" s="70">
        <v>718.55015977978167</v>
      </c>
      <c r="D68" s="70">
        <v>1071.7830525335789</v>
      </c>
      <c r="E68" s="70">
        <v>1225.7079370924382</v>
      </c>
      <c r="F68" s="70">
        <v>1461.9409224347537</v>
      </c>
      <c r="G68" s="71">
        <v>1479.0293954538793</v>
      </c>
      <c r="H68" s="67">
        <v>19.778792008571532</v>
      </c>
      <c r="I68" s="68">
        <v>1.1688894371097973</v>
      </c>
    </row>
    <row r="69" spans="1:9" x14ac:dyDescent="0.25">
      <c r="A69" s="75"/>
      <c r="B69" s="49" t="s">
        <v>184</v>
      </c>
      <c r="C69" s="70">
        <v>351.59110191791103</v>
      </c>
      <c r="D69" s="70">
        <v>371.58730390078978</v>
      </c>
      <c r="E69" s="70">
        <v>428.426622958628</v>
      </c>
      <c r="F69" s="70">
        <v>507.9433937466523</v>
      </c>
      <c r="G69" s="71">
        <v>592.59389783672634</v>
      </c>
      <c r="H69" s="67">
        <v>13.940947058059905</v>
      </c>
      <c r="I69" s="68">
        <v>16.665342070044773</v>
      </c>
    </row>
    <row r="70" spans="1:9" x14ac:dyDescent="0.25">
      <c r="A70" s="75"/>
      <c r="B70" s="49" t="s">
        <v>185</v>
      </c>
      <c r="C70" s="70">
        <v>857.3705840220772</v>
      </c>
      <c r="D70" s="70">
        <v>688.14191763615656</v>
      </c>
      <c r="E70" s="70">
        <v>845.89095018828959</v>
      </c>
      <c r="F70" s="70">
        <v>925.04725566736545</v>
      </c>
      <c r="G70" s="71">
        <v>1035.9568106999257</v>
      </c>
      <c r="H70" s="67">
        <v>4.8439241911698794</v>
      </c>
      <c r="I70" s="68">
        <v>11.989609650000602</v>
      </c>
    </row>
    <row r="71" spans="1:9" x14ac:dyDescent="0.25">
      <c r="A71" s="75"/>
      <c r="B71" s="49" t="s">
        <v>186</v>
      </c>
      <c r="C71" s="70">
        <v>405.16916040679428</v>
      </c>
      <c r="D71" s="70">
        <v>418.67097329748879</v>
      </c>
      <c r="E71" s="70">
        <v>445.12865822756248</v>
      </c>
      <c r="F71" s="70">
        <v>482.22628537966551</v>
      </c>
      <c r="G71" s="71">
        <v>543.24730016737192</v>
      </c>
      <c r="H71" s="67">
        <v>7.6069442564405954</v>
      </c>
      <c r="I71" s="68">
        <v>12.654020868991722</v>
      </c>
    </row>
    <row r="72" spans="1:9" x14ac:dyDescent="0.25">
      <c r="A72" s="75"/>
      <c r="B72" s="49" t="s">
        <v>187</v>
      </c>
      <c r="C72" s="70">
        <v>183.87800781405005</v>
      </c>
      <c r="D72" s="70">
        <v>267.71978363494185</v>
      </c>
      <c r="E72" s="70">
        <v>372.53657079820005</v>
      </c>
      <c r="F72" s="70">
        <v>450.99879398674204</v>
      </c>
      <c r="G72" s="71">
        <v>575.72992815293037</v>
      </c>
      <c r="H72" s="67">
        <v>33.02162657240271</v>
      </c>
      <c r="I72" s="68">
        <v>27.65664472483158</v>
      </c>
    </row>
    <row r="73" spans="1:9" x14ac:dyDescent="0.25">
      <c r="A73" s="75"/>
      <c r="B73" s="69" t="s">
        <v>188</v>
      </c>
      <c r="C73" s="70">
        <v>312.86802993802786</v>
      </c>
      <c r="D73" s="70">
        <v>374.58136399781654</v>
      </c>
      <c r="E73" s="70">
        <v>416.11166539033024</v>
      </c>
      <c r="F73" s="70">
        <v>504.94196838990268</v>
      </c>
      <c r="G73" s="71">
        <v>592.17314769329118</v>
      </c>
      <c r="H73" s="67">
        <v>17.292942289166714</v>
      </c>
      <c r="I73" s="68">
        <v>17.275486048731636</v>
      </c>
    </row>
    <row r="74" spans="1:9" x14ac:dyDescent="0.25">
      <c r="A74" s="75"/>
      <c r="B74" s="72" t="s">
        <v>189</v>
      </c>
      <c r="C74" s="70">
        <v>437.78743691310325</v>
      </c>
      <c r="D74" s="70">
        <v>488.869378630764</v>
      </c>
      <c r="E74" s="70">
        <v>490.17455120295625</v>
      </c>
      <c r="F74" s="70">
        <v>520.70029897205654</v>
      </c>
      <c r="G74" s="71">
        <v>502.09292498183333</v>
      </c>
      <c r="H74" s="67">
        <v>3.4856666692618221</v>
      </c>
      <c r="I74" s="68">
        <v>-3.5735285781392889</v>
      </c>
    </row>
    <row r="75" spans="1:9" x14ac:dyDescent="0.25">
      <c r="A75" s="75"/>
      <c r="B75" s="49" t="s">
        <v>190</v>
      </c>
      <c r="C75" s="70">
        <v>342.62310389394327</v>
      </c>
      <c r="D75" s="70">
        <v>358.30380050281417</v>
      </c>
      <c r="E75" s="70">
        <v>366.65615247907937</v>
      </c>
      <c r="F75" s="70">
        <v>385.27821700949227</v>
      </c>
      <c r="G75" s="71">
        <v>412.30128797083995</v>
      </c>
      <c r="H75" s="67">
        <v>4.7368508185522851</v>
      </c>
      <c r="I75" s="68">
        <v>7.0139109267840922</v>
      </c>
    </row>
    <row r="76" spans="1:9" x14ac:dyDescent="0.25">
      <c r="A76" s="75"/>
      <c r="B76" s="49" t="s">
        <v>191</v>
      </c>
      <c r="C76" s="70">
        <v>321.52509792088949</v>
      </c>
      <c r="D76" s="70">
        <v>350.2080222578511</v>
      </c>
      <c r="E76" s="70">
        <v>389.42198410246311</v>
      </c>
      <c r="F76" s="70">
        <v>458.02183358551127</v>
      </c>
      <c r="G76" s="71">
        <v>458.7038324705066</v>
      </c>
      <c r="H76" s="67">
        <v>9.2897348664026769</v>
      </c>
      <c r="I76" s="68">
        <v>0.14890095514803647</v>
      </c>
    </row>
    <row r="77" spans="1:9" x14ac:dyDescent="0.25">
      <c r="A77" s="75"/>
      <c r="B77" s="49" t="s">
        <v>192</v>
      </c>
      <c r="C77" s="70">
        <v>927.03082946613995</v>
      </c>
      <c r="D77" s="70">
        <v>1157.0836534467369</v>
      </c>
      <c r="E77" s="70">
        <v>1199.5443440611259</v>
      </c>
      <c r="F77" s="70">
        <v>1131.4840337371534</v>
      </c>
      <c r="G77" s="71">
        <v>1041.4730661457932</v>
      </c>
      <c r="H77" s="67">
        <v>2.9528720240669548</v>
      </c>
      <c r="I77" s="68">
        <v>-7.9551248543971838</v>
      </c>
    </row>
    <row r="78" spans="1:9" x14ac:dyDescent="0.25">
      <c r="A78" s="75"/>
      <c r="B78" s="49" t="s">
        <v>193</v>
      </c>
      <c r="C78" s="70">
        <v>306.93039695486681</v>
      </c>
      <c r="D78" s="70">
        <v>326.03978779840855</v>
      </c>
      <c r="E78" s="70">
        <v>336.04308985811878</v>
      </c>
      <c r="F78" s="70">
        <v>358.32198311086887</v>
      </c>
      <c r="G78" s="71">
        <v>345.87701898554832</v>
      </c>
      <c r="H78" s="67">
        <v>3.031601760003233</v>
      </c>
      <c r="I78" s="68">
        <v>-3.4731232555915881</v>
      </c>
    </row>
    <row r="79" spans="1:9" x14ac:dyDescent="0.25">
      <c r="A79" s="75"/>
      <c r="B79" s="49" t="s">
        <v>194</v>
      </c>
      <c r="C79" s="70">
        <v>402.29711851057118</v>
      </c>
      <c r="D79" s="70">
        <v>441.14241338408578</v>
      </c>
      <c r="E79" s="70">
        <v>490.98849873295472</v>
      </c>
      <c r="F79" s="70">
        <v>585.14834343249174</v>
      </c>
      <c r="G79" s="71">
        <v>618.75353893704118</v>
      </c>
      <c r="H79" s="67">
        <v>11.363454289812713</v>
      </c>
      <c r="I79" s="68">
        <v>5.7430215571355347</v>
      </c>
    </row>
    <row r="80" spans="1:9" x14ac:dyDescent="0.25">
      <c r="A80" s="75"/>
      <c r="B80" s="49" t="s">
        <v>195</v>
      </c>
      <c r="C80" s="70">
        <v>631.80747044902773</v>
      </c>
      <c r="D80" s="70">
        <v>831.6819360996692</v>
      </c>
      <c r="E80" s="70">
        <v>871.4729872646659</v>
      </c>
      <c r="F80" s="70">
        <v>772.74450620171058</v>
      </c>
      <c r="G80" s="71">
        <v>765.01445328123657</v>
      </c>
      <c r="H80" s="67">
        <v>4.8989692786147954</v>
      </c>
      <c r="I80" s="68">
        <v>-1.0003374800384819</v>
      </c>
    </row>
    <row r="81" spans="1:9" x14ac:dyDescent="0.25">
      <c r="A81" s="75"/>
      <c r="B81" s="49" t="s">
        <v>196</v>
      </c>
      <c r="C81" s="70">
        <v>785.22867367663775</v>
      </c>
      <c r="D81" s="70">
        <v>657.13864936695722</v>
      </c>
      <c r="E81" s="70">
        <v>785.13620158577066</v>
      </c>
      <c r="F81" s="70">
        <v>916.36848197075039</v>
      </c>
      <c r="G81" s="71">
        <v>1025.4864532315694</v>
      </c>
      <c r="H81" s="67">
        <v>6.9014126909548335</v>
      </c>
      <c r="I81" s="68">
        <v>11.90765215169219</v>
      </c>
    </row>
    <row r="82" spans="1:9" x14ac:dyDescent="0.25">
      <c r="A82" s="75"/>
      <c r="B82" s="49" t="s">
        <v>197</v>
      </c>
      <c r="C82" s="70">
        <v>498.32742176606729</v>
      </c>
      <c r="D82" s="70">
        <v>553.73091652659127</v>
      </c>
      <c r="E82" s="70">
        <v>589.073488607012</v>
      </c>
      <c r="F82" s="70">
        <v>534.42033260692187</v>
      </c>
      <c r="G82" s="71">
        <v>582.9441234517185</v>
      </c>
      <c r="H82" s="67">
        <v>3.9987299493187356</v>
      </c>
      <c r="I82" s="68">
        <v>9.0797052215614258</v>
      </c>
    </row>
    <row r="83" spans="1:9" x14ac:dyDescent="0.25">
      <c r="A83" s="73"/>
      <c r="B83" s="74" t="s">
        <v>198</v>
      </c>
      <c r="C83" s="70">
        <v>911.43376959598129</v>
      </c>
      <c r="D83" s="70">
        <v>979.75346204916912</v>
      </c>
      <c r="E83" s="70">
        <v>921.01894177156794</v>
      </c>
      <c r="F83" s="70">
        <v>927.69975130606667</v>
      </c>
      <c r="G83" s="71">
        <v>782.14995844775024</v>
      </c>
      <c r="H83" s="67">
        <v>-3.7521077177215423</v>
      </c>
      <c r="I83" s="68">
        <v>-15.689321103450055</v>
      </c>
    </row>
    <row r="84" spans="1:9" x14ac:dyDescent="0.25">
      <c r="A84" s="75"/>
      <c r="B84" s="49" t="s">
        <v>199</v>
      </c>
      <c r="C84" s="70">
        <v>539.29975402630521</v>
      </c>
      <c r="D84" s="70">
        <v>576.35287842259402</v>
      </c>
      <c r="E84" s="70">
        <v>587.55519441568913</v>
      </c>
      <c r="F84" s="70">
        <v>621.23873002362632</v>
      </c>
      <c r="G84" s="71">
        <v>657.27021536033601</v>
      </c>
      <c r="H84" s="67">
        <v>5.0699274894232316</v>
      </c>
      <c r="I84" s="68">
        <v>5.7999418895437174</v>
      </c>
    </row>
    <row r="85" spans="1:9" x14ac:dyDescent="0.25">
      <c r="A85" s="75"/>
      <c r="B85" s="49" t="s">
        <v>200</v>
      </c>
      <c r="C85" s="70">
        <v>936.10843545659986</v>
      </c>
      <c r="D85" s="70">
        <v>937.33644540061891</v>
      </c>
      <c r="E85" s="70">
        <v>905.68519075420227</v>
      </c>
      <c r="F85" s="70">
        <v>909.80880912610269</v>
      </c>
      <c r="G85" s="71">
        <v>900.02048417220817</v>
      </c>
      <c r="H85" s="67">
        <v>-0.97803077310543163</v>
      </c>
      <c r="I85" s="68">
        <v>-1.0758661441513766</v>
      </c>
    </row>
    <row r="86" spans="1:9" x14ac:dyDescent="0.25">
      <c r="A86" s="75"/>
      <c r="B86" s="49" t="s">
        <v>49</v>
      </c>
      <c r="C86" s="70">
        <v>561.68730556922412</v>
      </c>
      <c r="D86" s="70">
        <v>541.97225775362756</v>
      </c>
      <c r="E86" s="70">
        <v>557.83280996111705</v>
      </c>
      <c r="F86" s="70">
        <v>596.51243886025827</v>
      </c>
      <c r="G86" s="71">
        <v>632.72075543576796</v>
      </c>
      <c r="H86" s="67">
        <v>3.0218556206474068</v>
      </c>
      <c r="I86" s="68">
        <v>6.0700019340237219</v>
      </c>
    </row>
    <row r="87" spans="1:9" x14ac:dyDescent="0.25">
      <c r="A87" s="75"/>
      <c r="B87" s="49" t="s">
        <v>50</v>
      </c>
      <c r="C87" s="70">
        <v>970.67201864954745</v>
      </c>
      <c r="D87" s="70">
        <v>1044.9315652597413</v>
      </c>
      <c r="E87" s="70">
        <v>1168.166129363887</v>
      </c>
      <c r="F87" s="70">
        <v>1121.8964227275794</v>
      </c>
      <c r="G87" s="71">
        <v>1078.4636006329997</v>
      </c>
      <c r="H87" s="67">
        <v>2.6675610934689731</v>
      </c>
      <c r="I87" s="68">
        <v>-3.8713753974707288</v>
      </c>
    </row>
    <row r="88" spans="1:9" x14ac:dyDescent="0.25">
      <c r="A88" s="75"/>
      <c r="B88" s="49" t="s">
        <v>51</v>
      </c>
      <c r="C88" s="70">
        <v>659.09431808927388</v>
      </c>
      <c r="D88" s="70">
        <v>658.21750642514962</v>
      </c>
      <c r="E88" s="70">
        <v>682.32966647474677</v>
      </c>
      <c r="F88" s="70">
        <v>712.85657047826942</v>
      </c>
      <c r="G88" s="71">
        <v>848.31910193667056</v>
      </c>
      <c r="H88" s="67">
        <v>6.5130742234393191</v>
      </c>
      <c r="I88" s="68">
        <v>19.002775182042114</v>
      </c>
    </row>
    <row r="89" spans="1:9" x14ac:dyDescent="0.25">
      <c r="A89" s="75"/>
      <c r="B89" s="49" t="s">
        <v>52</v>
      </c>
      <c r="C89" s="70">
        <v>2173.969429811882</v>
      </c>
      <c r="D89" s="70">
        <v>2600.8618230160632</v>
      </c>
      <c r="E89" s="70">
        <v>2216.8700029279989</v>
      </c>
      <c r="F89" s="70">
        <v>2390.8052282918275</v>
      </c>
      <c r="G89" s="71">
        <v>2404.5927569188088</v>
      </c>
      <c r="H89" s="67">
        <v>2.5526826502722644</v>
      </c>
      <c r="I89" s="68">
        <v>0.57668974719584298</v>
      </c>
    </row>
    <row r="90" spans="1:9" x14ac:dyDescent="0.25">
      <c r="A90" s="75"/>
      <c r="B90" s="49" t="s">
        <v>54</v>
      </c>
      <c r="C90" s="70">
        <v>702.32147436707817</v>
      </c>
      <c r="D90" s="70">
        <v>709.82531313457798</v>
      </c>
      <c r="E90" s="70">
        <v>740.69742102772159</v>
      </c>
      <c r="F90" s="70">
        <v>767.33573606851201</v>
      </c>
      <c r="G90" s="71">
        <v>840.47262041750889</v>
      </c>
      <c r="H90" s="67">
        <v>4.5916238235508944</v>
      </c>
      <c r="I90" s="68">
        <v>9.5312756738944273</v>
      </c>
    </row>
    <row r="91" spans="1:9" x14ac:dyDescent="0.25">
      <c r="A91" s="75"/>
      <c r="B91" s="49" t="s">
        <v>201</v>
      </c>
      <c r="C91" s="70">
        <v>1481.9650675752418</v>
      </c>
      <c r="D91" s="70">
        <v>1719.1806834949857</v>
      </c>
      <c r="E91" s="70">
        <v>1734.731339480498</v>
      </c>
      <c r="F91" s="70">
        <v>1863.4124807092796</v>
      </c>
      <c r="G91" s="71">
        <v>1864.568730584356</v>
      </c>
      <c r="H91" s="67">
        <v>5.9095462764716666</v>
      </c>
      <c r="I91" s="68">
        <v>6.2050130448639607E-2</v>
      </c>
    </row>
    <row r="92" spans="1:9" x14ac:dyDescent="0.25">
      <c r="A92" s="75"/>
      <c r="B92" s="49" t="s">
        <v>202</v>
      </c>
      <c r="C92" s="70">
        <v>1369.2121357403444</v>
      </c>
      <c r="D92" s="70">
        <v>1197.067514493792</v>
      </c>
      <c r="E92" s="70">
        <v>1414.7181067585686</v>
      </c>
      <c r="F92" s="70">
        <v>1487.0397785457578</v>
      </c>
      <c r="G92" s="71">
        <v>1697.4887592673535</v>
      </c>
      <c r="H92" s="67">
        <v>5.5198200304162892</v>
      </c>
      <c r="I92" s="68">
        <v>14.152209225189864</v>
      </c>
    </row>
    <row r="93" spans="1:9" x14ac:dyDescent="0.25">
      <c r="A93" s="75"/>
      <c r="B93" s="49" t="s">
        <v>203</v>
      </c>
      <c r="C93" s="70">
        <v>5108.4834047959348</v>
      </c>
      <c r="D93" s="70">
        <v>6240.9332566994763</v>
      </c>
      <c r="E93" s="70">
        <v>6567.2983405926625</v>
      </c>
      <c r="F93" s="70">
        <v>6863.5209357518233</v>
      </c>
      <c r="G93" s="71">
        <v>7848.0035911140803</v>
      </c>
      <c r="H93" s="67">
        <v>11.331177274757987</v>
      </c>
      <c r="I93" s="68">
        <v>14.343697128308051</v>
      </c>
    </row>
    <row r="94" spans="1:9" x14ac:dyDescent="0.25">
      <c r="A94" s="75"/>
      <c r="B94" s="49" t="s">
        <v>204</v>
      </c>
      <c r="C94" s="70">
        <v>812.9032517061421</v>
      </c>
      <c r="D94" s="70">
        <v>815.14575504649281</v>
      </c>
      <c r="E94" s="70">
        <v>941.30935209583402</v>
      </c>
      <c r="F94" s="70">
        <v>1085.9865281533914</v>
      </c>
      <c r="G94" s="71">
        <v>1139.305972530391</v>
      </c>
      <c r="H94" s="67">
        <v>8.8053820709315556</v>
      </c>
      <c r="I94" s="68">
        <v>4.9097703327557696</v>
      </c>
    </row>
    <row r="95" spans="1:9" x14ac:dyDescent="0.25">
      <c r="A95" s="75"/>
      <c r="B95" s="49" t="s">
        <v>205</v>
      </c>
      <c r="C95" s="70">
        <v>774.29588222731115</v>
      </c>
      <c r="D95" s="70">
        <v>780.6172237864896</v>
      </c>
      <c r="E95" s="70">
        <v>879.51572241126632</v>
      </c>
      <c r="F95" s="70">
        <v>992.44730929940761</v>
      </c>
      <c r="G95" s="71">
        <v>1009.1463405927985</v>
      </c>
      <c r="H95" s="67">
        <v>6.8468689317483289</v>
      </c>
      <c r="I95" s="68">
        <v>1.6826113726056775</v>
      </c>
    </row>
    <row r="96" spans="1:9" x14ac:dyDescent="0.25">
      <c r="A96" s="75"/>
      <c r="B96" s="49" t="s">
        <v>95</v>
      </c>
      <c r="C96" s="70">
        <v>1981.3951366107406</v>
      </c>
      <c r="D96" s="70">
        <v>1938.6895605563443</v>
      </c>
      <c r="E96" s="70">
        <v>1916.0221403929629</v>
      </c>
      <c r="F96" s="70">
        <v>1970.8700161735151</v>
      </c>
      <c r="G96" s="71">
        <v>2183.0016672140182</v>
      </c>
      <c r="H96" s="67">
        <v>2.4520714440245062</v>
      </c>
      <c r="I96" s="68">
        <v>10.763350667456038</v>
      </c>
    </row>
    <row r="97" spans="1:9" x14ac:dyDescent="0.25">
      <c r="A97" s="75"/>
      <c r="B97" s="49" t="s">
        <v>206</v>
      </c>
      <c r="C97" s="70">
        <v>1929.5261131254615</v>
      </c>
      <c r="D97" s="70">
        <v>2059.1337518430814</v>
      </c>
      <c r="E97" s="70">
        <v>2146.8905835543769</v>
      </c>
      <c r="F97" s="70">
        <v>2100.9700386564555</v>
      </c>
      <c r="G97" s="71">
        <v>2605.5090776861521</v>
      </c>
      <c r="H97" s="67">
        <v>7.7979451881212913</v>
      </c>
      <c r="I97" s="68">
        <v>24.014575636325745</v>
      </c>
    </row>
    <row r="98" spans="1:9" x14ac:dyDescent="0.25">
      <c r="A98" s="75"/>
      <c r="B98" s="49" t="s">
        <v>207</v>
      </c>
      <c r="C98" s="70">
        <v>918.38116046560992</v>
      </c>
      <c r="D98" s="70">
        <v>903.15327536204893</v>
      </c>
      <c r="E98" s="70">
        <v>853.68907714220268</v>
      </c>
      <c r="F98" s="70">
        <v>984.34297127731782</v>
      </c>
      <c r="G98" s="71">
        <v>1100.088964136273</v>
      </c>
      <c r="H98" s="67">
        <v>4.6167466892855114</v>
      </c>
      <c r="I98" s="68">
        <v>11.7587056784445</v>
      </c>
    </row>
    <row r="99" spans="1:9" x14ac:dyDescent="0.25">
      <c r="A99" s="75"/>
      <c r="B99" s="49" t="s">
        <v>208</v>
      </c>
      <c r="C99" s="70">
        <v>291.44773973696829</v>
      </c>
      <c r="D99" s="70">
        <v>314.34255079006772</v>
      </c>
      <c r="E99" s="70">
        <v>324.54444795950644</v>
      </c>
      <c r="F99" s="70">
        <v>356.18974816324805</v>
      </c>
      <c r="G99" s="71">
        <v>353.93833131801694</v>
      </c>
      <c r="H99" s="67">
        <v>4.9764124766299656</v>
      </c>
      <c r="I99" s="68">
        <v>-0.63208356131553955</v>
      </c>
    </row>
    <row r="100" spans="1:9" x14ac:dyDescent="0.25">
      <c r="A100" s="75"/>
      <c r="B100" s="49" t="s">
        <v>56</v>
      </c>
      <c r="C100" s="70">
        <v>2260.4148441640837</v>
      </c>
      <c r="D100" s="70">
        <v>2425.3603245244162</v>
      </c>
      <c r="E100" s="70">
        <v>2300.1235383089634</v>
      </c>
      <c r="F100" s="70">
        <v>2471.5460793920938</v>
      </c>
      <c r="G100" s="71">
        <v>2561.2649864838918</v>
      </c>
      <c r="H100" s="67">
        <v>3.1731262915886349</v>
      </c>
      <c r="I100" s="68">
        <v>3.6300721981224626</v>
      </c>
    </row>
    <row r="101" spans="1:9" x14ac:dyDescent="0.25">
      <c r="A101" s="75"/>
      <c r="B101" s="49" t="s">
        <v>53</v>
      </c>
      <c r="C101" s="70">
        <v>1117.5135017753068</v>
      </c>
      <c r="D101" s="70">
        <v>1239.8447890329278</v>
      </c>
      <c r="E101" s="70">
        <v>1597.4723748900378</v>
      </c>
      <c r="F101" s="70">
        <v>1591.252512939712</v>
      </c>
      <c r="G101" s="71">
        <v>1951.9179218458221</v>
      </c>
      <c r="H101" s="67">
        <v>14.961439485919215</v>
      </c>
      <c r="I101" s="68">
        <v>22.665504435861635</v>
      </c>
    </row>
    <row r="102" spans="1:9" x14ac:dyDescent="0.25">
      <c r="A102" s="75"/>
      <c r="B102" s="49" t="s">
        <v>251</v>
      </c>
      <c r="C102" s="70">
        <v>19068.80733944954</v>
      </c>
      <c r="D102" s="70">
        <v>18437.555040224455</v>
      </c>
      <c r="E102" s="70">
        <v>21074.789143382499</v>
      </c>
      <c r="F102" s="70">
        <v>10567.306773001712</v>
      </c>
      <c r="G102" s="71">
        <v>10718.265042199835</v>
      </c>
      <c r="H102" s="67">
        <v>-13.413488963003728</v>
      </c>
      <c r="I102" s="68">
        <v>1.4285406153231435</v>
      </c>
    </row>
    <row r="103" spans="1:9" x14ac:dyDescent="0.25">
      <c r="A103" s="75"/>
      <c r="B103" s="49" t="s">
        <v>210</v>
      </c>
      <c r="C103" s="70">
        <v>330.32357302712222</v>
      </c>
      <c r="D103" s="70">
        <v>403.35583253637674</v>
      </c>
      <c r="E103" s="70">
        <v>513.14184564088168</v>
      </c>
      <c r="F103" s="70">
        <v>592.22860525033082</v>
      </c>
      <c r="G103" s="71">
        <v>629.25639020594076</v>
      </c>
      <c r="H103" s="67">
        <v>17.4821854268435</v>
      </c>
      <c r="I103" s="68">
        <v>6.25227904011129</v>
      </c>
    </row>
    <row r="104" spans="1:9" x14ac:dyDescent="0.25">
      <c r="A104" s="75"/>
      <c r="B104" s="49" t="s">
        <v>211</v>
      </c>
      <c r="C104" s="70">
        <v>481.32906248118218</v>
      </c>
      <c r="D104" s="70">
        <v>485.69187715616891</v>
      </c>
      <c r="E104" s="70">
        <v>504.97568224372401</v>
      </c>
      <c r="F104" s="70">
        <v>538.28147215391698</v>
      </c>
      <c r="G104" s="71">
        <v>563.95902671595161</v>
      </c>
      <c r="H104" s="67">
        <v>4.0402451455567201</v>
      </c>
      <c r="I104" s="68">
        <v>4.7702839295743757</v>
      </c>
    </row>
    <row r="105" spans="1:9" x14ac:dyDescent="0.25">
      <c r="A105" s="75"/>
      <c r="B105" s="49" t="s">
        <v>212</v>
      </c>
      <c r="C105" s="70">
        <v>713.08237848826468</v>
      </c>
      <c r="D105" s="70">
        <v>750.81249762631182</v>
      </c>
      <c r="E105" s="70">
        <v>738.94179894179899</v>
      </c>
      <c r="F105" s="70">
        <v>772.20759684091774</v>
      </c>
      <c r="G105" s="71">
        <v>859.21810523531917</v>
      </c>
      <c r="H105" s="67">
        <v>4.7709613381697213</v>
      </c>
      <c r="I105" s="68">
        <v>11.267761253626517</v>
      </c>
    </row>
    <row r="106" spans="1:9" x14ac:dyDescent="0.25">
      <c r="A106" s="75"/>
      <c r="B106" s="49" t="s">
        <v>96</v>
      </c>
      <c r="C106" s="70">
        <v>959.64032431936425</v>
      </c>
      <c r="D106" s="70">
        <v>1013.1219237685553</v>
      </c>
      <c r="E106" s="70">
        <v>1038.8838559733006</v>
      </c>
      <c r="F106" s="70">
        <v>1093.9177922544627</v>
      </c>
      <c r="G106" s="71">
        <v>1230.7242436822864</v>
      </c>
      <c r="H106" s="67">
        <v>6.4175035829616034</v>
      </c>
      <c r="I106" s="68">
        <v>12.50609985471381</v>
      </c>
    </row>
    <row r="107" spans="1:9" x14ac:dyDescent="0.25">
      <c r="A107" s="75"/>
      <c r="B107" s="49" t="s">
        <v>213</v>
      </c>
      <c r="C107" s="70">
        <v>1495.7957573424774</v>
      </c>
      <c r="D107" s="70">
        <v>1560.7149291572021</v>
      </c>
      <c r="E107" s="70">
        <v>1755.7332294579226</v>
      </c>
      <c r="F107" s="70">
        <v>2364.607758681796</v>
      </c>
      <c r="G107" s="71">
        <v>3418.8508346323365</v>
      </c>
      <c r="H107" s="67">
        <v>22.95663352374817</v>
      </c>
      <c r="I107" s="68">
        <v>44.58426866273382</v>
      </c>
    </row>
    <row r="108" spans="1:9" x14ac:dyDescent="0.25">
      <c r="A108" s="75"/>
      <c r="B108" s="49" t="s">
        <v>214</v>
      </c>
      <c r="C108" s="70">
        <v>2410.4416961130742</v>
      </c>
      <c r="D108" s="70">
        <v>2749.8928813559323</v>
      </c>
      <c r="E108" s="70">
        <v>2161.0749209890314</v>
      </c>
      <c r="F108" s="70">
        <v>1906.6708913034197</v>
      </c>
      <c r="G108" s="71">
        <v>2012.1610468393442</v>
      </c>
      <c r="H108" s="67">
        <v>-4.4146077872149192</v>
      </c>
      <c r="I108" s="68">
        <v>5.5326882062908282</v>
      </c>
    </row>
    <row r="109" spans="1:9" x14ac:dyDescent="0.25">
      <c r="A109" s="75"/>
      <c r="B109" s="49" t="s">
        <v>215</v>
      </c>
      <c r="C109" s="70">
        <v>2196.5160150518527</v>
      </c>
      <c r="D109" s="70">
        <v>1575.8994944300123</v>
      </c>
      <c r="E109" s="70">
        <v>1698.2192725802233</v>
      </c>
      <c r="F109" s="70">
        <v>1532.7763541100733</v>
      </c>
      <c r="G109" s="71">
        <v>1554.6055669702912</v>
      </c>
      <c r="H109" s="67">
        <v>-8.2784339778843261</v>
      </c>
      <c r="I109" s="68">
        <v>1.4241616398689843</v>
      </c>
    </row>
    <row r="110" spans="1:9" x14ac:dyDescent="0.25">
      <c r="A110" s="75"/>
      <c r="B110" s="49" t="s">
        <v>216</v>
      </c>
      <c r="C110" s="70">
        <v>960.5696073917444</v>
      </c>
      <c r="D110" s="70">
        <v>978.98340725524042</v>
      </c>
      <c r="E110" s="70">
        <v>1127.0910501926751</v>
      </c>
      <c r="F110" s="70">
        <v>1155.8900352683343</v>
      </c>
      <c r="G110" s="71">
        <v>860.37999277506037</v>
      </c>
      <c r="H110" s="67">
        <v>-2.7162360358935711</v>
      </c>
      <c r="I110" s="68">
        <v>-25.565584396155188</v>
      </c>
    </row>
    <row r="111" spans="1:9" x14ac:dyDescent="0.25">
      <c r="A111" s="75"/>
      <c r="B111" s="49" t="s">
        <v>217</v>
      </c>
      <c r="C111" s="70">
        <v>1101.4014737913253</v>
      </c>
      <c r="D111" s="70">
        <v>1252.2337570151503</v>
      </c>
      <c r="E111" s="70">
        <v>1268.371876501682</v>
      </c>
      <c r="F111" s="70">
        <v>1284.2133056619575</v>
      </c>
      <c r="G111" s="71">
        <v>1562.1895152371067</v>
      </c>
      <c r="H111" s="67">
        <v>9.1307189544761904</v>
      </c>
      <c r="I111" s="68">
        <v>21.645641604052997</v>
      </c>
    </row>
    <row r="112" spans="1:9" x14ac:dyDescent="0.25">
      <c r="A112" s="75"/>
      <c r="B112" s="49" t="s">
        <v>218</v>
      </c>
      <c r="C112" s="70">
        <v>14761.814438697416</v>
      </c>
      <c r="D112" s="70">
        <v>13602.808148548951</v>
      </c>
      <c r="E112" s="70">
        <v>13298.363291253336</v>
      </c>
      <c r="F112" s="70">
        <v>16846.793887263066</v>
      </c>
      <c r="G112" s="71">
        <v>21505.265199101363</v>
      </c>
      <c r="H112" s="67">
        <v>9.8629522349386036</v>
      </c>
      <c r="I112" s="68">
        <v>27.651975461991668</v>
      </c>
    </row>
    <row r="113" spans="1:9" x14ac:dyDescent="0.25">
      <c r="A113" s="75"/>
      <c r="B113" s="49" t="s">
        <v>261</v>
      </c>
      <c r="C113" s="70">
        <v>617.61467899498757</v>
      </c>
      <c r="D113" s="70">
        <v>1417.8581018127929</v>
      </c>
      <c r="E113" s="70">
        <v>1505.0834954363017</v>
      </c>
      <c r="F113" s="70">
        <v>1890.3576499941266</v>
      </c>
      <c r="G113" s="71">
        <v>1933.0764538374817</v>
      </c>
      <c r="H113" s="67">
        <v>33.009559557882383</v>
      </c>
      <c r="I113" s="68">
        <v>2.2598265383001888</v>
      </c>
    </row>
    <row r="114" spans="1:9" x14ac:dyDescent="0.25">
      <c r="A114" s="75"/>
      <c r="B114" s="49" t="s">
        <v>262</v>
      </c>
      <c r="C114" s="70">
        <v>194.98101638898163</v>
      </c>
      <c r="D114" s="70">
        <v>276.41105310051233</v>
      </c>
      <c r="E114" s="70">
        <v>323.56678468520442</v>
      </c>
      <c r="F114" s="70">
        <v>388.57109526355623</v>
      </c>
      <c r="G114" s="71">
        <v>504.97040488156273</v>
      </c>
      <c r="H114" s="67">
        <v>26.858157388346136</v>
      </c>
      <c r="I114" s="68">
        <v>29.955730376459513</v>
      </c>
    </row>
    <row r="115" spans="1:9" x14ac:dyDescent="0.25">
      <c r="A115" s="75"/>
      <c r="B115" s="49" t="s">
        <v>263</v>
      </c>
      <c r="C115" s="70">
        <v>728.96124031007787</v>
      </c>
      <c r="D115" s="70">
        <v>728.46808510638346</v>
      </c>
      <c r="E115" s="70">
        <v>724.39455782312962</v>
      </c>
      <c r="F115" s="70">
        <v>736.43745907007201</v>
      </c>
      <c r="G115" s="71">
        <v>740.62604019971843</v>
      </c>
      <c r="H115" s="67">
        <v>0.3976702811037125</v>
      </c>
      <c r="I115" s="68">
        <v>0.56876263938767124</v>
      </c>
    </row>
    <row r="116" spans="1:9" x14ac:dyDescent="0.25">
      <c r="A116" s="75" t="s">
        <v>9</v>
      </c>
      <c r="B116" s="49"/>
      <c r="C116" s="76"/>
      <c r="D116" s="76"/>
      <c r="E116" s="76"/>
      <c r="F116" s="76"/>
      <c r="G116" s="77"/>
      <c r="H116" s="67"/>
      <c r="I116" s="68"/>
    </row>
    <row r="117" spans="1:9" x14ac:dyDescent="0.25">
      <c r="A117" s="75"/>
      <c r="B117" s="49" t="s">
        <v>219</v>
      </c>
      <c r="C117" s="70">
        <v>2261.7843300135364</v>
      </c>
      <c r="D117" s="70">
        <v>2191.3110241346712</v>
      </c>
      <c r="E117" s="70">
        <v>2184.3630179140146</v>
      </c>
      <c r="F117" s="70">
        <v>2431.8560880993728</v>
      </c>
      <c r="G117" s="71">
        <v>2513.682705911524</v>
      </c>
      <c r="H117" s="67">
        <v>2.6750248371714136</v>
      </c>
      <c r="I117" s="68">
        <v>3.3647804330437623</v>
      </c>
    </row>
    <row r="118" spans="1:9" x14ac:dyDescent="0.25">
      <c r="A118" s="75"/>
      <c r="B118" s="49" t="s">
        <v>220</v>
      </c>
      <c r="C118" s="70">
        <v>2673.1871887221714</v>
      </c>
      <c r="D118" s="70">
        <v>2778.4321267724677</v>
      </c>
      <c r="E118" s="70">
        <v>3297.8049195954204</v>
      </c>
      <c r="F118" s="70">
        <v>3696.0638159465407</v>
      </c>
      <c r="G118" s="71">
        <v>3671.5534225912347</v>
      </c>
      <c r="H118" s="67">
        <v>8.2567837173961323</v>
      </c>
      <c r="I118" s="68">
        <v>-0.66314854331130846</v>
      </c>
    </row>
    <row r="119" spans="1:9" x14ac:dyDescent="0.25">
      <c r="A119" s="75"/>
      <c r="B119" s="49" t="s">
        <v>222</v>
      </c>
      <c r="C119" s="70">
        <v>6259.4942480005111</v>
      </c>
      <c r="D119" s="70">
        <v>4207.4824836839798</v>
      </c>
      <c r="E119" s="70">
        <v>3711.9910254597157</v>
      </c>
      <c r="F119" s="70">
        <v>6360.101054337234</v>
      </c>
      <c r="G119" s="71">
        <v>7643.4064944421571</v>
      </c>
      <c r="H119" s="67">
        <v>5.1203814352924981</v>
      </c>
      <c r="I119" s="68">
        <v>20.177437891962114</v>
      </c>
    </row>
    <row r="120" spans="1:9" x14ac:dyDescent="0.25">
      <c r="A120" s="75"/>
      <c r="B120" s="49" t="s">
        <v>58</v>
      </c>
      <c r="C120" s="70">
        <v>1700.0386396122592</v>
      </c>
      <c r="D120" s="70">
        <v>1915.0950961957676</v>
      </c>
      <c r="E120" s="70">
        <v>1630.1845400736561</v>
      </c>
      <c r="F120" s="70">
        <v>3512.9566687580527</v>
      </c>
      <c r="G120" s="71">
        <v>3231.7811102013547</v>
      </c>
      <c r="H120" s="67">
        <v>17.421003181526196</v>
      </c>
      <c r="I120" s="68">
        <v>-8.0039574941897342</v>
      </c>
    </row>
    <row r="121" spans="1:9" x14ac:dyDescent="0.25">
      <c r="A121" s="75"/>
      <c r="B121" s="49" t="s">
        <v>221</v>
      </c>
      <c r="C121" s="70">
        <v>366.61811240159841</v>
      </c>
      <c r="D121" s="70">
        <v>355.85718968400482</v>
      </c>
      <c r="E121" s="70">
        <v>363.28376091532635</v>
      </c>
      <c r="F121" s="70">
        <v>373.11386274527575</v>
      </c>
      <c r="G121" s="71">
        <v>410.18700957065801</v>
      </c>
      <c r="H121" s="67">
        <v>2.8470872145778037</v>
      </c>
      <c r="I121" s="68">
        <v>9.9361483255024439</v>
      </c>
    </row>
    <row r="122" spans="1:9" x14ac:dyDescent="0.25">
      <c r="A122" s="75"/>
      <c r="B122" s="49" t="s">
        <v>59</v>
      </c>
      <c r="C122" s="70">
        <v>533.21617790689743</v>
      </c>
      <c r="D122" s="70">
        <v>404.94186339403694</v>
      </c>
      <c r="E122" s="70">
        <v>405.74291375689222</v>
      </c>
      <c r="F122" s="70">
        <v>357.71697360990777</v>
      </c>
      <c r="G122" s="71">
        <v>372.18530258419736</v>
      </c>
      <c r="H122" s="67">
        <v>-8.5962580854778032</v>
      </c>
      <c r="I122" s="68">
        <v>4.0446302640554563</v>
      </c>
    </row>
    <row r="123" spans="1:9" x14ac:dyDescent="0.25">
      <c r="A123" s="75" t="s">
        <v>10</v>
      </c>
      <c r="B123" s="49"/>
      <c r="C123" s="76"/>
      <c r="D123" s="76"/>
      <c r="E123" s="76"/>
      <c r="F123" s="76"/>
      <c r="G123" s="77"/>
      <c r="H123" s="67"/>
      <c r="I123" s="68"/>
    </row>
    <row r="124" spans="1:9" x14ac:dyDescent="0.25">
      <c r="A124" s="75"/>
      <c r="B124" s="49" t="s">
        <v>60</v>
      </c>
      <c r="C124" s="70">
        <v>724.70352361535129</v>
      </c>
      <c r="D124" s="70">
        <v>770.74813444909603</v>
      </c>
      <c r="E124" s="70">
        <v>731.15327614259627</v>
      </c>
      <c r="F124" s="70">
        <v>891.10276203732963</v>
      </c>
      <c r="G124" s="71">
        <v>1050.0763391038886</v>
      </c>
      <c r="H124" s="67">
        <v>9.7147770632911357</v>
      </c>
      <c r="I124" s="68">
        <v>17.84009474991386</v>
      </c>
    </row>
    <row r="125" spans="1:9" x14ac:dyDescent="0.25">
      <c r="A125" s="75"/>
      <c r="B125" s="49" t="s">
        <v>62</v>
      </c>
      <c r="C125" s="70">
        <v>537.53038539781107</v>
      </c>
      <c r="D125" s="70">
        <v>524.99140376171033</v>
      </c>
      <c r="E125" s="70">
        <v>546.88472266313829</v>
      </c>
      <c r="F125" s="70">
        <v>595.07916790962645</v>
      </c>
      <c r="G125" s="71">
        <v>619.00554843508462</v>
      </c>
      <c r="H125" s="67">
        <v>3.5912039943644558</v>
      </c>
      <c r="I125" s="68">
        <v>4.0207054482357165</v>
      </c>
    </row>
    <row r="126" spans="1:9" x14ac:dyDescent="0.25">
      <c r="A126" s="75"/>
      <c r="B126" s="49" t="s">
        <v>61</v>
      </c>
      <c r="C126" s="70">
        <v>649.45319324557408</v>
      </c>
      <c r="D126" s="70">
        <v>563.21224546621136</v>
      </c>
      <c r="E126" s="70">
        <v>606.95845827819483</v>
      </c>
      <c r="F126" s="70">
        <v>561.20978463541007</v>
      </c>
      <c r="G126" s="71">
        <v>644.73577004618471</v>
      </c>
      <c r="H126" s="67">
        <v>-0.18208885840552691</v>
      </c>
      <c r="I126" s="68">
        <v>14.88320191442088</v>
      </c>
    </row>
    <row r="127" spans="1:9" x14ac:dyDescent="0.25">
      <c r="A127" s="75"/>
      <c r="B127" s="49" t="s">
        <v>223</v>
      </c>
      <c r="C127" s="70">
        <v>1024.9720299244962</v>
      </c>
      <c r="D127" s="70">
        <v>1024.926765106824</v>
      </c>
      <c r="E127" s="70">
        <v>1387.6197274302774</v>
      </c>
      <c r="F127" s="70">
        <v>1448.4187220024928</v>
      </c>
      <c r="G127" s="71">
        <v>1601.3683377118762</v>
      </c>
      <c r="H127" s="67">
        <v>11.800772863770392</v>
      </c>
      <c r="I127" s="68">
        <v>10.559765169144228</v>
      </c>
    </row>
    <row r="128" spans="1:9" x14ac:dyDescent="0.25">
      <c r="A128" s="75"/>
      <c r="B128" s="49" t="s">
        <v>224</v>
      </c>
      <c r="C128" s="70">
        <v>2089.1439401916386</v>
      </c>
      <c r="D128" s="70">
        <v>2016.2576089409904</v>
      </c>
      <c r="E128" s="70">
        <v>4532.55897607102</v>
      </c>
      <c r="F128" s="70">
        <v>5822.0983147566631</v>
      </c>
      <c r="G128" s="71">
        <v>1372.0432041474446</v>
      </c>
      <c r="H128" s="67">
        <v>-9.9777515619514432</v>
      </c>
      <c r="I128" s="68">
        <v>-76.433870917812044</v>
      </c>
    </row>
    <row r="129" spans="1:9" x14ac:dyDescent="0.25">
      <c r="A129" s="75"/>
      <c r="B129" s="49" t="s">
        <v>225</v>
      </c>
      <c r="C129" s="70">
        <v>666.26098256577006</v>
      </c>
      <c r="D129" s="70">
        <v>705.07817523841595</v>
      </c>
      <c r="E129" s="70">
        <v>800.22334633843695</v>
      </c>
      <c r="F129" s="70">
        <v>826.70444076212311</v>
      </c>
      <c r="G129" s="71">
        <v>932.1950147788308</v>
      </c>
      <c r="H129" s="67">
        <v>8.7590984247208468</v>
      </c>
      <c r="I129" s="68">
        <v>12.760373455773149</v>
      </c>
    </row>
    <row r="130" spans="1:9" x14ac:dyDescent="0.25">
      <c r="A130" s="75"/>
      <c r="B130" s="49" t="s">
        <v>63</v>
      </c>
      <c r="C130" s="70">
        <v>811.37279588651188</v>
      </c>
      <c r="D130" s="70">
        <v>837.73533190627904</v>
      </c>
      <c r="E130" s="70">
        <v>856.92863759818704</v>
      </c>
      <c r="F130" s="70">
        <v>912.90142570841726</v>
      </c>
      <c r="G130" s="71">
        <v>953.94586324719319</v>
      </c>
      <c r="H130" s="67">
        <v>4.1299887974182825</v>
      </c>
      <c r="I130" s="68">
        <v>4.4960426594717262</v>
      </c>
    </row>
    <row r="131" spans="1:9" x14ac:dyDescent="0.25">
      <c r="A131" s="75"/>
      <c r="B131" s="49" t="s">
        <v>226</v>
      </c>
      <c r="C131" s="70">
        <v>682.66900658297527</v>
      </c>
      <c r="D131" s="70">
        <v>715.46076548521012</v>
      </c>
      <c r="E131" s="70">
        <v>732.18751813930294</v>
      </c>
      <c r="F131" s="70">
        <v>838.99043419967006</v>
      </c>
      <c r="G131" s="71">
        <v>932.75616514476656</v>
      </c>
      <c r="H131" s="67">
        <v>8.115879488679667</v>
      </c>
      <c r="I131" s="68">
        <v>11.17601907279689</v>
      </c>
    </row>
    <row r="132" spans="1:9" x14ac:dyDescent="0.25">
      <c r="A132" s="75"/>
      <c r="B132" s="49" t="s">
        <v>64</v>
      </c>
      <c r="C132" s="70">
        <v>810.43642567532549</v>
      </c>
      <c r="D132" s="70">
        <v>863.26181616252688</v>
      </c>
      <c r="E132" s="70">
        <v>1076.4220322780891</v>
      </c>
      <c r="F132" s="70">
        <v>971.49182585248946</v>
      </c>
      <c r="G132" s="71">
        <v>1061.4844317691077</v>
      </c>
      <c r="H132" s="67">
        <v>6.9790332962360813</v>
      </c>
      <c r="I132" s="68">
        <v>9.2633415456325991</v>
      </c>
    </row>
    <row r="133" spans="1:9" x14ac:dyDescent="0.25">
      <c r="A133" s="75" t="s">
        <v>11</v>
      </c>
      <c r="B133" s="49"/>
      <c r="C133" s="76"/>
      <c r="D133" s="76"/>
      <c r="E133" s="76"/>
      <c r="F133" s="76"/>
      <c r="G133" s="77"/>
      <c r="H133" s="67"/>
      <c r="I133" s="68"/>
    </row>
    <row r="134" spans="1:9" x14ac:dyDescent="0.25">
      <c r="A134" s="75"/>
      <c r="B134" s="49" t="s">
        <v>65</v>
      </c>
      <c r="C134" s="70">
        <v>6333.5002596304575</v>
      </c>
      <c r="D134" s="70">
        <v>4890.0143731867893</v>
      </c>
      <c r="E134" s="70">
        <v>7213.5822365893018</v>
      </c>
      <c r="F134" s="70">
        <v>6391.6102998197284</v>
      </c>
      <c r="G134" s="71">
        <v>5610.3032255890685</v>
      </c>
      <c r="H134" s="67">
        <v>-2.9857265643039699</v>
      </c>
      <c r="I134" s="68">
        <v>-12.223947293105411</v>
      </c>
    </row>
    <row r="135" spans="1:9" x14ac:dyDescent="0.25">
      <c r="A135" s="75"/>
      <c r="B135" s="49" t="s">
        <v>227</v>
      </c>
      <c r="C135" s="70">
        <v>704.58905545654682</v>
      </c>
      <c r="D135" s="70">
        <v>772.32979972079897</v>
      </c>
      <c r="E135" s="70">
        <v>860.42748327283709</v>
      </c>
      <c r="F135" s="70">
        <v>747.49323706482141</v>
      </c>
      <c r="G135" s="71">
        <v>677.44136757098318</v>
      </c>
      <c r="H135" s="67">
        <v>-0.97748441200294911</v>
      </c>
      <c r="I135" s="68">
        <v>-9.3715723461138793</v>
      </c>
    </row>
    <row r="136" spans="1:9" x14ac:dyDescent="0.25">
      <c r="A136" s="75"/>
      <c r="B136" s="49" t="s">
        <v>66</v>
      </c>
      <c r="C136" s="70">
        <v>4803.9136233555209</v>
      </c>
      <c r="D136" s="70">
        <v>5004.2328124715077</v>
      </c>
      <c r="E136" s="70">
        <v>6429.1093909880346</v>
      </c>
      <c r="F136" s="70">
        <v>7350.4965438527906</v>
      </c>
      <c r="G136" s="71">
        <v>7940.0824162841591</v>
      </c>
      <c r="H136" s="67">
        <v>13.385483176691171</v>
      </c>
      <c r="I136" s="68">
        <v>8.0210346187352286</v>
      </c>
    </row>
    <row r="137" spans="1:9" x14ac:dyDescent="0.25">
      <c r="A137" s="75"/>
      <c r="B137" s="49" t="s">
        <v>228</v>
      </c>
      <c r="C137" s="70">
        <v>5561.248267966922</v>
      </c>
      <c r="D137" s="70">
        <v>5673.4693816124454</v>
      </c>
      <c r="E137" s="70">
        <v>6422.5427371038613</v>
      </c>
      <c r="F137" s="70">
        <v>7001.9454291365928</v>
      </c>
      <c r="G137" s="71">
        <v>6773.5158991810422</v>
      </c>
      <c r="H137" s="67">
        <v>5.0534858898380275</v>
      </c>
      <c r="I137" s="68">
        <v>-3.2623723259111159</v>
      </c>
    </row>
    <row r="138" spans="1:9" x14ac:dyDescent="0.25">
      <c r="A138" s="75"/>
      <c r="B138" s="49" t="s">
        <v>229</v>
      </c>
      <c r="C138" s="70">
        <v>632.34362312744861</v>
      </c>
      <c r="D138" s="70">
        <v>700.77312207693046</v>
      </c>
      <c r="E138" s="70">
        <v>896.41072384560755</v>
      </c>
      <c r="F138" s="70">
        <v>851.24558859946831</v>
      </c>
      <c r="G138" s="71">
        <v>892.02085550317463</v>
      </c>
      <c r="H138" s="67">
        <v>8.9821738015088304</v>
      </c>
      <c r="I138" s="68">
        <v>4.7900708620167762</v>
      </c>
    </row>
    <row r="139" spans="1:9" x14ac:dyDescent="0.25">
      <c r="A139" s="75" t="s">
        <v>12</v>
      </c>
      <c r="B139" s="49"/>
      <c r="C139" s="76"/>
      <c r="D139" s="76"/>
      <c r="E139" s="76"/>
      <c r="F139" s="76"/>
      <c r="G139" s="77"/>
      <c r="H139" s="67"/>
      <c r="I139" s="68"/>
    </row>
    <row r="140" spans="1:9" x14ac:dyDescent="0.25">
      <c r="A140" s="75"/>
      <c r="B140" s="49" t="s">
        <v>253</v>
      </c>
      <c r="C140" s="70">
        <v>3218.1414346611359</v>
      </c>
      <c r="D140" s="70">
        <v>3516.8962312393605</v>
      </c>
      <c r="E140" s="70">
        <v>3274.9085032810772</v>
      </c>
      <c r="F140" s="70">
        <v>3346.4182305405748</v>
      </c>
      <c r="G140" s="71">
        <v>3554.4003943389853</v>
      </c>
      <c r="H140" s="67">
        <v>2.5156820213591669</v>
      </c>
      <c r="I140" s="68">
        <v>6.2150678567398643</v>
      </c>
    </row>
    <row r="141" spans="1:9" x14ac:dyDescent="0.25">
      <c r="A141" s="75"/>
      <c r="B141" s="49" t="s">
        <v>231</v>
      </c>
      <c r="C141" s="70">
        <v>3210.9079922428991</v>
      </c>
      <c r="D141" s="70">
        <v>3093.9378987561558</v>
      </c>
      <c r="E141" s="70">
        <v>4884.7767787609546</v>
      </c>
      <c r="F141" s="70">
        <v>4337.6440634313785</v>
      </c>
      <c r="G141" s="71">
        <v>4111.5577865280275</v>
      </c>
      <c r="H141" s="67">
        <v>6.376239695905328</v>
      </c>
      <c r="I141" s="68">
        <v>-5.2121906176990791</v>
      </c>
    </row>
    <row r="142" spans="1:9" x14ac:dyDescent="0.25">
      <c r="A142" s="75"/>
      <c r="B142" s="49" t="s">
        <v>254</v>
      </c>
      <c r="C142" s="70">
        <v>2325.9343664539656</v>
      </c>
      <c r="D142" s="70">
        <v>2600</v>
      </c>
      <c r="E142" s="70">
        <v>2671.5265866209265</v>
      </c>
      <c r="F142" s="70">
        <v>3827.7580071174375</v>
      </c>
      <c r="G142" s="71">
        <v>1884.0630472854641</v>
      </c>
      <c r="H142" s="67">
        <v>-5.1309625896896582</v>
      </c>
      <c r="I142" s="68">
        <v>-50.778940471623699</v>
      </c>
    </row>
    <row r="143" spans="1:9" x14ac:dyDescent="0.25">
      <c r="A143" s="75"/>
      <c r="B143" s="49" t="s">
        <v>233</v>
      </c>
      <c r="C143" s="70">
        <v>1891.0748779883195</v>
      </c>
      <c r="D143" s="70">
        <v>2028.5950608082194</v>
      </c>
      <c r="E143" s="70">
        <v>2029.4272944816339</v>
      </c>
      <c r="F143" s="70">
        <v>1920.0428499756599</v>
      </c>
      <c r="G143" s="71">
        <v>2056.8766659723174</v>
      </c>
      <c r="H143" s="67">
        <v>2.1233097424782743</v>
      </c>
      <c r="I143" s="68">
        <v>7.1266022004869285</v>
      </c>
    </row>
    <row r="144" spans="1:9" x14ac:dyDescent="0.25">
      <c r="A144" s="75"/>
      <c r="B144" s="49" t="s">
        <v>234</v>
      </c>
      <c r="C144" s="70">
        <v>3693.9194883717441</v>
      </c>
      <c r="D144" s="70">
        <v>3568.8316613600618</v>
      </c>
      <c r="E144" s="70">
        <v>3279.36421655494</v>
      </c>
      <c r="F144" s="70">
        <v>4001.7421970104197</v>
      </c>
      <c r="G144" s="71">
        <v>4350.8139245198172</v>
      </c>
      <c r="H144" s="67">
        <v>4.1767419535124972</v>
      </c>
      <c r="I144" s="68">
        <v>8.7229938942638086</v>
      </c>
    </row>
    <row r="145" spans="1:9" x14ac:dyDescent="0.25">
      <c r="A145" s="75"/>
      <c r="B145" s="49" t="s">
        <v>235</v>
      </c>
      <c r="C145" s="70">
        <v>2643.2361734230567</v>
      </c>
      <c r="D145" s="70">
        <v>2499.6467436384387</v>
      </c>
      <c r="E145" s="70">
        <v>2793.2161345823906</v>
      </c>
      <c r="F145" s="70">
        <v>2988.3909481034862</v>
      </c>
      <c r="G145" s="71">
        <v>3776.1165445527572</v>
      </c>
      <c r="H145" s="67">
        <v>9.3269809158831549</v>
      </c>
      <c r="I145" s="68">
        <v>26.359522904765285</v>
      </c>
    </row>
    <row r="146" spans="1:9" x14ac:dyDescent="0.25">
      <c r="A146" s="75"/>
      <c r="B146" s="49" t="s">
        <v>236</v>
      </c>
      <c r="C146" s="70">
        <v>2236.8995016871982</v>
      </c>
      <c r="D146" s="70">
        <v>2285.23922470666</v>
      </c>
      <c r="E146" s="70">
        <v>2365.4157359955507</v>
      </c>
      <c r="F146" s="70">
        <v>2316.8201684281075</v>
      </c>
      <c r="G146" s="71">
        <v>2353.513793839802</v>
      </c>
      <c r="H146" s="67">
        <v>1.2785718908734367</v>
      </c>
      <c r="I146" s="68">
        <v>1.5837925580814556</v>
      </c>
    </row>
    <row r="147" spans="1:9" x14ac:dyDescent="0.25">
      <c r="A147" s="75"/>
      <c r="B147" s="49" t="s">
        <v>237</v>
      </c>
      <c r="C147" s="70">
        <v>2020.5581211839058</v>
      </c>
      <c r="D147" s="70">
        <v>1708.3275417326338</v>
      </c>
      <c r="E147" s="70">
        <v>2724.6674390700368</v>
      </c>
      <c r="F147" s="70">
        <v>2094.5764173593834</v>
      </c>
      <c r="G147" s="71">
        <v>1877.9241070616895</v>
      </c>
      <c r="H147" s="67">
        <v>-1.8135241536757496</v>
      </c>
      <c r="I147" s="68">
        <v>-10.343490383169012</v>
      </c>
    </row>
    <row r="148" spans="1:9" x14ac:dyDescent="0.25">
      <c r="A148" s="75"/>
      <c r="B148" s="49" t="s">
        <v>238</v>
      </c>
      <c r="C148" s="70">
        <v>2060.5239966790205</v>
      </c>
      <c r="D148" s="70">
        <v>1962.3879677819705</v>
      </c>
      <c r="E148" s="70">
        <v>2521.8031615411883</v>
      </c>
      <c r="F148" s="70">
        <v>2055.3771157259544</v>
      </c>
      <c r="G148" s="71">
        <v>1873.7700598473107</v>
      </c>
      <c r="H148" s="67">
        <v>-2.347210270884581</v>
      </c>
      <c r="I148" s="68">
        <v>-8.8357048684226811</v>
      </c>
    </row>
    <row r="149" spans="1:9" x14ac:dyDescent="0.25">
      <c r="A149" s="75"/>
      <c r="B149" s="49" t="s">
        <v>239</v>
      </c>
      <c r="C149" s="70">
        <v>2828.6167364868329</v>
      </c>
      <c r="D149" s="70">
        <v>3390.7263514127048</v>
      </c>
      <c r="E149" s="70">
        <v>4114.4960408332372</v>
      </c>
      <c r="F149" s="70">
        <v>3790.2466037753434</v>
      </c>
      <c r="G149" s="71">
        <v>3621.3056931840724</v>
      </c>
      <c r="H149" s="67">
        <v>6.3708844160129008</v>
      </c>
      <c r="I149" s="68">
        <v>-4.4572537951223126</v>
      </c>
    </row>
    <row r="150" spans="1:9" x14ac:dyDescent="0.25">
      <c r="A150" s="75"/>
      <c r="B150" s="49" t="s">
        <v>240</v>
      </c>
      <c r="C150" s="70">
        <v>2604.0538166350734</v>
      </c>
      <c r="D150" s="70">
        <v>1685.4035834663828</v>
      </c>
      <c r="E150" s="70">
        <v>2434.6511250194694</v>
      </c>
      <c r="F150" s="70">
        <v>2020.7654385054489</v>
      </c>
      <c r="G150" s="71">
        <v>2460.6530537050362</v>
      </c>
      <c r="H150" s="67">
        <v>-1.4060861393657142</v>
      </c>
      <c r="I150" s="68">
        <v>21.768365927958783</v>
      </c>
    </row>
    <row r="151" spans="1:9" x14ac:dyDescent="0.25">
      <c r="A151" s="75" t="s">
        <v>13</v>
      </c>
      <c r="B151" s="49"/>
      <c r="C151" s="76"/>
      <c r="D151" s="76"/>
      <c r="E151" s="76"/>
      <c r="F151" s="76"/>
      <c r="G151" s="77"/>
      <c r="H151" s="67"/>
      <c r="I151" s="68"/>
    </row>
    <row r="152" spans="1:9" x14ac:dyDescent="0.25">
      <c r="A152" s="75"/>
      <c r="B152" s="49" t="s">
        <v>242</v>
      </c>
      <c r="C152" s="78">
        <v>88.178831867727141</v>
      </c>
      <c r="D152" s="78">
        <v>86.247700134200969</v>
      </c>
      <c r="E152" s="78">
        <v>88.191985254961921</v>
      </c>
      <c r="F152" s="78">
        <v>98.486472826096033</v>
      </c>
      <c r="G152" s="79">
        <v>103.70913338892748</v>
      </c>
      <c r="H152" s="67">
        <v>4.1389431606862592</v>
      </c>
      <c r="I152" s="68">
        <v>5.3029217241371356</v>
      </c>
    </row>
    <row r="153" spans="1:9" x14ac:dyDescent="0.25">
      <c r="A153" s="75" t="s">
        <v>14</v>
      </c>
      <c r="B153" s="49"/>
      <c r="C153" s="70"/>
      <c r="D153" s="70"/>
      <c r="E153" s="70"/>
      <c r="F153" s="70"/>
      <c r="G153" s="71"/>
      <c r="H153" s="67"/>
      <c r="I153" s="68"/>
    </row>
    <row r="154" spans="1:9" x14ac:dyDescent="0.25">
      <c r="A154" s="75"/>
      <c r="B154" s="49" t="s">
        <v>99</v>
      </c>
      <c r="C154" s="76">
        <v>122.63065004210435</v>
      </c>
      <c r="D154" s="76">
        <v>125.0066486063732</v>
      </c>
      <c r="E154" s="76">
        <v>148.73155133766289</v>
      </c>
      <c r="F154" s="76">
        <v>132.27668697688367</v>
      </c>
      <c r="G154" s="77">
        <v>146.02672808306161</v>
      </c>
      <c r="H154" s="67">
        <v>4.4619986871485606</v>
      </c>
      <c r="I154" s="68">
        <v>10.394908899238516</v>
      </c>
    </row>
    <row r="155" spans="1:9" x14ac:dyDescent="0.25">
      <c r="A155" s="75"/>
      <c r="B155" s="49" t="s">
        <v>74</v>
      </c>
      <c r="C155" s="76">
        <v>153.08031040757092</v>
      </c>
      <c r="D155" s="76">
        <v>155.87934334375677</v>
      </c>
      <c r="E155" s="76">
        <v>169.64179036712309</v>
      </c>
      <c r="F155" s="76">
        <v>180.09987856293134</v>
      </c>
      <c r="G155" s="77">
        <v>197.6116433441764</v>
      </c>
      <c r="H155" s="67">
        <v>6.5916779591090657</v>
      </c>
      <c r="I155" s="68">
        <v>9.7233629033936353</v>
      </c>
    </row>
    <row r="156" spans="1:9" x14ac:dyDescent="0.25">
      <c r="A156" s="75"/>
      <c r="B156" s="49" t="s">
        <v>100</v>
      </c>
      <c r="C156" s="76">
        <v>285.24867139659261</v>
      </c>
      <c r="D156" s="76">
        <v>287.76714968558503</v>
      </c>
      <c r="E156" s="76">
        <v>314.83575316631243</v>
      </c>
      <c r="F156" s="76">
        <v>289.97792966839671</v>
      </c>
      <c r="G156" s="77">
        <v>298.29576359343042</v>
      </c>
      <c r="H156" s="67">
        <v>1.1243781078022597</v>
      </c>
      <c r="I156" s="68">
        <v>2.8684368960581139</v>
      </c>
    </row>
    <row r="157" spans="1:9" x14ac:dyDescent="0.25">
      <c r="A157" s="75"/>
      <c r="B157" s="49" t="s">
        <v>101</v>
      </c>
      <c r="C157" s="76">
        <v>299.44117691944365</v>
      </c>
      <c r="D157" s="76">
        <v>297.28566509935945</v>
      </c>
      <c r="E157" s="76">
        <v>300.84103596016104</v>
      </c>
      <c r="F157" s="76">
        <v>289.96883836291482</v>
      </c>
      <c r="G157" s="77">
        <v>298.03363163222133</v>
      </c>
      <c r="H157" s="67">
        <v>-0.11772205381868073</v>
      </c>
      <c r="I157" s="68">
        <v>2.7812620538255572</v>
      </c>
    </row>
    <row r="158" spans="1:9" x14ac:dyDescent="0.25">
      <c r="A158" s="75"/>
      <c r="B158" s="49" t="s">
        <v>244</v>
      </c>
      <c r="C158" s="76">
        <v>36.751052392404169</v>
      </c>
      <c r="D158" s="76">
        <v>39.423039427724447</v>
      </c>
      <c r="E158" s="76">
        <v>43.9239548232582</v>
      </c>
      <c r="F158" s="76">
        <v>41.446512357310688</v>
      </c>
      <c r="G158" s="77">
        <v>44.783488687623404</v>
      </c>
      <c r="H158" s="67">
        <v>5.0659606294625403</v>
      </c>
      <c r="I158" s="68">
        <v>8.0512837884756578</v>
      </c>
    </row>
    <row r="159" spans="1:9" x14ac:dyDescent="0.25">
      <c r="A159" s="75"/>
      <c r="B159" s="49" t="s">
        <v>102</v>
      </c>
      <c r="C159" s="76">
        <v>64.675041421743714</v>
      </c>
      <c r="D159" s="76">
        <v>67.319634875149021</v>
      </c>
      <c r="E159" s="76">
        <v>69.568790129282036</v>
      </c>
      <c r="F159" s="76">
        <v>78.571822819246051</v>
      </c>
      <c r="G159" s="77">
        <v>81.302007295846963</v>
      </c>
      <c r="H159" s="67">
        <v>5.8866328544062707</v>
      </c>
      <c r="I159" s="68">
        <v>3.4747628076310377</v>
      </c>
    </row>
    <row r="160" spans="1:9" x14ac:dyDescent="0.25">
      <c r="A160" s="75"/>
      <c r="B160" s="49" t="s">
        <v>245</v>
      </c>
      <c r="C160" s="76">
        <v>61.665608289441089</v>
      </c>
      <c r="D160" s="76">
        <v>59.830336641079136</v>
      </c>
      <c r="E160" s="76">
        <v>61.286486902901871</v>
      </c>
      <c r="F160" s="76">
        <v>67.286165415146002</v>
      </c>
      <c r="G160" s="77">
        <v>70.587224616907548</v>
      </c>
      <c r="H160" s="67">
        <v>3.4357747277812933</v>
      </c>
      <c r="I160" s="68">
        <v>4.9059998907568598</v>
      </c>
    </row>
    <row r="161" spans="1:9" x14ac:dyDescent="0.25">
      <c r="A161" s="75"/>
      <c r="B161" s="49" t="s">
        <v>103</v>
      </c>
      <c r="C161" s="76">
        <v>43.336616059707865</v>
      </c>
      <c r="D161" s="76">
        <v>47.523701697087148</v>
      </c>
      <c r="E161" s="76">
        <v>54.537908737360169</v>
      </c>
      <c r="F161" s="76">
        <v>58.689748847807898</v>
      </c>
      <c r="G161" s="77">
        <v>56.452210656452777</v>
      </c>
      <c r="H161" s="67">
        <v>6.8332620271146505</v>
      </c>
      <c r="I161" s="68">
        <v>-3.8124855452311124</v>
      </c>
    </row>
    <row r="162" spans="1:9" x14ac:dyDescent="0.25">
      <c r="A162" s="75"/>
      <c r="B162" s="49" t="s">
        <v>104</v>
      </c>
      <c r="C162" s="76">
        <v>52.075847107773718</v>
      </c>
      <c r="D162" s="76">
        <v>49.912065057371834</v>
      </c>
      <c r="E162" s="76">
        <v>83.953832484299838</v>
      </c>
      <c r="F162" s="76">
        <v>108.80919698376042</v>
      </c>
      <c r="G162" s="77">
        <v>106.32533135353032</v>
      </c>
      <c r="H162" s="67">
        <v>19.536380199446324</v>
      </c>
      <c r="I162" s="68">
        <v>-2.282771768457053</v>
      </c>
    </row>
    <row r="163" spans="1:9" x14ac:dyDescent="0.25">
      <c r="A163" s="75"/>
      <c r="B163" s="49" t="s">
        <v>246</v>
      </c>
      <c r="C163" s="76">
        <v>109.8498511423207</v>
      </c>
      <c r="D163" s="76">
        <v>107.17490984095028</v>
      </c>
      <c r="E163" s="76">
        <v>113.03401123551549</v>
      </c>
      <c r="F163" s="76">
        <v>116.88317754873034</v>
      </c>
      <c r="G163" s="77">
        <v>147.9756439026018</v>
      </c>
      <c r="H163" s="67">
        <v>7.7327365004658644</v>
      </c>
      <c r="I163" s="68">
        <v>26.601318518149071</v>
      </c>
    </row>
    <row r="164" spans="1:9" x14ac:dyDescent="0.25">
      <c r="A164" s="75"/>
      <c r="B164" s="49" t="s">
        <v>247</v>
      </c>
      <c r="C164" s="76">
        <v>82.985090254901195</v>
      </c>
      <c r="D164" s="76">
        <v>78.225789139874124</v>
      </c>
      <c r="E164" s="76">
        <v>81.263512546667883</v>
      </c>
      <c r="F164" s="76">
        <v>80.325468383377597</v>
      </c>
      <c r="G164" s="77">
        <v>73.504188151994413</v>
      </c>
      <c r="H164" s="67">
        <v>-2.9874313803805008</v>
      </c>
      <c r="I164" s="68">
        <v>-8.4920516103641717</v>
      </c>
    </row>
    <row r="165" spans="1:9" x14ac:dyDescent="0.25">
      <c r="A165" s="75"/>
      <c r="B165" s="49" t="s">
        <v>75</v>
      </c>
      <c r="C165" s="76">
        <v>2595.1386252343641</v>
      </c>
      <c r="D165" s="76">
        <v>2684.5162680389521</v>
      </c>
      <c r="E165" s="76">
        <v>2886.8240440837408</v>
      </c>
      <c r="F165" s="76">
        <v>2794.2437537368496</v>
      </c>
      <c r="G165" s="77">
        <v>2879.6717685299477</v>
      </c>
      <c r="H165" s="67">
        <v>2.6350283875191449</v>
      </c>
      <c r="I165" s="68">
        <v>3.0572857031120577</v>
      </c>
    </row>
    <row r="166" spans="1:9" x14ac:dyDescent="0.25">
      <c r="A166" s="75"/>
      <c r="B166" s="49" t="s">
        <v>76</v>
      </c>
      <c r="C166" s="76">
        <v>5743.3497019218485</v>
      </c>
      <c r="D166" s="76">
        <v>6216.5511809123427</v>
      </c>
      <c r="E166" s="76">
        <v>4512.9388641902106</v>
      </c>
      <c r="F166" s="76">
        <v>4763.2053122340731</v>
      </c>
      <c r="G166" s="77">
        <v>6621.2821351934454</v>
      </c>
      <c r="H166" s="67">
        <v>3.6201480142801001</v>
      </c>
      <c r="I166" s="68">
        <v>39.008959328017767</v>
      </c>
    </row>
    <row r="167" spans="1:9" x14ac:dyDescent="0.25">
      <c r="A167" s="80"/>
      <c r="B167" s="81" t="s">
        <v>248</v>
      </c>
      <c r="C167" s="82">
        <v>358.91601861454086</v>
      </c>
      <c r="D167" s="82">
        <v>349.61533306527281</v>
      </c>
      <c r="E167" s="82">
        <v>793.8686131386861</v>
      </c>
      <c r="F167" s="82">
        <v>524.82517482517471</v>
      </c>
      <c r="G167" s="83">
        <v>569.64285714285711</v>
      </c>
      <c r="H167" s="84">
        <v>12.241239392549176</v>
      </c>
      <c r="I167" s="84">
        <v>8.5395450651946589</v>
      </c>
    </row>
    <row r="168" spans="1:9" x14ac:dyDescent="0.25">
      <c r="A168" s="16" t="s">
        <v>88</v>
      </c>
    </row>
  </sheetData>
  <mergeCells count="1">
    <mergeCell ref="A4:B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rowBreaks count="1" manualBreakCount="1">
    <brk id="54" max="16383" man="1"/>
  </rowBreaks>
  <drawing r:id="rId2"/>
  <legacyDrawingHF r:id="rId3"/>
  <tableParts count="1"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C00000"/>
  </sheetPr>
  <dimension ref="A1:Y32"/>
  <sheetViews>
    <sheetView view="pageBreakPreview" zoomScaleNormal="100" zoomScaleSheetLayoutView="100" workbookViewId="0">
      <selection activeCell="P25" sqref="P25"/>
    </sheetView>
  </sheetViews>
  <sheetFormatPr baseColWidth="10" defaultColWidth="11" defaultRowHeight="12.75" x14ac:dyDescent="0.25"/>
  <cols>
    <col min="1" max="1" width="12.7109375" style="225" customWidth="1"/>
    <col min="2" max="2" width="8.140625" style="225" customWidth="1"/>
    <col min="3" max="16" width="6.7109375" style="225" customWidth="1"/>
    <col min="17" max="17" width="7.140625" style="225" customWidth="1"/>
    <col min="18" max="16384" width="11" style="225"/>
  </cols>
  <sheetData>
    <row r="1" spans="1:25" s="244" customFormat="1" ht="13.5" x14ac:dyDescent="0.25">
      <c r="A1" s="344" t="s">
        <v>380</v>
      </c>
      <c r="B1" s="344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</row>
    <row r="2" spans="1:25" s="244" customFormat="1" ht="13.5" x14ac:dyDescent="0.25">
      <c r="A2" s="344" t="s">
        <v>328</v>
      </c>
      <c r="B2" s="344"/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</row>
    <row r="3" spans="1:25" s="244" customFormat="1" ht="13.5" x14ac:dyDescent="0.25"/>
    <row r="4" spans="1:25" ht="25.5" customHeight="1" x14ac:dyDescent="0.25">
      <c r="A4" s="238" t="s">
        <v>327</v>
      </c>
      <c r="B4" s="238" t="s">
        <v>109</v>
      </c>
      <c r="C4" s="238" t="s">
        <v>22</v>
      </c>
      <c r="D4" s="248" t="s">
        <v>23</v>
      </c>
      <c r="E4" s="248" t="s">
        <v>379</v>
      </c>
      <c r="F4" s="248" t="s">
        <v>148</v>
      </c>
      <c r="G4" s="238" t="s">
        <v>314</v>
      </c>
      <c r="H4" s="248" t="s">
        <v>259</v>
      </c>
      <c r="I4" s="248" t="s">
        <v>26</v>
      </c>
      <c r="J4" s="248" t="s">
        <v>149</v>
      </c>
      <c r="K4" s="238" t="s">
        <v>27</v>
      </c>
      <c r="L4" s="238" t="s">
        <v>150</v>
      </c>
      <c r="M4" s="238" t="s">
        <v>151</v>
      </c>
      <c r="N4" s="311"/>
      <c r="O4" s="311"/>
      <c r="P4" s="311"/>
    </row>
    <row r="5" spans="1:25" x14ac:dyDescent="0.25">
      <c r="A5" s="247" t="s">
        <v>325</v>
      </c>
      <c r="B5" s="246">
        <f t="shared" ref="B5:B30" si="0">+SUM(C5:M5)</f>
        <v>1303313.8400000001</v>
      </c>
      <c r="C5" s="246">
        <v>127491.75</v>
      </c>
      <c r="D5" s="246">
        <v>277566.64</v>
      </c>
      <c r="E5" s="246">
        <v>249443.80000000002</v>
      </c>
      <c r="F5" s="246">
        <v>3965.65</v>
      </c>
      <c r="G5" s="246">
        <v>417084.25</v>
      </c>
      <c r="H5" s="246">
        <v>44</v>
      </c>
      <c r="I5" s="246">
        <v>137479.25</v>
      </c>
      <c r="J5" s="246">
        <v>15791.5</v>
      </c>
      <c r="K5" s="246">
        <v>66625.75</v>
      </c>
      <c r="L5" s="246">
        <v>1691.25</v>
      </c>
      <c r="M5" s="246">
        <v>6130</v>
      </c>
      <c r="N5" s="310"/>
      <c r="O5" s="310"/>
      <c r="P5" s="310"/>
      <c r="X5" s="233"/>
      <c r="Y5" s="233"/>
    </row>
    <row r="6" spans="1:25" x14ac:dyDescent="0.25">
      <c r="A6" s="230" t="s">
        <v>113</v>
      </c>
      <c r="B6" s="231">
        <f t="shared" si="0"/>
        <v>63021</v>
      </c>
      <c r="C6" s="231">
        <v>466</v>
      </c>
      <c r="D6" s="231">
        <v>12033.8</v>
      </c>
      <c r="E6" s="231">
        <v>8391.7000000000007</v>
      </c>
      <c r="F6" s="231">
        <v>0</v>
      </c>
      <c r="G6" s="231">
        <v>41931.5</v>
      </c>
      <c r="H6" s="231">
        <v>0</v>
      </c>
      <c r="I6" s="231">
        <v>137</v>
      </c>
      <c r="J6" s="231">
        <v>0</v>
      </c>
      <c r="K6" s="231">
        <v>61</v>
      </c>
      <c r="L6" s="231">
        <v>0</v>
      </c>
      <c r="M6" s="231">
        <v>0</v>
      </c>
      <c r="N6" s="308"/>
      <c r="O6" s="308"/>
      <c r="P6" s="308"/>
    </row>
    <row r="7" spans="1:25" x14ac:dyDescent="0.25">
      <c r="A7" s="230" t="s">
        <v>114</v>
      </c>
      <c r="B7" s="231">
        <f t="shared" si="0"/>
        <v>57816</v>
      </c>
      <c r="C7" s="231">
        <v>12275</v>
      </c>
      <c r="D7" s="231">
        <v>16443</v>
      </c>
      <c r="E7" s="231">
        <v>13713</v>
      </c>
      <c r="F7" s="231">
        <v>576</v>
      </c>
      <c r="G7" s="231">
        <v>6795</v>
      </c>
      <c r="H7" s="231">
        <v>0</v>
      </c>
      <c r="I7" s="231">
        <v>7336</v>
      </c>
      <c r="J7" s="231">
        <v>0</v>
      </c>
      <c r="K7" s="231">
        <v>344</v>
      </c>
      <c r="L7" s="231">
        <v>334</v>
      </c>
      <c r="M7" s="231">
        <v>0</v>
      </c>
      <c r="N7" s="308"/>
      <c r="O7" s="308"/>
      <c r="P7" s="308"/>
    </row>
    <row r="8" spans="1:25" x14ac:dyDescent="0.25">
      <c r="A8" s="230" t="s">
        <v>115</v>
      </c>
      <c r="B8" s="231">
        <f t="shared" si="0"/>
        <v>44590</v>
      </c>
      <c r="C8" s="231">
        <v>4959.5</v>
      </c>
      <c r="D8" s="231">
        <v>2291.5</v>
      </c>
      <c r="E8" s="231">
        <v>27072</v>
      </c>
      <c r="F8" s="231">
        <v>92</v>
      </c>
      <c r="G8" s="231">
        <v>0</v>
      </c>
      <c r="H8" s="231">
        <v>0</v>
      </c>
      <c r="I8" s="231">
        <v>4499.75</v>
      </c>
      <c r="J8" s="231">
        <v>720.5</v>
      </c>
      <c r="K8" s="231">
        <v>4250</v>
      </c>
      <c r="L8" s="231">
        <v>704.75</v>
      </c>
      <c r="M8" s="231">
        <v>0</v>
      </c>
      <c r="N8" s="308"/>
      <c r="O8" s="308"/>
      <c r="P8" s="308"/>
    </row>
    <row r="9" spans="1:25" x14ac:dyDescent="0.25">
      <c r="A9" s="230" t="s">
        <v>116</v>
      </c>
      <c r="B9" s="231">
        <f t="shared" si="0"/>
        <v>29254</v>
      </c>
      <c r="C9" s="231">
        <v>1641</v>
      </c>
      <c r="D9" s="231">
        <v>197</v>
      </c>
      <c r="E9" s="231">
        <v>4593</v>
      </c>
      <c r="F9" s="231">
        <v>385</v>
      </c>
      <c r="G9" s="231">
        <v>19954</v>
      </c>
      <c r="H9" s="231">
        <v>39</v>
      </c>
      <c r="I9" s="231">
        <v>409</v>
      </c>
      <c r="J9" s="231">
        <v>0</v>
      </c>
      <c r="K9" s="231">
        <v>1943</v>
      </c>
      <c r="L9" s="231">
        <v>83</v>
      </c>
      <c r="M9" s="231">
        <v>10</v>
      </c>
      <c r="N9" s="308"/>
      <c r="O9" s="308"/>
      <c r="P9" s="308"/>
    </row>
    <row r="10" spans="1:25" x14ac:dyDescent="0.25">
      <c r="A10" s="230" t="s">
        <v>117</v>
      </c>
      <c r="B10" s="231">
        <f t="shared" si="0"/>
        <v>59862</v>
      </c>
      <c r="C10" s="231">
        <v>9244</v>
      </c>
      <c r="D10" s="231">
        <v>803</v>
      </c>
      <c r="E10" s="231">
        <v>21093</v>
      </c>
      <c r="F10" s="231">
        <v>513</v>
      </c>
      <c r="G10" s="231">
        <v>80</v>
      </c>
      <c r="H10" s="231">
        <v>0</v>
      </c>
      <c r="I10" s="231">
        <v>13365</v>
      </c>
      <c r="J10" s="231">
        <v>1772</v>
      </c>
      <c r="K10" s="231">
        <v>12897</v>
      </c>
      <c r="L10" s="231">
        <v>95</v>
      </c>
      <c r="M10" s="231">
        <v>0</v>
      </c>
      <c r="N10" s="308"/>
      <c r="O10" s="308"/>
      <c r="P10" s="308"/>
    </row>
    <row r="11" spans="1:25" x14ac:dyDescent="0.25">
      <c r="A11" s="230" t="s">
        <v>118</v>
      </c>
      <c r="B11" s="231">
        <f t="shared" si="0"/>
        <v>132127.75</v>
      </c>
      <c r="C11" s="231">
        <v>27171</v>
      </c>
      <c r="D11" s="231">
        <v>18175</v>
      </c>
      <c r="E11" s="231">
        <v>50475.5</v>
      </c>
      <c r="F11" s="231">
        <v>248</v>
      </c>
      <c r="G11" s="231">
        <v>25222.5</v>
      </c>
      <c r="H11" s="231">
        <v>0</v>
      </c>
      <c r="I11" s="231">
        <v>9955.75</v>
      </c>
      <c r="J11" s="231">
        <v>0</v>
      </c>
      <c r="K11" s="231">
        <v>880</v>
      </c>
      <c r="L11" s="231">
        <v>0</v>
      </c>
      <c r="M11" s="231">
        <v>0</v>
      </c>
      <c r="N11" s="308"/>
      <c r="O11" s="308"/>
      <c r="P11" s="308"/>
    </row>
    <row r="12" spans="1:25" x14ac:dyDescent="0.25">
      <c r="A12" s="230" t="s">
        <v>119</v>
      </c>
      <c r="B12" s="231">
        <f t="shared" si="0"/>
        <v>64257</v>
      </c>
      <c r="C12" s="231">
        <v>10232</v>
      </c>
      <c r="D12" s="231">
        <v>2322</v>
      </c>
      <c r="E12" s="231">
        <v>28149</v>
      </c>
      <c r="F12" s="231">
        <v>0</v>
      </c>
      <c r="G12" s="231">
        <v>1179</v>
      </c>
      <c r="H12" s="231">
        <v>0</v>
      </c>
      <c r="I12" s="231">
        <v>14462</v>
      </c>
      <c r="J12" s="231">
        <v>3809</v>
      </c>
      <c r="K12" s="231">
        <v>3133</v>
      </c>
      <c r="L12" s="231">
        <v>374</v>
      </c>
      <c r="M12" s="231">
        <v>597</v>
      </c>
      <c r="N12" s="308"/>
      <c r="O12" s="308"/>
      <c r="P12" s="308"/>
    </row>
    <row r="13" spans="1:25" x14ac:dyDescent="0.25">
      <c r="A13" s="230" t="s">
        <v>120</v>
      </c>
      <c r="B13" s="231">
        <f t="shared" si="0"/>
        <v>39227.25</v>
      </c>
      <c r="C13" s="231">
        <v>4682.25</v>
      </c>
      <c r="D13" s="231">
        <v>242.5</v>
      </c>
      <c r="E13" s="231">
        <v>17888</v>
      </c>
      <c r="F13" s="231">
        <v>0</v>
      </c>
      <c r="G13" s="231">
        <v>0</v>
      </c>
      <c r="H13" s="231">
        <v>0</v>
      </c>
      <c r="I13" s="231">
        <v>14777</v>
      </c>
      <c r="J13" s="231">
        <v>458</v>
      </c>
      <c r="K13" s="231">
        <v>1163</v>
      </c>
      <c r="L13" s="231">
        <v>16.5</v>
      </c>
      <c r="M13" s="231">
        <v>0</v>
      </c>
      <c r="N13" s="308"/>
      <c r="O13" s="308"/>
      <c r="P13" s="308"/>
    </row>
    <row r="14" spans="1:25" x14ac:dyDescent="0.25">
      <c r="A14" s="230" t="s">
        <v>121</v>
      </c>
      <c r="B14" s="231">
        <f t="shared" si="0"/>
        <v>50568</v>
      </c>
      <c r="C14" s="231">
        <v>8026</v>
      </c>
      <c r="D14" s="231">
        <v>10704.5</v>
      </c>
      <c r="E14" s="231">
        <v>14620.25</v>
      </c>
      <c r="F14" s="231">
        <v>252.25</v>
      </c>
      <c r="G14" s="231">
        <v>9243</v>
      </c>
      <c r="H14" s="231">
        <v>0</v>
      </c>
      <c r="I14" s="231">
        <v>6059.25</v>
      </c>
      <c r="J14" s="231">
        <v>833</v>
      </c>
      <c r="K14" s="231">
        <v>829.75</v>
      </c>
      <c r="L14" s="231">
        <v>0</v>
      </c>
      <c r="M14" s="231">
        <v>0</v>
      </c>
      <c r="N14" s="308"/>
      <c r="O14" s="308"/>
      <c r="P14" s="308"/>
    </row>
    <row r="15" spans="1:25" x14ac:dyDescent="0.25">
      <c r="A15" s="230" t="s">
        <v>122</v>
      </c>
      <c r="B15" s="231">
        <f t="shared" si="0"/>
        <v>19439.939999999999</v>
      </c>
      <c r="C15" s="231">
        <v>52</v>
      </c>
      <c r="D15" s="231">
        <v>17726.189999999999</v>
      </c>
      <c r="E15" s="231">
        <v>1411.35</v>
      </c>
      <c r="F15" s="231">
        <v>164.4</v>
      </c>
      <c r="G15" s="231">
        <v>0</v>
      </c>
      <c r="H15" s="231">
        <v>0</v>
      </c>
      <c r="I15" s="231">
        <v>78</v>
      </c>
      <c r="J15" s="231">
        <v>0</v>
      </c>
      <c r="K15" s="231">
        <v>8</v>
      </c>
      <c r="L15" s="231">
        <v>0</v>
      </c>
      <c r="M15" s="231">
        <v>0</v>
      </c>
      <c r="N15" s="308"/>
      <c r="O15" s="308"/>
      <c r="P15" s="308"/>
    </row>
    <row r="16" spans="1:25" x14ac:dyDescent="0.25">
      <c r="A16" s="230" t="s">
        <v>123</v>
      </c>
      <c r="B16" s="231">
        <f t="shared" si="0"/>
        <v>38989</v>
      </c>
      <c r="C16" s="231">
        <v>5184</v>
      </c>
      <c r="D16" s="231">
        <v>5521</v>
      </c>
      <c r="E16" s="231">
        <v>14486</v>
      </c>
      <c r="F16" s="231">
        <v>0</v>
      </c>
      <c r="G16" s="231">
        <v>1230</v>
      </c>
      <c r="H16" s="231">
        <v>0</v>
      </c>
      <c r="I16" s="231">
        <v>10556</v>
      </c>
      <c r="J16" s="231">
        <v>0</v>
      </c>
      <c r="K16" s="231">
        <v>2012</v>
      </c>
      <c r="L16" s="231">
        <v>0</v>
      </c>
      <c r="M16" s="231">
        <v>0</v>
      </c>
      <c r="N16" s="308"/>
      <c r="O16" s="308"/>
      <c r="P16" s="308"/>
    </row>
    <row r="17" spans="1:17" x14ac:dyDescent="0.25">
      <c r="A17" s="230" t="s">
        <v>124</v>
      </c>
      <c r="B17" s="231">
        <f t="shared" si="0"/>
        <v>126160.2</v>
      </c>
      <c r="C17" s="231">
        <v>28704</v>
      </c>
      <c r="D17" s="231">
        <v>19525.7</v>
      </c>
      <c r="E17" s="231">
        <v>15316</v>
      </c>
      <c r="F17" s="231">
        <v>285</v>
      </c>
      <c r="G17" s="231">
        <v>32821</v>
      </c>
      <c r="H17" s="231">
        <v>5</v>
      </c>
      <c r="I17" s="231">
        <v>27358.5</v>
      </c>
      <c r="J17" s="231">
        <v>0</v>
      </c>
      <c r="K17" s="231">
        <v>2062</v>
      </c>
      <c r="L17" s="231">
        <v>83</v>
      </c>
      <c r="M17" s="231">
        <v>0</v>
      </c>
      <c r="N17" s="308"/>
      <c r="O17" s="308"/>
      <c r="P17" s="308"/>
    </row>
    <row r="18" spans="1:17" x14ac:dyDescent="0.25">
      <c r="A18" s="230" t="s">
        <v>125</v>
      </c>
      <c r="B18" s="231">
        <f t="shared" si="0"/>
        <v>75736</v>
      </c>
      <c r="C18" s="231">
        <v>1543</v>
      </c>
      <c r="D18" s="231">
        <v>17149</v>
      </c>
      <c r="E18" s="231">
        <v>5692</v>
      </c>
      <c r="F18" s="231">
        <v>0</v>
      </c>
      <c r="G18" s="231">
        <v>51246</v>
      </c>
      <c r="H18" s="231">
        <v>0</v>
      </c>
      <c r="I18" s="231">
        <v>80</v>
      </c>
      <c r="J18" s="231">
        <v>0</v>
      </c>
      <c r="K18" s="231">
        <v>25</v>
      </c>
      <c r="L18" s="231">
        <v>1</v>
      </c>
      <c r="M18" s="231">
        <v>0</v>
      </c>
      <c r="N18" s="308"/>
      <c r="O18" s="308"/>
      <c r="P18" s="308"/>
    </row>
    <row r="19" spans="1:17" x14ac:dyDescent="0.25">
      <c r="A19" s="230" t="s">
        <v>200</v>
      </c>
      <c r="B19" s="231">
        <f t="shared" si="0"/>
        <v>27225</v>
      </c>
      <c r="C19" s="231">
        <v>146</v>
      </c>
      <c r="D19" s="231">
        <v>22508</v>
      </c>
      <c r="E19" s="231">
        <v>3049</v>
      </c>
      <c r="F19" s="231">
        <v>1415</v>
      </c>
      <c r="G19" s="231">
        <v>0</v>
      </c>
      <c r="H19" s="231">
        <v>0</v>
      </c>
      <c r="I19" s="231">
        <v>92</v>
      </c>
      <c r="J19" s="231">
        <v>0</v>
      </c>
      <c r="K19" s="231">
        <v>15</v>
      </c>
      <c r="L19" s="231">
        <v>0</v>
      </c>
      <c r="M19" s="231">
        <v>0</v>
      </c>
      <c r="N19" s="308"/>
      <c r="O19" s="308"/>
      <c r="P19" s="308"/>
    </row>
    <row r="20" spans="1:17" x14ac:dyDescent="0.25">
      <c r="A20" s="230" t="s">
        <v>324</v>
      </c>
      <c r="B20" s="231">
        <f t="shared" si="0"/>
        <v>132</v>
      </c>
      <c r="C20" s="231">
        <v>2</v>
      </c>
      <c r="D20" s="231">
        <v>59</v>
      </c>
      <c r="E20" s="231">
        <v>57</v>
      </c>
      <c r="F20" s="231">
        <v>6</v>
      </c>
      <c r="G20" s="231">
        <v>0</v>
      </c>
      <c r="H20" s="231">
        <v>0</v>
      </c>
      <c r="I20" s="231">
        <v>1</v>
      </c>
      <c r="J20" s="231">
        <v>0</v>
      </c>
      <c r="K20" s="231">
        <v>7</v>
      </c>
      <c r="L20" s="231">
        <v>0</v>
      </c>
      <c r="M20" s="231">
        <v>0</v>
      </c>
      <c r="N20" s="308"/>
      <c r="O20" s="308"/>
      <c r="P20" s="308"/>
    </row>
    <row r="21" spans="1:17" x14ac:dyDescent="0.25">
      <c r="A21" s="230" t="s">
        <v>126</v>
      </c>
      <c r="B21" s="231">
        <f t="shared" si="0"/>
        <v>77203</v>
      </c>
      <c r="C21" s="231">
        <v>0</v>
      </c>
      <c r="D21" s="231">
        <v>41631</v>
      </c>
      <c r="E21" s="231">
        <v>0</v>
      </c>
      <c r="F21" s="231">
        <v>0</v>
      </c>
      <c r="G21" s="231">
        <v>35572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308"/>
      <c r="O21" s="308"/>
      <c r="P21" s="308"/>
    </row>
    <row r="22" spans="1:17" x14ac:dyDescent="0.25">
      <c r="A22" s="232" t="s">
        <v>127</v>
      </c>
      <c r="B22" s="231">
        <f t="shared" si="0"/>
        <v>6756.5</v>
      </c>
      <c r="C22" s="231">
        <v>0</v>
      </c>
      <c r="D22" s="231">
        <v>4170</v>
      </c>
      <c r="E22" s="231">
        <v>0</v>
      </c>
      <c r="F22" s="231">
        <v>0</v>
      </c>
      <c r="G22" s="231">
        <v>2586.5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308"/>
      <c r="O22" s="308"/>
      <c r="P22" s="308"/>
    </row>
    <row r="23" spans="1:17" x14ac:dyDescent="0.25">
      <c r="A23" s="230" t="s">
        <v>128</v>
      </c>
      <c r="B23" s="231">
        <f t="shared" si="0"/>
        <v>1016</v>
      </c>
      <c r="C23" s="231">
        <v>66</v>
      </c>
      <c r="D23" s="231">
        <v>51</v>
      </c>
      <c r="E23" s="231">
        <v>695</v>
      </c>
      <c r="F23" s="231">
        <v>29</v>
      </c>
      <c r="G23" s="231">
        <v>0</v>
      </c>
      <c r="H23" s="231">
        <v>0</v>
      </c>
      <c r="I23" s="231">
        <v>108</v>
      </c>
      <c r="J23" s="231">
        <v>0</v>
      </c>
      <c r="K23" s="231">
        <v>67</v>
      </c>
      <c r="L23" s="231">
        <v>0</v>
      </c>
      <c r="M23" s="231">
        <v>0</v>
      </c>
      <c r="N23" s="308"/>
      <c r="O23" s="308"/>
      <c r="P23" s="308"/>
    </row>
    <row r="24" spans="1:17" x14ac:dyDescent="0.25">
      <c r="A24" s="230" t="s">
        <v>129</v>
      </c>
      <c r="B24" s="231">
        <f t="shared" si="0"/>
        <v>9478</v>
      </c>
      <c r="C24" s="231">
        <v>202</v>
      </c>
      <c r="D24" s="231">
        <v>3912</v>
      </c>
      <c r="E24" s="231">
        <v>2384</v>
      </c>
      <c r="F24" s="231">
        <v>0</v>
      </c>
      <c r="G24" s="231">
        <v>2837</v>
      </c>
      <c r="H24" s="231">
        <v>0</v>
      </c>
      <c r="I24" s="231">
        <v>138</v>
      </c>
      <c r="J24" s="231">
        <v>0</v>
      </c>
      <c r="K24" s="231">
        <v>5</v>
      </c>
      <c r="L24" s="231">
        <v>0</v>
      </c>
      <c r="M24" s="231">
        <v>0</v>
      </c>
      <c r="N24" s="308"/>
      <c r="O24" s="308"/>
      <c r="P24" s="308"/>
    </row>
    <row r="25" spans="1:17" x14ac:dyDescent="0.25">
      <c r="A25" s="230" t="s">
        <v>130</v>
      </c>
      <c r="B25" s="229">
        <f t="shared" si="0"/>
        <v>106412</v>
      </c>
      <c r="C25" s="229">
        <v>11376</v>
      </c>
      <c r="D25" s="229">
        <v>17926</v>
      </c>
      <c r="E25" s="229">
        <v>15876</v>
      </c>
      <c r="F25" s="229">
        <v>0</v>
      </c>
      <c r="G25" s="229">
        <v>60917</v>
      </c>
      <c r="H25" s="229">
        <v>0</v>
      </c>
      <c r="I25" s="229">
        <v>317</v>
      </c>
      <c r="J25" s="229">
        <v>0</v>
      </c>
      <c r="K25" s="229">
        <v>0</v>
      </c>
      <c r="L25" s="229">
        <v>0</v>
      </c>
      <c r="M25" s="229">
        <v>0</v>
      </c>
      <c r="N25" s="309"/>
      <c r="O25" s="309"/>
      <c r="P25" s="309"/>
    </row>
    <row r="26" spans="1:17" x14ac:dyDescent="0.25">
      <c r="A26" s="230" t="s">
        <v>131</v>
      </c>
      <c r="B26" s="231">
        <f t="shared" si="0"/>
        <v>85956</v>
      </c>
      <c r="C26" s="231">
        <v>1501</v>
      </c>
      <c r="D26" s="231">
        <v>2435</v>
      </c>
      <c r="E26" s="231">
        <v>3835</v>
      </c>
      <c r="F26" s="231">
        <v>0</v>
      </c>
      <c r="G26" s="231">
        <v>283</v>
      </c>
      <c r="H26" s="231">
        <v>0</v>
      </c>
      <c r="I26" s="231">
        <v>27750</v>
      </c>
      <c r="J26" s="231">
        <v>8199</v>
      </c>
      <c r="K26" s="231">
        <v>36430</v>
      </c>
      <c r="L26" s="231">
        <v>0</v>
      </c>
      <c r="M26" s="231">
        <v>5523</v>
      </c>
      <c r="N26" s="308"/>
      <c r="O26" s="308"/>
      <c r="P26" s="308"/>
    </row>
    <row r="27" spans="1:17" x14ac:dyDescent="0.25">
      <c r="A27" s="230" t="s">
        <v>132</v>
      </c>
      <c r="B27" s="231">
        <f t="shared" si="0"/>
        <v>149728.75</v>
      </c>
      <c r="C27" s="231">
        <v>0</v>
      </c>
      <c r="D27" s="231">
        <v>48384</v>
      </c>
      <c r="E27" s="231">
        <v>0</v>
      </c>
      <c r="F27" s="231">
        <v>0</v>
      </c>
      <c r="G27" s="231">
        <v>101344.75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308"/>
      <c r="O27" s="308"/>
      <c r="P27" s="308"/>
    </row>
    <row r="28" spans="1:17" x14ac:dyDescent="0.25">
      <c r="A28" s="230" t="s">
        <v>133</v>
      </c>
      <c r="B28" s="231">
        <f t="shared" si="0"/>
        <v>1181</v>
      </c>
      <c r="C28" s="231">
        <v>19</v>
      </c>
      <c r="D28" s="231">
        <v>21</v>
      </c>
      <c r="E28" s="231">
        <v>647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494</v>
      </c>
      <c r="L28" s="231">
        <v>0</v>
      </c>
      <c r="M28" s="231">
        <v>0</v>
      </c>
      <c r="N28" s="308"/>
      <c r="O28" s="308"/>
      <c r="P28" s="308"/>
    </row>
    <row r="29" spans="1:17" x14ac:dyDescent="0.25">
      <c r="A29" s="230" t="s">
        <v>134</v>
      </c>
      <c r="B29" s="229">
        <f t="shared" si="0"/>
        <v>15274.45</v>
      </c>
      <c r="C29" s="229">
        <v>0</v>
      </c>
      <c r="D29" s="229">
        <v>1265.45</v>
      </c>
      <c r="E29" s="229">
        <v>0</v>
      </c>
      <c r="F29" s="229">
        <v>0</v>
      </c>
      <c r="G29" s="229">
        <v>14009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  <c r="N29" s="309"/>
      <c r="O29" s="309"/>
      <c r="P29" s="309"/>
    </row>
    <row r="30" spans="1:17" x14ac:dyDescent="0.25">
      <c r="A30" s="228" t="s">
        <v>135</v>
      </c>
      <c r="B30" s="227">
        <f t="shared" si="0"/>
        <v>21903</v>
      </c>
      <c r="C30" s="227">
        <v>0</v>
      </c>
      <c r="D30" s="227">
        <v>12070</v>
      </c>
      <c r="E30" s="227">
        <v>0</v>
      </c>
      <c r="F30" s="227">
        <v>0</v>
      </c>
      <c r="G30" s="227">
        <v>9833</v>
      </c>
      <c r="H30" s="227">
        <v>0</v>
      </c>
      <c r="I30" s="227">
        <v>0</v>
      </c>
      <c r="J30" s="227">
        <v>0</v>
      </c>
      <c r="K30" s="227">
        <v>0</v>
      </c>
      <c r="L30" s="227">
        <v>0</v>
      </c>
      <c r="M30" s="227">
        <v>0</v>
      </c>
      <c r="N30" s="308"/>
      <c r="O30" s="308"/>
      <c r="P30" s="308"/>
    </row>
    <row r="31" spans="1:17" x14ac:dyDescent="0.25">
      <c r="A31" s="226" t="s">
        <v>378</v>
      </c>
      <c r="B31" s="307"/>
      <c r="C31" s="306"/>
      <c r="D31" s="306"/>
      <c r="E31" s="306"/>
      <c r="F31" s="306"/>
      <c r="G31" s="306"/>
      <c r="H31" s="306"/>
      <c r="I31" s="306"/>
      <c r="J31" s="306"/>
      <c r="K31" s="305"/>
      <c r="L31" s="299"/>
      <c r="M31" s="299"/>
      <c r="Q31" s="240"/>
    </row>
    <row r="32" spans="1:17" x14ac:dyDescent="0.25">
      <c r="A32" s="226" t="s">
        <v>323</v>
      </c>
    </row>
  </sheetData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C00000"/>
  </sheetPr>
  <dimension ref="A1:V31"/>
  <sheetViews>
    <sheetView view="pageBreakPreview" zoomScaleNormal="100" zoomScaleSheetLayoutView="100" workbookViewId="0">
      <selection activeCell="P28" sqref="P28"/>
    </sheetView>
  </sheetViews>
  <sheetFormatPr baseColWidth="10" defaultColWidth="11" defaultRowHeight="12.75" x14ac:dyDescent="0.25"/>
  <cols>
    <col min="1" max="1" width="12.7109375" style="225" customWidth="1"/>
    <col min="2" max="13" width="6.7109375" style="225" customWidth="1"/>
    <col min="14" max="14" width="7.140625" style="225" customWidth="1"/>
    <col min="15" max="15" width="18.7109375" style="225" customWidth="1"/>
    <col min="16" max="16384" width="11" style="225"/>
  </cols>
  <sheetData>
    <row r="1" spans="1:22" s="244" customFormat="1" ht="13.5" x14ac:dyDescent="0.25">
      <c r="A1" s="344" t="s">
        <v>382</v>
      </c>
      <c r="B1" s="344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</row>
    <row r="2" spans="1:22" s="244" customFormat="1" ht="13.5" x14ac:dyDescent="0.25">
      <c r="A2" s="344" t="s">
        <v>381</v>
      </c>
      <c r="B2" s="344"/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</row>
    <row r="4" spans="1:22" ht="25.5" customHeight="1" x14ac:dyDescent="0.25">
      <c r="A4" s="312" t="s">
        <v>327</v>
      </c>
      <c r="B4" s="312" t="s">
        <v>109</v>
      </c>
      <c r="C4" s="238" t="s">
        <v>22</v>
      </c>
      <c r="D4" s="248" t="s">
        <v>23</v>
      </c>
      <c r="E4" s="248" t="s">
        <v>24</v>
      </c>
      <c r="F4" s="248" t="s">
        <v>148</v>
      </c>
      <c r="G4" s="248" t="s">
        <v>314</v>
      </c>
      <c r="H4" s="248" t="s">
        <v>259</v>
      </c>
      <c r="I4" s="248" t="s">
        <v>26</v>
      </c>
      <c r="J4" s="248" t="s">
        <v>149</v>
      </c>
      <c r="K4" s="238" t="s">
        <v>27</v>
      </c>
      <c r="L4" s="238" t="s">
        <v>150</v>
      </c>
      <c r="M4" s="238" t="s">
        <v>151</v>
      </c>
      <c r="O4" s="248" t="s">
        <v>314</v>
      </c>
      <c r="P4" s="225">
        <v>419.56324999999998</v>
      </c>
    </row>
    <row r="5" spans="1:22" x14ac:dyDescent="0.25">
      <c r="A5" s="247" t="s">
        <v>325</v>
      </c>
      <c r="B5" s="246">
        <f t="shared" ref="B5:B30" si="0">+SUM(C5:M5)</f>
        <v>1239071.74</v>
      </c>
      <c r="C5" s="246">
        <v>127179.75</v>
      </c>
      <c r="D5" s="246">
        <v>267575.5</v>
      </c>
      <c r="E5" s="246">
        <v>197311.52</v>
      </c>
      <c r="F5" s="246">
        <v>3882.65</v>
      </c>
      <c r="G5" s="246">
        <v>419563.25</v>
      </c>
      <c r="H5" s="246">
        <v>44</v>
      </c>
      <c r="I5" s="246">
        <v>135743.88</v>
      </c>
      <c r="J5" s="246">
        <v>15793.2</v>
      </c>
      <c r="K5" s="246">
        <v>64223.19</v>
      </c>
      <c r="L5" s="246">
        <v>1599.8</v>
      </c>
      <c r="M5" s="246">
        <v>6155</v>
      </c>
      <c r="O5" s="248" t="s">
        <v>23</v>
      </c>
      <c r="P5" s="225">
        <v>267.57549999999998</v>
      </c>
      <c r="U5" s="233"/>
      <c r="V5" s="233"/>
    </row>
    <row r="6" spans="1:22" x14ac:dyDescent="0.25">
      <c r="A6" s="230" t="s">
        <v>113</v>
      </c>
      <c r="B6" s="229">
        <f t="shared" si="0"/>
        <v>61921.3</v>
      </c>
      <c r="C6" s="231">
        <v>474</v>
      </c>
      <c r="D6" s="231">
        <v>12171.3</v>
      </c>
      <c r="E6" s="231">
        <v>7511</v>
      </c>
      <c r="F6" s="231">
        <v>0</v>
      </c>
      <c r="G6" s="231">
        <v>41567</v>
      </c>
      <c r="H6" s="231">
        <v>0</v>
      </c>
      <c r="I6" s="231">
        <v>137</v>
      </c>
      <c r="J6" s="231">
        <v>0</v>
      </c>
      <c r="K6" s="231">
        <v>61</v>
      </c>
      <c r="L6" s="231">
        <v>0</v>
      </c>
      <c r="M6" s="231">
        <v>0</v>
      </c>
      <c r="O6" s="248" t="s">
        <v>24</v>
      </c>
      <c r="P6" s="225">
        <v>197.31152</v>
      </c>
    </row>
    <row r="7" spans="1:22" x14ac:dyDescent="0.25">
      <c r="A7" s="230" t="s">
        <v>114</v>
      </c>
      <c r="B7" s="229">
        <f t="shared" si="0"/>
        <v>53007</v>
      </c>
      <c r="C7" s="231">
        <v>12262</v>
      </c>
      <c r="D7" s="231">
        <v>16440</v>
      </c>
      <c r="E7" s="231">
        <v>8932</v>
      </c>
      <c r="F7" s="231">
        <v>581</v>
      </c>
      <c r="G7" s="231">
        <v>6795</v>
      </c>
      <c r="H7" s="231">
        <v>0</v>
      </c>
      <c r="I7" s="231">
        <v>7325</v>
      </c>
      <c r="J7" s="231">
        <v>0</v>
      </c>
      <c r="K7" s="231">
        <v>352</v>
      </c>
      <c r="L7" s="231">
        <v>320</v>
      </c>
      <c r="M7" s="231">
        <v>0</v>
      </c>
      <c r="O7" s="248" t="s">
        <v>26</v>
      </c>
      <c r="P7" s="225">
        <v>135.74388000000002</v>
      </c>
    </row>
    <row r="8" spans="1:22" x14ac:dyDescent="0.25">
      <c r="A8" s="230" t="s">
        <v>115</v>
      </c>
      <c r="B8" s="229">
        <f t="shared" si="0"/>
        <v>38873</v>
      </c>
      <c r="C8" s="231">
        <v>4760.5</v>
      </c>
      <c r="D8" s="231">
        <v>2156.5</v>
      </c>
      <c r="E8" s="231">
        <v>22035</v>
      </c>
      <c r="F8" s="231">
        <v>49</v>
      </c>
      <c r="G8" s="231">
        <v>0</v>
      </c>
      <c r="H8" s="231">
        <v>0</v>
      </c>
      <c r="I8" s="231">
        <v>4348.75</v>
      </c>
      <c r="J8" s="231">
        <v>720.5</v>
      </c>
      <c r="K8" s="231">
        <v>4100</v>
      </c>
      <c r="L8" s="231">
        <v>702.75</v>
      </c>
      <c r="M8" s="231">
        <v>0</v>
      </c>
      <c r="O8" s="238" t="s">
        <v>22</v>
      </c>
      <c r="P8" s="225">
        <v>127.17975</v>
      </c>
    </row>
    <row r="9" spans="1:22" x14ac:dyDescent="0.25">
      <c r="A9" s="230" t="s">
        <v>116</v>
      </c>
      <c r="B9" s="229">
        <f t="shared" si="0"/>
        <v>26859</v>
      </c>
      <c r="C9" s="231">
        <v>1638</v>
      </c>
      <c r="D9" s="231">
        <v>194</v>
      </c>
      <c r="E9" s="231">
        <v>2346</v>
      </c>
      <c r="F9" s="231">
        <v>385</v>
      </c>
      <c r="G9" s="231">
        <v>19939</v>
      </c>
      <c r="H9" s="231">
        <v>39</v>
      </c>
      <c r="I9" s="231">
        <v>394</v>
      </c>
      <c r="J9" s="231">
        <v>0</v>
      </c>
      <c r="K9" s="231">
        <v>1831</v>
      </c>
      <c r="L9" s="231">
        <v>83</v>
      </c>
      <c r="M9" s="231">
        <v>10</v>
      </c>
      <c r="O9" s="238" t="s">
        <v>27</v>
      </c>
      <c r="P9" s="225">
        <v>64.223190000000002</v>
      </c>
    </row>
    <row r="10" spans="1:22" x14ac:dyDescent="0.25">
      <c r="A10" s="230" t="s">
        <v>117</v>
      </c>
      <c r="B10" s="229">
        <f t="shared" si="0"/>
        <v>52935</v>
      </c>
      <c r="C10" s="231">
        <v>8655</v>
      </c>
      <c r="D10" s="231">
        <v>863</v>
      </c>
      <c r="E10" s="231">
        <v>17013</v>
      </c>
      <c r="F10" s="231">
        <v>464</v>
      </c>
      <c r="G10" s="231">
        <v>80</v>
      </c>
      <c r="H10" s="231">
        <v>0</v>
      </c>
      <c r="I10" s="231">
        <v>12476</v>
      </c>
      <c r="J10" s="231">
        <v>1772</v>
      </c>
      <c r="K10" s="231">
        <v>11515</v>
      </c>
      <c r="L10" s="231">
        <v>97</v>
      </c>
      <c r="M10" s="231">
        <v>0</v>
      </c>
      <c r="O10" s="248" t="s">
        <v>149</v>
      </c>
      <c r="P10" s="225">
        <v>15.793200000000001</v>
      </c>
    </row>
    <row r="11" spans="1:22" x14ac:dyDescent="0.25">
      <c r="A11" s="230" t="s">
        <v>118</v>
      </c>
      <c r="B11" s="229">
        <f t="shared" si="0"/>
        <v>121013.75</v>
      </c>
      <c r="C11" s="231">
        <v>28344</v>
      </c>
      <c r="D11" s="231">
        <v>18507</v>
      </c>
      <c r="E11" s="231">
        <v>37673</v>
      </c>
      <c r="F11" s="231">
        <v>248</v>
      </c>
      <c r="G11" s="231">
        <v>24886</v>
      </c>
      <c r="H11" s="231">
        <v>0</v>
      </c>
      <c r="I11" s="231">
        <v>10477.75</v>
      </c>
      <c r="J11" s="231">
        <v>0</v>
      </c>
      <c r="K11" s="231">
        <v>878</v>
      </c>
      <c r="L11" s="231">
        <v>0</v>
      </c>
      <c r="M11" s="231">
        <v>0</v>
      </c>
      <c r="O11" s="238" t="s">
        <v>151</v>
      </c>
      <c r="P11" s="225">
        <v>6.1550000000000002</v>
      </c>
    </row>
    <row r="12" spans="1:22" x14ac:dyDescent="0.25">
      <c r="A12" s="230" t="s">
        <v>119</v>
      </c>
      <c r="B12" s="229">
        <f t="shared" si="0"/>
        <v>61558.590000000011</v>
      </c>
      <c r="C12" s="231">
        <v>10338.25</v>
      </c>
      <c r="D12" s="231">
        <v>2866</v>
      </c>
      <c r="E12" s="231">
        <v>24588.77</v>
      </c>
      <c r="F12" s="231">
        <v>0</v>
      </c>
      <c r="G12" s="231">
        <v>1476</v>
      </c>
      <c r="H12" s="231">
        <v>0</v>
      </c>
      <c r="I12" s="231">
        <v>14455.130000000001</v>
      </c>
      <c r="J12" s="231">
        <v>3829.2</v>
      </c>
      <c r="K12" s="231">
        <v>3087.69</v>
      </c>
      <c r="L12" s="231">
        <v>295.55</v>
      </c>
      <c r="M12" s="231">
        <v>622</v>
      </c>
      <c r="O12" s="248" t="s">
        <v>148</v>
      </c>
      <c r="P12" s="225">
        <v>3.8826499999999999</v>
      </c>
    </row>
    <row r="13" spans="1:22" x14ac:dyDescent="0.25">
      <c r="A13" s="230" t="s">
        <v>120</v>
      </c>
      <c r="B13" s="229">
        <f t="shared" si="0"/>
        <v>36295</v>
      </c>
      <c r="C13" s="231">
        <v>4317.75</v>
      </c>
      <c r="D13" s="231">
        <v>268.3</v>
      </c>
      <c r="E13" s="231">
        <v>16176.2</v>
      </c>
      <c r="F13" s="231">
        <v>0</v>
      </c>
      <c r="G13" s="231">
        <v>0</v>
      </c>
      <c r="H13" s="231">
        <v>0</v>
      </c>
      <c r="I13" s="231">
        <v>13863</v>
      </c>
      <c r="J13" s="231">
        <v>439.5</v>
      </c>
      <c r="K13" s="231">
        <v>1212.75</v>
      </c>
      <c r="L13" s="231">
        <v>17.5</v>
      </c>
      <c r="M13" s="231">
        <v>0</v>
      </c>
      <c r="O13" s="238" t="s">
        <v>150</v>
      </c>
      <c r="P13" s="225">
        <v>1.5997999999999999</v>
      </c>
    </row>
    <row r="14" spans="1:22" x14ac:dyDescent="0.25">
      <c r="A14" s="230" t="s">
        <v>121</v>
      </c>
      <c r="B14" s="229">
        <f t="shared" si="0"/>
        <v>49318.5</v>
      </c>
      <c r="C14" s="231">
        <v>7746.25</v>
      </c>
      <c r="D14" s="231">
        <v>10863.5</v>
      </c>
      <c r="E14" s="231">
        <v>13596</v>
      </c>
      <c r="F14" s="231">
        <v>252.25</v>
      </c>
      <c r="G14" s="231">
        <v>9151</v>
      </c>
      <c r="H14" s="231">
        <v>0</v>
      </c>
      <c r="I14" s="231">
        <v>6042.75</v>
      </c>
      <c r="J14" s="231">
        <v>833</v>
      </c>
      <c r="K14" s="231">
        <v>833.75</v>
      </c>
      <c r="L14" s="231">
        <v>0</v>
      </c>
      <c r="M14" s="231">
        <v>0</v>
      </c>
      <c r="O14" s="248" t="s">
        <v>259</v>
      </c>
      <c r="P14" s="225">
        <v>4.3999999999999997E-2</v>
      </c>
    </row>
    <row r="15" spans="1:22" x14ac:dyDescent="0.25">
      <c r="A15" s="230" t="s">
        <v>122</v>
      </c>
      <c r="B15" s="229">
        <f t="shared" si="0"/>
        <v>18108.25</v>
      </c>
      <c r="C15" s="231">
        <v>52</v>
      </c>
      <c r="D15" s="231">
        <v>17741.3</v>
      </c>
      <c r="E15" s="231">
        <v>72.05</v>
      </c>
      <c r="F15" s="231">
        <v>156.9</v>
      </c>
      <c r="G15" s="231">
        <v>0</v>
      </c>
      <c r="H15" s="231">
        <v>0</v>
      </c>
      <c r="I15" s="231">
        <v>78</v>
      </c>
      <c r="J15" s="231">
        <v>0</v>
      </c>
      <c r="K15" s="231">
        <v>8</v>
      </c>
      <c r="L15" s="231">
        <v>0</v>
      </c>
      <c r="M15" s="231">
        <v>0</v>
      </c>
    </row>
    <row r="16" spans="1:22" x14ac:dyDescent="0.25">
      <c r="A16" s="230" t="s">
        <v>123</v>
      </c>
      <c r="B16" s="229">
        <f t="shared" si="0"/>
        <v>32328.5</v>
      </c>
      <c r="C16" s="231">
        <v>5164</v>
      </c>
      <c r="D16" s="231">
        <v>5588</v>
      </c>
      <c r="E16" s="231">
        <v>7825.5</v>
      </c>
      <c r="F16" s="231">
        <v>0</v>
      </c>
      <c r="G16" s="231">
        <v>1214</v>
      </c>
      <c r="H16" s="231">
        <v>0</v>
      </c>
      <c r="I16" s="231">
        <v>10529</v>
      </c>
      <c r="J16" s="231">
        <v>0</v>
      </c>
      <c r="K16" s="231">
        <v>2008</v>
      </c>
      <c r="L16" s="231">
        <v>0</v>
      </c>
      <c r="M16" s="231">
        <v>0</v>
      </c>
    </row>
    <row r="17" spans="1:14" x14ac:dyDescent="0.25">
      <c r="A17" s="230" t="s">
        <v>124</v>
      </c>
      <c r="B17" s="229">
        <f t="shared" si="0"/>
        <v>124902.2</v>
      </c>
      <c r="C17" s="231">
        <v>28704</v>
      </c>
      <c r="D17" s="231">
        <v>19083.2</v>
      </c>
      <c r="E17" s="231">
        <v>14486</v>
      </c>
      <c r="F17" s="231">
        <v>281.5</v>
      </c>
      <c r="G17" s="231">
        <v>32857</v>
      </c>
      <c r="H17" s="231">
        <v>5</v>
      </c>
      <c r="I17" s="231">
        <v>27358.5</v>
      </c>
      <c r="J17" s="231">
        <v>0</v>
      </c>
      <c r="K17" s="231">
        <v>2044</v>
      </c>
      <c r="L17" s="231">
        <v>83</v>
      </c>
      <c r="M17" s="231">
        <v>0</v>
      </c>
    </row>
    <row r="18" spans="1:14" x14ac:dyDescent="0.25">
      <c r="A18" s="230" t="s">
        <v>125</v>
      </c>
      <c r="B18" s="229">
        <f t="shared" si="0"/>
        <v>70481</v>
      </c>
      <c r="C18" s="231">
        <v>1473</v>
      </c>
      <c r="D18" s="231">
        <v>16532</v>
      </c>
      <c r="E18" s="231">
        <v>2616</v>
      </c>
      <c r="F18" s="231">
        <v>0</v>
      </c>
      <c r="G18" s="231">
        <v>49831</v>
      </c>
      <c r="H18" s="231">
        <v>0</v>
      </c>
      <c r="I18" s="231">
        <v>25</v>
      </c>
      <c r="J18" s="231">
        <v>0</v>
      </c>
      <c r="K18" s="231">
        <v>3</v>
      </c>
      <c r="L18" s="231">
        <v>1</v>
      </c>
      <c r="M18" s="231">
        <v>0</v>
      </c>
    </row>
    <row r="19" spans="1:14" x14ac:dyDescent="0.25">
      <c r="A19" s="230" t="s">
        <v>200</v>
      </c>
      <c r="B19" s="229">
        <f t="shared" si="0"/>
        <v>23716</v>
      </c>
      <c r="C19" s="231">
        <v>143</v>
      </c>
      <c r="D19" s="231">
        <v>21567</v>
      </c>
      <c r="E19" s="231">
        <v>477</v>
      </c>
      <c r="F19" s="231">
        <v>1429</v>
      </c>
      <c r="G19" s="231">
        <v>0</v>
      </c>
      <c r="H19" s="231">
        <v>0</v>
      </c>
      <c r="I19" s="231">
        <v>92</v>
      </c>
      <c r="J19" s="231">
        <v>0</v>
      </c>
      <c r="K19" s="231">
        <v>8</v>
      </c>
      <c r="L19" s="231">
        <v>0</v>
      </c>
      <c r="M19" s="231">
        <v>0</v>
      </c>
    </row>
    <row r="20" spans="1:14" x14ac:dyDescent="0.25">
      <c r="A20" s="230" t="s">
        <v>324</v>
      </c>
      <c r="B20" s="229">
        <f t="shared" si="0"/>
        <v>75</v>
      </c>
      <c r="C20" s="231">
        <v>2</v>
      </c>
      <c r="D20" s="231">
        <v>59</v>
      </c>
      <c r="E20" s="231">
        <v>0</v>
      </c>
      <c r="F20" s="231">
        <v>6</v>
      </c>
      <c r="G20" s="231">
        <v>0</v>
      </c>
      <c r="H20" s="231">
        <v>0</v>
      </c>
      <c r="I20" s="231">
        <v>1</v>
      </c>
      <c r="J20" s="231">
        <v>0</v>
      </c>
      <c r="K20" s="231">
        <v>7</v>
      </c>
      <c r="L20" s="231">
        <v>0</v>
      </c>
      <c r="M20" s="231">
        <v>0</v>
      </c>
    </row>
    <row r="21" spans="1:14" x14ac:dyDescent="0.25">
      <c r="A21" s="230" t="s">
        <v>126</v>
      </c>
      <c r="B21" s="229">
        <f t="shared" si="0"/>
        <v>69492</v>
      </c>
      <c r="C21" s="231">
        <v>0</v>
      </c>
      <c r="D21" s="231">
        <v>36446</v>
      </c>
      <c r="E21" s="231">
        <v>0</v>
      </c>
      <c r="F21" s="231">
        <v>0</v>
      </c>
      <c r="G21" s="231">
        <v>33046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</row>
    <row r="22" spans="1:14" x14ac:dyDescent="0.25">
      <c r="A22" s="232" t="s">
        <v>127</v>
      </c>
      <c r="B22" s="231">
        <f t="shared" si="0"/>
        <v>6693.5</v>
      </c>
      <c r="C22" s="231">
        <v>0</v>
      </c>
      <c r="D22" s="231">
        <v>4135</v>
      </c>
      <c r="E22" s="231">
        <v>0</v>
      </c>
      <c r="F22" s="231">
        <v>0</v>
      </c>
      <c r="G22" s="231">
        <v>2558.5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</row>
    <row r="23" spans="1:14" x14ac:dyDescent="0.25">
      <c r="A23" s="230" t="s">
        <v>128</v>
      </c>
      <c r="B23" s="229">
        <f t="shared" si="0"/>
        <v>960</v>
      </c>
      <c r="C23" s="231">
        <v>66</v>
      </c>
      <c r="D23" s="231">
        <v>51</v>
      </c>
      <c r="E23" s="231">
        <v>640</v>
      </c>
      <c r="F23" s="231">
        <v>30</v>
      </c>
      <c r="G23" s="231">
        <v>0</v>
      </c>
      <c r="H23" s="231">
        <v>0</v>
      </c>
      <c r="I23" s="231">
        <v>106</v>
      </c>
      <c r="J23" s="231">
        <v>0</v>
      </c>
      <c r="K23" s="231">
        <v>67</v>
      </c>
      <c r="L23" s="231">
        <v>0</v>
      </c>
      <c r="M23" s="231">
        <v>0</v>
      </c>
    </row>
    <row r="24" spans="1:14" x14ac:dyDescent="0.25">
      <c r="A24" s="230" t="s">
        <v>129</v>
      </c>
      <c r="B24" s="229">
        <f t="shared" si="0"/>
        <v>8606</v>
      </c>
      <c r="C24" s="231">
        <v>202</v>
      </c>
      <c r="D24" s="231">
        <v>3911</v>
      </c>
      <c r="E24" s="231">
        <v>1573</v>
      </c>
      <c r="F24" s="231">
        <v>0</v>
      </c>
      <c r="G24" s="231">
        <v>2777</v>
      </c>
      <c r="H24" s="231">
        <v>0</v>
      </c>
      <c r="I24" s="231">
        <v>138</v>
      </c>
      <c r="J24" s="231">
        <v>0</v>
      </c>
      <c r="K24" s="231">
        <v>5</v>
      </c>
      <c r="L24" s="231">
        <v>0</v>
      </c>
      <c r="M24" s="231">
        <v>0</v>
      </c>
    </row>
    <row r="25" spans="1:14" x14ac:dyDescent="0.25">
      <c r="A25" s="230" t="s">
        <v>130</v>
      </c>
      <c r="B25" s="229">
        <f t="shared" si="0"/>
        <v>111063</v>
      </c>
      <c r="C25" s="229">
        <v>11318</v>
      </c>
      <c r="D25" s="229">
        <v>16608</v>
      </c>
      <c r="E25" s="229">
        <v>15447</v>
      </c>
      <c r="F25" s="229">
        <v>0</v>
      </c>
      <c r="G25" s="229">
        <v>67373</v>
      </c>
      <c r="H25" s="229">
        <v>0</v>
      </c>
      <c r="I25" s="229">
        <v>317</v>
      </c>
      <c r="J25" s="229">
        <v>0</v>
      </c>
      <c r="K25" s="229">
        <v>0</v>
      </c>
      <c r="L25" s="229">
        <v>0</v>
      </c>
      <c r="M25" s="229">
        <v>0</v>
      </c>
    </row>
    <row r="26" spans="1:14" x14ac:dyDescent="0.25">
      <c r="A26" s="230" t="s">
        <v>131</v>
      </c>
      <c r="B26" s="229">
        <f t="shared" si="0"/>
        <v>85039</v>
      </c>
      <c r="C26" s="231">
        <v>1501</v>
      </c>
      <c r="D26" s="231">
        <v>2435</v>
      </c>
      <c r="E26" s="231">
        <v>3824</v>
      </c>
      <c r="F26" s="231">
        <v>0</v>
      </c>
      <c r="G26" s="231">
        <v>283</v>
      </c>
      <c r="H26" s="231">
        <v>0</v>
      </c>
      <c r="I26" s="231">
        <v>27580</v>
      </c>
      <c r="J26" s="231">
        <v>8199</v>
      </c>
      <c r="K26" s="231">
        <v>35694</v>
      </c>
      <c r="L26" s="231">
        <v>0</v>
      </c>
      <c r="M26" s="231">
        <v>5523</v>
      </c>
    </row>
    <row r="27" spans="1:14" x14ac:dyDescent="0.25">
      <c r="A27" s="230" t="s">
        <v>132</v>
      </c>
      <c r="B27" s="229">
        <f t="shared" si="0"/>
        <v>147870.45000000001</v>
      </c>
      <c r="C27" s="231">
        <v>0</v>
      </c>
      <c r="D27" s="231">
        <v>46615.7</v>
      </c>
      <c r="E27" s="231">
        <v>0</v>
      </c>
      <c r="F27" s="231">
        <v>0</v>
      </c>
      <c r="G27" s="231">
        <v>101254.75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</row>
    <row r="28" spans="1:14" x14ac:dyDescent="0.25">
      <c r="A28" s="230" t="s">
        <v>133</v>
      </c>
      <c r="B28" s="229">
        <f t="shared" si="0"/>
        <v>1028</v>
      </c>
      <c r="C28" s="231">
        <v>19</v>
      </c>
      <c r="D28" s="231">
        <v>21</v>
      </c>
      <c r="E28" s="231">
        <v>480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508</v>
      </c>
      <c r="L28" s="231">
        <v>0</v>
      </c>
      <c r="M28" s="231">
        <v>0</v>
      </c>
    </row>
    <row r="29" spans="1:14" x14ac:dyDescent="0.25">
      <c r="A29" s="230" t="s">
        <v>134</v>
      </c>
      <c r="B29" s="229">
        <f t="shared" si="0"/>
        <v>15677.7</v>
      </c>
      <c r="C29" s="229">
        <v>0</v>
      </c>
      <c r="D29" s="229">
        <v>1023.7</v>
      </c>
      <c r="E29" s="229">
        <v>0</v>
      </c>
      <c r="F29" s="229">
        <v>0</v>
      </c>
      <c r="G29" s="229">
        <v>14654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29">
        <v>0</v>
      </c>
    </row>
    <row r="30" spans="1:14" x14ac:dyDescent="0.25">
      <c r="A30" s="228" t="s">
        <v>135</v>
      </c>
      <c r="B30" s="227">
        <f t="shared" si="0"/>
        <v>21250</v>
      </c>
      <c r="C30" s="227">
        <v>0</v>
      </c>
      <c r="D30" s="227">
        <v>11429</v>
      </c>
      <c r="E30" s="227">
        <v>0</v>
      </c>
      <c r="F30" s="227">
        <v>0</v>
      </c>
      <c r="G30" s="227">
        <v>9821</v>
      </c>
      <c r="H30" s="227">
        <v>0</v>
      </c>
      <c r="I30" s="227">
        <v>0</v>
      </c>
      <c r="J30" s="227">
        <v>0</v>
      </c>
      <c r="K30" s="227">
        <v>0</v>
      </c>
      <c r="L30" s="227">
        <v>0</v>
      </c>
      <c r="M30" s="227">
        <v>0</v>
      </c>
    </row>
    <row r="31" spans="1:14" x14ac:dyDescent="0.25">
      <c r="A31" s="226" t="s">
        <v>323</v>
      </c>
      <c r="B31" s="307"/>
      <c r="C31" s="306"/>
      <c r="D31" s="306"/>
      <c r="E31" s="306"/>
      <c r="F31" s="306"/>
      <c r="G31" s="306"/>
      <c r="H31" s="306"/>
      <c r="I31" s="306"/>
      <c r="J31" s="306"/>
      <c r="K31" s="305"/>
      <c r="L31" s="299"/>
      <c r="M31" s="299"/>
      <c r="N31" s="240"/>
    </row>
  </sheetData>
  <sortState ref="O4:P14">
    <sortCondition descending="1" ref="P4:P14"/>
  </sortState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drawing r:id="rId2"/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C00000"/>
  </sheetPr>
  <dimension ref="A1:U31"/>
  <sheetViews>
    <sheetView view="pageBreakPreview" zoomScaleNormal="100" zoomScaleSheetLayoutView="100" workbookViewId="0"/>
  </sheetViews>
  <sheetFormatPr baseColWidth="10" defaultColWidth="11" defaultRowHeight="12.75" x14ac:dyDescent="0.25"/>
  <cols>
    <col min="1" max="1" width="12.7109375" style="225" customWidth="1"/>
    <col min="2" max="13" width="6.7109375" style="225" customWidth="1"/>
    <col min="14" max="16384" width="11" style="225"/>
  </cols>
  <sheetData>
    <row r="1" spans="1:21" s="244" customFormat="1" ht="13.5" x14ac:dyDescent="0.25">
      <c r="A1" s="344" t="s">
        <v>384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</row>
    <row r="2" spans="1:21" s="244" customFormat="1" ht="13.5" x14ac:dyDescent="0.25">
      <c r="A2" s="344" t="s">
        <v>383</v>
      </c>
      <c r="B2" s="245"/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</row>
    <row r="4" spans="1:21" ht="25.5" customHeight="1" x14ac:dyDescent="0.25">
      <c r="A4" s="312" t="s">
        <v>327</v>
      </c>
      <c r="B4" s="238" t="s">
        <v>22</v>
      </c>
      <c r="C4" s="248" t="s">
        <v>23</v>
      </c>
      <c r="D4" s="248" t="s">
        <v>24</v>
      </c>
      <c r="E4" s="248" t="s">
        <v>148</v>
      </c>
      <c r="F4" s="248" t="s">
        <v>25</v>
      </c>
      <c r="G4" s="248" t="s">
        <v>259</v>
      </c>
      <c r="H4" s="248" t="s">
        <v>26</v>
      </c>
      <c r="I4" s="248" t="s">
        <v>149</v>
      </c>
      <c r="J4" s="238" t="s">
        <v>27</v>
      </c>
      <c r="K4" s="238" t="s">
        <v>150</v>
      </c>
      <c r="L4" s="238" t="s">
        <v>151</v>
      </c>
      <c r="M4" s="314"/>
    </row>
    <row r="5" spans="1:21" x14ac:dyDescent="0.25">
      <c r="A5" s="235" t="s">
        <v>325</v>
      </c>
      <c r="B5" s="234">
        <v>191108.27499999999</v>
      </c>
      <c r="C5" s="234">
        <v>1232382.9679999999</v>
      </c>
      <c r="D5" s="234">
        <v>277426.09499999997</v>
      </c>
      <c r="E5" s="234">
        <v>21356.780999999999</v>
      </c>
      <c r="F5" s="234">
        <v>3165748.9819999998</v>
      </c>
      <c r="G5" s="234">
        <v>167.56</v>
      </c>
      <c r="H5" s="234">
        <v>204497.19899999996</v>
      </c>
      <c r="I5" s="234">
        <v>20845.868999999999</v>
      </c>
      <c r="J5" s="234">
        <v>79268.806000000011</v>
      </c>
      <c r="K5" s="234">
        <v>2724.9289999999996</v>
      </c>
      <c r="L5" s="234">
        <v>4565.03</v>
      </c>
      <c r="M5" s="299"/>
      <c r="T5" s="233"/>
      <c r="U5" s="233"/>
    </row>
    <row r="6" spans="1:21" x14ac:dyDescent="0.25">
      <c r="A6" s="230" t="s">
        <v>113</v>
      </c>
      <c r="B6" s="231">
        <v>476.09</v>
      </c>
      <c r="C6" s="231">
        <v>27938.429999999997</v>
      </c>
      <c r="D6" s="231">
        <v>6567.5299999999988</v>
      </c>
      <c r="E6" s="231">
        <v>0</v>
      </c>
      <c r="F6" s="231">
        <v>307947.11</v>
      </c>
      <c r="G6" s="231">
        <v>0</v>
      </c>
      <c r="H6" s="231">
        <v>127.63000000000002</v>
      </c>
      <c r="I6" s="231">
        <v>0</v>
      </c>
      <c r="J6" s="231">
        <v>62.879999999999988</v>
      </c>
      <c r="K6" s="231">
        <v>0</v>
      </c>
      <c r="L6" s="231">
        <v>0</v>
      </c>
      <c r="M6" s="299"/>
    </row>
    <row r="7" spans="1:21" x14ac:dyDescent="0.25">
      <c r="A7" s="230" t="s">
        <v>114</v>
      </c>
      <c r="B7" s="231">
        <v>11981.5</v>
      </c>
      <c r="C7" s="231">
        <v>107604.8</v>
      </c>
      <c r="D7" s="231">
        <v>10546.35</v>
      </c>
      <c r="E7" s="231">
        <v>3017.8</v>
      </c>
      <c r="F7" s="231">
        <v>65150</v>
      </c>
      <c r="G7" s="231">
        <v>0</v>
      </c>
      <c r="H7" s="231">
        <v>7152.2</v>
      </c>
      <c r="I7" s="231">
        <v>0</v>
      </c>
      <c r="J7" s="231">
        <v>401.6</v>
      </c>
      <c r="K7" s="231">
        <v>578.70000000000005</v>
      </c>
      <c r="L7" s="231">
        <v>0</v>
      </c>
      <c r="M7" s="299"/>
    </row>
    <row r="8" spans="1:21" x14ac:dyDescent="0.25">
      <c r="A8" s="230" t="s">
        <v>115</v>
      </c>
      <c r="B8" s="231">
        <v>7338.2600000000011</v>
      </c>
      <c r="C8" s="231">
        <v>3963.3</v>
      </c>
      <c r="D8" s="231">
        <v>36873.038999999997</v>
      </c>
      <c r="E8" s="231">
        <v>164</v>
      </c>
      <c r="F8" s="231">
        <v>0</v>
      </c>
      <c r="G8" s="231">
        <v>0</v>
      </c>
      <c r="H8" s="231">
        <v>7287.8370000000004</v>
      </c>
      <c r="I8" s="231">
        <v>1383.2600000000002</v>
      </c>
      <c r="J8" s="231">
        <v>6394.4880000000003</v>
      </c>
      <c r="K8" s="231">
        <v>1127.8789999999999</v>
      </c>
      <c r="L8" s="231">
        <v>0</v>
      </c>
      <c r="M8" s="299"/>
    </row>
    <row r="9" spans="1:21" x14ac:dyDescent="0.25">
      <c r="A9" s="230" t="s">
        <v>116</v>
      </c>
      <c r="B9" s="231">
        <v>11388.23</v>
      </c>
      <c r="C9" s="231">
        <v>1367.223</v>
      </c>
      <c r="D9" s="231">
        <v>7263.0420000000022</v>
      </c>
      <c r="E9" s="231">
        <v>1964.0420000000001</v>
      </c>
      <c r="F9" s="231">
        <v>250051.43500000003</v>
      </c>
      <c r="G9" s="231">
        <v>149.56</v>
      </c>
      <c r="H9" s="231">
        <v>1101.704</v>
      </c>
      <c r="I9" s="231">
        <v>0</v>
      </c>
      <c r="J9" s="231">
        <v>6206.2380000000003</v>
      </c>
      <c r="K9" s="231">
        <v>291.54999999999995</v>
      </c>
      <c r="L9" s="231">
        <v>8.52</v>
      </c>
      <c r="M9" s="299"/>
    </row>
    <row r="10" spans="1:21" x14ac:dyDescent="0.25">
      <c r="A10" s="230" t="s">
        <v>117</v>
      </c>
      <c r="B10" s="231">
        <v>9749</v>
      </c>
      <c r="C10" s="231">
        <v>1919</v>
      </c>
      <c r="D10" s="231">
        <v>18188</v>
      </c>
      <c r="E10" s="231">
        <v>1398</v>
      </c>
      <c r="F10" s="231">
        <v>201</v>
      </c>
      <c r="G10" s="231">
        <v>0</v>
      </c>
      <c r="H10" s="231">
        <v>13520</v>
      </c>
      <c r="I10" s="231">
        <v>2084</v>
      </c>
      <c r="J10" s="231">
        <v>16657</v>
      </c>
      <c r="K10" s="231">
        <v>100</v>
      </c>
      <c r="L10" s="231">
        <v>0</v>
      </c>
      <c r="M10" s="299"/>
    </row>
    <row r="11" spans="1:21" x14ac:dyDescent="0.25">
      <c r="A11" s="230" t="s">
        <v>118</v>
      </c>
      <c r="B11" s="231">
        <v>27696.768</v>
      </c>
      <c r="C11" s="231">
        <v>61636.368000000002</v>
      </c>
      <c r="D11" s="231">
        <v>28383.628000000004</v>
      </c>
      <c r="E11" s="231">
        <v>969.07</v>
      </c>
      <c r="F11" s="231">
        <v>195640.99300000002</v>
      </c>
      <c r="G11" s="231">
        <v>0</v>
      </c>
      <c r="H11" s="231">
        <v>9784.7489999999998</v>
      </c>
      <c r="I11" s="231">
        <v>0</v>
      </c>
      <c r="J11" s="231">
        <v>750.7600000000001</v>
      </c>
      <c r="K11" s="231">
        <v>0</v>
      </c>
      <c r="L11" s="231">
        <v>0</v>
      </c>
      <c r="M11" s="299"/>
    </row>
    <row r="12" spans="1:21" x14ac:dyDescent="0.25">
      <c r="A12" s="230" t="s">
        <v>119</v>
      </c>
      <c r="B12" s="231">
        <v>17870.649999999998</v>
      </c>
      <c r="C12" s="231">
        <v>4679.76</v>
      </c>
      <c r="D12" s="231">
        <v>60288.62999999999</v>
      </c>
      <c r="E12" s="231">
        <v>0</v>
      </c>
      <c r="F12" s="231">
        <v>2597.5</v>
      </c>
      <c r="G12" s="231">
        <v>0</v>
      </c>
      <c r="H12" s="231">
        <v>26752.71</v>
      </c>
      <c r="I12" s="231">
        <v>7568.0499999999993</v>
      </c>
      <c r="J12" s="231">
        <v>3936.8299999999995</v>
      </c>
      <c r="K12" s="231">
        <v>496.4</v>
      </c>
      <c r="L12" s="231">
        <v>266.60000000000002</v>
      </c>
      <c r="M12" s="299"/>
    </row>
    <row r="13" spans="1:21" x14ac:dyDescent="0.25">
      <c r="A13" s="230" t="s">
        <v>120</v>
      </c>
      <c r="B13" s="231">
        <v>6614.186999999999</v>
      </c>
      <c r="C13" s="231">
        <v>411.29899999999998</v>
      </c>
      <c r="D13" s="231">
        <v>25367.572000000004</v>
      </c>
      <c r="E13" s="231">
        <v>0</v>
      </c>
      <c r="F13" s="231">
        <v>0</v>
      </c>
      <c r="G13" s="231">
        <v>0</v>
      </c>
      <c r="H13" s="231">
        <v>21256.207999999999</v>
      </c>
      <c r="I13" s="231">
        <v>599.55999999999995</v>
      </c>
      <c r="J13" s="231">
        <v>1189.3309999999999</v>
      </c>
      <c r="K13" s="231">
        <v>19.2</v>
      </c>
      <c r="L13" s="231">
        <v>0</v>
      </c>
      <c r="M13" s="299"/>
    </row>
    <row r="14" spans="1:21" x14ac:dyDescent="0.25">
      <c r="A14" s="230" t="s">
        <v>121</v>
      </c>
      <c r="B14" s="231">
        <v>8332</v>
      </c>
      <c r="C14" s="231">
        <v>43096</v>
      </c>
      <c r="D14" s="231">
        <v>12015</v>
      </c>
      <c r="E14" s="231">
        <v>1703</v>
      </c>
      <c r="F14" s="231">
        <v>48301</v>
      </c>
      <c r="G14" s="231">
        <v>0</v>
      </c>
      <c r="H14" s="231">
        <v>7943</v>
      </c>
      <c r="I14" s="231">
        <v>1261.5</v>
      </c>
      <c r="J14" s="231">
        <v>661</v>
      </c>
      <c r="K14" s="231">
        <v>0</v>
      </c>
      <c r="L14" s="231">
        <v>0</v>
      </c>
      <c r="M14" s="299"/>
    </row>
    <row r="15" spans="1:21" x14ac:dyDescent="0.25">
      <c r="A15" s="230" t="s">
        <v>122</v>
      </c>
      <c r="B15" s="231">
        <v>87.69</v>
      </c>
      <c r="C15" s="231">
        <v>167414.18400000001</v>
      </c>
      <c r="D15" s="231">
        <v>239.76900000000001</v>
      </c>
      <c r="E15" s="231">
        <v>812.48900000000003</v>
      </c>
      <c r="F15" s="231">
        <v>0</v>
      </c>
      <c r="G15" s="231">
        <v>0</v>
      </c>
      <c r="H15" s="231">
        <v>164.20000000000002</v>
      </c>
      <c r="I15" s="231">
        <v>0</v>
      </c>
      <c r="J15" s="231">
        <v>10.15</v>
      </c>
      <c r="K15" s="231">
        <v>0</v>
      </c>
      <c r="L15" s="231">
        <v>0</v>
      </c>
      <c r="M15" s="299"/>
    </row>
    <row r="16" spans="1:21" x14ac:dyDescent="0.25">
      <c r="A16" s="230" t="s">
        <v>123</v>
      </c>
      <c r="B16" s="231">
        <v>11672.548999999999</v>
      </c>
      <c r="C16" s="231">
        <v>17892.939999999999</v>
      </c>
      <c r="D16" s="231">
        <v>17003.019999999997</v>
      </c>
      <c r="E16" s="231">
        <v>0</v>
      </c>
      <c r="F16" s="231">
        <v>3958.9</v>
      </c>
      <c r="G16" s="231">
        <v>0</v>
      </c>
      <c r="H16" s="231">
        <v>22186.749999999993</v>
      </c>
      <c r="I16" s="231">
        <v>0</v>
      </c>
      <c r="J16" s="231">
        <v>3801.71</v>
      </c>
      <c r="K16" s="231">
        <v>0</v>
      </c>
      <c r="L16" s="231">
        <v>0</v>
      </c>
      <c r="M16" s="299"/>
    </row>
    <row r="17" spans="1:13" x14ac:dyDescent="0.25">
      <c r="A17" s="230" t="s">
        <v>124</v>
      </c>
      <c r="B17" s="231">
        <v>59663</v>
      </c>
      <c r="C17" s="231">
        <v>165516.84000000003</v>
      </c>
      <c r="D17" s="231">
        <v>23721.399999999998</v>
      </c>
      <c r="E17" s="231">
        <v>1594.9</v>
      </c>
      <c r="F17" s="231">
        <v>334920</v>
      </c>
      <c r="G17" s="231">
        <v>18</v>
      </c>
      <c r="H17" s="231">
        <v>57913.2</v>
      </c>
      <c r="I17" s="231">
        <v>0</v>
      </c>
      <c r="J17" s="231">
        <v>2900.1000000000004</v>
      </c>
      <c r="K17" s="231">
        <v>110.2</v>
      </c>
      <c r="L17" s="231">
        <v>0</v>
      </c>
      <c r="M17" s="299"/>
    </row>
    <row r="18" spans="1:13" x14ac:dyDescent="0.25">
      <c r="A18" s="230" t="s">
        <v>125</v>
      </c>
      <c r="B18" s="231">
        <v>1550</v>
      </c>
      <c r="C18" s="231">
        <v>101809</v>
      </c>
      <c r="D18" s="231">
        <v>5288</v>
      </c>
      <c r="E18" s="231">
        <v>0</v>
      </c>
      <c r="F18" s="231">
        <v>399038</v>
      </c>
      <c r="G18" s="231">
        <v>0</v>
      </c>
      <c r="H18" s="231">
        <v>20</v>
      </c>
      <c r="I18" s="231">
        <v>0</v>
      </c>
      <c r="J18" s="231">
        <v>6</v>
      </c>
      <c r="K18" s="231">
        <v>1</v>
      </c>
      <c r="L18" s="231">
        <v>0</v>
      </c>
      <c r="M18" s="299"/>
    </row>
    <row r="19" spans="1:13" x14ac:dyDescent="0.25">
      <c r="A19" s="230" t="s">
        <v>200</v>
      </c>
      <c r="B19" s="231">
        <v>212</v>
      </c>
      <c r="C19" s="231">
        <v>205482</v>
      </c>
      <c r="D19" s="231">
        <v>952</v>
      </c>
      <c r="E19" s="231">
        <v>9485</v>
      </c>
      <c r="F19" s="231">
        <v>0</v>
      </c>
      <c r="G19" s="231">
        <v>0</v>
      </c>
      <c r="H19" s="231">
        <v>159</v>
      </c>
      <c r="I19" s="231">
        <v>0</v>
      </c>
      <c r="J19" s="231">
        <v>15</v>
      </c>
      <c r="K19" s="231">
        <v>0</v>
      </c>
      <c r="L19" s="231">
        <v>0</v>
      </c>
      <c r="M19" s="299"/>
    </row>
    <row r="20" spans="1:13" x14ac:dyDescent="0.25">
      <c r="A20" s="230" t="s">
        <v>324</v>
      </c>
      <c r="B20" s="231">
        <v>15.08</v>
      </c>
      <c r="C20" s="231">
        <v>513.18000000000006</v>
      </c>
      <c r="D20" s="231">
        <v>0</v>
      </c>
      <c r="E20" s="231">
        <v>35.200000000000003</v>
      </c>
      <c r="F20" s="231">
        <v>0</v>
      </c>
      <c r="G20" s="231">
        <v>0</v>
      </c>
      <c r="H20" s="231">
        <v>5.03</v>
      </c>
      <c r="I20" s="231">
        <v>0</v>
      </c>
      <c r="J20" s="231">
        <v>14.620000000000001</v>
      </c>
      <c r="K20" s="231">
        <v>0</v>
      </c>
      <c r="L20" s="231">
        <v>0</v>
      </c>
      <c r="M20" s="299"/>
    </row>
    <row r="21" spans="1:13" x14ac:dyDescent="0.25">
      <c r="A21" s="230" t="s">
        <v>126</v>
      </c>
      <c r="B21" s="231">
        <v>0</v>
      </c>
      <c r="C21" s="231">
        <v>106771</v>
      </c>
      <c r="D21" s="231">
        <v>0</v>
      </c>
      <c r="E21" s="231">
        <v>0</v>
      </c>
      <c r="F21" s="231">
        <v>96716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99"/>
    </row>
    <row r="22" spans="1:13" x14ac:dyDescent="0.25">
      <c r="A22" s="232" t="s">
        <v>127</v>
      </c>
      <c r="B22" s="231">
        <v>0</v>
      </c>
      <c r="C22" s="231">
        <v>10543.1</v>
      </c>
      <c r="D22" s="231">
        <v>0</v>
      </c>
      <c r="E22" s="231">
        <v>0</v>
      </c>
      <c r="F22" s="231">
        <v>5424.6390000000001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99"/>
    </row>
    <row r="23" spans="1:13" x14ac:dyDescent="0.25">
      <c r="A23" s="230" t="s">
        <v>128</v>
      </c>
      <c r="B23" s="231">
        <v>72.792000000000002</v>
      </c>
      <c r="C23" s="231">
        <v>179.16000000000003</v>
      </c>
      <c r="D23" s="231">
        <v>778.89499999999998</v>
      </c>
      <c r="E23" s="231">
        <v>213.28000000000003</v>
      </c>
      <c r="F23" s="231">
        <v>0</v>
      </c>
      <c r="G23" s="231">
        <v>0</v>
      </c>
      <c r="H23" s="231">
        <v>114.151</v>
      </c>
      <c r="I23" s="231">
        <v>0</v>
      </c>
      <c r="J23" s="231">
        <v>71.498999999999995</v>
      </c>
      <c r="K23" s="231">
        <v>0</v>
      </c>
      <c r="L23" s="231">
        <v>0</v>
      </c>
      <c r="M23" s="299"/>
    </row>
    <row r="24" spans="1:13" x14ac:dyDescent="0.25">
      <c r="A24" s="230" t="s">
        <v>129</v>
      </c>
      <c r="B24" s="231">
        <v>247.279</v>
      </c>
      <c r="C24" s="231">
        <v>6561.9699999999993</v>
      </c>
      <c r="D24" s="231">
        <v>1832.42</v>
      </c>
      <c r="E24" s="231">
        <v>0</v>
      </c>
      <c r="F24" s="231">
        <v>3880.54</v>
      </c>
      <c r="G24" s="231">
        <v>0</v>
      </c>
      <c r="H24" s="231">
        <v>182.07999999999998</v>
      </c>
      <c r="I24" s="231">
        <v>0</v>
      </c>
      <c r="J24" s="231">
        <v>4.5999999999999996</v>
      </c>
      <c r="K24" s="231">
        <v>0</v>
      </c>
      <c r="L24" s="231">
        <v>0</v>
      </c>
      <c r="M24" s="299"/>
    </row>
    <row r="25" spans="1:13" x14ac:dyDescent="0.25">
      <c r="A25" s="230" t="s">
        <v>130</v>
      </c>
      <c r="B25" s="229">
        <v>14490</v>
      </c>
      <c r="C25" s="229">
        <v>61666</v>
      </c>
      <c r="D25" s="229">
        <v>15080</v>
      </c>
      <c r="E25" s="229">
        <v>0</v>
      </c>
      <c r="F25" s="229">
        <v>589687</v>
      </c>
      <c r="G25" s="229">
        <v>0</v>
      </c>
      <c r="H25" s="229">
        <v>265</v>
      </c>
      <c r="I25" s="229">
        <v>0</v>
      </c>
      <c r="J25" s="229">
        <v>0</v>
      </c>
      <c r="K25" s="229">
        <v>0</v>
      </c>
      <c r="L25" s="229">
        <v>0</v>
      </c>
      <c r="M25" s="299"/>
    </row>
    <row r="26" spans="1:13" x14ac:dyDescent="0.25">
      <c r="A26" s="230" t="s">
        <v>131</v>
      </c>
      <c r="B26" s="231">
        <v>1598.2</v>
      </c>
      <c r="C26" s="231">
        <v>4124.1499999999996</v>
      </c>
      <c r="D26" s="231">
        <v>6068.7999999999993</v>
      </c>
      <c r="E26" s="231">
        <v>0</v>
      </c>
      <c r="F26" s="231">
        <v>516</v>
      </c>
      <c r="G26" s="231">
        <v>0</v>
      </c>
      <c r="H26" s="231">
        <v>28561.75</v>
      </c>
      <c r="I26" s="231">
        <v>7949.4989999999998</v>
      </c>
      <c r="J26" s="231">
        <v>35166</v>
      </c>
      <c r="K26" s="231">
        <v>0</v>
      </c>
      <c r="L26" s="231">
        <v>4289.91</v>
      </c>
      <c r="M26" s="299"/>
    </row>
    <row r="27" spans="1:13" x14ac:dyDescent="0.25">
      <c r="A27" s="230" t="s">
        <v>132</v>
      </c>
      <c r="B27" s="231">
        <v>0</v>
      </c>
      <c r="C27" s="231">
        <v>102264.9</v>
      </c>
      <c r="D27" s="231">
        <v>0</v>
      </c>
      <c r="E27" s="231">
        <v>0</v>
      </c>
      <c r="F27" s="231">
        <v>710287.2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99"/>
    </row>
    <row r="28" spans="1:13" x14ac:dyDescent="0.25">
      <c r="A28" s="230" t="s">
        <v>133</v>
      </c>
      <c r="B28" s="231">
        <v>53</v>
      </c>
      <c r="C28" s="231">
        <v>52</v>
      </c>
      <c r="D28" s="231">
        <v>969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1019</v>
      </c>
      <c r="K28" s="231">
        <v>0</v>
      </c>
      <c r="L28" s="231">
        <v>0</v>
      </c>
      <c r="M28" s="299"/>
    </row>
    <row r="29" spans="1:13" x14ac:dyDescent="0.25">
      <c r="A29" s="230" t="s">
        <v>134</v>
      </c>
      <c r="B29" s="229">
        <v>0</v>
      </c>
      <c r="C29" s="229">
        <v>3186.1040000000003</v>
      </c>
      <c r="D29" s="229">
        <v>0</v>
      </c>
      <c r="E29" s="229">
        <v>0</v>
      </c>
      <c r="F29" s="229">
        <v>124497.32</v>
      </c>
      <c r="G29" s="229">
        <v>0</v>
      </c>
      <c r="H29" s="229">
        <v>0</v>
      </c>
      <c r="I29" s="229">
        <v>0</v>
      </c>
      <c r="J29" s="229">
        <v>0</v>
      </c>
      <c r="K29" s="229">
        <v>0</v>
      </c>
      <c r="L29" s="229">
        <v>0</v>
      </c>
      <c r="M29" s="299"/>
    </row>
    <row r="30" spans="1:13" x14ac:dyDescent="0.25">
      <c r="A30" s="228" t="s">
        <v>135</v>
      </c>
      <c r="B30" s="227">
        <v>0</v>
      </c>
      <c r="C30" s="227">
        <v>25790.26</v>
      </c>
      <c r="D30" s="227">
        <v>0</v>
      </c>
      <c r="E30" s="227">
        <v>0</v>
      </c>
      <c r="F30" s="227">
        <v>26934.344999999998</v>
      </c>
      <c r="G30" s="227">
        <v>0</v>
      </c>
      <c r="H30" s="227">
        <v>0</v>
      </c>
      <c r="I30" s="227">
        <v>0</v>
      </c>
      <c r="J30" s="227">
        <v>0</v>
      </c>
      <c r="K30" s="227">
        <v>0</v>
      </c>
      <c r="L30" s="227">
        <v>0</v>
      </c>
      <c r="M30" s="299"/>
    </row>
    <row r="31" spans="1:13" x14ac:dyDescent="0.25">
      <c r="A31" s="226" t="s">
        <v>323</v>
      </c>
      <c r="B31" s="306"/>
      <c r="C31" s="306"/>
      <c r="D31" s="306"/>
      <c r="E31" s="306"/>
      <c r="F31" s="306"/>
      <c r="G31" s="306"/>
      <c r="H31" s="306"/>
      <c r="I31" s="306"/>
      <c r="J31" s="305"/>
      <c r="K31" s="299"/>
      <c r="L31" s="299"/>
      <c r="M31" s="313"/>
    </row>
  </sheetData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C00000"/>
  </sheetPr>
  <dimension ref="A1:O43"/>
  <sheetViews>
    <sheetView showGridLines="0" view="pageBreakPreview" zoomScaleNormal="120" zoomScaleSheetLayoutView="100" workbookViewId="0"/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17" width="12.42578125" style="225"/>
    <col min="18" max="26" width="11.140625" style="225" customWidth="1"/>
    <col min="27" max="36" width="12.42578125" style="225"/>
    <col min="37" max="37" width="7.28515625" style="225" customWidth="1"/>
    <col min="38" max="46" width="12.42578125" style="225"/>
    <col min="47" max="47" width="35.42578125" style="225" customWidth="1"/>
    <col min="48" max="48" width="12.42578125" style="225"/>
    <col min="49" max="49" width="35.42578125" style="225" customWidth="1"/>
    <col min="50" max="53" width="12.42578125" style="225"/>
    <col min="54" max="56" width="13.7109375" style="225" customWidth="1"/>
    <col min="57" max="57" width="12.42578125" style="225"/>
    <col min="58" max="58" width="6" style="225" customWidth="1"/>
    <col min="59" max="59" width="12.42578125" style="225"/>
    <col min="60" max="60" width="6" style="225" customWidth="1"/>
    <col min="61" max="61" width="12.42578125" style="225"/>
    <col min="62" max="62" width="6" style="225" customWidth="1"/>
    <col min="63" max="63" width="12.42578125" style="225"/>
    <col min="64" max="64" width="6" style="225" customWidth="1"/>
    <col min="65" max="65" width="12.42578125" style="225"/>
    <col min="66" max="66" width="6" style="225" customWidth="1"/>
    <col min="67" max="16384" width="12.42578125" style="225"/>
  </cols>
  <sheetData>
    <row r="1" spans="1:15" s="244" customFormat="1" ht="13.5" x14ac:dyDescent="0.25">
      <c r="A1" s="282" t="s">
        <v>387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798" t="s">
        <v>336</v>
      </c>
      <c r="N3" s="799"/>
      <c r="O3" s="799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318" t="s">
        <v>325</v>
      </c>
      <c r="B5" s="272">
        <v>138357.13</v>
      </c>
      <c r="C5" s="271">
        <v>127179.75</v>
      </c>
      <c r="D5" s="268">
        <v>-8.0786440135033217</v>
      </c>
      <c r="E5" s="268">
        <v>100</v>
      </c>
      <c r="F5" s="272">
        <v>214848.61700000003</v>
      </c>
      <c r="G5" s="271">
        <v>191108.27499999999</v>
      </c>
      <c r="H5" s="268">
        <v>-11.049799775997638</v>
      </c>
      <c r="I5" s="268">
        <v>100</v>
      </c>
      <c r="J5" s="270">
        <v>1.5528554039824332</v>
      </c>
      <c r="K5" s="269">
        <v>1.5026627666747261</v>
      </c>
      <c r="L5" s="268">
        <v>-3.2322801710309657</v>
      </c>
      <c r="M5" s="270">
        <v>1505.3321159149004</v>
      </c>
      <c r="N5" s="269">
        <v>1567.3639062986679</v>
      </c>
      <c r="O5" s="268">
        <v>4.1208042881664131</v>
      </c>
    </row>
    <row r="6" spans="1:15" x14ac:dyDescent="0.25">
      <c r="A6" s="267" t="s">
        <v>113</v>
      </c>
      <c r="B6" s="317">
        <v>531</v>
      </c>
      <c r="C6" s="316">
        <v>474</v>
      </c>
      <c r="D6" s="264">
        <v>-10.734463276836159</v>
      </c>
      <c r="E6" s="263">
        <v>0.37270084270491172</v>
      </c>
      <c r="F6" s="317">
        <v>572.1</v>
      </c>
      <c r="G6" s="316">
        <v>476.09</v>
      </c>
      <c r="H6" s="264">
        <v>-16.782031113441708</v>
      </c>
      <c r="I6" s="263">
        <v>0.24912055744315625</v>
      </c>
      <c r="J6" s="261">
        <v>1.0774011299435029</v>
      </c>
      <c r="K6" s="262">
        <v>1.0044092827004218</v>
      </c>
      <c r="L6" s="261">
        <v>-6.7748070068302857</v>
      </c>
      <c r="M6" s="261">
        <v>1688.4390840762107</v>
      </c>
      <c r="N6" s="262">
        <v>1782.8486210590438</v>
      </c>
      <c r="O6" s="261">
        <v>5.5915275755705984</v>
      </c>
    </row>
    <row r="7" spans="1:15" x14ac:dyDescent="0.25">
      <c r="A7" s="267" t="s">
        <v>114</v>
      </c>
      <c r="B7" s="317">
        <v>15707</v>
      </c>
      <c r="C7" s="316">
        <v>12262</v>
      </c>
      <c r="D7" s="264">
        <v>-21.932896160947347</v>
      </c>
      <c r="E7" s="263">
        <v>9.6414720110709453</v>
      </c>
      <c r="F7" s="266">
        <v>15874.2</v>
      </c>
      <c r="G7" s="265">
        <v>11981.5</v>
      </c>
      <c r="H7" s="264">
        <v>-24.522180645323864</v>
      </c>
      <c r="I7" s="263">
        <v>6.2694825747341394</v>
      </c>
      <c r="J7" s="261">
        <v>1.0106449353791305</v>
      </c>
      <c r="K7" s="262">
        <v>0.9771244495188387</v>
      </c>
      <c r="L7" s="261">
        <v>-3.3167420809086634</v>
      </c>
      <c r="M7" s="261">
        <v>1959.3415731186453</v>
      </c>
      <c r="N7" s="262">
        <v>1998.8315319450819</v>
      </c>
      <c r="O7" s="261">
        <v>2.0154708790045772</v>
      </c>
    </row>
    <row r="8" spans="1:15" x14ac:dyDescent="0.25">
      <c r="A8" s="267" t="s">
        <v>385</v>
      </c>
      <c r="B8" s="317">
        <v>4442</v>
      </c>
      <c r="C8" s="316">
        <v>4760.5</v>
      </c>
      <c r="D8" s="264">
        <v>7.1701936064835659</v>
      </c>
      <c r="E8" s="263">
        <v>3.743127345351756</v>
      </c>
      <c r="F8" s="266">
        <v>7013.128999999999</v>
      </c>
      <c r="G8" s="265">
        <v>7338.2600000000011</v>
      </c>
      <c r="H8" s="264">
        <v>4.6360333597172065</v>
      </c>
      <c r="I8" s="263">
        <v>3.8398441930366443</v>
      </c>
      <c r="J8" s="261">
        <v>1.578822377307519</v>
      </c>
      <c r="K8" s="262">
        <v>1.5414893393551099</v>
      </c>
      <c r="L8" s="261">
        <v>-2.3646129222006484</v>
      </c>
      <c r="M8" s="261">
        <v>1397.3527907443313</v>
      </c>
      <c r="N8" s="262">
        <v>1778.3989665124973</v>
      </c>
      <c r="O8" s="261">
        <v>27.269146223638565</v>
      </c>
    </row>
    <row r="9" spans="1:15" x14ac:dyDescent="0.25">
      <c r="A9" s="267" t="s">
        <v>116</v>
      </c>
      <c r="B9" s="317">
        <v>2354</v>
      </c>
      <c r="C9" s="316">
        <v>1638</v>
      </c>
      <c r="D9" s="263">
        <v>-30.416312659303312</v>
      </c>
      <c r="E9" s="263">
        <v>1.2879408868157078</v>
      </c>
      <c r="F9" s="266">
        <v>16284.314000000002</v>
      </c>
      <c r="G9" s="265">
        <v>11388.23</v>
      </c>
      <c r="H9" s="263">
        <v>-30.066258854993844</v>
      </c>
      <c r="I9" s="263">
        <v>5.9590459910749551</v>
      </c>
      <c r="J9" s="261">
        <v>6.917720475785897</v>
      </c>
      <c r="K9" s="262">
        <v>6.9525213675213671</v>
      </c>
      <c r="L9" s="261">
        <v>0.50306877615660106</v>
      </c>
      <c r="M9" s="261">
        <v>1411.6197004061698</v>
      </c>
      <c r="N9" s="262">
        <v>1418.9367531214245</v>
      </c>
      <c r="O9" s="263">
        <v>0.51834447430489927</v>
      </c>
    </row>
    <row r="10" spans="1:15" x14ac:dyDescent="0.25">
      <c r="A10" s="267" t="s">
        <v>117</v>
      </c>
      <c r="B10" s="317">
        <v>10157</v>
      </c>
      <c r="C10" s="316">
        <v>8655</v>
      </c>
      <c r="D10" s="263">
        <v>-14.787831052476131</v>
      </c>
      <c r="E10" s="263">
        <v>6.8053286785042424</v>
      </c>
      <c r="F10" s="266">
        <v>12551</v>
      </c>
      <c r="G10" s="265">
        <v>9749</v>
      </c>
      <c r="H10" s="263">
        <v>-22.324914349454229</v>
      </c>
      <c r="I10" s="263">
        <v>5.1012966340677819</v>
      </c>
      <c r="J10" s="261">
        <v>1.2356995175740868</v>
      </c>
      <c r="K10" s="262">
        <v>1.1264009243212016</v>
      </c>
      <c r="L10" s="263">
        <v>-8.8450785727794958</v>
      </c>
      <c r="M10" s="261">
        <v>1767.4974105648951</v>
      </c>
      <c r="N10" s="262">
        <v>1680.7190481074983</v>
      </c>
      <c r="O10" s="263">
        <v>-4.909674092798932</v>
      </c>
    </row>
    <row r="11" spans="1:15" x14ac:dyDescent="0.25">
      <c r="A11" s="267" t="s">
        <v>118</v>
      </c>
      <c r="B11" s="317">
        <v>28057</v>
      </c>
      <c r="C11" s="316">
        <v>28344</v>
      </c>
      <c r="D11" s="263">
        <v>1.0229176319634936</v>
      </c>
      <c r="E11" s="263">
        <v>22.286566847316493</v>
      </c>
      <c r="F11" s="266">
        <v>30064.771999999997</v>
      </c>
      <c r="G11" s="265">
        <v>27696.768</v>
      </c>
      <c r="H11" s="263">
        <v>-7.8763411210967966</v>
      </c>
      <c r="I11" s="263">
        <v>14.492709957221894</v>
      </c>
      <c r="J11" s="261">
        <v>1.0715604661938196</v>
      </c>
      <c r="K11" s="262">
        <v>0.97716511430990682</v>
      </c>
      <c r="L11" s="263">
        <v>-8.8091484206397457</v>
      </c>
      <c r="M11" s="261">
        <v>1332.8424609373387</v>
      </c>
      <c r="N11" s="262">
        <v>1449.4547017182656</v>
      </c>
      <c r="O11" s="263">
        <v>8.7491390917211476</v>
      </c>
    </row>
    <row r="12" spans="1:15" x14ac:dyDescent="0.25">
      <c r="A12" s="267" t="s">
        <v>119</v>
      </c>
      <c r="B12" s="317">
        <v>10140.5</v>
      </c>
      <c r="C12" s="316">
        <v>10338.25</v>
      </c>
      <c r="D12" s="264">
        <v>1.9501010798284035</v>
      </c>
      <c r="E12" s="263">
        <v>8.1288491288904083</v>
      </c>
      <c r="F12" s="266">
        <v>17980.900000000001</v>
      </c>
      <c r="G12" s="265">
        <v>17870.649999999998</v>
      </c>
      <c r="H12" s="264">
        <v>-0.61315062093667549</v>
      </c>
      <c r="I12" s="263">
        <v>9.3510602824498292</v>
      </c>
      <c r="J12" s="261">
        <v>1.7731768650461024</v>
      </c>
      <c r="K12" s="262">
        <v>1.728595265156095</v>
      </c>
      <c r="L12" s="261">
        <v>-2.5142218336380306</v>
      </c>
      <c r="M12" s="261">
        <v>1722.1561768320828</v>
      </c>
      <c r="N12" s="262">
        <v>1726.8090975985763</v>
      </c>
      <c r="O12" s="261">
        <v>0.27017995400699935</v>
      </c>
    </row>
    <row r="13" spans="1:15" x14ac:dyDescent="0.25">
      <c r="A13" s="267" t="s">
        <v>120</v>
      </c>
      <c r="B13" s="317">
        <v>4636.5</v>
      </c>
      <c r="C13" s="316">
        <v>4317.75</v>
      </c>
      <c r="D13" s="263">
        <v>-6.8747978000647025</v>
      </c>
      <c r="E13" s="263">
        <v>3.3949980244496469</v>
      </c>
      <c r="F13" s="266">
        <v>6762.3250000000007</v>
      </c>
      <c r="G13" s="265">
        <v>6614.186999999999</v>
      </c>
      <c r="H13" s="263">
        <v>-2.1906370959692389</v>
      </c>
      <c r="I13" s="263">
        <v>3.4609631634213636</v>
      </c>
      <c r="J13" s="261">
        <v>1.4584977892807076</v>
      </c>
      <c r="K13" s="262">
        <v>1.5318596491228067</v>
      </c>
      <c r="L13" s="261">
        <v>5.0299603044499097</v>
      </c>
      <c r="M13" s="261">
        <v>1062.991190160189</v>
      </c>
      <c r="N13" s="262">
        <v>1170.8901033490586</v>
      </c>
      <c r="O13" s="263">
        <v>10.150499288014746</v>
      </c>
    </row>
    <row r="14" spans="1:15" x14ac:dyDescent="0.25">
      <c r="A14" s="267" t="s">
        <v>121</v>
      </c>
      <c r="B14" s="317">
        <v>10348.5</v>
      </c>
      <c r="C14" s="316">
        <v>7746.25</v>
      </c>
      <c r="D14" s="264">
        <v>-25.146156447794365</v>
      </c>
      <c r="E14" s="263">
        <v>6.0907888244787403</v>
      </c>
      <c r="F14" s="266">
        <v>13908.999999999998</v>
      </c>
      <c r="G14" s="265">
        <v>8332</v>
      </c>
      <c r="H14" s="264">
        <v>-40.096340498957503</v>
      </c>
      <c r="I14" s="263">
        <v>4.3598321422764137</v>
      </c>
      <c r="J14" s="261">
        <v>1.3440595255351016</v>
      </c>
      <c r="K14" s="262">
        <v>1.0756172341455543</v>
      </c>
      <c r="L14" s="261">
        <v>-19.972500197316347</v>
      </c>
      <c r="M14" s="261">
        <v>1712.1876482852829</v>
      </c>
      <c r="N14" s="262">
        <v>1865.2047527604411</v>
      </c>
      <c r="O14" s="261">
        <v>8.9369354245956387</v>
      </c>
    </row>
    <row r="15" spans="1:15" x14ac:dyDescent="0.25">
      <c r="A15" s="267" t="s">
        <v>122</v>
      </c>
      <c r="B15" s="317">
        <v>50</v>
      </c>
      <c r="C15" s="316">
        <v>52</v>
      </c>
      <c r="D15" s="264">
        <v>4.0000000000000036</v>
      </c>
      <c r="E15" s="263">
        <v>4.0887012279863737E-2</v>
      </c>
      <c r="F15" s="266">
        <v>93.069000000000003</v>
      </c>
      <c r="G15" s="265">
        <v>87.69</v>
      </c>
      <c r="H15" s="264">
        <v>-5.7795828901137885</v>
      </c>
      <c r="I15" s="263">
        <v>4.5884983264068493E-2</v>
      </c>
      <c r="J15" s="261">
        <v>1.86138</v>
      </c>
      <c r="K15" s="262">
        <v>1.6863461538461537</v>
      </c>
      <c r="L15" s="261">
        <v>-9.4034450866478778</v>
      </c>
      <c r="M15" s="261">
        <v>1892.6194543833071</v>
      </c>
      <c r="N15" s="262">
        <v>1562.4586611928385</v>
      </c>
      <c r="O15" s="261">
        <v>-17.444647545274684</v>
      </c>
    </row>
    <row r="16" spans="1:15" x14ac:dyDescent="0.25">
      <c r="A16" s="267" t="s">
        <v>123</v>
      </c>
      <c r="B16" s="317">
        <v>5387.63</v>
      </c>
      <c r="C16" s="316">
        <v>5164</v>
      </c>
      <c r="D16" s="264">
        <v>-4.1508047137609694</v>
      </c>
      <c r="E16" s="263">
        <v>4.0603948348695447</v>
      </c>
      <c r="F16" s="266">
        <v>12947.368999999999</v>
      </c>
      <c r="G16" s="265">
        <v>11672.548999999999</v>
      </c>
      <c r="H16" s="264">
        <v>-9.8461702914314113</v>
      </c>
      <c r="I16" s="263">
        <v>6.107819768662555</v>
      </c>
      <c r="J16" s="261">
        <v>2.4031659560882983</v>
      </c>
      <c r="K16" s="262">
        <v>2.2603696746707977</v>
      </c>
      <c r="L16" s="261">
        <v>-5.94200667064767</v>
      </c>
      <c r="M16" s="261">
        <v>1347.3072869090242</v>
      </c>
      <c r="N16" s="262">
        <v>1695.1978355370368</v>
      </c>
      <c r="O16" s="261">
        <v>25.821173240006658</v>
      </c>
    </row>
    <row r="17" spans="1:15" x14ac:dyDescent="0.25">
      <c r="A17" s="267" t="s">
        <v>124</v>
      </c>
      <c r="B17" s="317">
        <v>29845</v>
      </c>
      <c r="C17" s="316">
        <v>28704</v>
      </c>
      <c r="D17" s="264">
        <v>-3.8230859440442244</v>
      </c>
      <c r="E17" s="263">
        <v>22.569630778484782</v>
      </c>
      <c r="F17" s="266">
        <v>62931</v>
      </c>
      <c r="G17" s="265">
        <v>59663</v>
      </c>
      <c r="H17" s="264">
        <v>-5.1929891468433631</v>
      </c>
      <c r="I17" s="263">
        <v>31.21947492854509</v>
      </c>
      <c r="J17" s="261">
        <v>2.1085944044228513</v>
      </c>
      <c r="K17" s="262">
        <v>2.0785604793756969</v>
      </c>
      <c r="L17" s="261">
        <v>-1.424357618713068</v>
      </c>
      <c r="M17" s="261">
        <v>1503.5218731626703</v>
      </c>
      <c r="N17" s="262">
        <v>1501.3716373631898</v>
      </c>
      <c r="O17" s="261">
        <v>-0.14301327023313881</v>
      </c>
    </row>
    <row r="18" spans="1:15" x14ac:dyDescent="0.25">
      <c r="A18" s="267" t="s">
        <v>125</v>
      </c>
      <c r="B18" s="317">
        <v>1700</v>
      </c>
      <c r="C18" s="316">
        <v>1473</v>
      </c>
      <c r="D18" s="264">
        <v>-13.352941176470591</v>
      </c>
      <c r="E18" s="263">
        <v>1.1582032516969094</v>
      </c>
      <c r="F18" s="266">
        <v>1378</v>
      </c>
      <c r="G18" s="265">
        <v>1550</v>
      </c>
      <c r="H18" s="264">
        <v>12.481857764876626</v>
      </c>
      <c r="I18" s="263">
        <v>0.81105854783106601</v>
      </c>
      <c r="J18" s="261">
        <v>0.81058823529411761</v>
      </c>
      <c r="K18" s="262">
        <v>1.052274270196877</v>
      </c>
      <c r="L18" s="261">
        <v>29.816129124433321</v>
      </c>
      <c r="M18" s="261">
        <v>1036.3280116110304</v>
      </c>
      <c r="N18" s="262">
        <v>1269.8709677419356</v>
      </c>
      <c r="O18" s="261">
        <v>22.535621300812814</v>
      </c>
    </row>
    <row r="19" spans="1:15" x14ac:dyDescent="0.25">
      <c r="A19" s="267" t="s">
        <v>200</v>
      </c>
      <c r="B19" s="317">
        <v>248</v>
      </c>
      <c r="C19" s="316">
        <v>143</v>
      </c>
      <c r="D19" s="264">
        <v>-42.338709677419352</v>
      </c>
      <c r="E19" s="263">
        <v>0.11243928376962528</v>
      </c>
      <c r="F19" s="266">
        <v>353</v>
      </c>
      <c r="G19" s="265">
        <v>212</v>
      </c>
      <c r="H19" s="264">
        <v>-39.943342776203963</v>
      </c>
      <c r="I19" s="263">
        <v>0.11093187880011998</v>
      </c>
      <c r="J19" s="261">
        <v>1.4233870967741935</v>
      </c>
      <c r="K19" s="262">
        <v>1.4825174825174825</v>
      </c>
      <c r="L19" s="261">
        <v>4.1542027377721391</v>
      </c>
      <c r="M19" s="261">
        <v>2040.5099150141641</v>
      </c>
      <c r="N19" s="262">
        <v>2041.9811320754718</v>
      </c>
      <c r="O19" s="261">
        <v>7.2100461285806716E-2</v>
      </c>
    </row>
    <row r="20" spans="1:15" x14ac:dyDescent="0.25">
      <c r="A20" s="267" t="s">
        <v>324</v>
      </c>
      <c r="B20" s="317">
        <v>3</v>
      </c>
      <c r="C20" s="316">
        <v>2</v>
      </c>
      <c r="D20" s="264">
        <v>-33.333333333333336</v>
      </c>
      <c r="E20" s="263">
        <v>1.5725773953793746E-3</v>
      </c>
      <c r="F20" s="266">
        <v>22.64</v>
      </c>
      <c r="G20" s="265">
        <v>15.08</v>
      </c>
      <c r="H20" s="264">
        <v>-33.392226148409897</v>
      </c>
      <c r="I20" s="263">
        <v>7.8908147750274028E-3</v>
      </c>
      <c r="J20" s="261">
        <v>7.5466666666666669</v>
      </c>
      <c r="K20" s="262">
        <v>7.54</v>
      </c>
      <c r="L20" s="261">
        <v>-8.8339222614841617E-2</v>
      </c>
      <c r="M20" s="261">
        <v>1349.9999999999998</v>
      </c>
      <c r="N20" s="262">
        <v>1350</v>
      </c>
      <c r="O20" s="261">
        <v>2.2204460492503131E-14</v>
      </c>
    </row>
    <row r="21" spans="1:15" x14ac:dyDescent="0.25">
      <c r="A21" s="267" t="s">
        <v>128</v>
      </c>
      <c r="B21" s="317">
        <v>71</v>
      </c>
      <c r="C21" s="316">
        <v>66</v>
      </c>
      <c r="D21" s="264">
        <v>-7.0422535211267618</v>
      </c>
      <c r="E21" s="263">
        <v>5.1895054047519359E-2</v>
      </c>
      <c r="F21" s="266">
        <v>78.829000000000008</v>
      </c>
      <c r="G21" s="265">
        <v>72.792000000000002</v>
      </c>
      <c r="H21" s="264">
        <v>-7.6583490847277114</v>
      </c>
      <c r="I21" s="263">
        <v>3.8089402460463842E-2</v>
      </c>
      <c r="J21" s="261">
        <v>1.110267605633803</v>
      </c>
      <c r="K21" s="262">
        <v>1.1029090909090908</v>
      </c>
      <c r="L21" s="292">
        <v>-0.66276946993436558</v>
      </c>
      <c r="M21" s="292">
        <v>2494.6085831356477</v>
      </c>
      <c r="N21" s="293">
        <v>2744.4289207605229</v>
      </c>
      <c r="O21" s="292">
        <v>10.014410249116468</v>
      </c>
    </row>
    <row r="22" spans="1:15" x14ac:dyDescent="0.25">
      <c r="A22" s="267" t="s">
        <v>129</v>
      </c>
      <c r="B22" s="317">
        <v>266</v>
      </c>
      <c r="C22" s="316">
        <v>202</v>
      </c>
      <c r="D22" s="264">
        <v>-24.060150375939848</v>
      </c>
      <c r="E22" s="263">
        <v>0.15883031693331684</v>
      </c>
      <c r="F22" s="266">
        <v>366.02</v>
      </c>
      <c r="G22" s="265">
        <v>247.279</v>
      </c>
      <c r="H22" s="264">
        <v>-32.441123435877813</v>
      </c>
      <c r="I22" s="263">
        <v>0.12939209461233428</v>
      </c>
      <c r="J22" s="261">
        <v>1.3760150375939848</v>
      </c>
      <c r="K22" s="262">
        <v>1.2241534653465347</v>
      </c>
      <c r="L22" s="261">
        <v>-11.036330861106425</v>
      </c>
      <c r="M22" s="261">
        <v>2025.2595486585433</v>
      </c>
      <c r="N22" s="262">
        <v>2154.5661378442974</v>
      </c>
      <c r="O22" s="261">
        <v>6.3846922371703974</v>
      </c>
    </row>
    <row r="23" spans="1:15" x14ac:dyDescent="0.25">
      <c r="A23" s="267" t="s">
        <v>130</v>
      </c>
      <c r="B23" s="317">
        <v>12952</v>
      </c>
      <c r="C23" s="316">
        <v>11318</v>
      </c>
      <c r="D23" s="264">
        <v>-12.615812229771461</v>
      </c>
      <c r="E23" s="263">
        <v>8.8992154804518808</v>
      </c>
      <c r="F23" s="266">
        <v>13953</v>
      </c>
      <c r="G23" s="265">
        <v>14490</v>
      </c>
      <c r="H23" s="264">
        <v>3.8486347022145706</v>
      </c>
      <c r="I23" s="263">
        <v>7.5820892632723513</v>
      </c>
      <c r="J23" s="261">
        <v>1.0772853613341569</v>
      </c>
      <c r="K23" s="262">
        <v>1.2802615303057077</v>
      </c>
      <c r="L23" s="261">
        <v>18.841448724428634</v>
      </c>
      <c r="M23" s="261">
        <v>1179.0582670393467</v>
      </c>
      <c r="N23" s="262">
        <v>1369.7708764665288</v>
      </c>
      <c r="O23" s="261">
        <v>16.17499446452868</v>
      </c>
    </row>
    <row r="24" spans="1:15" x14ac:dyDescent="0.25">
      <c r="A24" s="267" t="s">
        <v>131</v>
      </c>
      <c r="B24" s="317">
        <v>1447</v>
      </c>
      <c r="C24" s="316">
        <v>1501</v>
      </c>
      <c r="D24" s="264">
        <v>3.7318590186592893</v>
      </c>
      <c r="E24" s="263">
        <v>1.1802193352322206</v>
      </c>
      <c r="F24" s="266">
        <v>1671.95</v>
      </c>
      <c r="G24" s="265">
        <v>1598.2</v>
      </c>
      <c r="H24" s="264">
        <v>-4.4110170758694949</v>
      </c>
      <c r="I24" s="263">
        <v>0.83627985235071589</v>
      </c>
      <c r="J24" s="261">
        <v>1.1554595715272979</v>
      </c>
      <c r="K24" s="262">
        <v>1.0647568287808129</v>
      </c>
      <c r="L24" s="292">
        <v>-7.8499278539527984</v>
      </c>
      <c r="M24" s="292">
        <v>1478.8719758365983</v>
      </c>
      <c r="N24" s="293">
        <v>1422.8212989613314</v>
      </c>
      <c r="O24" s="292">
        <v>-3.7900966270970837</v>
      </c>
    </row>
    <row r="25" spans="1:15" x14ac:dyDescent="0.25">
      <c r="A25" s="260" t="s">
        <v>133</v>
      </c>
      <c r="B25" s="259">
        <v>14</v>
      </c>
      <c r="C25" s="258">
        <v>19</v>
      </c>
      <c r="D25" s="257">
        <v>35.714285714285722</v>
      </c>
      <c r="E25" s="256">
        <v>1.4939485256104057E-2</v>
      </c>
      <c r="F25" s="259">
        <v>42</v>
      </c>
      <c r="G25" s="258">
        <v>53</v>
      </c>
      <c r="H25" s="257">
        <v>26.190476190476186</v>
      </c>
      <c r="I25" s="256">
        <v>2.7732969700029995E-2</v>
      </c>
      <c r="J25" s="254">
        <v>3</v>
      </c>
      <c r="K25" s="255">
        <v>2.7894736842105261</v>
      </c>
      <c r="L25" s="254">
        <v>-7.017543859649134</v>
      </c>
      <c r="M25" s="254">
        <v>1400</v>
      </c>
      <c r="N25" s="255">
        <v>1454.7169811320757</v>
      </c>
      <c r="O25" s="254">
        <v>3.908355795148255</v>
      </c>
    </row>
    <row r="26" spans="1:15" x14ac:dyDescent="0.25">
      <c r="A26" s="253" t="s">
        <v>323</v>
      </c>
      <c r="B26" s="251"/>
      <c r="C26" s="252"/>
      <c r="D26" s="251"/>
      <c r="E26" s="251"/>
      <c r="F26" s="251"/>
      <c r="G26" s="252"/>
      <c r="H26" s="251"/>
      <c r="I26" s="251"/>
      <c r="J26" s="251"/>
      <c r="K26" s="252"/>
      <c r="L26" s="251"/>
      <c r="M26" s="251"/>
      <c r="N26" s="252"/>
      <c r="O26" s="251"/>
    </row>
    <row r="27" spans="1:15" x14ac:dyDescent="0.25">
      <c r="B27" s="299"/>
      <c r="C27" s="315"/>
      <c r="D27" s="299"/>
      <c r="E27" s="299"/>
      <c r="F27" s="299"/>
      <c r="G27" s="315"/>
      <c r="H27" s="299"/>
      <c r="I27" s="299"/>
      <c r="J27" s="299"/>
      <c r="K27" s="315"/>
      <c r="L27" s="299"/>
      <c r="M27" s="299"/>
      <c r="N27" s="315"/>
      <c r="O27" s="299"/>
    </row>
    <row r="28" spans="1:15" x14ac:dyDescent="0.25">
      <c r="B28" s="299"/>
      <c r="C28" s="315"/>
      <c r="D28" s="299"/>
      <c r="E28" s="299"/>
      <c r="F28" s="299"/>
      <c r="G28" s="315"/>
      <c r="H28" s="299"/>
      <c r="I28" s="299"/>
      <c r="J28" s="299"/>
      <c r="K28" s="315"/>
      <c r="L28" s="299"/>
      <c r="M28" s="299"/>
      <c r="N28" s="315"/>
      <c r="O28" s="299"/>
    </row>
    <row r="29" spans="1:15" x14ac:dyDescent="0.25">
      <c r="B29" s="299"/>
      <c r="C29" s="315"/>
      <c r="D29" s="299"/>
      <c r="E29" s="299"/>
      <c r="F29" s="299"/>
      <c r="G29" s="315"/>
      <c r="H29" s="299"/>
      <c r="I29" s="299"/>
      <c r="J29" s="299"/>
      <c r="K29" s="315"/>
      <c r="L29" s="299"/>
      <c r="M29" s="299"/>
      <c r="N29" s="315"/>
      <c r="O29" s="299"/>
    </row>
    <row r="30" spans="1:15" x14ac:dyDescent="0.25">
      <c r="B30" s="299"/>
      <c r="C30" s="315"/>
      <c r="D30" s="299"/>
      <c r="E30" s="299"/>
      <c r="F30" s="299"/>
      <c r="G30" s="315"/>
      <c r="H30" s="299"/>
      <c r="I30" s="299"/>
      <c r="J30" s="299"/>
      <c r="K30" s="315"/>
      <c r="L30" s="299"/>
      <c r="M30" s="299"/>
      <c r="N30" s="315"/>
      <c r="O30" s="299"/>
    </row>
    <row r="31" spans="1:15" x14ac:dyDescent="0.25">
      <c r="B31" s="299"/>
      <c r="C31" s="315"/>
      <c r="D31" s="299"/>
      <c r="E31" s="299"/>
      <c r="F31" s="299"/>
      <c r="G31" s="315"/>
      <c r="H31" s="299"/>
      <c r="I31" s="299"/>
      <c r="J31" s="299"/>
      <c r="K31" s="315"/>
      <c r="L31" s="299"/>
      <c r="M31" s="299"/>
      <c r="N31" s="315"/>
      <c r="O31" s="299"/>
    </row>
    <row r="32" spans="1:15" x14ac:dyDescent="0.25">
      <c r="B32" s="299"/>
      <c r="C32" s="315"/>
      <c r="D32" s="299"/>
      <c r="E32" s="299"/>
      <c r="F32" s="299"/>
      <c r="G32" s="315"/>
      <c r="H32" s="299"/>
      <c r="I32" s="299"/>
      <c r="J32" s="299"/>
      <c r="K32" s="315"/>
      <c r="L32" s="299"/>
      <c r="M32" s="299"/>
      <c r="N32" s="315"/>
      <c r="O32" s="299"/>
    </row>
    <row r="33" spans="2:15" x14ac:dyDescent="0.25">
      <c r="B33" s="299"/>
      <c r="C33" s="315"/>
      <c r="D33" s="299"/>
      <c r="E33" s="299"/>
      <c r="F33" s="299"/>
      <c r="G33" s="315"/>
      <c r="H33" s="299"/>
      <c r="I33" s="299"/>
      <c r="J33" s="299"/>
      <c r="K33" s="315"/>
      <c r="L33" s="299"/>
      <c r="M33" s="299"/>
      <c r="N33" s="315"/>
      <c r="O33" s="299"/>
    </row>
    <row r="34" spans="2:15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315"/>
      <c r="L34" s="299"/>
      <c r="M34" s="299"/>
      <c r="N34" s="315"/>
      <c r="O34" s="299"/>
    </row>
    <row r="35" spans="2:15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315"/>
      <c r="L35" s="299"/>
      <c r="M35" s="299"/>
      <c r="N35" s="299"/>
      <c r="O35" s="299"/>
    </row>
    <row r="36" spans="2:15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  <row r="41" spans="2:15" x14ac:dyDescent="0.25">
      <c r="B41" s="299"/>
      <c r="C41" s="299"/>
      <c r="D41" s="299"/>
      <c r="E41" s="299"/>
      <c r="F41" s="299"/>
      <c r="G41" s="299"/>
      <c r="H41" s="299"/>
      <c r="I41" s="299"/>
      <c r="J41" s="299"/>
      <c r="K41" s="299"/>
      <c r="L41" s="299"/>
      <c r="M41" s="299"/>
      <c r="N41" s="299"/>
      <c r="O41" s="299"/>
    </row>
    <row r="42" spans="2:15" x14ac:dyDescent="0.25">
      <c r="B42" s="299"/>
      <c r="C42" s="299"/>
      <c r="D42" s="299"/>
      <c r="E42" s="299"/>
      <c r="F42" s="299"/>
      <c r="G42" s="299"/>
      <c r="H42" s="299"/>
      <c r="I42" s="299"/>
      <c r="J42" s="299"/>
      <c r="K42" s="299"/>
      <c r="L42" s="299"/>
      <c r="M42" s="299"/>
      <c r="N42" s="299"/>
      <c r="O42" s="299"/>
    </row>
    <row r="43" spans="2:15" x14ac:dyDescent="0.25">
      <c r="B43" s="299"/>
      <c r="C43" s="299"/>
      <c r="D43" s="299"/>
      <c r="E43" s="299"/>
      <c r="F43" s="299"/>
      <c r="G43" s="299"/>
      <c r="H43" s="299"/>
      <c r="I43" s="299"/>
      <c r="J43" s="299"/>
      <c r="K43" s="299"/>
      <c r="L43" s="299"/>
      <c r="M43" s="299"/>
      <c r="N43" s="299"/>
      <c r="O43" s="299"/>
    </row>
  </sheetData>
  <mergeCells count="2">
    <mergeCell ref="A3:A4"/>
    <mergeCell ref="M3:O3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C00000"/>
  </sheetPr>
  <dimension ref="A1:R43"/>
  <sheetViews>
    <sheetView showGridLines="0" view="pageBreakPreview" zoomScaleNormal="12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6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1" width="12.42578125" style="225"/>
    <col min="22" max="22" width="35.42578125" style="225" customWidth="1"/>
    <col min="23" max="23" width="12.42578125" style="225"/>
    <col min="24" max="24" width="35.42578125" style="225" customWidth="1"/>
    <col min="25" max="28" width="12.42578125" style="225"/>
    <col min="29" max="31" width="13.7109375" style="225" customWidth="1"/>
    <col min="32" max="32" width="12.42578125" style="225"/>
    <col min="33" max="33" width="6" style="225" customWidth="1"/>
    <col min="34" max="34" width="12.42578125" style="225"/>
    <col min="35" max="35" width="6" style="225" customWidth="1"/>
    <col min="36" max="36" width="12.42578125" style="225"/>
    <col min="37" max="37" width="6" style="225" customWidth="1"/>
    <col min="38" max="38" width="12.42578125" style="225"/>
    <col min="39" max="39" width="6" style="225" customWidth="1"/>
    <col min="40" max="40" width="12.42578125" style="225"/>
    <col min="41" max="41" width="6" style="225" customWidth="1"/>
    <col min="42" max="16384" width="12.42578125" style="225"/>
  </cols>
  <sheetData>
    <row r="1" spans="1:18" s="244" customFormat="1" ht="13.5" x14ac:dyDescent="0.25">
      <c r="A1" s="282" t="s">
        <v>388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8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8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798" t="s">
        <v>336</v>
      </c>
      <c r="N3" s="799"/>
      <c r="O3" s="799"/>
    </row>
    <row r="4" spans="1:18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8" x14ac:dyDescent="0.25">
      <c r="A5" s="318" t="s">
        <v>325</v>
      </c>
      <c r="B5" s="272">
        <v>297588.17</v>
      </c>
      <c r="C5" s="271">
        <v>267575.5</v>
      </c>
      <c r="D5" s="268">
        <v>-10.085303458131412</v>
      </c>
      <c r="E5" s="268">
        <v>100</v>
      </c>
      <c r="F5" s="272">
        <v>1438562.4310000001</v>
      </c>
      <c r="G5" s="271">
        <v>1232382.9679999999</v>
      </c>
      <c r="H5" s="268">
        <v>-14.332326394529638</v>
      </c>
      <c r="I5" s="268">
        <v>100</v>
      </c>
      <c r="J5" s="270">
        <v>4.8340712972562052</v>
      </c>
      <c r="K5" s="269">
        <v>4.6057391951056799</v>
      </c>
      <c r="L5" s="268">
        <v>-4.7233912805573546</v>
      </c>
      <c r="M5" s="270">
        <v>899.4603368308542</v>
      </c>
      <c r="N5" s="269">
        <v>991.71405395469606</v>
      </c>
      <c r="O5" s="300">
        <v>10.256563113042571</v>
      </c>
      <c r="P5" s="299"/>
      <c r="Q5" s="299"/>
      <c r="R5" s="299"/>
    </row>
    <row r="6" spans="1:18" x14ac:dyDescent="0.25">
      <c r="A6" s="267" t="s">
        <v>113</v>
      </c>
      <c r="B6" s="317">
        <v>11753.5</v>
      </c>
      <c r="C6" s="316">
        <v>12171.3</v>
      </c>
      <c r="D6" s="264">
        <v>3.5546858382609292</v>
      </c>
      <c r="E6" s="263">
        <v>4.5487348430629853</v>
      </c>
      <c r="F6" s="317">
        <v>27843.47</v>
      </c>
      <c r="G6" s="316">
        <v>27938.429999999997</v>
      </c>
      <c r="H6" s="264">
        <v>0.34104944534569803</v>
      </c>
      <c r="I6" s="263">
        <v>2.2670250015983671</v>
      </c>
      <c r="J6" s="261">
        <v>2.3689513761858172</v>
      </c>
      <c r="K6" s="262">
        <v>2.2954351630474967</v>
      </c>
      <c r="L6" s="261">
        <v>-3.1033230093851394</v>
      </c>
      <c r="M6" s="261">
        <v>1028.5974700710797</v>
      </c>
      <c r="N6" s="262">
        <v>1133.0491727702668</v>
      </c>
      <c r="O6" s="261">
        <v>10.15476955158845</v>
      </c>
      <c r="P6" s="299"/>
      <c r="Q6" s="299"/>
      <c r="R6" s="299"/>
    </row>
    <row r="7" spans="1:18" x14ac:dyDescent="0.25">
      <c r="A7" s="267" t="s">
        <v>114</v>
      </c>
      <c r="B7" s="317">
        <v>16251</v>
      </c>
      <c r="C7" s="316">
        <v>16440</v>
      </c>
      <c r="D7" s="264">
        <v>1.1630053535166995</v>
      </c>
      <c r="E7" s="263">
        <v>6.1440602745767086</v>
      </c>
      <c r="F7" s="266">
        <v>118914.4</v>
      </c>
      <c r="G7" s="265">
        <v>107604.8</v>
      </c>
      <c r="H7" s="264">
        <v>-9.5107068614061809</v>
      </c>
      <c r="I7" s="263">
        <v>8.7314416698430062</v>
      </c>
      <c r="J7" s="261">
        <v>7.3173589317580454</v>
      </c>
      <c r="K7" s="262">
        <v>6.5453041362530415</v>
      </c>
      <c r="L7" s="261">
        <v>-10.551003479605347</v>
      </c>
      <c r="M7" s="261">
        <v>851.21658941221563</v>
      </c>
      <c r="N7" s="262">
        <v>1003.0831338378956</v>
      </c>
      <c r="O7" s="261">
        <v>17.841116622333143</v>
      </c>
      <c r="P7" s="299"/>
      <c r="Q7" s="299"/>
      <c r="R7" s="299"/>
    </row>
    <row r="8" spans="1:18" x14ac:dyDescent="0.25">
      <c r="A8" s="267" t="s">
        <v>385</v>
      </c>
      <c r="B8" s="317">
        <v>1164</v>
      </c>
      <c r="C8" s="316">
        <v>2156.5</v>
      </c>
      <c r="D8" s="264">
        <v>85.266323024054998</v>
      </c>
      <c r="E8" s="263">
        <v>0.80594075317060054</v>
      </c>
      <c r="F8" s="266">
        <v>2222.4300000000003</v>
      </c>
      <c r="G8" s="265">
        <v>3963.3</v>
      </c>
      <c r="H8" s="264">
        <v>78.331825974271396</v>
      </c>
      <c r="I8" s="263">
        <v>0.32159646010297671</v>
      </c>
      <c r="J8" s="261">
        <v>1.9093041237113404</v>
      </c>
      <c r="K8" s="262">
        <v>1.8378390911198703</v>
      </c>
      <c r="L8" s="261">
        <v>-3.7429884377222722</v>
      </c>
      <c r="M8" s="261">
        <v>1178.855127045621</v>
      </c>
      <c r="N8" s="262">
        <v>1410.5571114979939</v>
      </c>
      <c r="O8" s="261">
        <v>19.654831126963934</v>
      </c>
      <c r="P8" s="299"/>
      <c r="Q8" s="299"/>
      <c r="R8" s="299"/>
    </row>
    <row r="9" spans="1:18" x14ac:dyDescent="0.25">
      <c r="A9" s="267" t="s">
        <v>116</v>
      </c>
      <c r="B9" s="317">
        <v>164</v>
      </c>
      <c r="C9" s="316">
        <v>194</v>
      </c>
      <c r="D9" s="263">
        <v>18.292682926829261</v>
      </c>
      <c r="E9" s="263">
        <v>7.2502901050357754E-2</v>
      </c>
      <c r="F9" s="266">
        <v>1304.9290000000001</v>
      </c>
      <c r="G9" s="265">
        <v>1367.223</v>
      </c>
      <c r="H9" s="263">
        <v>4.7737463111019673</v>
      </c>
      <c r="I9" s="263">
        <v>0.11094140664884621</v>
      </c>
      <c r="J9" s="261">
        <v>7.9568841463414639</v>
      </c>
      <c r="K9" s="262">
        <v>7.0475412371134016</v>
      </c>
      <c r="L9" s="261">
        <v>-11.428379407109679</v>
      </c>
      <c r="M9" s="261">
        <v>1019.2313145006356</v>
      </c>
      <c r="N9" s="262">
        <v>1021.4576554080789</v>
      </c>
      <c r="O9" s="263">
        <v>0.21843333066489112</v>
      </c>
      <c r="P9" s="299"/>
      <c r="Q9" s="299"/>
      <c r="R9" s="299"/>
    </row>
    <row r="10" spans="1:18" x14ac:dyDescent="0.25">
      <c r="A10" s="267" t="s">
        <v>117</v>
      </c>
      <c r="B10" s="317">
        <v>897</v>
      </c>
      <c r="C10" s="316">
        <v>863</v>
      </c>
      <c r="D10" s="263">
        <v>-3.7904124860646649</v>
      </c>
      <c r="E10" s="263">
        <v>0.32252579178586982</v>
      </c>
      <c r="F10" s="266">
        <v>2079</v>
      </c>
      <c r="G10" s="265">
        <v>1919</v>
      </c>
      <c r="H10" s="263">
        <v>-7.6960076960077011</v>
      </c>
      <c r="I10" s="263">
        <v>0.15571458303373764</v>
      </c>
      <c r="J10" s="261">
        <v>2.3177257525083612</v>
      </c>
      <c r="K10" s="262">
        <v>2.2236384704519119</v>
      </c>
      <c r="L10" s="263">
        <v>-4.0594657048886535</v>
      </c>
      <c r="M10" s="261">
        <v>1112.8282828282829</v>
      </c>
      <c r="N10" s="262">
        <v>1361.146430432517</v>
      </c>
      <c r="O10" s="263">
        <v>22.314147783261483</v>
      </c>
      <c r="P10" s="299"/>
      <c r="Q10" s="299"/>
      <c r="R10" s="299"/>
    </row>
    <row r="11" spans="1:18" x14ac:dyDescent="0.25">
      <c r="A11" s="267" t="s">
        <v>118</v>
      </c>
      <c r="B11" s="317">
        <v>19345.5</v>
      </c>
      <c r="C11" s="316">
        <v>18507</v>
      </c>
      <c r="D11" s="263">
        <v>-4.334341319686752</v>
      </c>
      <c r="E11" s="263">
        <v>6.9165525244276855</v>
      </c>
      <c r="F11" s="266">
        <v>63323.433999999994</v>
      </c>
      <c r="G11" s="265">
        <v>61636.368000000002</v>
      </c>
      <c r="H11" s="263">
        <v>-2.6642048502928506</v>
      </c>
      <c r="I11" s="263">
        <v>5.0013972604658719</v>
      </c>
      <c r="J11" s="261">
        <v>3.2732901191491557</v>
      </c>
      <c r="K11" s="262">
        <v>3.3304354028205547</v>
      </c>
      <c r="L11" s="263">
        <v>1.7458056448187209</v>
      </c>
      <c r="M11" s="261">
        <v>781.26606289229346</v>
      </c>
      <c r="N11" s="262">
        <v>848.88751232064817</v>
      </c>
      <c r="O11" s="263">
        <v>8.6553675681260387</v>
      </c>
      <c r="P11" s="299"/>
      <c r="Q11" s="299"/>
      <c r="R11" s="299"/>
    </row>
    <row r="12" spans="1:18" x14ac:dyDescent="0.25">
      <c r="A12" s="267" t="s">
        <v>119</v>
      </c>
      <c r="B12" s="317">
        <v>2743</v>
      </c>
      <c r="C12" s="316">
        <v>2866</v>
      </c>
      <c r="D12" s="264">
        <v>4.4841414509660948</v>
      </c>
      <c r="E12" s="263">
        <v>1.0710995588161099</v>
      </c>
      <c r="F12" s="266">
        <v>4658.8500000000004</v>
      </c>
      <c r="G12" s="265">
        <v>4679.76</v>
      </c>
      <c r="H12" s="264">
        <v>0.44882320744390469</v>
      </c>
      <c r="I12" s="263">
        <v>0.37973260922249297</v>
      </c>
      <c r="J12" s="261">
        <v>1.6984506015311704</v>
      </c>
      <c r="K12" s="262">
        <v>1.6328541521284021</v>
      </c>
      <c r="L12" s="261">
        <v>-3.8621346622405461</v>
      </c>
      <c r="M12" s="261">
        <v>1515.9424642288927</v>
      </c>
      <c r="N12" s="262">
        <v>1442.0542933825666</v>
      </c>
      <c r="O12" s="261">
        <v>-4.8740748801380462</v>
      </c>
      <c r="P12" s="299"/>
      <c r="Q12" s="299"/>
      <c r="R12" s="299"/>
    </row>
    <row r="13" spans="1:18" x14ac:dyDescent="0.25">
      <c r="A13" s="267" t="s">
        <v>120</v>
      </c>
      <c r="B13" s="317">
        <v>264.89999999999998</v>
      </c>
      <c r="C13" s="316">
        <v>268.3</v>
      </c>
      <c r="D13" s="263">
        <v>1.28350320875803</v>
      </c>
      <c r="E13" s="263">
        <v>0.10027076470005662</v>
      </c>
      <c r="F13" s="266">
        <v>393.05</v>
      </c>
      <c r="G13" s="265">
        <v>411.29899999999998</v>
      </c>
      <c r="H13" s="263">
        <v>4.6429207479964374</v>
      </c>
      <c r="I13" s="263">
        <v>3.3374284672846921E-2</v>
      </c>
      <c r="J13" s="261">
        <v>1.4837674594186487</v>
      </c>
      <c r="K13" s="262">
        <v>1.5329817368617218</v>
      </c>
      <c r="L13" s="261">
        <v>3.3168457180180688</v>
      </c>
      <c r="M13" s="261">
        <v>901.88271212313953</v>
      </c>
      <c r="N13" s="262">
        <v>956.54037573638641</v>
      </c>
      <c r="O13" s="263">
        <v>6.0603959781617478</v>
      </c>
      <c r="P13" s="299"/>
      <c r="Q13" s="299"/>
      <c r="R13" s="299"/>
    </row>
    <row r="14" spans="1:18" x14ac:dyDescent="0.25">
      <c r="A14" s="267" t="s">
        <v>121</v>
      </c>
      <c r="B14" s="317">
        <v>11447.25</v>
      </c>
      <c r="C14" s="316">
        <v>10863.5</v>
      </c>
      <c r="D14" s="264">
        <v>-5.0994780405774325</v>
      </c>
      <c r="E14" s="263">
        <v>4.0599755956729968</v>
      </c>
      <c r="F14" s="266">
        <v>42053.599999999999</v>
      </c>
      <c r="G14" s="265">
        <v>43096</v>
      </c>
      <c r="H14" s="264">
        <v>2.4787414157170895</v>
      </c>
      <c r="I14" s="263">
        <v>3.4969649142376014</v>
      </c>
      <c r="J14" s="261">
        <v>3.6736858197383651</v>
      </c>
      <c r="K14" s="262">
        <v>3.9670456114511898</v>
      </c>
      <c r="L14" s="261">
        <v>7.9854349584450146</v>
      </c>
      <c r="M14" s="261">
        <v>1050.0151235566041</v>
      </c>
      <c r="N14" s="262">
        <v>1046.3995962502322</v>
      </c>
      <c r="O14" s="261">
        <v>-0.34433097440781379</v>
      </c>
      <c r="P14" s="299"/>
      <c r="Q14" s="299"/>
      <c r="R14" s="299"/>
    </row>
    <row r="15" spans="1:18" x14ac:dyDescent="0.25">
      <c r="A15" s="267" t="s">
        <v>122</v>
      </c>
      <c r="B15" s="317">
        <v>17675.27</v>
      </c>
      <c r="C15" s="316">
        <v>17741.3</v>
      </c>
      <c r="D15" s="264">
        <v>0.37357279407894683</v>
      </c>
      <c r="E15" s="263">
        <v>6.6303903010552157</v>
      </c>
      <c r="F15" s="266">
        <v>181320.70700000002</v>
      </c>
      <c r="G15" s="265">
        <v>167414.18400000001</v>
      </c>
      <c r="H15" s="264">
        <v>-7.6695724553953015</v>
      </c>
      <c r="I15" s="263">
        <v>13.58459085747443</v>
      </c>
      <c r="J15" s="261">
        <v>10.258440578276883</v>
      </c>
      <c r="K15" s="262">
        <v>9.436410184146597</v>
      </c>
      <c r="L15" s="261">
        <v>-8.0132100766953318</v>
      </c>
      <c r="M15" s="261">
        <v>936.42106899572116</v>
      </c>
      <c r="N15" s="262">
        <v>1061.2273076575161</v>
      </c>
      <c r="O15" s="261">
        <v>13.328004120587034</v>
      </c>
      <c r="P15" s="299"/>
      <c r="Q15" s="299"/>
      <c r="R15" s="299"/>
    </row>
    <row r="16" spans="1:18" x14ac:dyDescent="0.25">
      <c r="A16" s="267" t="s">
        <v>123</v>
      </c>
      <c r="B16" s="317">
        <v>5998.75</v>
      </c>
      <c r="C16" s="316">
        <v>5588</v>
      </c>
      <c r="D16" s="264">
        <v>-6.8472598458012124</v>
      </c>
      <c r="E16" s="263">
        <v>2.0883825312855624</v>
      </c>
      <c r="F16" s="266">
        <v>17862.599999999999</v>
      </c>
      <c r="G16" s="265">
        <v>17892.939999999999</v>
      </c>
      <c r="H16" s="264">
        <v>0.1698520932003289</v>
      </c>
      <c r="I16" s="263">
        <v>1.4518977026303728</v>
      </c>
      <c r="J16" s="261">
        <v>2.9777203584080016</v>
      </c>
      <c r="K16" s="262">
        <v>3.2020293486041513</v>
      </c>
      <c r="L16" s="261">
        <v>7.5329098504089753</v>
      </c>
      <c r="M16" s="261">
        <v>849.75065220068745</v>
      </c>
      <c r="N16" s="262">
        <v>899.47912416852682</v>
      </c>
      <c r="O16" s="261">
        <v>5.8521251897897697</v>
      </c>
      <c r="P16" s="299"/>
      <c r="Q16" s="299"/>
      <c r="R16" s="299"/>
    </row>
    <row r="17" spans="1:18" x14ac:dyDescent="0.25">
      <c r="A17" s="267" t="s">
        <v>124</v>
      </c>
      <c r="B17" s="317">
        <v>27219</v>
      </c>
      <c r="C17" s="316">
        <v>19083.2</v>
      </c>
      <c r="D17" s="264">
        <v>-29.890150262684156</v>
      </c>
      <c r="E17" s="263">
        <v>7.1318936150731291</v>
      </c>
      <c r="F17" s="266">
        <v>233055.85</v>
      </c>
      <c r="G17" s="265">
        <v>165516.84000000003</v>
      </c>
      <c r="H17" s="264">
        <v>-28.9797531364263</v>
      </c>
      <c r="I17" s="263">
        <v>13.430633520407437</v>
      </c>
      <c r="J17" s="261">
        <v>8.5622487967963554</v>
      </c>
      <c r="K17" s="262">
        <v>8.6734321287834337</v>
      </c>
      <c r="L17" s="261">
        <v>1.298529564203732</v>
      </c>
      <c r="M17" s="261">
        <v>896.50128070160008</v>
      </c>
      <c r="N17" s="262">
        <v>1079.7837247255325</v>
      </c>
      <c r="O17" s="261">
        <v>20.444192102045399</v>
      </c>
      <c r="P17" s="299"/>
      <c r="Q17" s="299"/>
      <c r="R17" s="299"/>
    </row>
    <row r="18" spans="1:18" x14ac:dyDescent="0.25">
      <c r="A18" s="267" t="s">
        <v>125</v>
      </c>
      <c r="B18" s="317">
        <v>23604</v>
      </c>
      <c r="C18" s="316">
        <v>16532</v>
      </c>
      <c r="D18" s="264">
        <v>-29.961023555329604</v>
      </c>
      <c r="E18" s="263">
        <v>6.1784430936315173</v>
      </c>
      <c r="F18" s="266">
        <v>138890</v>
      </c>
      <c r="G18" s="265">
        <v>101809</v>
      </c>
      <c r="H18" s="264">
        <v>-26.698106415148683</v>
      </c>
      <c r="I18" s="263">
        <v>8.2611495487659177</v>
      </c>
      <c r="J18" s="261">
        <v>5.8841721742077615</v>
      </c>
      <c r="K18" s="262">
        <v>6.1582990563755144</v>
      </c>
      <c r="L18" s="261">
        <v>4.658716197485524</v>
      </c>
      <c r="M18" s="261">
        <v>900.5271797825618</v>
      </c>
      <c r="N18" s="262">
        <v>1005.7871111591312</v>
      </c>
      <c r="O18" s="261">
        <v>11.688701211881813</v>
      </c>
      <c r="P18" s="299"/>
      <c r="Q18" s="299"/>
      <c r="R18" s="299"/>
    </row>
    <row r="19" spans="1:18" x14ac:dyDescent="0.25">
      <c r="A19" s="267" t="s">
        <v>200</v>
      </c>
      <c r="B19" s="317">
        <v>26550</v>
      </c>
      <c r="C19" s="316">
        <v>21567</v>
      </c>
      <c r="D19" s="264">
        <v>-18.7683615819209</v>
      </c>
      <c r="E19" s="263">
        <v>8.0601549842941527</v>
      </c>
      <c r="F19" s="266">
        <v>255108</v>
      </c>
      <c r="G19" s="265">
        <v>205482</v>
      </c>
      <c r="H19" s="264">
        <v>-19.452937579378148</v>
      </c>
      <c r="I19" s="263">
        <v>16.673550782146158</v>
      </c>
      <c r="J19" s="261">
        <v>9.6085875706214683</v>
      </c>
      <c r="K19" s="262">
        <v>9.5276116288774517</v>
      </c>
      <c r="L19" s="261">
        <v>-0.84274552475956943</v>
      </c>
      <c r="M19" s="261">
        <v>920.94932342380491</v>
      </c>
      <c r="N19" s="262">
        <v>966.80083900292959</v>
      </c>
      <c r="O19" s="261">
        <v>4.9787229777924047</v>
      </c>
      <c r="P19" s="299"/>
      <c r="Q19" s="299"/>
      <c r="R19" s="299"/>
    </row>
    <row r="20" spans="1:18" x14ac:dyDescent="0.25">
      <c r="A20" s="267" t="s">
        <v>324</v>
      </c>
      <c r="B20" s="317">
        <v>180</v>
      </c>
      <c r="C20" s="316">
        <v>59</v>
      </c>
      <c r="D20" s="264">
        <v>-67.222222222222229</v>
      </c>
      <c r="E20" s="263">
        <v>2.2049851350366533E-2</v>
      </c>
      <c r="F20" s="266">
        <v>1629.2790000000005</v>
      </c>
      <c r="G20" s="265">
        <v>513.18000000000006</v>
      </c>
      <c r="H20" s="264">
        <v>-68.50263214587558</v>
      </c>
      <c r="I20" s="263">
        <v>4.1641276561361899E-2</v>
      </c>
      <c r="J20" s="261">
        <v>9.0515500000000024</v>
      </c>
      <c r="K20" s="262">
        <v>8.6979661016949166</v>
      </c>
      <c r="L20" s="261">
        <v>-3.9063353602983519</v>
      </c>
      <c r="M20" s="261">
        <v>761.42210143259672</v>
      </c>
      <c r="N20" s="262">
        <v>793.11664523169259</v>
      </c>
      <c r="O20" s="261">
        <v>4.1625458125609027</v>
      </c>
      <c r="P20" s="299"/>
      <c r="Q20" s="299"/>
      <c r="R20" s="299"/>
    </row>
    <row r="21" spans="1:18" x14ac:dyDescent="0.25">
      <c r="A21" s="267" t="s">
        <v>126</v>
      </c>
      <c r="B21" s="317">
        <v>35959</v>
      </c>
      <c r="C21" s="316">
        <v>36446</v>
      </c>
      <c r="D21" s="264">
        <v>1.3543201980032782</v>
      </c>
      <c r="E21" s="263">
        <v>13.620828513821332</v>
      </c>
      <c r="F21" s="266">
        <v>104857</v>
      </c>
      <c r="G21" s="265">
        <v>106771</v>
      </c>
      <c r="H21" s="264">
        <v>1.8253430862984921</v>
      </c>
      <c r="I21" s="263">
        <v>8.6637841298046894</v>
      </c>
      <c r="J21" s="261">
        <v>2.916015462054006</v>
      </c>
      <c r="K21" s="262">
        <v>2.9295670306755199</v>
      </c>
      <c r="L21" s="261">
        <v>0.46472896998868141</v>
      </c>
      <c r="M21" s="261">
        <v>776.07837340377853</v>
      </c>
      <c r="N21" s="262">
        <v>772.94424516020263</v>
      </c>
      <c r="O21" s="261">
        <v>-0.4038417189529464</v>
      </c>
      <c r="P21" s="299"/>
      <c r="Q21" s="299"/>
      <c r="R21" s="299"/>
    </row>
    <row r="22" spans="1:18" x14ac:dyDescent="0.25">
      <c r="A22" s="267" t="s">
        <v>127</v>
      </c>
      <c r="B22" s="317">
        <v>5291.5</v>
      </c>
      <c r="C22" s="316">
        <v>4135</v>
      </c>
      <c r="D22" s="264">
        <v>-21.855806482093922</v>
      </c>
      <c r="E22" s="263">
        <v>1.5453582259960272</v>
      </c>
      <c r="F22" s="266">
        <v>12611.789999999997</v>
      </c>
      <c r="G22" s="265">
        <v>10543.1</v>
      </c>
      <c r="H22" s="264">
        <v>-16.402826244331671</v>
      </c>
      <c r="I22" s="263">
        <v>0.85550516955862388</v>
      </c>
      <c r="J22" s="261">
        <v>2.3834054615893407</v>
      </c>
      <c r="K22" s="262">
        <v>2.549721886336155</v>
      </c>
      <c r="L22" s="261">
        <v>6.9781003453734058</v>
      </c>
      <c r="M22" s="261">
        <v>1254.5982766918894</v>
      </c>
      <c r="N22" s="262">
        <v>1182.6237064999862</v>
      </c>
      <c r="O22" s="261">
        <v>-5.7368618727649645</v>
      </c>
      <c r="P22" s="299"/>
      <c r="Q22" s="299"/>
      <c r="R22" s="299"/>
    </row>
    <row r="23" spans="1:18" x14ac:dyDescent="0.25">
      <c r="A23" s="267" t="s">
        <v>128</v>
      </c>
      <c r="B23" s="317">
        <v>67</v>
      </c>
      <c r="C23" s="316">
        <v>51</v>
      </c>
      <c r="D23" s="264">
        <v>-23.880597014925375</v>
      </c>
      <c r="E23" s="263">
        <v>1.9060040997774461E-2</v>
      </c>
      <c r="F23" s="266">
        <v>264.96899999999999</v>
      </c>
      <c r="G23" s="265">
        <v>179.16000000000003</v>
      </c>
      <c r="H23" s="264">
        <v>-32.384543097494415</v>
      </c>
      <c r="I23" s="263">
        <v>1.4537688742222218E-2</v>
      </c>
      <c r="J23" s="261">
        <v>3.9547611940298508</v>
      </c>
      <c r="K23" s="262">
        <v>3.5129411764705889</v>
      </c>
      <c r="L23" s="292">
        <v>-11.171850735924027</v>
      </c>
      <c r="M23" s="292">
        <v>1023.1653514184677</v>
      </c>
      <c r="N23" s="293">
        <v>1152.0004465282427</v>
      </c>
      <c r="O23" s="292">
        <v>12.59181567584986</v>
      </c>
      <c r="P23" s="299"/>
      <c r="Q23" s="299"/>
      <c r="R23" s="299"/>
    </row>
    <row r="24" spans="1:18" x14ac:dyDescent="0.25">
      <c r="A24" s="267" t="s">
        <v>129</v>
      </c>
      <c r="B24" s="317">
        <v>4611</v>
      </c>
      <c r="C24" s="316">
        <v>3911</v>
      </c>
      <c r="D24" s="264">
        <v>-15.181088700932555</v>
      </c>
      <c r="E24" s="263">
        <v>1.4616435361234492</v>
      </c>
      <c r="F24" s="266">
        <v>8205.1899999999987</v>
      </c>
      <c r="G24" s="265">
        <v>6561.9699999999993</v>
      </c>
      <c r="H24" s="264">
        <v>-20.026592924722031</v>
      </c>
      <c r="I24" s="263">
        <v>0.5324619189316806</v>
      </c>
      <c r="J24" s="261">
        <v>1.7794816742572108</v>
      </c>
      <c r="K24" s="262">
        <v>1.6778240859115314</v>
      </c>
      <c r="L24" s="261">
        <v>-5.7127639928134188</v>
      </c>
      <c r="M24" s="261">
        <v>919.16360254911831</v>
      </c>
      <c r="N24" s="262">
        <v>1021.3490613337153</v>
      </c>
      <c r="O24" s="261">
        <v>11.117222059403332</v>
      </c>
      <c r="P24" s="299"/>
      <c r="Q24" s="299"/>
      <c r="R24" s="299"/>
    </row>
    <row r="25" spans="1:18" x14ac:dyDescent="0.25">
      <c r="A25" s="267" t="s">
        <v>130</v>
      </c>
      <c r="B25" s="317">
        <v>16543</v>
      </c>
      <c r="C25" s="316">
        <v>16608</v>
      </c>
      <c r="D25" s="264">
        <v>0.39291543250921102</v>
      </c>
      <c r="E25" s="263">
        <v>6.206846291981142</v>
      </c>
      <c r="F25" s="266">
        <v>65010</v>
      </c>
      <c r="G25" s="265">
        <v>61666</v>
      </c>
      <c r="H25" s="264">
        <v>-5.1438240270727631</v>
      </c>
      <c r="I25" s="263">
        <v>5.0038017078470372</v>
      </c>
      <c r="J25" s="261">
        <v>3.9297588103729675</v>
      </c>
      <c r="K25" s="262">
        <v>3.7130298651252409</v>
      </c>
      <c r="L25" s="261">
        <v>-5.5150698988357778</v>
      </c>
      <c r="M25" s="261">
        <v>1009.4190124596216</v>
      </c>
      <c r="N25" s="262">
        <v>1092.2892679920865</v>
      </c>
      <c r="O25" s="261">
        <v>8.2096983026441528</v>
      </c>
      <c r="P25" s="299"/>
      <c r="Q25" s="299"/>
      <c r="R25" s="299"/>
    </row>
    <row r="26" spans="1:18" x14ac:dyDescent="0.25">
      <c r="A26" s="267" t="s">
        <v>131</v>
      </c>
      <c r="B26" s="317">
        <v>2368</v>
      </c>
      <c r="C26" s="316">
        <v>2435</v>
      </c>
      <c r="D26" s="264">
        <v>2.8293918918918859</v>
      </c>
      <c r="E26" s="263">
        <v>0.91002352607021197</v>
      </c>
      <c r="F26" s="266">
        <v>4002.1</v>
      </c>
      <c r="G26" s="265">
        <v>4124.1499999999996</v>
      </c>
      <c r="H26" s="264">
        <v>3.049648934309479</v>
      </c>
      <c r="I26" s="263">
        <v>0.33464840938957219</v>
      </c>
      <c r="J26" s="261">
        <v>1.6900760135135136</v>
      </c>
      <c r="K26" s="262">
        <v>1.6936960985626281</v>
      </c>
      <c r="L26" s="292">
        <v>0.21419658170218625</v>
      </c>
      <c r="M26" s="292">
        <v>1924.2272806776443</v>
      </c>
      <c r="N26" s="293">
        <v>1868.724464435096</v>
      </c>
      <c r="O26" s="292">
        <v>-2.8844210244749369</v>
      </c>
      <c r="P26" s="299"/>
      <c r="Q26" s="299"/>
      <c r="R26" s="299"/>
    </row>
    <row r="27" spans="1:18" x14ac:dyDescent="0.25">
      <c r="A27" s="267" t="s">
        <v>359</v>
      </c>
      <c r="B27" s="317">
        <v>53883</v>
      </c>
      <c r="C27" s="316">
        <v>46615.7</v>
      </c>
      <c r="D27" s="264">
        <v>-13.487185197557672</v>
      </c>
      <c r="E27" s="263">
        <v>17.421512806665781</v>
      </c>
      <c r="F27" s="266">
        <v>122233</v>
      </c>
      <c r="G27" s="265">
        <v>102264.9</v>
      </c>
      <c r="H27" s="264">
        <v>-16.336095817005237</v>
      </c>
      <c r="I27" s="263">
        <v>8.2981429194824781</v>
      </c>
      <c r="J27" s="261">
        <v>2.2684891338641129</v>
      </c>
      <c r="K27" s="262">
        <v>2.1937866426976318</v>
      </c>
      <c r="L27" s="292">
        <v>-3.2930504295268004</v>
      </c>
      <c r="M27" s="292">
        <v>784.92665646756609</v>
      </c>
      <c r="N27" s="293">
        <v>868.66050815089045</v>
      </c>
      <c r="O27" s="292">
        <v>10.667729397821034</v>
      </c>
      <c r="P27" s="299"/>
      <c r="Q27" s="299"/>
      <c r="R27" s="299"/>
    </row>
    <row r="28" spans="1:18" x14ac:dyDescent="0.25">
      <c r="A28" s="267" t="s">
        <v>133</v>
      </c>
      <c r="B28" s="317">
        <v>10</v>
      </c>
      <c r="C28" s="316">
        <v>21</v>
      </c>
      <c r="D28" s="264">
        <v>110.00000000000001</v>
      </c>
      <c r="E28" s="263">
        <v>7.8482521755541892E-3</v>
      </c>
      <c r="F28" s="266">
        <v>28</v>
      </c>
      <c r="G28" s="265">
        <v>52</v>
      </c>
      <c r="H28" s="264">
        <v>85.714285714285722</v>
      </c>
      <c r="I28" s="263">
        <v>4.2194675965369242E-3</v>
      </c>
      <c r="J28" s="261">
        <v>2.8</v>
      </c>
      <c r="K28" s="262">
        <v>2.4761904761904763</v>
      </c>
      <c r="L28" s="292">
        <v>-11.564625850340127</v>
      </c>
      <c r="M28" s="292">
        <v>1199.9999999999998</v>
      </c>
      <c r="N28" s="293">
        <v>1136.5384615384614</v>
      </c>
      <c r="O28" s="292">
        <v>-5.2884615384615312</v>
      </c>
      <c r="P28" s="299"/>
      <c r="Q28" s="299"/>
      <c r="R28" s="299"/>
    </row>
    <row r="29" spans="1:18" x14ac:dyDescent="0.25">
      <c r="A29" s="295" t="s">
        <v>134</v>
      </c>
      <c r="B29" s="266">
        <v>907.50000000000011</v>
      </c>
      <c r="C29" s="265">
        <v>1023.7</v>
      </c>
      <c r="D29" s="264">
        <v>12.804407713498623</v>
      </c>
      <c r="E29" s="263">
        <v>0.38258360724356305</v>
      </c>
      <c r="F29" s="266">
        <v>2584.61</v>
      </c>
      <c r="G29" s="265">
        <v>3186.1040000000003</v>
      </c>
      <c r="H29" s="264">
        <v>23.272137769334634</v>
      </c>
      <c r="I29" s="263">
        <v>0.25853197283070539</v>
      </c>
      <c r="J29" s="292">
        <v>2.8480550964187326</v>
      </c>
      <c r="K29" s="293">
        <v>3.1123415063006741</v>
      </c>
      <c r="L29" s="292">
        <v>9.2795399293456917</v>
      </c>
      <c r="M29" s="292">
        <v>1004.7809921032573</v>
      </c>
      <c r="N29" s="293">
        <v>994.57387455023445</v>
      </c>
      <c r="O29" s="292">
        <v>-1.0158549607568457</v>
      </c>
      <c r="P29" s="299"/>
      <c r="Q29" s="299"/>
      <c r="R29" s="299"/>
    </row>
    <row r="30" spans="1:18" x14ac:dyDescent="0.25">
      <c r="A30" s="291" t="s">
        <v>135</v>
      </c>
      <c r="B30" s="324">
        <v>12691</v>
      </c>
      <c r="C30" s="323">
        <v>11429</v>
      </c>
      <c r="D30" s="288">
        <v>-9.9440548420140278</v>
      </c>
      <c r="E30" s="287">
        <v>4.2713178149718489</v>
      </c>
      <c r="F30" s="324">
        <v>28106.173000000003</v>
      </c>
      <c r="G30" s="323">
        <v>25790.26</v>
      </c>
      <c r="H30" s="288">
        <v>-8.2398731410356145</v>
      </c>
      <c r="I30" s="287">
        <v>2.0927147380050455</v>
      </c>
      <c r="J30" s="286">
        <v>2.2146539279804589</v>
      </c>
      <c r="K30" s="285">
        <v>2.2565631288826666</v>
      </c>
      <c r="L30" s="283">
        <v>1.8923589086636605</v>
      </c>
      <c r="M30" s="283">
        <v>878.27786088130892</v>
      </c>
      <c r="N30" s="284">
        <v>986.55109215649622</v>
      </c>
      <c r="O30" s="322">
        <v>12.327901692357401</v>
      </c>
      <c r="P30" s="299"/>
      <c r="Q30" s="299"/>
      <c r="R30" s="299"/>
    </row>
    <row r="31" spans="1:18" x14ac:dyDescent="0.25">
      <c r="A31" s="253" t="s">
        <v>323</v>
      </c>
      <c r="B31" s="251"/>
      <c r="C31" s="252"/>
      <c r="D31" s="251"/>
      <c r="E31" s="251"/>
      <c r="F31" s="251"/>
      <c r="G31" s="252"/>
      <c r="H31" s="251"/>
      <c r="I31" s="251"/>
      <c r="J31" s="251"/>
      <c r="K31" s="252"/>
      <c r="L31" s="251"/>
      <c r="M31" s="251"/>
      <c r="N31" s="252"/>
      <c r="O31" s="251"/>
    </row>
    <row r="32" spans="1:18" x14ac:dyDescent="0.25">
      <c r="A32" s="253"/>
      <c r="B32" s="299"/>
      <c r="C32" s="315"/>
      <c r="D32" s="299"/>
      <c r="E32" s="299"/>
      <c r="F32" s="299"/>
      <c r="G32" s="315"/>
      <c r="H32" s="299"/>
      <c r="I32" s="299"/>
      <c r="J32" s="299"/>
      <c r="K32" s="315"/>
      <c r="L32" s="299"/>
      <c r="M32" s="299"/>
      <c r="N32" s="315"/>
      <c r="O32" s="299"/>
    </row>
    <row r="33" spans="2:15" x14ac:dyDescent="0.25">
      <c r="B33" s="299"/>
      <c r="C33" s="315"/>
      <c r="D33" s="299"/>
      <c r="E33" s="299"/>
      <c r="F33" s="299"/>
      <c r="G33" s="315"/>
      <c r="H33" s="299"/>
      <c r="I33" s="299"/>
      <c r="J33" s="299"/>
      <c r="K33" s="315"/>
      <c r="L33" s="299"/>
      <c r="M33" s="299"/>
      <c r="N33" s="315"/>
      <c r="O33" s="299"/>
    </row>
    <row r="34" spans="2:15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315"/>
      <c r="L34" s="299"/>
      <c r="M34" s="299"/>
      <c r="N34" s="315"/>
      <c r="O34" s="299"/>
    </row>
    <row r="35" spans="2:15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315"/>
      <c r="L35" s="299"/>
      <c r="M35" s="299"/>
      <c r="N35" s="299"/>
      <c r="O35" s="299"/>
    </row>
    <row r="36" spans="2:15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  <row r="41" spans="2:15" x14ac:dyDescent="0.25">
      <c r="B41" s="299"/>
      <c r="C41" s="299"/>
      <c r="D41" s="299"/>
      <c r="E41" s="299"/>
      <c r="F41" s="299"/>
      <c r="G41" s="299"/>
      <c r="H41" s="299"/>
      <c r="I41" s="299"/>
      <c r="J41" s="299"/>
      <c r="K41" s="299"/>
      <c r="L41" s="299"/>
      <c r="M41" s="299"/>
      <c r="N41" s="299"/>
      <c r="O41" s="299"/>
    </row>
    <row r="42" spans="2:15" x14ac:dyDescent="0.25">
      <c r="B42" s="299"/>
      <c r="C42" s="299"/>
      <c r="D42" s="299"/>
      <c r="E42" s="299"/>
      <c r="F42" s="299"/>
      <c r="G42" s="299"/>
      <c r="H42" s="299"/>
      <c r="I42" s="299"/>
      <c r="J42" s="299"/>
      <c r="K42" s="299"/>
      <c r="L42" s="299"/>
      <c r="M42" s="299"/>
      <c r="N42" s="299"/>
      <c r="O42" s="299"/>
    </row>
    <row r="43" spans="2:15" x14ac:dyDescent="0.25">
      <c r="B43" s="299"/>
      <c r="C43" s="299"/>
      <c r="D43" s="299"/>
      <c r="E43" s="299"/>
      <c r="F43" s="299"/>
      <c r="G43" s="299"/>
      <c r="H43" s="299"/>
      <c r="I43" s="299"/>
      <c r="J43" s="299"/>
      <c r="K43" s="299"/>
      <c r="L43" s="299"/>
      <c r="M43" s="299"/>
      <c r="N43" s="299"/>
      <c r="O43" s="299"/>
    </row>
  </sheetData>
  <mergeCells count="2">
    <mergeCell ref="A3:A4"/>
    <mergeCell ref="M3:O3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rowBreaks count="2" manualBreakCount="2">
    <brk id="66" max="16383" man="1"/>
    <brk id="134" max="16383" man="1"/>
  </rowBreaks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C00000"/>
  </sheetPr>
  <dimension ref="A1:O43"/>
  <sheetViews>
    <sheetView showGridLines="0" view="pageBreakPreview" zoomScaleNormal="120" zoomScaleSheetLayoutView="100" workbookViewId="0"/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16" width="12.42578125" style="225"/>
    <col min="17" max="25" width="11.140625" style="225" customWidth="1"/>
    <col min="26" max="35" width="12.42578125" style="225"/>
    <col min="36" max="36" width="7.28515625" style="225" customWidth="1"/>
    <col min="37" max="45" width="12.42578125" style="225"/>
    <col min="46" max="46" width="35.42578125" style="225" customWidth="1"/>
    <col min="47" max="47" width="12.42578125" style="225"/>
    <col min="48" max="48" width="35.42578125" style="225" customWidth="1"/>
    <col min="49" max="52" width="12.42578125" style="225"/>
    <col min="53" max="55" width="13.7109375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64" width="12.42578125" style="225"/>
    <col min="65" max="65" width="6" style="225" customWidth="1"/>
    <col min="66" max="16384" width="12.42578125" style="225"/>
  </cols>
  <sheetData>
    <row r="1" spans="1:15" s="244" customFormat="1" ht="13.5" x14ac:dyDescent="0.25">
      <c r="A1" s="282" t="s">
        <v>389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318" t="s">
        <v>325</v>
      </c>
      <c r="B5" s="272">
        <v>216245.56</v>
      </c>
      <c r="C5" s="271">
        <v>197311.52</v>
      </c>
      <c r="D5" s="268">
        <v>-8.7558052058964826</v>
      </c>
      <c r="E5" s="268">
        <v>100</v>
      </c>
      <c r="F5" s="272">
        <v>307865.17100000003</v>
      </c>
      <c r="G5" s="271">
        <v>277426.09499999997</v>
      </c>
      <c r="H5" s="268">
        <v>-9.887145045062617</v>
      </c>
      <c r="I5" s="268">
        <v>100</v>
      </c>
      <c r="J5" s="270">
        <v>1.4236832007094158</v>
      </c>
      <c r="K5" s="269">
        <v>1.406030904835156</v>
      </c>
      <c r="L5" s="268">
        <v>-1.2399033623114786</v>
      </c>
      <c r="M5" s="270">
        <v>1505.3321159149004</v>
      </c>
      <c r="N5" s="269">
        <v>1567.3639062986679</v>
      </c>
      <c r="O5" s="268">
        <v>4.1208042881664131</v>
      </c>
    </row>
    <row r="6" spans="1:15" x14ac:dyDescent="0.25">
      <c r="A6" s="267" t="s">
        <v>113</v>
      </c>
      <c r="B6" s="317">
        <v>10730.5</v>
      </c>
      <c r="C6" s="316">
        <v>7511</v>
      </c>
      <c r="D6" s="264">
        <v>-30.003261730581055</v>
      </c>
      <c r="E6" s="263">
        <v>3.8066707914469462</v>
      </c>
      <c r="F6" s="317">
        <v>8820.77</v>
      </c>
      <c r="G6" s="316">
        <v>6567.5299999999988</v>
      </c>
      <c r="H6" s="264">
        <v>-25.544708681895134</v>
      </c>
      <c r="I6" s="263">
        <v>2.3673079491675066</v>
      </c>
      <c r="J6" s="261">
        <v>0.82202786449839249</v>
      </c>
      <c r="K6" s="262">
        <v>0.87438823059512705</v>
      </c>
      <c r="L6" s="261">
        <v>6.3696582996837003</v>
      </c>
      <c r="M6" s="261">
        <v>1688.4390840762107</v>
      </c>
      <c r="N6" s="262">
        <v>1782.8486210590438</v>
      </c>
      <c r="O6" s="261">
        <v>5.5915275755705984</v>
      </c>
    </row>
    <row r="7" spans="1:15" x14ac:dyDescent="0.25">
      <c r="A7" s="267" t="s">
        <v>114</v>
      </c>
      <c r="B7" s="317">
        <v>10959</v>
      </c>
      <c r="C7" s="316">
        <v>8932</v>
      </c>
      <c r="D7" s="264">
        <v>-18.496213158134868</v>
      </c>
      <c r="E7" s="263">
        <v>4.5268517519909635</v>
      </c>
      <c r="F7" s="266">
        <v>13099.799999999997</v>
      </c>
      <c r="G7" s="265">
        <v>10546.35</v>
      </c>
      <c r="H7" s="264">
        <v>-19.492282324920971</v>
      </c>
      <c r="I7" s="263">
        <v>3.8014989181172743</v>
      </c>
      <c r="J7" s="261">
        <v>1.1953462907199559</v>
      </c>
      <c r="K7" s="262">
        <v>1.1807377966860726</v>
      </c>
      <c r="L7" s="261">
        <v>-1.222113972101313</v>
      </c>
      <c r="M7" s="261">
        <v>1959.3415731186453</v>
      </c>
      <c r="N7" s="262">
        <v>1998.8315319450819</v>
      </c>
      <c r="O7" s="261">
        <v>2.0154708790045772</v>
      </c>
    </row>
    <row r="8" spans="1:15" x14ac:dyDescent="0.25">
      <c r="A8" s="267" t="s">
        <v>385</v>
      </c>
      <c r="B8" s="317">
        <v>23657.11</v>
      </c>
      <c r="C8" s="316">
        <v>22035</v>
      </c>
      <c r="D8" s="264">
        <v>-6.8567546923525295</v>
      </c>
      <c r="E8" s="263">
        <v>11.167619609843358</v>
      </c>
      <c r="F8" s="266">
        <v>39633.794999999998</v>
      </c>
      <c r="G8" s="265">
        <v>36873.038999999997</v>
      </c>
      <c r="H8" s="264">
        <v>-6.9656615017562711</v>
      </c>
      <c r="I8" s="263">
        <v>13.291121370540143</v>
      </c>
      <c r="J8" s="261">
        <v>1.6753439029534882</v>
      </c>
      <c r="K8" s="262">
        <v>1.6733850238257317</v>
      </c>
      <c r="L8" s="261">
        <v>-0.11692400135298042</v>
      </c>
      <c r="M8" s="261">
        <v>1397.3527907443313</v>
      </c>
      <c r="N8" s="262">
        <v>1778.3989665124973</v>
      </c>
      <c r="O8" s="261">
        <v>27.269146223638565</v>
      </c>
    </row>
    <row r="9" spans="1:15" x14ac:dyDescent="0.25">
      <c r="A9" s="267" t="s">
        <v>116</v>
      </c>
      <c r="B9" s="317">
        <v>2781</v>
      </c>
      <c r="C9" s="316">
        <v>2346</v>
      </c>
      <c r="D9" s="263">
        <v>-15.641855447680687</v>
      </c>
      <c r="E9" s="263">
        <v>1.1889827821507837</v>
      </c>
      <c r="F9" s="266">
        <v>8539.4229999999989</v>
      </c>
      <c r="G9" s="265">
        <v>7263.0420000000022</v>
      </c>
      <c r="H9" s="263">
        <v>-14.946923228887909</v>
      </c>
      <c r="I9" s="263">
        <v>2.618009672089427</v>
      </c>
      <c r="J9" s="261">
        <v>3.070630348795397</v>
      </c>
      <c r="K9" s="262">
        <v>3.095925831202047</v>
      </c>
      <c r="L9" s="261">
        <v>0.82378793711113119</v>
      </c>
      <c r="M9" s="261">
        <v>1411.6197004061698</v>
      </c>
      <c r="N9" s="262">
        <v>1418.9367531214245</v>
      </c>
      <c r="O9" s="263">
        <v>0.51834447430489927</v>
      </c>
    </row>
    <row r="10" spans="1:15" x14ac:dyDescent="0.25">
      <c r="A10" s="267" t="s">
        <v>117</v>
      </c>
      <c r="B10" s="317">
        <v>19132</v>
      </c>
      <c r="C10" s="316">
        <v>17013</v>
      </c>
      <c r="D10" s="263">
        <v>-11.075684716704991</v>
      </c>
      <c r="E10" s="263">
        <v>8.6224058281037017</v>
      </c>
      <c r="F10" s="266">
        <v>20774</v>
      </c>
      <c r="G10" s="265">
        <v>18188</v>
      </c>
      <c r="H10" s="263">
        <v>-12.448252623471646</v>
      </c>
      <c r="I10" s="263">
        <v>6.5559802512449323</v>
      </c>
      <c r="J10" s="261">
        <v>1.0858247961530421</v>
      </c>
      <c r="K10" s="262">
        <v>1.0690648327749368</v>
      </c>
      <c r="L10" s="263">
        <v>-1.5435237284582182</v>
      </c>
      <c r="M10" s="261">
        <v>1767.4974105648951</v>
      </c>
      <c r="N10" s="262">
        <v>1680.7190481074983</v>
      </c>
      <c r="O10" s="263">
        <v>-4.909674092798932</v>
      </c>
    </row>
    <row r="11" spans="1:15" x14ac:dyDescent="0.25">
      <c r="A11" s="267" t="s">
        <v>118</v>
      </c>
      <c r="B11" s="317">
        <v>40039.5</v>
      </c>
      <c r="C11" s="316">
        <v>37673</v>
      </c>
      <c r="D11" s="263">
        <v>-5.9104134667016357</v>
      </c>
      <c r="E11" s="263">
        <v>19.093157865288354</v>
      </c>
      <c r="F11" s="266">
        <v>31442.478999999999</v>
      </c>
      <c r="G11" s="265">
        <v>28383.628000000004</v>
      </c>
      <c r="H11" s="263">
        <v>-9.7284027763841259</v>
      </c>
      <c r="I11" s="263">
        <v>10.231059194341473</v>
      </c>
      <c r="J11" s="261">
        <v>0.78528650457673044</v>
      </c>
      <c r="K11" s="262">
        <v>0.75342096461656904</v>
      </c>
      <c r="L11" s="263">
        <v>-4.0578234535352031</v>
      </c>
      <c r="M11" s="261">
        <v>1332.8424609373387</v>
      </c>
      <c r="N11" s="262">
        <v>1449.4547017182656</v>
      </c>
      <c r="O11" s="263">
        <v>8.7491390917211476</v>
      </c>
    </row>
    <row r="12" spans="1:15" x14ac:dyDescent="0.25">
      <c r="A12" s="267" t="s">
        <v>119</v>
      </c>
      <c r="B12" s="317">
        <v>25431.42</v>
      </c>
      <c r="C12" s="316">
        <v>24588.77</v>
      </c>
      <c r="D12" s="264">
        <v>-3.3134209572253437</v>
      </c>
      <c r="E12" s="263">
        <v>12.461902883318725</v>
      </c>
      <c r="F12" s="266">
        <v>64847.5</v>
      </c>
      <c r="G12" s="265">
        <v>60288.62999999999</v>
      </c>
      <c r="H12" s="264">
        <v>-7.0301399437141088</v>
      </c>
      <c r="I12" s="263">
        <v>21.731420038190709</v>
      </c>
      <c r="J12" s="261">
        <v>2.5498969385114951</v>
      </c>
      <c r="K12" s="262">
        <v>2.4518766087120256</v>
      </c>
      <c r="L12" s="261">
        <v>-3.8440898657139067</v>
      </c>
      <c r="M12" s="261">
        <v>1722.1561768320828</v>
      </c>
      <c r="N12" s="262">
        <v>1726.8090975985763</v>
      </c>
      <c r="O12" s="261">
        <v>0.27017995400699935</v>
      </c>
    </row>
    <row r="13" spans="1:15" x14ac:dyDescent="0.25">
      <c r="A13" s="267" t="s">
        <v>120</v>
      </c>
      <c r="B13" s="317">
        <v>17033</v>
      </c>
      <c r="C13" s="316">
        <v>16176.2</v>
      </c>
      <c r="D13" s="263">
        <v>-5.0302354253507815</v>
      </c>
      <c r="E13" s="263">
        <v>8.1983048937031153</v>
      </c>
      <c r="F13" s="266">
        <v>25578.394</v>
      </c>
      <c r="G13" s="265">
        <v>25367.572000000004</v>
      </c>
      <c r="H13" s="263">
        <v>-0.82421906551285451</v>
      </c>
      <c r="I13" s="263">
        <v>9.1439026310772977</v>
      </c>
      <c r="J13" s="261">
        <v>1.5016963541360888</v>
      </c>
      <c r="K13" s="262">
        <v>1.5682034099479485</v>
      </c>
      <c r="L13" s="261">
        <v>4.4287951841050166</v>
      </c>
      <c r="M13" s="261">
        <v>1062.991190160189</v>
      </c>
      <c r="N13" s="262">
        <v>1170.8901033490586</v>
      </c>
      <c r="O13" s="263">
        <v>10.150499288014746</v>
      </c>
    </row>
    <row r="14" spans="1:15" x14ac:dyDescent="0.25">
      <c r="A14" s="267" t="s">
        <v>121</v>
      </c>
      <c r="B14" s="317">
        <v>15252.5</v>
      </c>
      <c r="C14" s="316">
        <v>13596</v>
      </c>
      <c r="D14" s="264">
        <v>-10.860514669726273</v>
      </c>
      <c r="E14" s="263">
        <v>6.8906265584492994</v>
      </c>
      <c r="F14" s="266">
        <v>17937</v>
      </c>
      <c r="G14" s="265">
        <v>12015</v>
      </c>
      <c r="H14" s="264">
        <v>-33.015554440541891</v>
      </c>
      <c r="I14" s="263">
        <v>4.3308831492581845</v>
      </c>
      <c r="J14" s="261">
        <v>1.1760039337813473</v>
      </c>
      <c r="K14" s="262">
        <v>0.88371579876434248</v>
      </c>
      <c r="L14" s="261">
        <v>-24.854350110647626</v>
      </c>
      <c r="M14" s="261">
        <v>1712.1876482852829</v>
      </c>
      <c r="N14" s="262">
        <v>1865.2047527604411</v>
      </c>
      <c r="O14" s="261">
        <v>8.9369354245956387</v>
      </c>
    </row>
    <row r="15" spans="1:15" x14ac:dyDescent="0.25">
      <c r="A15" s="267" t="s">
        <v>122</v>
      </c>
      <c r="B15" s="317">
        <v>161.99</v>
      </c>
      <c r="C15" s="316">
        <v>72.05</v>
      </c>
      <c r="D15" s="264">
        <v>-55.521945799123408</v>
      </c>
      <c r="E15" s="263">
        <v>3.6515860807316274E-2</v>
      </c>
      <c r="F15" s="266">
        <v>448.39700000000005</v>
      </c>
      <c r="G15" s="265">
        <v>239.76900000000001</v>
      </c>
      <c r="H15" s="264">
        <v>-46.527519140404607</v>
      </c>
      <c r="I15" s="263">
        <v>8.6426260658717072E-2</v>
      </c>
      <c r="J15" s="261">
        <v>2.7680535835545403</v>
      </c>
      <c r="K15" s="262">
        <v>3.3278140180430258</v>
      </c>
      <c r="L15" s="261">
        <v>20.222167584258987</v>
      </c>
      <c r="M15" s="261">
        <v>1892.6194543833071</v>
      </c>
      <c r="N15" s="262">
        <v>1562.4586611928385</v>
      </c>
      <c r="O15" s="261">
        <v>-17.444647545274684</v>
      </c>
    </row>
    <row r="16" spans="1:15" x14ac:dyDescent="0.25">
      <c r="A16" s="267" t="s">
        <v>123</v>
      </c>
      <c r="B16" s="317">
        <v>8169.04</v>
      </c>
      <c r="C16" s="316">
        <v>7825.5</v>
      </c>
      <c r="D16" s="264">
        <v>-4.2053901070382764</v>
      </c>
      <c r="E16" s="263">
        <v>3.9660634107932475</v>
      </c>
      <c r="F16" s="266">
        <v>19032.800000000003</v>
      </c>
      <c r="G16" s="265">
        <v>17003.019999999997</v>
      </c>
      <c r="H16" s="264">
        <v>-10.66464209154725</v>
      </c>
      <c r="I16" s="263">
        <v>6.1288466753641178</v>
      </c>
      <c r="J16" s="261">
        <v>2.3298698500680621</v>
      </c>
      <c r="K16" s="262">
        <v>2.1727710689412811</v>
      </c>
      <c r="L16" s="261">
        <v>-6.7428136006048467</v>
      </c>
      <c r="M16" s="261">
        <v>1347.3072869090242</v>
      </c>
      <c r="N16" s="262">
        <v>1695.1978355370368</v>
      </c>
      <c r="O16" s="261">
        <v>25.821173240006658</v>
      </c>
    </row>
    <row r="17" spans="1:15" x14ac:dyDescent="0.25">
      <c r="A17" s="267" t="s">
        <v>124</v>
      </c>
      <c r="B17" s="317">
        <v>14728.5</v>
      </c>
      <c r="C17" s="316">
        <v>14486</v>
      </c>
      <c r="D17" s="264">
        <v>-1.6464677326272215</v>
      </c>
      <c r="E17" s="263">
        <v>7.3416899327520273</v>
      </c>
      <c r="F17" s="266">
        <v>23109.030000000002</v>
      </c>
      <c r="G17" s="265">
        <v>23721.399999999998</v>
      </c>
      <c r="H17" s="264">
        <v>2.6499165045005935</v>
      </c>
      <c r="I17" s="263">
        <v>8.5505294662349627</v>
      </c>
      <c r="J17" s="261">
        <v>1.5690009165902843</v>
      </c>
      <c r="K17" s="262">
        <v>1.6375396934971695</v>
      </c>
      <c r="L17" s="261">
        <v>4.3683070023841752</v>
      </c>
      <c r="M17" s="261">
        <v>1503.5218731626703</v>
      </c>
      <c r="N17" s="262">
        <v>1501.3716373631898</v>
      </c>
      <c r="O17" s="261">
        <v>-0.14301327023313881</v>
      </c>
    </row>
    <row r="18" spans="1:15" x14ac:dyDescent="0.25">
      <c r="A18" s="267" t="s">
        <v>125</v>
      </c>
      <c r="B18" s="317">
        <v>3705</v>
      </c>
      <c r="C18" s="316">
        <v>2616</v>
      </c>
      <c r="D18" s="264">
        <v>-29.392712550607293</v>
      </c>
      <c r="E18" s="263">
        <v>1.3258222327819482</v>
      </c>
      <c r="F18" s="266">
        <v>7659</v>
      </c>
      <c r="G18" s="265">
        <v>5288</v>
      </c>
      <c r="H18" s="264">
        <v>-30.957044000522259</v>
      </c>
      <c r="I18" s="263">
        <v>1.9060932245757203</v>
      </c>
      <c r="J18" s="261">
        <v>2.0672064777327934</v>
      </c>
      <c r="K18" s="262">
        <v>2.021406727828746</v>
      </c>
      <c r="L18" s="261">
        <v>-2.2155382346846331</v>
      </c>
      <c r="M18" s="261">
        <v>1036.3280116110304</v>
      </c>
      <c r="N18" s="262">
        <v>1269.8709677419356</v>
      </c>
      <c r="O18" s="261">
        <v>22.535621300812814</v>
      </c>
    </row>
    <row r="19" spans="1:15" x14ac:dyDescent="0.25">
      <c r="A19" s="267" t="s">
        <v>200</v>
      </c>
      <c r="B19" s="317">
        <v>556</v>
      </c>
      <c r="C19" s="316">
        <v>477</v>
      </c>
      <c r="D19" s="264">
        <v>-14.208633093525179</v>
      </c>
      <c r="E19" s="263">
        <v>0.24174969611505703</v>
      </c>
      <c r="F19" s="266">
        <v>1038</v>
      </c>
      <c r="G19" s="265">
        <v>952</v>
      </c>
      <c r="H19" s="264">
        <v>-8.2851637764932544</v>
      </c>
      <c r="I19" s="263">
        <v>0.3431544534410147</v>
      </c>
      <c r="J19" s="261">
        <v>1.8669064748201438</v>
      </c>
      <c r="K19" s="262">
        <v>1.9958071278825995</v>
      </c>
      <c r="L19" s="261">
        <v>6.9045051158694859</v>
      </c>
      <c r="M19" s="261">
        <v>2040.5099150141641</v>
      </c>
      <c r="N19" s="262">
        <v>2041.9811320754718</v>
      </c>
      <c r="O19" s="261">
        <v>7.2100461285806716E-2</v>
      </c>
    </row>
    <row r="20" spans="1:15" x14ac:dyDescent="0.25">
      <c r="A20" s="267" t="s">
        <v>128</v>
      </c>
      <c r="B20" s="317">
        <v>648</v>
      </c>
      <c r="C20" s="316">
        <v>640</v>
      </c>
      <c r="D20" s="264">
        <v>-1.2345679012345734</v>
      </c>
      <c r="E20" s="263">
        <v>0.32436017927387112</v>
      </c>
      <c r="F20" s="266">
        <v>807.63399999999979</v>
      </c>
      <c r="G20" s="265">
        <v>778.89499999999998</v>
      </c>
      <c r="H20" s="264">
        <v>-3.5584187887087282</v>
      </c>
      <c r="I20" s="263">
        <v>0.28075765547577636</v>
      </c>
      <c r="J20" s="261">
        <v>1.2463487654320984</v>
      </c>
      <c r="K20" s="262">
        <v>1.2170234375</v>
      </c>
      <c r="L20" s="292">
        <v>-2.3528990235675784</v>
      </c>
      <c r="M20" s="292">
        <v>2494.6085831356477</v>
      </c>
      <c r="N20" s="293">
        <v>2744.4289207605229</v>
      </c>
      <c r="O20" s="292">
        <v>10.014410249116468</v>
      </c>
    </row>
    <row r="21" spans="1:15" x14ac:dyDescent="0.25">
      <c r="A21" s="267" t="s">
        <v>129</v>
      </c>
      <c r="B21" s="317">
        <v>1562</v>
      </c>
      <c r="C21" s="316">
        <v>1573</v>
      </c>
      <c r="D21" s="264">
        <v>0.70422535211267512</v>
      </c>
      <c r="E21" s="263">
        <v>0.79721650312156134</v>
      </c>
      <c r="F21" s="266">
        <v>1912.9090000000001</v>
      </c>
      <c r="G21" s="265">
        <v>1832.42</v>
      </c>
      <c r="H21" s="264">
        <v>-4.2076753259041588</v>
      </c>
      <c r="I21" s="263">
        <v>0.66050744072939516</v>
      </c>
      <c r="J21" s="261">
        <v>1.2246536491677338</v>
      </c>
      <c r="K21" s="262">
        <v>1.1649205340114432</v>
      </c>
      <c r="L21" s="261">
        <v>-4.877551722226503</v>
      </c>
      <c r="M21" s="261">
        <v>2025.2595486585433</v>
      </c>
      <c r="N21" s="262">
        <v>2154.5661378442974</v>
      </c>
      <c r="O21" s="261">
        <v>6.3846922371703974</v>
      </c>
    </row>
    <row r="22" spans="1:15" x14ac:dyDescent="0.25">
      <c r="A22" s="267" t="s">
        <v>130</v>
      </c>
      <c r="B22" s="317">
        <v>17877</v>
      </c>
      <c r="C22" s="316">
        <v>15447</v>
      </c>
      <c r="D22" s="264">
        <v>-13.592884712200037</v>
      </c>
      <c r="E22" s="263">
        <v>7.8287370144429476</v>
      </c>
      <c r="F22" s="266">
        <v>16789</v>
      </c>
      <c r="G22" s="265">
        <v>15080</v>
      </c>
      <c r="H22" s="264">
        <v>-10.179284055036032</v>
      </c>
      <c r="I22" s="263">
        <v>5.4356818885404428</v>
      </c>
      <c r="J22" s="261">
        <v>0.93913967667953235</v>
      </c>
      <c r="K22" s="262">
        <v>0.976241341360782</v>
      </c>
      <c r="L22" s="261">
        <v>3.9506013431812592</v>
      </c>
      <c r="M22" s="261">
        <v>1179.0582670393467</v>
      </c>
      <c r="N22" s="262">
        <v>1369.7708764665288</v>
      </c>
      <c r="O22" s="261">
        <v>16.17499446452868</v>
      </c>
    </row>
    <row r="23" spans="1:15" x14ac:dyDescent="0.25">
      <c r="A23" s="267" t="s">
        <v>131</v>
      </c>
      <c r="B23" s="317">
        <v>3496</v>
      </c>
      <c r="C23" s="316">
        <v>3824</v>
      </c>
      <c r="D23" s="264">
        <v>9.382151029748286</v>
      </c>
      <c r="E23" s="263">
        <v>1.9380520711613798</v>
      </c>
      <c r="F23" s="266">
        <v>5707.24</v>
      </c>
      <c r="G23" s="265">
        <v>6068.7999999999993</v>
      </c>
      <c r="H23" s="264">
        <v>6.3351111920998404</v>
      </c>
      <c r="I23" s="263">
        <v>2.1875375494147367</v>
      </c>
      <c r="J23" s="261">
        <v>1.6325057208237985</v>
      </c>
      <c r="K23" s="262">
        <v>1.5870292887029287</v>
      </c>
      <c r="L23" s="292">
        <v>-2.7856828641262821</v>
      </c>
      <c r="M23" s="292">
        <v>1478.8719758365983</v>
      </c>
      <c r="N23" s="293">
        <v>1422.8212989613314</v>
      </c>
      <c r="O23" s="292">
        <v>-3.7900966270970837</v>
      </c>
    </row>
    <row r="24" spans="1:15" x14ac:dyDescent="0.25">
      <c r="A24" s="260" t="s">
        <v>133</v>
      </c>
      <c r="B24" s="259">
        <v>326</v>
      </c>
      <c r="C24" s="258">
        <v>480</v>
      </c>
      <c r="D24" s="257">
        <v>47.239263803680977</v>
      </c>
      <c r="E24" s="256">
        <v>0.2432701344554033</v>
      </c>
      <c r="F24" s="259">
        <v>688</v>
      </c>
      <c r="G24" s="258">
        <v>969</v>
      </c>
      <c r="H24" s="257">
        <v>40.843023255813947</v>
      </c>
      <c r="I24" s="256">
        <v>0.34928221153817562</v>
      </c>
      <c r="J24" s="254">
        <v>2.1104294478527605</v>
      </c>
      <c r="K24" s="255">
        <v>2.0187499999999998</v>
      </c>
      <c r="L24" s="254">
        <v>-4.3441133720930285</v>
      </c>
      <c r="M24" s="254">
        <v>1400</v>
      </c>
      <c r="N24" s="255">
        <v>1454.7169811320757</v>
      </c>
      <c r="O24" s="254">
        <v>3.908355795148255</v>
      </c>
    </row>
    <row r="25" spans="1:15" x14ac:dyDescent="0.25">
      <c r="A25" s="253" t="s">
        <v>344</v>
      </c>
      <c r="B25" s="251"/>
      <c r="C25" s="252"/>
      <c r="D25" s="251"/>
      <c r="E25" s="251"/>
      <c r="F25" s="251"/>
      <c r="G25" s="252"/>
      <c r="H25" s="251"/>
      <c r="I25" s="251"/>
      <c r="J25" s="251"/>
      <c r="K25" s="252"/>
      <c r="L25" s="251"/>
      <c r="M25" s="251"/>
      <c r="N25" s="252"/>
      <c r="O25" s="251"/>
    </row>
    <row r="26" spans="1:15" x14ac:dyDescent="0.25">
      <c r="A26" s="253" t="s">
        <v>323</v>
      </c>
      <c r="B26" s="299"/>
      <c r="C26" s="315"/>
      <c r="D26" s="299"/>
      <c r="E26" s="299"/>
      <c r="F26" s="299"/>
      <c r="G26" s="315"/>
      <c r="H26" s="299"/>
      <c r="I26" s="299"/>
      <c r="J26" s="299"/>
      <c r="K26" s="315"/>
      <c r="L26" s="299"/>
      <c r="M26" s="299"/>
      <c r="N26" s="315"/>
      <c r="O26" s="299"/>
    </row>
    <row r="27" spans="1:15" x14ac:dyDescent="0.25">
      <c r="B27" s="299"/>
      <c r="C27" s="315"/>
      <c r="D27" s="299"/>
      <c r="E27" s="299"/>
      <c r="F27" s="299"/>
      <c r="G27" s="315"/>
      <c r="H27" s="299"/>
      <c r="I27" s="299"/>
      <c r="J27" s="299"/>
      <c r="K27" s="315"/>
      <c r="L27" s="299"/>
      <c r="M27" s="299"/>
      <c r="N27" s="315"/>
      <c r="O27" s="299"/>
    </row>
    <row r="28" spans="1:15" x14ac:dyDescent="0.25">
      <c r="B28" s="299"/>
      <c r="C28" s="315"/>
      <c r="D28" s="299"/>
      <c r="E28" s="299"/>
      <c r="F28" s="299"/>
      <c r="G28" s="315"/>
      <c r="H28" s="299"/>
      <c r="I28" s="299"/>
      <c r="J28" s="299"/>
      <c r="K28" s="315"/>
      <c r="L28" s="299"/>
      <c r="M28" s="299"/>
      <c r="N28" s="315"/>
      <c r="O28" s="299"/>
    </row>
    <row r="29" spans="1:15" x14ac:dyDescent="0.25">
      <c r="B29" s="299"/>
      <c r="C29" s="315"/>
      <c r="D29" s="299"/>
      <c r="E29" s="299"/>
      <c r="F29" s="299"/>
      <c r="G29" s="315"/>
      <c r="H29" s="299"/>
      <c r="I29" s="299"/>
      <c r="J29" s="299"/>
      <c r="K29" s="315"/>
      <c r="L29" s="299"/>
      <c r="M29" s="299"/>
      <c r="N29" s="315"/>
      <c r="O29" s="299"/>
    </row>
    <row r="30" spans="1:15" x14ac:dyDescent="0.25">
      <c r="B30" s="299"/>
      <c r="C30" s="315"/>
      <c r="D30" s="299"/>
      <c r="E30" s="299"/>
      <c r="F30" s="299"/>
      <c r="G30" s="315"/>
      <c r="H30" s="299"/>
      <c r="I30" s="299"/>
      <c r="J30" s="299"/>
      <c r="K30" s="315"/>
      <c r="L30" s="299"/>
      <c r="M30" s="299"/>
      <c r="N30" s="315"/>
      <c r="O30" s="299"/>
    </row>
    <row r="31" spans="1:15" x14ac:dyDescent="0.25">
      <c r="B31" s="299"/>
      <c r="C31" s="315"/>
      <c r="D31" s="299"/>
      <c r="E31" s="299"/>
      <c r="F31" s="299"/>
      <c r="G31" s="315"/>
      <c r="H31" s="299"/>
      <c r="I31" s="299"/>
      <c r="J31" s="299"/>
      <c r="K31" s="315"/>
      <c r="L31" s="299"/>
      <c r="M31" s="299"/>
      <c r="N31" s="315"/>
      <c r="O31" s="299"/>
    </row>
    <row r="32" spans="1:15" x14ac:dyDescent="0.25">
      <c r="B32" s="299"/>
      <c r="C32" s="315"/>
      <c r="D32" s="299"/>
      <c r="E32" s="299"/>
      <c r="F32" s="299"/>
      <c r="G32" s="315"/>
      <c r="H32" s="299"/>
      <c r="I32" s="299"/>
      <c r="J32" s="299"/>
      <c r="K32" s="315"/>
      <c r="L32" s="299"/>
      <c r="M32" s="299"/>
      <c r="N32" s="315"/>
      <c r="O32" s="299"/>
    </row>
    <row r="33" spans="2:15" x14ac:dyDescent="0.25">
      <c r="B33" s="299"/>
      <c r="C33" s="315"/>
      <c r="D33" s="299"/>
      <c r="E33" s="299"/>
      <c r="F33" s="299"/>
      <c r="G33" s="315"/>
      <c r="H33" s="299"/>
      <c r="I33" s="299"/>
      <c r="J33" s="299"/>
      <c r="K33" s="315"/>
      <c r="L33" s="299"/>
      <c r="M33" s="299"/>
      <c r="N33" s="315"/>
      <c r="O33" s="299"/>
    </row>
    <row r="34" spans="2:15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315"/>
      <c r="L34" s="299"/>
      <c r="M34" s="299"/>
      <c r="N34" s="315"/>
      <c r="O34" s="299"/>
    </row>
    <row r="35" spans="2:15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315"/>
      <c r="L35" s="299"/>
      <c r="M35" s="299"/>
      <c r="N35" s="299"/>
      <c r="O35" s="299"/>
    </row>
    <row r="36" spans="2:15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  <row r="41" spans="2:15" x14ac:dyDescent="0.25">
      <c r="B41" s="299"/>
      <c r="C41" s="299"/>
      <c r="D41" s="299"/>
      <c r="E41" s="299"/>
      <c r="F41" s="299"/>
      <c r="G41" s="299"/>
      <c r="H41" s="299"/>
      <c r="I41" s="299"/>
      <c r="J41" s="299"/>
      <c r="K41" s="299"/>
      <c r="L41" s="299"/>
      <c r="M41" s="299"/>
      <c r="N41" s="299"/>
      <c r="O41" s="299"/>
    </row>
    <row r="42" spans="2:15" x14ac:dyDescent="0.25">
      <c r="B42" s="299"/>
      <c r="C42" s="299"/>
      <c r="D42" s="299"/>
      <c r="E42" s="299"/>
      <c r="F42" s="299"/>
      <c r="G42" s="299"/>
      <c r="H42" s="299"/>
      <c r="I42" s="299"/>
      <c r="J42" s="299"/>
      <c r="K42" s="299"/>
      <c r="L42" s="299"/>
      <c r="M42" s="299"/>
      <c r="N42" s="299"/>
      <c r="O42" s="299"/>
    </row>
    <row r="43" spans="2:15" x14ac:dyDescent="0.25">
      <c r="B43" s="299"/>
      <c r="C43" s="299"/>
      <c r="D43" s="299"/>
      <c r="E43" s="299"/>
      <c r="F43" s="299"/>
      <c r="G43" s="299"/>
      <c r="H43" s="299"/>
      <c r="I43" s="299"/>
      <c r="J43" s="299"/>
      <c r="K43" s="299"/>
      <c r="L43" s="299"/>
      <c r="M43" s="299"/>
      <c r="N43" s="299"/>
      <c r="O43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rowBreaks count="2" manualBreakCount="2">
    <brk id="60" max="16383" man="1"/>
    <brk id="128" max="16383" man="1"/>
  </rowBreaks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C00000"/>
  </sheetPr>
  <dimension ref="A1:O43"/>
  <sheetViews>
    <sheetView showGridLines="0" view="pageBreakPreview" zoomScaleNormal="12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17" width="12.42578125" style="225"/>
    <col min="18" max="26" width="11.140625" style="225" customWidth="1"/>
    <col min="27" max="36" width="12.42578125" style="225"/>
    <col min="37" max="37" width="7.28515625" style="225" customWidth="1"/>
    <col min="38" max="46" width="12.42578125" style="225"/>
    <col min="47" max="47" width="35.42578125" style="225" customWidth="1"/>
    <col min="48" max="48" width="12.42578125" style="225"/>
    <col min="49" max="49" width="35.42578125" style="225" customWidth="1"/>
    <col min="50" max="53" width="12.42578125" style="225"/>
    <col min="54" max="56" width="13.7109375" style="225" customWidth="1"/>
    <col min="57" max="57" width="12.42578125" style="225"/>
    <col min="58" max="58" width="6" style="225" customWidth="1"/>
    <col min="59" max="59" width="12.42578125" style="225"/>
    <col min="60" max="60" width="6" style="225" customWidth="1"/>
    <col min="61" max="61" width="12.42578125" style="225"/>
    <col min="62" max="62" width="6" style="225" customWidth="1"/>
    <col min="63" max="63" width="12.42578125" style="225"/>
    <col min="64" max="64" width="6" style="225" customWidth="1"/>
    <col min="65" max="65" width="12.42578125" style="225"/>
    <col min="66" max="66" width="6" style="225" customWidth="1"/>
    <col min="67" max="16384" width="12.42578125" style="225"/>
  </cols>
  <sheetData>
    <row r="1" spans="1:15" s="244" customFormat="1" ht="13.5" x14ac:dyDescent="0.25">
      <c r="A1" s="282" t="s">
        <v>390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318" t="s">
        <v>325</v>
      </c>
      <c r="B5" s="272">
        <v>3772</v>
      </c>
      <c r="C5" s="271">
        <v>3882.65</v>
      </c>
      <c r="D5" s="268">
        <v>2.9334570519618186</v>
      </c>
      <c r="E5" s="268">
        <v>100</v>
      </c>
      <c r="F5" s="272">
        <v>21160.248</v>
      </c>
      <c r="G5" s="271">
        <v>21356.780999999999</v>
      </c>
      <c r="H5" s="268">
        <v>0.92878401047096215</v>
      </c>
      <c r="I5" s="268">
        <v>100</v>
      </c>
      <c r="J5" s="270">
        <v>5.6098218451749737</v>
      </c>
      <c r="K5" s="269">
        <v>5.5005681686477015</v>
      </c>
      <c r="L5" s="268">
        <v>-1.9475427124524769</v>
      </c>
      <c r="M5" s="270">
        <v>1230.9686067951566</v>
      </c>
      <c r="N5" s="269">
        <v>1617.31818104985</v>
      </c>
      <c r="O5" s="268">
        <v>31.385818624616245</v>
      </c>
    </row>
    <row r="6" spans="1:15" x14ac:dyDescent="0.25">
      <c r="A6" s="267" t="s">
        <v>114</v>
      </c>
      <c r="B6" s="317">
        <v>389</v>
      </c>
      <c r="C6" s="316">
        <v>581</v>
      </c>
      <c r="D6" s="264">
        <v>49.357326478149098</v>
      </c>
      <c r="E6" s="263">
        <v>14.964006541923686</v>
      </c>
      <c r="F6" s="266">
        <v>2048</v>
      </c>
      <c r="G6" s="265">
        <v>3017.8</v>
      </c>
      <c r="H6" s="264">
        <v>47.353515625000007</v>
      </c>
      <c r="I6" s="263">
        <v>14.13040663759206</v>
      </c>
      <c r="J6" s="261">
        <v>5.2647814910025703</v>
      </c>
      <c r="K6" s="262">
        <v>5.1941480206540449</v>
      </c>
      <c r="L6" s="261">
        <v>-1.3416220686316649</v>
      </c>
      <c r="M6" s="261">
        <v>987.939453125</v>
      </c>
      <c r="N6" s="262">
        <v>2029.3955861886141</v>
      </c>
      <c r="O6" s="261">
        <v>105.41699997599375</v>
      </c>
    </row>
    <row r="7" spans="1:15" x14ac:dyDescent="0.25">
      <c r="A7" s="267" t="s">
        <v>385</v>
      </c>
      <c r="B7" s="317">
        <v>42</v>
      </c>
      <c r="C7" s="316">
        <v>49</v>
      </c>
      <c r="D7" s="264">
        <v>16.666666666666675</v>
      </c>
      <c r="E7" s="263">
        <v>1.2620246481140458</v>
      </c>
      <c r="F7" s="266">
        <v>113.4</v>
      </c>
      <c r="G7" s="265">
        <v>164</v>
      </c>
      <c r="H7" s="264">
        <v>44.620811287477949</v>
      </c>
      <c r="I7" s="263">
        <v>0.76790598733020676</v>
      </c>
      <c r="J7" s="261">
        <v>2.7</v>
      </c>
      <c r="K7" s="262">
        <v>3.3469387755102042</v>
      </c>
      <c r="L7" s="261">
        <v>23.960695389266817</v>
      </c>
      <c r="M7" s="261">
        <v>1473.5449735449736</v>
      </c>
      <c r="N7" s="262">
        <v>1826.8292682926831</v>
      </c>
      <c r="O7" s="261">
        <v>23.975128081621943</v>
      </c>
    </row>
    <row r="8" spans="1:15" x14ac:dyDescent="0.25">
      <c r="A8" s="267" t="s">
        <v>116</v>
      </c>
      <c r="B8" s="317">
        <v>300</v>
      </c>
      <c r="C8" s="316">
        <v>385</v>
      </c>
      <c r="D8" s="263">
        <v>28.333333333333343</v>
      </c>
      <c r="E8" s="263">
        <v>9.9159079494675026</v>
      </c>
      <c r="F8" s="266">
        <v>1532.6660000000002</v>
      </c>
      <c r="G8" s="265">
        <v>1964.0420000000001</v>
      </c>
      <c r="H8" s="263">
        <v>28.145466787936833</v>
      </c>
      <c r="I8" s="263">
        <v>9.1963390924877686</v>
      </c>
      <c r="J8" s="261">
        <v>5.1088866666666668</v>
      </c>
      <c r="K8" s="262">
        <v>5.1014077922077927</v>
      </c>
      <c r="L8" s="261">
        <v>-0.14638951589336369</v>
      </c>
      <c r="M8" s="261">
        <v>1669.0031618108574</v>
      </c>
      <c r="N8" s="262">
        <v>1645.6131284361534</v>
      </c>
      <c r="O8" s="263">
        <v>-1.4014373315701767</v>
      </c>
    </row>
    <row r="9" spans="1:15" x14ac:dyDescent="0.25">
      <c r="A9" s="267" t="s">
        <v>117</v>
      </c>
      <c r="B9" s="317">
        <v>411</v>
      </c>
      <c r="C9" s="316">
        <v>464</v>
      </c>
      <c r="D9" s="263">
        <v>12.895377128953767</v>
      </c>
      <c r="E9" s="263">
        <v>11.950600749488107</v>
      </c>
      <c r="F9" s="266">
        <v>1303</v>
      </c>
      <c r="G9" s="265">
        <v>1398</v>
      </c>
      <c r="H9" s="263">
        <v>7.2908672294704546</v>
      </c>
      <c r="I9" s="263">
        <v>6.5459303066318846</v>
      </c>
      <c r="J9" s="261">
        <v>3.170316301703163</v>
      </c>
      <c r="K9" s="262">
        <v>3.0129310344827585</v>
      </c>
      <c r="L9" s="263">
        <v>-4.9643395876888929</v>
      </c>
      <c r="M9" s="261">
        <v>1401.8419033000764</v>
      </c>
      <c r="N9" s="262">
        <v>1645.0286123032906</v>
      </c>
      <c r="O9" s="263">
        <v>17.347655854110823</v>
      </c>
    </row>
    <row r="10" spans="1:15" x14ac:dyDescent="0.25">
      <c r="A10" s="267" t="s">
        <v>118</v>
      </c>
      <c r="B10" s="317">
        <v>103</v>
      </c>
      <c r="C10" s="316">
        <v>248</v>
      </c>
      <c r="D10" s="263">
        <v>140.77669902912621</v>
      </c>
      <c r="E10" s="263">
        <v>6.3873900557608847</v>
      </c>
      <c r="F10" s="266">
        <v>388.84999999999997</v>
      </c>
      <c r="G10" s="265">
        <v>969.07</v>
      </c>
      <c r="H10" s="263">
        <v>149.21435000642927</v>
      </c>
      <c r="I10" s="263">
        <v>4.5375283850127044</v>
      </c>
      <c r="J10" s="261">
        <v>3.7752427184466018</v>
      </c>
      <c r="K10" s="262">
        <v>3.9075403225806453</v>
      </c>
      <c r="L10" s="263">
        <v>3.5043469784766579</v>
      </c>
      <c r="M10" s="261">
        <v>1057.034846341777</v>
      </c>
      <c r="N10" s="262">
        <v>2349.2214184733816</v>
      </c>
      <c r="O10" s="263">
        <v>122.24635513234486</v>
      </c>
    </row>
    <row r="11" spans="1:15" x14ac:dyDescent="0.25">
      <c r="A11" s="267" t="s">
        <v>121</v>
      </c>
      <c r="B11" s="317">
        <v>303.5</v>
      </c>
      <c r="C11" s="316">
        <v>252.25</v>
      </c>
      <c r="D11" s="264">
        <v>-16.886326194398681</v>
      </c>
      <c r="E11" s="263">
        <v>6.4968513772809811</v>
      </c>
      <c r="F11" s="266">
        <v>2130</v>
      </c>
      <c r="G11" s="265">
        <v>1703</v>
      </c>
      <c r="H11" s="264">
        <v>-20.046948356807516</v>
      </c>
      <c r="I11" s="263">
        <v>7.974048148922817</v>
      </c>
      <c r="J11" s="261">
        <v>7.0181219110378912</v>
      </c>
      <c r="K11" s="262">
        <v>6.7512388503468781</v>
      </c>
      <c r="L11" s="261">
        <v>-3.802770371817954</v>
      </c>
      <c r="M11" s="261">
        <v>945.39201877934249</v>
      </c>
      <c r="N11" s="262">
        <v>1287.3323546682325</v>
      </c>
      <c r="O11" s="261">
        <v>36.169158306454882</v>
      </c>
    </row>
    <row r="12" spans="1:15" x14ac:dyDescent="0.25">
      <c r="A12" s="267" t="s">
        <v>122</v>
      </c>
      <c r="B12" s="317">
        <v>167</v>
      </c>
      <c r="C12" s="316">
        <v>156.9</v>
      </c>
      <c r="D12" s="264">
        <v>-6.0479041916167597</v>
      </c>
      <c r="E12" s="263">
        <v>4.0410544344713024</v>
      </c>
      <c r="F12" s="266">
        <v>791.64200000000017</v>
      </c>
      <c r="G12" s="265">
        <v>812.48900000000003</v>
      </c>
      <c r="H12" s="264">
        <v>2.6333873139626096</v>
      </c>
      <c r="I12" s="263">
        <v>3.8043607789020264</v>
      </c>
      <c r="J12" s="261">
        <v>4.7403712574850312</v>
      </c>
      <c r="K12" s="262">
        <v>5.1783875079668578</v>
      </c>
      <c r="L12" s="261">
        <v>9.2401254393355892</v>
      </c>
      <c r="M12" s="261">
        <v>1841.1049439014098</v>
      </c>
      <c r="N12" s="262">
        <v>2046.1081934647725</v>
      </c>
      <c r="O12" s="261">
        <v>11.134794365874058</v>
      </c>
    </row>
    <row r="13" spans="1:15" x14ac:dyDescent="0.25">
      <c r="A13" s="267" t="s">
        <v>124</v>
      </c>
      <c r="B13" s="317">
        <v>331.5</v>
      </c>
      <c r="C13" s="316">
        <v>281.5</v>
      </c>
      <c r="D13" s="264">
        <v>-15.082956259426849</v>
      </c>
      <c r="E13" s="263">
        <v>7.2502028253898763</v>
      </c>
      <c r="F13" s="266">
        <v>1888.7999999999997</v>
      </c>
      <c r="G13" s="265">
        <v>1594.9</v>
      </c>
      <c r="H13" s="264">
        <v>-15.560144006776778</v>
      </c>
      <c r="I13" s="263">
        <v>7.4678857267862604</v>
      </c>
      <c r="J13" s="261">
        <v>5.6977375565610853</v>
      </c>
      <c r="K13" s="262">
        <v>5.6657193605683842</v>
      </c>
      <c r="L13" s="261">
        <v>-0.56194578417939622</v>
      </c>
      <c r="M13" s="261">
        <v>1462.7753070732745</v>
      </c>
      <c r="N13" s="262">
        <v>1536.2988275126963</v>
      </c>
      <c r="O13" s="261">
        <v>5.0263030886491977</v>
      </c>
    </row>
    <row r="14" spans="1:15" x14ac:dyDescent="0.25">
      <c r="A14" s="267" t="s">
        <v>200</v>
      </c>
      <c r="B14" s="317">
        <v>1695</v>
      </c>
      <c r="C14" s="316">
        <v>1429</v>
      </c>
      <c r="D14" s="264">
        <v>-15.693215339233035</v>
      </c>
      <c r="E14" s="263">
        <v>36.804759635815742</v>
      </c>
      <c r="F14" s="266">
        <v>10762</v>
      </c>
      <c r="G14" s="265">
        <v>9485</v>
      </c>
      <c r="H14" s="264">
        <v>-11.865824196246056</v>
      </c>
      <c r="I14" s="263">
        <v>44.412123718457387</v>
      </c>
      <c r="J14" s="261">
        <v>6.3492625368731561</v>
      </c>
      <c r="K14" s="262">
        <v>6.6375087473757874</v>
      </c>
      <c r="L14" s="261">
        <v>4.5398376398620988</v>
      </c>
      <c r="M14" s="261">
        <v>1162.2514402527413</v>
      </c>
      <c r="N14" s="262">
        <v>1440.0189773326301</v>
      </c>
      <c r="O14" s="261">
        <v>23.899091664664752</v>
      </c>
    </row>
    <row r="15" spans="1:15" x14ac:dyDescent="0.25">
      <c r="A15" s="267" t="s">
        <v>324</v>
      </c>
      <c r="B15" s="317">
        <v>0</v>
      </c>
      <c r="C15" s="316">
        <v>6</v>
      </c>
      <c r="D15" s="264" t="s">
        <v>341</v>
      </c>
      <c r="E15" s="263">
        <v>0.15453363038131174</v>
      </c>
      <c r="F15" s="266">
        <v>0</v>
      </c>
      <c r="G15" s="265">
        <v>35.200000000000003</v>
      </c>
      <c r="H15" s="264" t="s">
        <v>341</v>
      </c>
      <c r="I15" s="263">
        <v>0.16481884606111755</v>
      </c>
      <c r="J15" s="261" t="s">
        <v>341</v>
      </c>
      <c r="K15" s="262">
        <v>5.8666666666666671</v>
      </c>
      <c r="L15" s="261" t="s">
        <v>341</v>
      </c>
      <c r="M15" s="261" t="s">
        <v>341</v>
      </c>
      <c r="N15" s="262">
        <v>1000</v>
      </c>
      <c r="O15" s="261" t="s">
        <v>341</v>
      </c>
    </row>
    <row r="16" spans="1:15" x14ac:dyDescent="0.25">
      <c r="A16" s="260" t="s">
        <v>128</v>
      </c>
      <c r="B16" s="259">
        <v>30</v>
      </c>
      <c r="C16" s="258">
        <v>30</v>
      </c>
      <c r="D16" s="257">
        <v>0</v>
      </c>
      <c r="E16" s="256">
        <v>0.77266815190655869</v>
      </c>
      <c r="F16" s="259">
        <v>201.89</v>
      </c>
      <c r="G16" s="258">
        <v>213.28000000000003</v>
      </c>
      <c r="H16" s="257">
        <v>5.6416860666699931</v>
      </c>
      <c r="I16" s="256">
        <v>0.99865237181577149</v>
      </c>
      <c r="J16" s="254">
        <v>6.7296666666666658</v>
      </c>
      <c r="K16" s="255">
        <v>7.1093333333333346</v>
      </c>
      <c r="L16" s="254">
        <v>5.6416860666699931</v>
      </c>
      <c r="M16" s="254">
        <v>1581.6910198623016</v>
      </c>
      <c r="N16" s="255">
        <v>1451.8309264816201</v>
      </c>
      <c r="O16" s="254">
        <v>-8.2102061496174379</v>
      </c>
    </row>
    <row r="17" spans="1:15" x14ac:dyDescent="0.25">
      <c r="A17" s="253" t="s">
        <v>323</v>
      </c>
      <c r="B17" s="251"/>
      <c r="C17" s="252"/>
      <c r="D17" s="251"/>
      <c r="E17" s="251"/>
      <c r="F17" s="251"/>
      <c r="G17" s="252"/>
      <c r="H17" s="251"/>
      <c r="I17" s="251"/>
      <c r="J17" s="251"/>
      <c r="K17" s="252"/>
      <c r="L17" s="251"/>
      <c r="M17" s="251"/>
      <c r="N17" s="252"/>
      <c r="O17" s="251"/>
    </row>
    <row r="18" spans="1:15" x14ac:dyDescent="0.25">
      <c r="B18" s="299"/>
      <c r="C18" s="315"/>
      <c r="D18" s="299"/>
      <c r="E18" s="299"/>
      <c r="F18" s="299"/>
      <c r="G18" s="315"/>
      <c r="H18" s="299"/>
      <c r="I18" s="299"/>
      <c r="J18" s="299"/>
      <c r="K18" s="315"/>
      <c r="L18" s="299"/>
      <c r="M18" s="299"/>
      <c r="N18" s="315"/>
      <c r="O18" s="299"/>
    </row>
    <row r="19" spans="1:15" x14ac:dyDescent="0.25">
      <c r="B19" s="299"/>
      <c r="C19" s="315"/>
      <c r="D19" s="299"/>
      <c r="E19" s="299"/>
      <c r="F19" s="299"/>
      <c r="G19" s="315"/>
      <c r="H19" s="299"/>
      <c r="I19" s="299"/>
      <c r="J19" s="299"/>
      <c r="K19" s="315"/>
      <c r="L19" s="299"/>
      <c r="M19" s="299"/>
      <c r="N19" s="315"/>
      <c r="O19" s="299"/>
    </row>
    <row r="20" spans="1:15" x14ac:dyDescent="0.25">
      <c r="B20" s="299"/>
      <c r="C20" s="315"/>
      <c r="D20" s="299"/>
      <c r="E20" s="299"/>
      <c r="F20" s="299"/>
      <c r="G20" s="315"/>
      <c r="H20" s="299"/>
      <c r="I20" s="299"/>
      <c r="J20" s="299"/>
      <c r="K20" s="315"/>
      <c r="L20" s="299"/>
      <c r="M20" s="299"/>
      <c r="N20" s="315"/>
      <c r="O20" s="299"/>
    </row>
    <row r="21" spans="1:15" x14ac:dyDescent="0.25">
      <c r="B21" s="299"/>
      <c r="C21" s="315"/>
      <c r="D21" s="299"/>
      <c r="E21" s="299"/>
      <c r="F21" s="299"/>
      <c r="G21" s="315"/>
      <c r="H21" s="299"/>
      <c r="I21" s="299"/>
      <c r="J21" s="299"/>
      <c r="K21" s="315"/>
      <c r="L21" s="299"/>
      <c r="M21" s="299"/>
      <c r="N21" s="315"/>
      <c r="O21" s="299"/>
    </row>
    <row r="22" spans="1:15" x14ac:dyDescent="0.25">
      <c r="B22" s="299"/>
      <c r="C22" s="315"/>
      <c r="D22" s="299"/>
      <c r="E22" s="299"/>
      <c r="F22" s="299"/>
      <c r="G22" s="315"/>
      <c r="H22" s="299"/>
      <c r="I22" s="299"/>
      <c r="J22" s="299"/>
      <c r="K22" s="315"/>
      <c r="L22" s="299"/>
      <c r="M22" s="299"/>
      <c r="N22" s="315"/>
      <c r="O22" s="299"/>
    </row>
    <row r="23" spans="1:15" x14ac:dyDescent="0.25">
      <c r="B23" s="299"/>
      <c r="C23" s="315"/>
      <c r="D23" s="299"/>
      <c r="E23" s="299"/>
      <c r="F23" s="299"/>
      <c r="G23" s="315"/>
      <c r="H23" s="299"/>
      <c r="I23" s="299"/>
      <c r="J23" s="299"/>
      <c r="K23" s="315"/>
      <c r="L23" s="299"/>
      <c r="M23" s="299"/>
      <c r="N23" s="315"/>
      <c r="O23" s="299"/>
    </row>
    <row r="24" spans="1:15" x14ac:dyDescent="0.25">
      <c r="B24" s="299"/>
      <c r="C24" s="315"/>
      <c r="D24" s="299"/>
      <c r="E24" s="299"/>
      <c r="F24" s="299"/>
      <c r="G24" s="315"/>
      <c r="H24" s="299"/>
      <c r="I24" s="299"/>
      <c r="J24" s="299"/>
      <c r="K24" s="315"/>
      <c r="L24" s="299"/>
      <c r="M24" s="299"/>
      <c r="N24" s="315"/>
      <c r="O24" s="299"/>
    </row>
    <row r="25" spans="1:15" x14ac:dyDescent="0.25">
      <c r="B25" s="299"/>
      <c r="C25" s="315"/>
      <c r="D25" s="299"/>
      <c r="E25" s="299"/>
      <c r="F25" s="299"/>
      <c r="G25" s="315"/>
      <c r="H25" s="299"/>
      <c r="I25" s="299"/>
      <c r="J25" s="299"/>
      <c r="K25" s="315"/>
      <c r="L25" s="299"/>
      <c r="M25" s="299"/>
      <c r="N25" s="315"/>
      <c r="O25" s="299"/>
    </row>
    <row r="26" spans="1:15" x14ac:dyDescent="0.25">
      <c r="B26" s="299"/>
      <c r="C26" s="315"/>
      <c r="D26" s="299"/>
      <c r="E26" s="299"/>
      <c r="F26" s="299"/>
      <c r="G26" s="315"/>
      <c r="H26" s="299"/>
      <c r="I26" s="299"/>
      <c r="J26" s="299"/>
      <c r="K26" s="315"/>
      <c r="L26" s="299"/>
      <c r="M26" s="299"/>
      <c r="N26" s="315"/>
      <c r="O26" s="299"/>
    </row>
    <row r="27" spans="1:15" x14ac:dyDescent="0.25">
      <c r="B27" s="299"/>
      <c r="C27" s="315"/>
      <c r="D27" s="299"/>
      <c r="E27" s="299"/>
      <c r="F27" s="299"/>
      <c r="G27" s="315"/>
      <c r="H27" s="299"/>
      <c r="I27" s="299"/>
      <c r="J27" s="299"/>
      <c r="K27" s="315"/>
      <c r="L27" s="299"/>
      <c r="M27" s="299"/>
      <c r="N27" s="315"/>
      <c r="O27" s="299"/>
    </row>
    <row r="28" spans="1:15" x14ac:dyDescent="0.25">
      <c r="B28" s="299"/>
      <c r="C28" s="315"/>
      <c r="D28" s="299"/>
      <c r="E28" s="299"/>
      <c r="F28" s="299"/>
      <c r="G28" s="315"/>
      <c r="H28" s="299"/>
      <c r="I28" s="299"/>
      <c r="J28" s="299"/>
      <c r="K28" s="315"/>
      <c r="L28" s="299"/>
      <c r="M28" s="299"/>
      <c r="N28" s="315"/>
      <c r="O28" s="299"/>
    </row>
    <row r="29" spans="1:15" x14ac:dyDescent="0.25">
      <c r="B29" s="299"/>
      <c r="C29" s="315"/>
      <c r="D29" s="299"/>
      <c r="E29" s="299"/>
      <c r="F29" s="299"/>
      <c r="G29" s="315"/>
      <c r="H29" s="299"/>
      <c r="I29" s="299"/>
      <c r="J29" s="299"/>
      <c r="K29" s="315"/>
      <c r="L29" s="299"/>
      <c r="M29" s="299"/>
      <c r="N29" s="315"/>
      <c r="O29" s="299"/>
    </row>
    <row r="30" spans="1:15" x14ac:dyDescent="0.25">
      <c r="B30" s="299"/>
      <c r="C30" s="315"/>
      <c r="D30" s="299"/>
      <c r="E30" s="299"/>
      <c r="F30" s="299"/>
      <c r="G30" s="315"/>
      <c r="H30" s="299"/>
      <c r="I30" s="299"/>
      <c r="J30" s="299"/>
      <c r="K30" s="315"/>
      <c r="L30" s="299"/>
      <c r="M30" s="299"/>
      <c r="N30" s="315"/>
      <c r="O30" s="299"/>
    </row>
    <row r="31" spans="1:15" x14ac:dyDescent="0.25">
      <c r="B31" s="299"/>
      <c r="C31" s="315"/>
      <c r="D31" s="299"/>
      <c r="E31" s="299"/>
      <c r="F31" s="299"/>
      <c r="G31" s="315"/>
      <c r="H31" s="299"/>
      <c r="I31" s="299"/>
      <c r="J31" s="299"/>
      <c r="K31" s="315"/>
      <c r="L31" s="299"/>
      <c r="M31" s="299"/>
      <c r="N31" s="315"/>
      <c r="O31" s="299"/>
    </row>
    <row r="32" spans="1:15" x14ac:dyDescent="0.25">
      <c r="B32" s="299"/>
      <c r="C32" s="315"/>
      <c r="D32" s="299"/>
      <c r="E32" s="299"/>
      <c r="F32" s="299"/>
      <c r="G32" s="315"/>
      <c r="H32" s="299"/>
      <c r="I32" s="299"/>
      <c r="J32" s="299"/>
      <c r="K32" s="315"/>
      <c r="L32" s="299"/>
      <c r="M32" s="299"/>
      <c r="N32" s="315"/>
      <c r="O32" s="299"/>
    </row>
    <row r="33" spans="2:15" x14ac:dyDescent="0.25">
      <c r="B33" s="299"/>
      <c r="C33" s="315"/>
      <c r="D33" s="299"/>
      <c r="E33" s="299"/>
      <c r="F33" s="299"/>
      <c r="G33" s="315"/>
      <c r="H33" s="299"/>
      <c r="I33" s="299"/>
      <c r="J33" s="299"/>
      <c r="K33" s="315"/>
      <c r="L33" s="299"/>
      <c r="M33" s="299"/>
      <c r="N33" s="315"/>
      <c r="O33" s="299"/>
    </row>
    <row r="34" spans="2:15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315"/>
      <c r="L34" s="299"/>
      <c r="M34" s="299"/>
      <c r="N34" s="315"/>
      <c r="O34" s="299"/>
    </row>
    <row r="35" spans="2:15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315"/>
      <c r="L35" s="299"/>
      <c r="M35" s="299"/>
      <c r="N35" s="299"/>
      <c r="O35" s="299"/>
    </row>
    <row r="36" spans="2:15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  <row r="41" spans="2:15" x14ac:dyDescent="0.25">
      <c r="B41" s="299"/>
      <c r="C41" s="299"/>
      <c r="D41" s="299"/>
      <c r="E41" s="299"/>
      <c r="F41" s="299"/>
      <c r="G41" s="299"/>
      <c r="H41" s="299"/>
      <c r="I41" s="299"/>
      <c r="J41" s="299"/>
      <c r="K41" s="299"/>
      <c r="L41" s="299"/>
      <c r="M41" s="299"/>
      <c r="N41" s="299"/>
      <c r="O41" s="299"/>
    </row>
    <row r="42" spans="2:15" x14ac:dyDescent="0.25">
      <c r="B42" s="299"/>
      <c r="C42" s="299"/>
      <c r="D42" s="299"/>
      <c r="E42" s="299"/>
      <c r="F42" s="299"/>
      <c r="G42" s="299"/>
      <c r="H42" s="299"/>
      <c r="I42" s="299"/>
      <c r="J42" s="299"/>
      <c r="K42" s="299"/>
      <c r="L42" s="299"/>
      <c r="M42" s="299"/>
      <c r="N42" s="299"/>
      <c r="O42" s="299"/>
    </row>
    <row r="43" spans="2:15" x14ac:dyDescent="0.25">
      <c r="B43" s="299"/>
      <c r="C43" s="299"/>
      <c r="D43" s="299"/>
      <c r="E43" s="299"/>
      <c r="F43" s="299"/>
      <c r="G43" s="299"/>
      <c r="H43" s="299"/>
      <c r="I43" s="299"/>
      <c r="J43" s="299"/>
      <c r="K43" s="299"/>
      <c r="L43" s="299"/>
      <c r="M43" s="299"/>
      <c r="N43" s="299"/>
      <c r="O43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rowBreaks count="2" manualBreakCount="2">
    <brk id="52" max="16383" man="1"/>
    <brk id="120" max="16383" man="1"/>
  </rowBreaks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C00000"/>
  </sheetPr>
  <dimension ref="A1:O43"/>
  <sheetViews>
    <sheetView showGridLines="0" view="pageBreakPreview" zoomScaleNormal="12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6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17" width="12.42578125" style="225"/>
    <col min="18" max="26" width="11.140625" style="225" customWidth="1"/>
    <col min="27" max="36" width="12.42578125" style="225"/>
    <col min="37" max="37" width="7.28515625" style="225" customWidth="1"/>
    <col min="38" max="46" width="12.42578125" style="225"/>
    <col min="47" max="47" width="35.42578125" style="225" customWidth="1"/>
    <col min="48" max="48" width="12.42578125" style="225"/>
    <col min="49" max="49" width="35.42578125" style="225" customWidth="1"/>
    <col min="50" max="53" width="12.42578125" style="225"/>
    <col min="54" max="56" width="13.7109375" style="225" customWidth="1"/>
    <col min="57" max="57" width="12.42578125" style="225"/>
    <col min="58" max="58" width="6" style="225" customWidth="1"/>
    <col min="59" max="59" width="12.42578125" style="225"/>
    <col min="60" max="60" width="6" style="225" customWidth="1"/>
    <col min="61" max="61" width="12.42578125" style="225"/>
    <col min="62" max="62" width="6" style="225" customWidth="1"/>
    <col min="63" max="63" width="12.42578125" style="225"/>
    <col min="64" max="64" width="6" style="225" customWidth="1"/>
    <col min="65" max="65" width="12.42578125" style="225"/>
    <col min="66" max="66" width="6" style="225" customWidth="1"/>
    <col min="67" max="16384" width="12.42578125" style="225"/>
  </cols>
  <sheetData>
    <row r="1" spans="1:15" s="244" customFormat="1" ht="13.5" x14ac:dyDescent="0.25">
      <c r="A1" s="282" t="s">
        <v>391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318" t="s">
        <v>325</v>
      </c>
      <c r="B5" s="272">
        <v>399501</v>
      </c>
      <c r="C5" s="271">
        <v>419563.25</v>
      </c>
      <c r="D5" s="268">
        <v>5.021827229468756</v>
      </c>
      <c r="E5" s="268">
        <v>100</v>
      </c>
      <c r="F5" s="272">
        <v>3151408.4299999997</v>
      </c>
      <c r="G5" s="271">
        <v>3165748.9819999998</v>
      </c>
      <c r="H5" s="268">
        <v>0.45505215583878655</v>
      </c>
      <c r="I5" s="268">
        <v>100</v>
      </c>
      <c r="J5" s="270">
        <v>7.8883618063534255</v>
      </c>
      <c r="K5" s="269">
        <v>7.5453438355242026</v>
      </c>
      <c r="L5" s="268">
        <v>-4.3484056544281451</v>
      </c>
      <c r="M5" s="270">
        <v>1094.567807689524</v>
      </c>
      <c r="N5" s="269">
        <v>1152.0870895852977</v>
      </c>
      <c r="O5" s="268">
        <v>5.2549765753835409</v>
      </c>
    </row>
    <row r="6" spans="1:15" x14ac:dyDescent="0.25">
      <c r="A6" s="267" t="s">
        <v>113</v>
      </c>
      <c r="B6" s="317">
        <v>46021</v>
      </c>
      <c r="C6" s="316">
        <v>41567</v>
      </c>
      <c r="D6" s="264">
        <v>-9.6781903913430778</v>
      </c>
      <c r="E6" s="263">
        <v>9.9072070778362971</v>
      </c>
      <c r="F6" s="317">
        <v>351619.99900000001</v>
      </c>
      <c r="G6" s="316">
        <v>307947.11</v>
      </c>
      <c r="H6" s="264">
        <v>-12.420479245834937</v>
      </c>
      <c r="I6" s="263">
        <v>9.7274645510728615</v>
      </c>
      <c r="J6" s="261">
        <v>7.6404250016296906</v>
      </c>
      <c r="K6" s="262">
        <v>7.4084516563620175</v>
      </c>
      <c r="L6" s="261">
        <v>-3.0361314353349877</v>
      </c>
      <c r="M6" s="261">
        <v>1043.3801047818101</v>
      </c>
      <c r="N6" s="262">
        <v>1028.9889244292633</v>
      </c>
      <c r="O6" s="261">
        <v>-1.3792845279100185</v>
      </c>
    </row>
    <row r="7" spans="1:15" x14ac:dyDescent="0.25">
      <c r="A7" s="267" t="s">
        <v>114</v>
      </c>
      <c r="B7" s="317">
        <v>4190</v>
      </c>
      <c r="C7" s="316">
        <v>6795</v>
      </c>
      <c r="D7" s="264">
        <v>62.171837708830544</v>
      </c>
      <c r="E7" s="263">
        <v>1.6195412729785079</v>
      </c>
      <c r="F7" s="266">
        <v>49530</v>
      </c>
      <c r="G7" s="265">
        <v>65150</v>
      </c>
      <c r="H7" s="264">
        <v>31.536442560064604</v>
      </c>
      <c r="I7" s="263">
        <v>2.0579648092894818</v>
      </c>
      <c r="J7" s="261">
        <v>11.821002386634845</v>
      </c>
      <c r="K7" s="262">
        <v>9.5879323031640915</v>
      </c>
      <c r="L7" s="261">
        <v>-18.890699878341323</v>
      </c>
      <c r="M7" s="261">
        <v>1203.5089844538663</v>
      </c>
      <c r="N7" s="262">
        <v>1177.3062164236378</v>
      </c>
      <c r="O7" s="261">
        <v>-2.1771975422451018</v>
      </c>
    </row>
    <row r="8" spans="1:15" x14ac:dyDescent="0.25">
      <c r="A8" s="267" t="s">
        <v>116</v>
      </c>
      <c r="B8" s="317">
        <v>20339</v>
      </c>
      <c r="C8" s="316">
        <v>19939</v>
      </c>
      <c r="D8" s="263">
        <v>-1.9666650277791464</v>
      </c>
      <c r="E8" s="263">
        <v>4.7523228023426745</v>
      </c>
      <c r="F8" s="266">
        <v>263434.40000000002</v>
      </c>
      <c r="G8" s="265">
        <v>250051.43500000003</v>
      </c>
      <c r="H8" s="263">
        <v>-5.0801888439778509</v>
      </c>
      <c r="I8" s="263">
        <v>7.8986500958148316</v>
      </c>
      <c r="J8" s="261">
        <v>12.952180539849552</v>
      </c>
      <c r="K8" s="262">
        <v>12.540821254827224</v>
      </c>
      <c r="L8" s="261">
        <v>-3.1759847985187717</v>
      </c>
      <c r="M8" s="261">
        <v>1185.1957018521498</v>
      </c>
      <c r="N8" s="262">
        <v>1224.883004170722</v>
      </c>
      <c r="O8" s="263">
        <v>3.3485864196563853</v>
      </c>
    </row>
    <row r="9" spans="1:15" x14ac:dyDescent="0.25">
      <c r="A9" s="267" t="s">
        <v>117</v>
      </c>
      <c r="B9" s="317">
        <v>148</v>
      </c>
      <c r="C9" s="316">
        <v>80</v>
      </c>
      <c r="D9" s="264">
        <v>-45.945945945945944</v>
      </c>
      <c r="E9" s="263">
        <v>1.9067446922484275E-2</v>
      </c>
      <c r="F9" s="266">
        <v>345</v>
      </c>
      <c r="G9" s="265">
        <v>201</v>
      </c>
      <c r="H9" s="264">
        <v>-41.739130434782609</v>
      </c>
      <c r="I9" s="263">
        <v>6.3492083909007799E-3</v>
      </c>
      <c r="J9" s="261">
        <v>2.3310810810810811</v>
      </c>
      <c r="K9" s="262">
        <v>2.5125000000000002</v>
      </c>
      <c r="L9" s="261">
        <v>7.7826086956521712</v>
      </c>
      <c r="M9" s="261">
        <v>1345.768115942029</v>
      </c>
      <c r="N9" s="262">
        <v>1498.5074626865671</v>
      </c>
      <c r="O9" s="261">
        <v>11.349603615599225</v>
      </c>
    </row>
    <row r="10" spans="1:15" x14ac:dyDescent="0.25">
      <c r="A10" s="267" t="s">
        <v>118</v>
      </c>
      <c r="B10" s="317">
        <v>25392.5</v>
      </c>
      <c r="C10" s="316">
        <v>24886</v>
      </c>
      <c r="D10" s="264">
        <v>-1.9946834695284021</v>
      </c>
      <c r="E10" s="263">
        <v>5.9314060514117948</v>
      </c>
      <c r="F10" s="266">
        <v>200309.31499999997</v>
      </c>
      <c r="G10" s="265">
        <v>195640.99300000002</v>
      </c>
      <c r="H10" s="264">
        <v>-2.3305566193963401</v>
      </c>
      <c r="I10" s="263">
        <v>6.1799275341281632</v>
      </c>
      <c r="J10" s="261">
        <v>7.8885227921630392</v>
      </c>
      <c r="K10" s="262">
        <v>7.8614881057622767</v>
      </c>
      <c r="L10" s="261">
        <v>-0.34270911187098685</v>
      </c>
      <c r="M10" s="261">
        <v>1071.0655397129187</v>
      </c>
      <c r="N10" s="262">
        <v>1128.760598398721</v>
      </c>
      <c r="O10" s="261">
        <v>5.3866973165121568</v>
      </c>
    </row>
    <row r="11" spans="1:15" x14ac:dyDescent="0.25">
      <c r="A11" s="267" t="s">
        <v>119</v>
      </c>
      <c r="B11" s="317">
        <v>1692</v>
      </c>
      <c r="C11" s="316">
        <v>1476</v>
      </c>
      <c r="D11" s="264">
        <v>-12.765957446808507</v>
      </c>
      <c r="E11" s="263">
        <v>0.3517943957198349</v>
      </c>
      <c r="F11" s="266">
        <v>3250.4</v>
      </c>
      <c r="G11" s="265">
        <v>2597.5</v>
      </c>
      <c r="H11" s="264">
        <v>-20.086758552793505</v>
      </c>
      <c r="I11" s="263">
        <v>8.2050093509277486E-2</v>
      </c>
      <c r="J11" s="261">
        <v>1.9210401891252955</v>
      </c>
      <c r="K11" s="262">
        <v>1.7598238482384825</v>
      </c>
      <c r="L11" s="261">
        <v>-8.3921378532022963</v>
      </c>
      <c r="M11" s="261">
        <v>1114.2914131753778</v>
      </c>
      <c r="N11" s="262">
        <v>1355.3185755534166</v>
      </c>
      <c r="O11" s="261">
        <v>21.630532150578794</v>
      </c>
    </row>
    <row r="12" spans="1:15" x14ac:dyDescent="0.25">
      <c r="A12" s="267" t="s">
        <v>121</v>
      </c>
      <c r="B12" s="317">
        <v>7576</v>
      </c>
      <c r="C12" s="316">
        <v>9151</v>
      </c>
      <c r="D12" s="264">
        <v>20.789334741288279</v>
      </c>
      <c r="E12" s="263">
        <v>2.1810775848456698</v>
      </c>
      <c r="F12" s="266">
        <v>34554</v>
      </c>
      <c r="G12" s="265">
        <v>48301</v>
      </c>
      <c r="H12" s="264">
        <v>39.784106036927703</v>
      </c>
      <c r="I12" s="263">
        <v>1.5257368880044704</v>
      </c>
      <c r="J12" s="261">
        <v>4.5609820485744459</v>
      </c>
      <c r="K12" s="262">
        <v>5.2782209594579825</v>
      </c>
      <c r="L12" s="261">
        <v>15.725536808629027</v>
      </c>
      <c r="M12" s="261">
        <v>994.34016322278171</v>
      </c>
      <c r="N12" s="262">
        <v>1018.0052172832861</v>
      </c>
      <c r="O12" s="261">
        <v>2.3799756799326</v>
      </c>
    </row>
    <row r="13" spans="1:15" x14ac:dyDescent="0.25">
      <c r="A13" s="267" t="s">
        <v>123</v>
      </c>
      <c r="B13" s="317">
        <v>1381</v>
      </c>
      <c r="C13" s="316">
        <v>1214</v>
      </c>
      <c r="D13" s="264">
        <v>-12.09268645908762</v>
      </c>
      <c r="E13" s="263">
        <v>0.28934850704869886</v>
      </c>
      <c r="F13" s="266">
        <v>4575.3500000000004</v>
      </c>
      <c r="G13" s="265">
        <v>3958.9</v>
      </c>
      <c r="H13" s="264">
        <v>-13.473286196684409</v>
      </c>
      <c r="I13" s="263">
        <v>0.12505413481958755</v>
      </c>
      <c r="J13" s="261">
        <v>3.3130702389572777</v>
      </c>
      <c r="K13" s="262">
        <v>3.2610378912685341</v>
      </c>
      <c r="L13" s="261">
        <v>-1.5705174939218858</v>
      </c>
      <c r="M13" s="261">
        <v>973.62770061306753</v>
      </c>
      <c r="N13" s="262">
        <v>1065.4357270959106</v>
      </c>
      <c r="O13" s="261">
        <v>9.4294797102664631</v>
      </c>
    </row>
    <row r="14" spans="1:15" x14ac:dyDescent="0.25">
      <c r="A14" s="267" t="s">
        <v>124</v>
      </c>
      <c r="B14" s="317">
        <v>32641</v>
      </c>
      <c r="C14" s="316">
        <v>32857</v>
      </c>
      <c r="D14" s="264">
        <v>0.66174443184952025</v>
      </c>
      <c r="E14" s="263">
        <v>7.8312387941508232</v>
      </c>
      <c r="F14" s="266">
        <v>344536</v>
      </c>
      <c r="G14" s="265">
        <v>334920</v>
      </c>
      <c r="H14" s="264">
        <v>-2.7910000696588999</v>
      </c>
      <c r="I14" s="263">
        <v>10.579486936718851</v>
      </c>
      <c r="J14" s="261">
        <v>10.555313869060384</v>
      </c>
      <c r="K14" s="262">
        <v>10.193261709833521</v>
      </c>
      <c r="L14" s="261">
        <v>-3.4300463607065845</v>
      </c>
      <c r="M14" s="261">
        <v>1160.538985766364</v>
      </c>
      <c r="N14" s="262">
        <v>1293.836826704885</v>
      </c>
      <c r="O14" s="261">
        <v>11.48585636272248</v>
      </c>
    </row>
    <row r="15" spans="1:15" x14ac:dyDescent="0.25">
      <c r="A15" s="267" t="s">
        <v>125</v>
      </c>
      <c r="B15" s="317">
        <v>49452</v>
      </c>
      <c r="C15" s="316">
        <v>49831</v>
      </c>
      <c r="D15" s="264">
        <v>0.76639974116314846</v>
      </c>
      <c r="E15" s="263">
        <v>11.876874344928922</v>
      </c>
      <c r="F15" s="266">
        <v>455188</v>
      </c>
      <c r="G15" s="265">
        <v>399038</v>
      </c>
      <c r="H15" s="264">
        <v>-12.3355624489222</v>
      </c>
      <c r="I15" s="263">
        <v>12.604852825314753</v>
      </c>
      <c r="J15" s="261">
        <v>9.2046428860308982</v>
      </c>
      <c r="K15" s="262">
        <v>8.0078264534125339</v>
      </c>
      <c r="L15" s="261">
        <v>-13.002312500734503</v>
      </c>
      <c r="M15" s="261">
        <v>1151.1471084474986</v>
      </c>
      <c r="N15" s="262">
        <v>1280.5669886076012</v>
      </c>
      <c r="O15" s="261">
        <v>11.242688202956575</v>
      </c>
    </row>
    <row r="16" spans="1:15" x14ac:dyDescent="0.25">
      <c r="A16" s="267" t="s">
        <v>126</v>
      </c>
      <c r="B16" s="317">
        <v>31526</v>
      </c>
      <c r="C16" s="316">
        <v>33046</v>
      </c>
      <c r="D16" s="264">
        <v>4.8214172429106084</v>
      </c>
      <c r="E16" s="263">
        <v>7.8762856375051911</v>
      </c>
      <c r="F16" s="266">
        <v>92285.75</v>
      </c>
      <c r="G16" s="265">
        <v>96716</v>
      </c>
      <c r="H16" s="264">
        <v>4.8005786375469706</v>
      </c>
      <c r="I16" s="263">
        <v>3.055074819573929</v>
      </c>
      <c r="J16" s="261">
        <v>2.9272901731903826</v>
      </c>
      <c r="K16" s="262">
        <v>2.926708224898626</v>
      </c>
      <c r="L16" s="261">
        <v>-1.9880102665814636E-2</v>
      </c>
      <c r="M16" s="261">
        <v>600.31499987809605</v>
      </c>
      <c r="N16" s="262">
        <v>598.73216427478383</v>
      </c>
      <c r="O16" s="261">
        <v>-0.26366750849697862</v>
      </c>
    </row>
    <row r="17" spans="1:15" x14ac:dyDescent="0.25">
      <c r="A17" s="267" t="s">
        <v>127</v>
      </c>
      <c r="B17" s="317">
        <v>2549</v>
      </c>
      <c r="C17" s="316">
        <v>2558.5</v>
      </c>
      <c r="D17" s="264">
        <v>0.37269517457827472</v>
      </c>
      <c r="E17" s="263">
        <v>0.60980078688970019</v>
      </c>
      <c r="F17" s="266">
        <v>5051.59</v>
      </c>
      <c r="G17" s="265">
        <v>5424.6390000000001</v>
      </c>
      <c r="H17" s="264">
        <v>7.3847838007439215</v>
      </c>
      <c r="I17" s="263">
        <v>0.17135404704680404</v>
      </c>
      <c r="J17" s="261">
        <v>1.9817928599450765</v>
      </c>
      <c r="K17" s="262">
        <v>2.1202419386359197</v>
      </c>
      <c r="L17" s="261">
        <v>6.9860519476631966</v>
      </c>
      <c r="M17" s="261">
        <v>1356.6530537909848</v>
      </c>
      <c r="N17" s="262">
        <v>1289.5764676690926</v>
      </c>
      <c r="O17" s="261">
        <v>-4.944269718367245</v>
      </c>
    </row>
    <row r="18" spans="1:15" x14ac:dyDescent="0.25">
      <c r="A18" s="267" t="s">
        <v>129</v>
      </c>
      <c r="B18" s="317">
        <v>3065</v>
      </c>
      <c r="C18" s="316">
        <v>2777</v>
      </c>
      <c r="D18" s="264">
        <v>-9.3964110929853124</v>
      </c>
      <c r="E18" s="263">
        <v>0.66187875129673535</v>
      </c>
      <c r="F18" s="266">
        <v>4782.558</v>
      </c>
      <c r="G18" s="265">
        <v>3880.54</v>
      </c>
      <c r="H18" s="264">
        <v>-18.86057628574499</v>
      </c>
      <c r="I18" s="263">
        <v>0.12257889119017965</v>
      </c>
      <c r="J18" s="261">
        <v>1.5603778140293638</v>
      </c>
      <c r="K18" s="262">
        <v>1.3973856679870365</v>
      </c>
      <c r="L18" s="261">
        <v>-10.445684665397337</v>
      </c>
      <c r="M18" s="261">
        <v>1421.8626768352835</v>
      </c>
      <c r="N18" s="262">
        <v>1521.0202446051321</v>
      </c>
      <c r="O18" s="261">
        <v>6.9737794925842644</v>
      </c>
    </row>
    <row r="19" spans="1:15" x14ac:dyDescent="0.25">
      <c r="A19" s="267" t="s">
        <v>130</v>
      </c>
      <c r="B19" s="317">
        <v>57559</v>
      </c>
      <c r="C19" s="316">
        <v>67373</v>
      </c>
      <c r="D19" s="264">
        <v>17.050330964749215</v>
      </c>
      <c r="E19" s="263">
        <v>16.057888768856664</v>
      </c>
      <c r="F19" s="266">
        <v>503241</v>
      </c>
      <c r="G19" s="265">
        <v>589687</v>
      </c>
      <c r="H19" s="264">
        <v>17.177853155843813</v>
      </c>
      <c r="I19" s="263">
        <v>18.627092778134866</v>
      </c>
      <c r="J19" s="261">
        <v>8.74304626557098</v>
      </c>
      <c r="K19" s="262">
        <v>8.7525715049055268</v>
      </c>
      <c r="L19" s="261">
        <v>0.10894645922274737</v>
      </c>
      <c r="M19" s="261">
        <v>1180.6941604519502</v>
      </c>
      <c r="N19" s="262">
        <v>1241.9379433496076</v>
      </c>
      <c r="O19" s="261">
        <v>5.1870996697581884</v>
      </c>
    </row>
    <row r="20" spans="1:15" x14ac:dyDescent="0.25">
      <c r="A20" s="267" t="s">
        <v>131</v>
      </c>
      <c r="B20" s="317">
        <v>255</v>
      </c>
      <c r="C20" s="316">
        <v>283</v>
      </c>
      <c r="D20" s="264">
        <v>10.98039215686275</v>
      </c>
      <c r="E20" s="263">
        <v>6.7451093488288122E-2</v>
      </c>
      <c r="F20" s="266">
        <v>463.2</v>
      </c>
      <c r="G20" s="265">
        <v>516</v>
      </c>
      <c r="H20" s="264">
        <v>11.398963730569944</v>
      </c>
      <c r="I20" s="263">
        <v>1.629946034679006E-2</v>
      </c>
      <c r="J20" s="261">
        <v>1.8164705882352941</v>
      </c>
      <c r="K20" s="262">
        <v>1.8233215547703181</v>
      </c>
      <c r="L20" s="261">
        <v>0.37715813178564872</v>
      </c>
      <c r="M20" s="261">
        <v>2257.1675302245253</v>
      </c>
      <c r="N20" s="262">
        <v>1798.0620155038757</v>
      </c>
      <c r="O20" s="261">
        <v>-20.339895403110873</v>
      </c>
    </row>
    <row r="21" spans="1:15" x14ac:dyDescent="0.25">
      <c r="A21" s="267" t="s">
        <v>359</v>
      </c>
      <c r="B21" s="317">
        <v>90069</v>
      </c>
      <c r="C21" s="316">
        <v>101254.75</v>
      </c>
      <c r="D21" s="264">
        <v>12.419089808924276</v>
      </c>
      <c r="E21" s="263">
        <v>24.133369640930184</v>
      </c>
      <c r="F21" s="266">
        <v>682496.8</v>
      </c>
      <c r="G21" s="265">
        <v>710287.2</v>
      </c>
      <c r="H21" s="264">
        <v>4.0718725714171677</v>
      </c>
      <c r="I21" s="263">
        <v>22.43662413029562</v>
      </c>
      <c r="J21" s="261">
        <v>7.5774883700274236</v>
      </c>
      <c r="K21" s="262">
        <v>7.014853130346971</v>
      </c>
      <c r="L21" s="261">
        <v>-7.4250887920322413</v>
      </c>
      <c r="M21" s="261">
        <v>1003.9065238108076</v>
      </c>
      <c r="N21" s="262">
        <v>1025.8670014045026</v>
      </c>
      <c r="O21" s="261">
        <v>2.1875022298225133</v>
      </c>
    </row>
    <row r="22" spans="1:15" x14ac:dyDescent="0.25">
      <c r="A22" s="295" t="s">
        <v>134</v>
      </c>
      <c r="B22" s="266">
        <v>15525.5</v>
      </c>
      <c r="C22" s="265">
        <v>14654</v>
      </c>
      <c r="D22" s="264">
        <v>-5.6133457859650289</v>
      </c>
      <c r="E22" s="263">
        <v>3.4926795900260572</v>
      </c>
      <c r="F22" s="266">
        <v>129016.23</v>
      </c>
      <c r="G22" s="265">
        <v>124497.32</v>
      </c>
      <c r="H22" s="264">
        <v>-3.5025903330146879</v>
      </c>
      <c r="I22" s="263">
        <v>3.9326339740729326</v>
      </c>
      <c r="J22" s="292">
        <v>8.309956523139352</v>
      </c>
      <c r="K22" s="293">
        <v>8.4957909103316513</v>
      </c>
      <c r="L22" s="292">
        <v>2.2362859140699243</v>
      </c>
      <c r="M22" s="292">
        <v>1220.396795813984</v>
      </c>
      <c r="N22" s="293">
        <v>1356.6973248902063</v>
      </c>
      <c r="O22" s="292">
        <v>11.168542030242889</v>
      </c>
    </row>
    <row r="23" spans="1:15" x14ac:dyDescent="0.25">
      <c r="A23" s="291" t="s">
        <v>135</v>
      </c>
      <c r="B23" s="324">
        <v>10120</v>
      </c>
      <c r="C23" s="323">
        <v>9821</v>
      </c>
      <c r="D23" s="288">
        <v>-2.9545454545454541</v>
      </c>
      <c r="E23" s="287">
        <v>2.3407674528214755</v>
      </c>
      <c r="F23" s="324">
        <v>26728.838000000003</v>
      </c>
      <c r="G23" s="323">
        <v>26934.344999999998</v>
      </c>
      <c r="H23" s="288">
        <v>0.76885871357368352</v>
      </c>
      <c r="I23" s="287">
        <v>0.85080482227570375</v>
      </c>
      <c r="J23" s="286">
        <v>2.6411895256916997</v>
      </c>
      <c r="K23" s="285">
        <v>2.7425257102128091</v>
      </c>
      <c r="L23" s="286">
        <v>3.8367630772187855</v>
      </c>
      <c r="M23" s="286">
        <v>844.00010393268849</v>
      </c>
      <c r="N23" s="285">
        <v>866.46239587411549</v>
      </c>
      <c r="O23" s="286">
        <v>2.6614086700655681</v>
      </c>
    </row>
    <row r="24" spans="1:15" x14ac:dyDescent="0.25">
      <c r="A24" s="253" t="s">
        <v>323</v>
      </c>
      <c r="B24" s="251"/>
      <c r="C24" s="252"/>
      <c r="D24" s="251"/>
      <c r="E24" s="251"/>
      <c r="F24" s="251"/>
      <c r="G24" s="252"/>
      <c r="H24" s="251"/>
      <c r="I24" s="251"/>
      <c r="J24" s="251"/>
      <c r="K24" s="252"/>
      <c r="L24" s="251"/>
      <c r="M24" s="251"/>
      <c r="N24" s="252"/>
      <c r="O24" s="251"/>
    </row>
    <row r="25" spans="1:15" x14ac:dyDescent="0.25">
      <c r="B25" s="299"/>
      <c r="C25" s="315"/>
      <c r="D25" s="299"/>
      <c r="E25" s="299"/>
      <c r="F25" s="299"/>
      <c r="G25" s="315"/>
      <c r="H25" s="299"/>
      <c r="I25" s="299"/>
      <c r="J25" s="299"/>
      <c r="K25" s="315"/>
      <c r="L25" s="299"/>
      <c r="M25" s="299"/>
      <c r="N25" s="315"/>
      <c r="O25" s="299"/>
    </row>
    <row r="26" spans="1:15" x14ac:dyDescent="0.25">
      <c r="B26" s="299"/>
      <c r="C26" s="315"/>
      <c r="D26" s="299"/>
      <c r="E26" s="299"/>
      <c r="F26" s="299"/>
      <c r="G26" s="315"/>
      <c r="H26" s="299"/>
      <c r="I26" s="299"/>
      <c r="J26" s="299"/>
      <c r="K26" s="315"/>
      <c r="L26" s="299"/>
      <c r="M26" s="299"/>
      <c r="N26" s="315"/>
      <c r="O26" s="299"/>
    </row>
    <row r="27" spans="1:15" x14ac:dyDescent="0.25">
      <c r="B27" s="299"/>
      <c r="C27" s="315"/>
      <c r="D27" s="299"/>
      <c r="E27" s="299"/>
      <c r="F27" s="299"/>
      <c r="G27" s="315"/>
      <c r="H27" s="299"/>
      <c r="I27" s="299"/>
      <c r="J27" s="299"/>
      <c r="K27" s="315"/>
      <c r="L27" s="299"/>
      <c r="M27" s="299"/>
      <c r="N27" s="315"/>
      <c r="O27" s="299"/>
    </row>
    <row r="28" spans="1:15" x14ac:dyDescent="0.25">
      <c r="B28" s="299"/>
      <c r="C28" s="315"/>
      <c r="D28" s="299"/>
      <c r="E28" s="299"/>
      <c r="F28" s="299"/>
      <c r="G28" s="315"/>
      <c r="H28" s="299"/>
      <c r="I28" s="299"/>
      <c r="J28" s="299"/>
      <c r="K28" s="315"/>
      <c r="L28" s="299"/>
      <c r="M28" s="299"/>
      <c r="N28" s="315"/>
      <c r="O28" s="299"/>
    </row>
    <row r="29" spans="1:15" x14ac:dyDescent="0.25">
      <c r="B29" s="299"/>
      <c r="C29" s="315"/>
      <c r="D29" s="299"/>
      <c r="E29" s="299"/>
      <c r="F29" s="299"/>
      <c r="G29" s="315"/>
      <c r="H29" s="299"/>
      <c r="I29" s="299"/>
      <c r="J29" s="299"/>
      <c r="K29" s="315"/>
      <c r="L29" s="299"/>
      <c r="M29" s="299"/>
      <c r="N29" s="315"/>
      <c r="O29" s="299"/>
    </row>
    <row r="30" spans="1:15" x14ac:dyDescent="0.25">
      <c r="B30" s="299"/>
      <c r="C30" s="315"/>
      <c r="D30" s="299"/>
      <c r="E30" s="299"/>
      <c r="F30" s="299"/>
      <c r="G30" s="315"/>
      <c r="H30" s="299"/>
      <c r="I30" s="299"/>
      <c r="J30" s="299"/>
      <c r="K30" s="315"/>
      <c r="L30" s="299"/>
      <c r="M30" s="299"/>
      <c r="N30" s="315"/>
      <c r="O30" s="299"/>
    </row>
    <row r="31" spans="1:15" x14ac:dyDescent="0.25">
      <c r="B31" s="299"/>
      <c r="C31" s="315"/>
      <c r="D31" s="299"/>
      <c r="E31" s="299"/>
      <c r="F31" s="299"/>
      <c r="G31" s="315"/>
      <c r="H31" s="299"/>
      <c r="I31" s="299"/>
      <c r="J31" s="299"/>
      <c r="K31" s="315"/>
      <c r="L31" s="299"/>
      <c r="M31" s="299"/>
      <c r="N31" s="315"/>
      <c r="O31" s="299"/>
    </row>
    <row r="32" spans="1:15" x14ac:dyDescent="0.25">
      <c r="B32" s="299"/>
      <c r="C32" s="315"/>
      <c r="D32" s="299"/>
      <c r="E32" s="299"/>
      <c r="F32" s="299"/>
      <c r="G32" s="315"/>
      <c r="H32" s="299"/>
      <c r="I32" s="299"/>
      <c r="J32" s="299"/>
      <c r="K32" s="315"/>
      <c r="L32" s="299"/>
      <c r="M32" s="299"/>
      <c r="N32" s="315"/>
      <c r="O32" s="299"/>
    </row>
    <row r="33" spans="2:15" x14ac:dyDescent="0.25">
      <c r="B33" s="299"/>
      <c r="C33" s="315"/>
      <c r="D33" s="299"/>
      <c r="E33" s="299"/>
      <c r="F33" s="299"/>
      <c r="G33" s="315"/>
      <c r="H33" s="299"/>
      <c r="I33" s="299"/>
      <c r="J33" s="299"/>
      <c r="K33" s="315"/>
      <c r="L33" s="299"/>
      <c r="M33" s="299"/>
      <c r="N33" s="315"/>
      <c r="O33" s="299"/>
    </row>
    <row r="34" spans="2:15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315"/>
      <c r="L34" s="299"/>
      <c r="M34" s="299"/>
      <c r="N34" s="315"/>
      <c r="O34" s="299"/>
    </row>
    <row r="35" spans="2:15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315"/>
      <c r="L35" s="299"/>
      <c r="M35" s="299"/>
      <c r="N35" s="299"/>
      <c r="O35" s="299"/>
    </row>
    <row r="36" spans="2:15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  <row r="41" spans="2:15" x14ac:dyDescent="0.25">
      <c r="B41" s="299"/>
      <c r="C41" s="299"/>
      <c r="D41" s="299"/>
      <c r="E41" s="299"/>
      <c r="F41" s="299"/>
      <c r="G41" s="299"/>
      <c r="H41" s="299"/>
      <c r="I41" s="299"/>
      <c r="J41" s="299"/>
      <c r="K41" s="299"/>
      <c r="L41" s="299"/>
      <c r="M41" s="299"/>
      <c r="N41" s="299"/>
      <c r="O41" s="299"/>
    </row>
    <row r="42" spans="2:15" x14ac:dyDescent="0.25">
      <c r="B42" s="299"/>
      <c r="C42" s="299"/>
      <c r="D42" s="299"/>
      <c r="E42" s="299"/>
      <c r="F42" s="299"/>
      <c r="G42" s="299"/>
      <c r="H42" s="299"/>
      <c r="I42" s="299"/>
      <c r="J42" s="299"/>
      <c r="K42" s="299"/>
      <c r="L42" s="299"/>
      <c r="M42" s="299"/>
      <c r="N42" s="299"/>
      <c r="O42" s="299"/>
    </row>
    <row r="43" spans="2:15" x14ac:dyDescent="0.25">
      <c r="B43" s="299"/>
      <c r="C43" s="299"/>
      <c r="D43" s="299"/>
      <c r="E43" s="299"/>
      <c r="F43" s="299"/>
      <c r="G43" s="299"/>
      <c r="H43" s="299"/>
      <c r="I43" s="299"/>
      <c r="J43" s="299"/>
      <c r="K43" s="299"/>
      <c r="L43" s="299"/>
      <c r="M43" s="299"/>
      <c r="N43" s="299"/>
      <c r="O43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rowBreaks count="2" manualBreakCount="2">
    <brk id="59" max="16383" man="1"/>
    <brk id="127" max="16383" man="1"/>
  </rowBreaks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C00000"/>
  </sheetPr>
  <dimension ref="A1:O43"/>
  <sheetViews>
    <sheetView view="pageBreakPreview" zoomScaleNormal="100" zoomScaleSheetLayoutView="100" workbookViewId="0"/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17" width="12.42578125" style="225"/>
    <col min="18" max="26" width="11.140625" style="225" customWidth="1"/>
    <col min="27" max="36" width="12.42578125" style="225"/>
    <col min="37" max="37" width="7.28515625" style="225" customWidth="1"/>
    <col min="38" max="46" width="12.42578125" style="225"/>
    <col min="47" max="47" width="35.42578125" style="225" customWidth="1"/>
    <col min="48" max="48" width="12.42578125" style="225"/>
    <col min="49" max="49" width="35.42578125" style="225" customWidth="1"/>
    <col min="50" max="53" width="12.42578125" style="225"/>
    <col min="54" max="56" width="13.7109375" style="225" customWidth="1"/>
    <col min="57" max="57" width="12.42578125" style="225"/>
    <col min="58" max="58" width="6" style="225" customWidth="1"/>
    <col min="59" max="59" width="12.42578125" style="225"/>
    <col min="60" max="60" width="6" style="225" customWidth="1"/>
    <col min="61" max="61" width="12.42578125" style="225"/>
    <col min="62" max="62" width="6" style="225" customWidth="1"/>
    <col min="63" max="63" width="12.42578125" style="225"/>
    <col min="64" max="64" width="6" style="225" customWidth="1"/>
    <col min="65" max="65" width="12.42578125" style="225"/>
    <col min="66" max="66" width="6" style="225" customWidth="1"/>
    <col min="67" max="16384" width="12.42578125" style="225"/>
  </cols>
  <sheetData>
    <row r="1" spans="1:15" s="244" customFormat="1" ht="13.5" x14ac:dyDescent="0.25">
      <c r="A1" s="282" t="s">
        <v>392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318" t="s">
        <v>325</v>
      </c>
      <c r="B5" s="272">
        <v>39</v>
      </c>
      <c r="C5" s="271">
        <v>44</v>
      </c>
      <c r="D5" s="268">
        <v>12.820512820512819</v>
      </c>
      <c r="E5" s="268">
        <v>100</v>
      </c>
      <c r="F5" s="272">
        <v>157.10899999999998</v>
      </c>
      <c r="G5" s="271">
        <v>167.56</v>
      </c>
      <c r="H5" s="268">
        <v>6.6520695822645637</v>
      </c>
      <c r="I5" s="268">
        <v>100</v>
      </c>
      <c r="J5" s="270">
        <v>4.0284358974358971</v>
      </c>
      <c r="K5" s="269">
        <v>3.8081818181818181</v>
      </c>
      <c r="L5" s="268">
        <v>-5.467483779356419</v>
      </c>
      <c r="M5" s="270">
        <v>579.906307086163</v>
      </c>
      <c r="N5" s="269">
        <v>597.77512532824062</v>
      </c>
      <c r="O5" s="268">
        <v>3.0813284876763047</v>
      </c>
    </row>
    <row r="6" spans="1:15" x14ac:dyDescent="0.25">
      <c r="A6" s="267" t="s">
        <v>116</v>
      </c>
      <c r="B6" s="317">
        <v>29</v>
      </c>
      <c r="C6" s="316">
        <v>39</v>
      </c>
      <c r="D6" s="263">
        <v>34.482758620689658</v>
      </c>
      <c r="E6" s="263">
        <v>88.63636363636364</v>
      </c>
      <c r="F6" s="266">
        <v>107.10899999999999</v>
      </c>
      <c r="G6" s="265">
        <v>149.56</v>
      </c>
      <c r="H6" s="263">
        <v>39.633457505905213</v>
      </c>
      <c r="I6" s="263">
        <v>89.257579374552392</v>
      </c>
      <c r="J6" s="261">
        <v>3.6934137931034483</v>
      </c>
      <c r="K6" s="262">
        <v>3.8348717948717947</v>
      </c>
      <c r="L6" s="261">
        <v>3.8300068633654094</v>
      </c>
      <c r="M6" s="261">
        <v>570.52628630647291</v>
      </c>
      <c r="N6" s="262">
        <v>549.36614067932601</v>
      </c>
      <c r="O6" s="263">
        <v>-3.7088818052776196</v>
      </c>
    </row>
    <row r="7" spans="1:15" x14ac:dyDescent="0.25">
      <c r="A7" s="267" t="s">
        <v>124</v>
      </c>
      <c r="B7" s="317">
        <v>0</v>
      </c>
      <c r="C7" s="316">
        <v>5</v>
      </c>
      <c r="D7" s="264" t="s">
        <v>341</v>
      </c>
      <c r="E7" s="263">
        <v>11.363636363636363</v>
      </c>
      <c r="F7" s="266">
        <v>0</v>
      </c>
      <c r="G7" s="265">
        <v>18</v>
      </c>
      <c r="H7" s="264" t="s">
        <v>341</v>
      </c>
      <c r="I7" s="263">
        <v>10.7424206254476</v>
      </c>
      <c r="J7" s="261" t="s">
        <v>341</v>
      </c>
      <c r="K7" s="262">
        <v>3.6</v>
      </c>
      <c r="L7" s="261" t="s">
        <v>341</v>
      </c>
      <c r="M7" s="261" t="s">
        <v>341</v>
      </c>
      <c r="N7" s="262">
        <v>1000</v>
      </c>
      <c r="O7" s="261" t="s">
        <v>341</v>
      </c>
    </row>
    <row r="8" spans="1:15" x14ac:dyDescent="0.25">
      <c r="A8" s="260" t="s">
        <v>130</v>
      </c>
      <c r="B8" s="259">
        <v>10</v>
      </c>
      <c r="C8" s="258">
        <v>0</v>
      </c>
      <c r="D8" s="257">
        <v>-100</v>
      </c>
      <c r="E8" s="256">
        <v>0</v>
      </c>
      <c r="F8" s="259">
        <v>50</v>
      </c>
      <c r="G8" s="258">
        <v>0</v>
      </c>
      <c r="H8" s="257">
        <v>-100</v>
      </c>
      <c r="I8" s="256">
        <v>0</v>
      </c>
      <c r="J8" s="254">
        <v>5</v>
      </c>
      <c r="K8" s="255" t="s">
        <v>341</v>
      </c>
      <c r="L8" s="257" t="s">
        <v>341</v>
      </c>
      <c r="M8" s="254">
        <v>600</v>
      </c>
      <c r="N8" s="255" t="s">
        <v>341</v>
      </c>
      <c r="O8" s="257" t="s">
        <v>341</v>
      </c>
    </row>
    <row r="9" spans="1:15" x14ac:dyDescent="0.25">
      <c r="A9" s="253" t="s">
        <v>323</v>
      </c>
      <c r="B9" s="251"/>
      <c r="C9" s="252"/>
      <c r="D9" s="251"/>
      <c r="E9" s="251"/>
      <c r="F9" s="251"/>
      <c r="G9" s="252"/>
      <c r="H9" s="251"/>
      <c r="I9" s="251"/>
      <c r="J9" s="251"/>
      <c r="K9" s="252"/>
      <c r="L9" s="251"/>
      <c r="M9" s="251"/>
      <c r="N9" s="252"/>
      <c r="O9" s="251"/>
    </row>
    <row r="10" spans="1:15" x14ac:dyDescent="0.25">
      <c r="B10" s="299"/>
      <c r="C10" s="315"/>
      <c r="D10" s="299"/>
      <c r="E10" s="299"/>
      <c r="F10" s="299"/>
      <c r="G10" s="315"/>
      <c r="H10" s="299"/>
      <c r="I10" s="299"/>
      <c r="J10" s="299"/>
      <c r="K10" s="315"/>
      <c r="L10" s="299"/>
      <c r="M10" s="299"/>
      <c r="N10" s="315"/>
      <c r="O10" s="299"/>
    </row>
    <row r="11" spans="1:15" x14ac:dyDescent="0.25">
      <c r="B11" s="299"/>
      <c r="C11" s="315"/>
      <c r="D11" s="299"/>
      <c r="E11" s="299"/>
      <c r="F11" s="299"/>
      <c r="G11" s="315"/>
      <c r="H11" s="299"/>
      <c r="I11" s="299"/>
      <c r="J11" s="299"/>
      <c r="K11" s="315"/>
      <c r="L11" s="299"/>
      <c r="M11" s="299"/>
      <c r="N11" s="315"/>
      <c r="O11" s="299"/>
    </row>
    <row r="12" spans="1:15" x14ac:dyDescent="0.25">
      <c r="B12" s="299"/>
      <c r="C12" s="315"/>
      <c r="D12" s="299"/>
      <c r="E12" s="299"/>
      <c r="F12" s="299"/>
      <c r="G12" s="315"/>
      <c r="H12" s="299"/>
      <c r="I12" s="299"/>
      <c r="J12" s="299"/>
      <c r="K12" s="315"/>
      <c r="L12" s="299"/>
      <c r="M12" s="299"/>
      <c r="N12" s="315"/>
      <c r="O12" s="299"/>
    </row>
    <row r="13" spans="1:15" x14ac:dyDescent="0.25">
      <c r="B13" s="299"/>
      <c r="C13" s="315"/>
      <c r="D13" s="299"/>
      <c r="E13" s="299"/>
      <c r="F13" s="299"/>
      <c r="G13" s="315"/>
      <c r="H13" s="299"/>
      <c r="I13" s="299"/>
      <c r="J13" s="299"/>
      <c r="K13" s="315"/>
      <c r="L13" s="299"/>
      <c r="M13" s="299"/>
      <c r="N13" s="315"/>
      <c r="O13" s="299"/>
    </row>
    <row r="14" spans="1:15" x14ac:dyDescent="0.25">
      <c r="B14" s="299"/>
      <c r="C14" s="315"/>
      <c r="D14" s="299"/>
      <c r="E14" s="299"/>
      <c r="F14" s="299"/>
      <c r="G14" s="315"/>
      <c r="H14" s="299"/>
      <c r="I14" s="299"/>
      <c r="J14" s="299"/>
      <c r="K14" s="315"/>
      <c r="L14" s="299"/>
      <c r="M14" s="299"/>
      <c r="N14" s="315"/>
      <c r="O14" s="299"/>
    </row>
    <row r="15" spans="1:15" x14ac:dyDescent="0.25">
      <c r="B15" s="299"/>
      <c r="C15" s="315"/>
      <c r="D15" s="299"/>
      <c r="E15" s="299"/>
      <c r="F15" s="299"/>
      <c r="G15" s="315"/>
      <c r="H15" s="299"/>
      <c r="I15" s="299"/>
      <c r="J15" s="299"/>
      <c r="K15" s="315"/>
      <c r="L15" s="299"/>
      <c r="M15" s="299"/>
      <c r="N15" s="315"/>
      <c r="O15" s="299"/>
    </row>
    <row r="16" spans="1:15" x14ac:dyDescent="0.25">
      <c r="B16" s="299"/>
      <c r="C16" s="315"/>
      <c r="D16" s="299"/>
      <c r="E16" s="299"/>
      <c r="F16" s="299"/>
      <c r="G16" s="315"/>
      <c r="H16" s="299"/>
      <c r="I16" s="299"/>
      <c r="J16" s="299"/>
      <c r="K16" s="315"/>
      <c r="L16" s="299"/>
      <c r="M16" s="299"/>
      <c r="N16" s="315"/>
      <c r="O16" s="299"/>
    </row>
    <row r="17" spans="2:15" x14ac:dyDescent="0.25">
      <c r="B17" s="299"/>
      <c r="C17" s="315"/>
      <c r="D17" s="299"/>
      <c r="E17" s="299"/>
      <c r="F17" s="299"/>
      <c r="G17" s="315"/>
      <c r="H17" s="299"/>
      <c r="I17" s="299"/>
      <c r="J17" s="299"/>
      <c r="K17" s="315"/>
      <c r="L17" s="299"/>
      <c r="M17" s="299"/>
      <c r="N17" s="315"/>
      <c r="O17" s="299"/>
    </row>
    <row r="18" spans="2:15" x14ac:dyDescent="0.25">
      <c r="B18" s="299"/>
      <c r="C18" s="315"/>
      <c r="D18" s="299"/>
      <c r="E18" s="299"/>
      <c r="F18" s="299"/>
      <c r="G18" s="315"/>
      <c r="H18" s="299"/>
      <c r="I18" s="299"/>
      <c r="J18" s="299"/>
      <c r="K18" s="315"/>
      <c r="L18" s="299"/>
      <c r="M18" s="299"/>
      <c r="N18" s="315"/>
      <c r="O18" s="299"/>
    </row>
    <row r="19" spans="2:15" x14ac:dyDescent="0.25">
      <c r="B19" s="299"/>
      <c r="C19" s="315"/>
      <c r="D19" s="299"/>
      <c r="E19" s="299"/>
      <c r="F19" s="299"/>
      <c r="G19" s="315"/>
      <c r="H19" s="299"/>
      <c r="I19" s="299"/>
      <c r="J19" s="299"/>
      <c r="K19" s="315"/>
      <c r="L19" s="299"/>
      <c r="M19" s="299"/>
      <c r="N19" s="315"/>
      <c r="O19" s="299"/>
    </row>
    <row r="20" spans="2:15" x14ac:dyDescent="0.25">
      <c r="B20" s="299"/>
      <c r="C20" s="315"/>
      <c r="D20" s="299"/>
      <c r="E20" s="299"/>
      <c r="F20" s="299"/>
      <c r="G20" s="315"/>
      <c r="H20" s="299"/>
      <c r="I20" s="299"/>
      <c r="J20" s="299"/>
      <c r="K20" s="315"/>
      <c r="L20" s="299"/>
      <c r="M20" s="299"/>
      <c r="N20" s="315"/>
      <c r="O20" s="299"/>
    </row>
    <row r="21" spans="2:15" x14ac:dyDescent="0.25">
      <c r="B21" s="299"/>
      <c r="C21" s="315"/>
      <c r="D21" s="299"/>
      <c r="E21" s="299"/>
      <c r="F21" s="299"/>
      <c r="G21" s="315"/>
      <c r="H21" s="299"/>
      <c r="I21" s="299"/>
      <c r="J21" s="299"/>
      <c r="K21" s="315"/>
      <c r="L21" s="299"/>
      <c r="M21" s="299"/>
      <c r="N21" s="315"/>
      <c r="O21" s="299"/>
    </row>
    <row r="22" spans="2:15" x14ac:dyDescent="0.25">
      <c r="B22" s="299"/>
      <c r="C22" s="315"/>
      <c r="D22" s="299"/>
      <c r="E22" s="299"/>
      <c r="F22" s="299"/>
      <c r="G22" s="315"/>
      <c r="H22" s="299"/>
      <c r="I22" s="299"/>
      <c r="J22" s="299"/>
      <c r="K22" s="315"/>
      <c r="L22" s="299"/>
      <c r="M22" s="299"/>
      <c r="N22" s="315"/>
      <c r="O22" s="299"/>
    </row>
    <row r="23" spans="2:15" x14ac:dyDescent="0.25">
      <c r="B23" s="299"/>
      <c r="C23" s="315"/>
      <c r="D23" s="299"/>
      <c r="E23" s="299"/>
      <c r="F23" s="299"/>
      <c r="G23" s="315"/>
      <c r="H23" s="299"/>
      <c r="I23" s="299"/>
      <c r="J23" s="299"/>
      <c r="K23" s="315"/>
      <c r="L23" s="299"/>
      <c r="M23" s="299"/>
      <c r="N23" s="315"/>
      <c r="O23" s="299"/>
    </row>
    <row r="24" spans="2:15" x14ac:dyDescent="0.25">
      <c r="B24" s="299"/>
      <c r="C24" s="315"/>
      <c r="D24" s="299"/>
      <c r="E24" s="299"/>
      <c r="F24" s="299"/>
      <c r="G24" s="315"/>
      <c r="H24" s="299"/>
      <c r="I24" s="299"/>
      <c r="J24" s="299"/>
      <c r="K24" s="315"/>
      <c r="L24" s="299"/>
      <c r="M24" s="299"/>
      <c r="N24" s="315"/>
      <c r="O24" s="299"/>
    </row>
    <row r="25" spans="2:15" x14ac:dyDescent="0.25">
      <c r="B25" s="299"/>
      <c r="C25" s="315"/>
      <c r="D25" s="299"/>
      <c r="E25" s="299"/>
      <c r="F25" s="299"/>
      <c r="G25" s="315"/>
      <c r="H25" s="299"/>
      <c r="I25" s="299"/>
      <c r="J25" s="299"/>
      <c r="K25" s="315"/>
      <c r="L25" s="299"/>
      <c r="M25" s="299"/>
      <c r="N25" s="315"/>
      <c r="O25" s="299"/>
    </row>
    <row r="26" spans="2:15" x14ac:dyDescent="0.25">
      <c r="B26" s="299"/>
      <c r="C26" s="315"/>
      <c r="D26" s="299"/>
      <c r="E26" s="299"/>
      <c r="F26" s="299"/>
      <c r="G26" s="315"/>
      <c r="H26" s="299"/>
      <c r="I26" s="299"/>
      <c r="J26" s="299"/>
      <c r="K26" s="315"/>
      <c r="L26" s="299"/>
      <c r="M26" s="299"/>
      <c r="N26" s="315"/>
      <c r="O26" s="299"/>
    </row>
    <row r="27" spans="2:15" x14ac:dyDescent="0.25">
      <c r="B27" s="299"/>
      <c r="C27" s="315"/>
      <c r="D27" s="299"/>
      <c r="E27" s="299"/>
      <c r="F27" s="299"/>
      <c r="G27" s="315"/>
      <c r="H27" s="299"/>
      <c r="I27" s="299"/>
      <c r="J27" s="299"/>
      <c r="K27" s="315"/>
      <c r="L27" s="299"/>
      <c r="M27" s="299"/>
      <c r="N27" s="315"/>
      <c r="O27" s="299"/>
    </row>
    <row r="28" spans="2:15" x14ac:dyDescent="0.25">
      <c r="B28" s="299"/>
      <c r="C28" s="315"/>
      <c r="D28" s="299"/>
      <c r="E28" s="299"/>
      <c r="F28" s="299"/>
      <c r="G28" s="315"/>
      <c r="H28" s="299"/>
      <c r="I28" s="299"/>
      <c r="J28" s="299"/>
      <c r="K28" s="315"/>
      <c r="L28" s="299"/>
      <c r="M28" s="299"/>
      <c r="N28" s="315"/>
      <c r="O28" s="299"/>
    </row>
    <row r="29" spans="2:15" x14ac:dyDescent="0.25">
      <c r="B29" s="299"/>
      <c r="C29" s="315"/>
      <c r="D29" s="299"/>
      <c r="E29" s="299"/>
      <c r="F29" s="299"/>
      <c r="G29" s="315"/>
      <c r="H29" s="299"/>
      <c r="I29" s="299"/>
      <c r="J29" s="299"/>
      <c r="K29" s="315"/>
      <c r="L29" s="299"/>
      <c r="M29" s="299"/>
      <c r="N29" s="315"/>
      <c r="O29" s="299"/>
    </row>
    <row r="30" spans="2:15" x14ac:dyDescent="0.25">
      <c r="B30" s="299"/>
      <c r="C30" s="315"/>
      <c r="D30" s="299"/>
      <c r="E30" s="299"/>
      <c r="F30" s="299"/>
      <c r="G30" s="315"/>
      <c r="H30" s="299"/>
      <c r="I30" s="299"/>
      <c r="J30" s="299"/>
      <c r="K30" s="315"/>
      <c r="L30" s="299"/>
      <c r="M30" s="299"/>
      <c r="N30" s="315"/>
      <c r="O30" s="299"/>
    </row>
    <row r="31" spans="2:15" x14ac:dyDescent="0.25">
      <c r="B31" s="299"/>
      <c r="C31" s="315"/>
      <c r="D31" s="299"/>
      <c r="E31" s="299"/>
      <c r="F31" s="299"/>
      <c r="G31" s="315"/>
      <c r="H31" s="299"/>
      <c r="I31" s="299"/>
      <c r="J31" s="299"/>
      <c r="K31" s="315"/>
      <c r="L31" s="299"/>
      <c r="M31" s="299"/>
      <c r="N31" s="315"/>
      <c r="O31" s="299"/>
    </row>
    <row r="32" spans="2:15" x14ac:dyDescent="0.25">
      <c r="B32" s="299"/>
      <c r="C32" s="315"/>
      <c r="D32" s="299"/>
      <c r="E32" s="299"/>
      <c r="F32" s="299"/>
      <c r="G32" s="315"/>
      <c r="H32" s="299"/>
      <c r="I32" s="299"/>
      <c r="J32" s="299"/>
      <c r="K32" s="315"/>
      <c r="L32" s="299"/>
      <c r="M32" s="299"/>
      <c r="N32" s="315"/>
      <c r="O32" s="299"/>
    </row>
    <row r="33" spans="2:15" x14ac:dyDescent="0.25">
      <c r="B33" s="299"/>
      <c r="C33" s="315"/>
      <c r="D33" s="299"/>
      <c r="E33" s="299"/>
      <c r="F33" s="299"/>
      <c r="G33" s="315"/>
      <c r="H33" s="299"/>
      <c r="I33" s="299"/>
      <c r="J33" s="299"/>
      <c r="K33" s="315"/>
      <c r="L33" s="299"/>
      <c r="M33" s="299"/>
      <c r="N33" s="315"/>
      <c r="O33" s="299"/>
    </row>
    <row r="34" spans="2:15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315"/>
      <c r="L34" s="299"/>
      <c r="M34" s="299"/>
      <c r="N34" s="315"/>
      <c r="O34" s="299"/>
    </row>
    <row r="35" spans="2:15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315"/>
      <c r="L35" s="299"/>
      <c r="M35" s="299"/>
      <c r="N35" s="299"/>
      <c r="O35" s="299"/>
    </row>
    <row r="36" spans="2:15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  <row r="41" spans="2:15" x14ac:dyDescent="0.25">
      <c r="B41" s="299"/>
      <c r="C41" s="299"/>
      <c r="D41" s="299"/>
      <c r="E41" s="299"/>
      <c r="F41" s="299"/>
      <c r="G41" s="299"/>
      <c r="H41" s="299"/>
      <c r="I41" s="299"/>
      <c r="J41" s="299"/>
      <c r="K41" s="299"/>
      <c r="L41" s="299"/>
      <c r="M41" s="299"/>
      <c r="N41" s="299"/>
      <c r="O41" s="299"/>
    </row>
    <row r="42" spans="2:15" x14ac:dyDescent="0.25">
      <c r="B42" s="299"/>
      <c r="C42" s="299"/>
      <c r="D42" s="299"/>
      <c r="E42" s="299"/>
      <c r="F42" s="299"/>
      <c r="G42" s="299"/>
      <c r="H42" s="299"/>
      <c r="I42" s="299"/>
      <c r="J42" s="299"/>
      <c r="K42" s="299"/>
      <c r="L42" s="299"/>
      <c r="M42" s="299"/>
      <c r="N42" s="299"/>
      <c r="O42" s="299"/>
    </row>
    <row r="43" spans="2:15" x14ac:dyDescent="0.25">
      <c r="B43" s="299"/>
      <c r="C43" s="299"/>
      <c r="D43" s="299"/>
      <c r="E43" s="299"/>
      <c r="F43" s="299"/>
      <c r="G43" s="299"/>
      <c r="H43" s="299"/>
      <c r="I43" s="299"/>
      <c r="J43" s="299"/>
      <c r="K43" s="299"/>
      <c r="L43" s="299"/>
      <c r="M43" s="299"/>
      <c r="N43" s="299"/>
      <c r="O43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C00000"/>
  </sheetPr>
  <dimension ref="A1:O43"/>
  <sheetViews>
    <sheetView showGridLines="0" view="pageBreakPreview" zoomScaleNormal="12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17" width="12.42578125" style="225"/>
    <col min="18" max="26" width="11.140625" style="225" customWidth="1"/>
    <col min="27" max="36" width="12.42578125" style="225"/>
    <col min="37" max="37" width="7.28515625" style="225" customWidth="1"/>
    <col min="38" max="46" width="12.42578125" style="225"/>
    <col min="47" max="47" width="35.42578125" style="225" customWidth="1"/>
    <col min="48" max="48" width="12.42578125" style="225"/>
    <col min="49" max="49" width="35.42578125" style="225" customWidth="1"/>
    <col min="50" max="53" width="12.42578125" style="225"/>
    <col min="54" max="56" width="13.7109375" style="225" customWidth="1"/>
    <col min="57" max="57" width="12.42578125" style="225"/>
    <col min="58" max="58" width="6" style="225" customWidth="1"/>
    <col min="59" max="59" width="12.42578125" style="225"/>
    <col min="60" max="60" width="6" style="225" customWidth="1"/>
    <col min="61" max="61" width="12.42578125" style="225"/>
    <col min="62" max="62" width="6" style="225" customWidth="1"/>
    <col min="63" max="63" width="12.42578125" style="225"/>
    <col min="64" max="64" width="6" style="225" customWidth="1"/>
    <col min="65" max="65" width="12.42578125" style="225"/>
    <col min="66" max="66" width="6" style="225" customWidth="1"/>
    <col min="67" max="16384" width="12.42578125" style="225"/>
  </cols>
  <sheetData>
    <row r="1" spans="1:15" s="244" customFormat="1" ht="13.5" x14ac:dyDescent="0.25">
      <c r="A1" s="282" t="s">
        <v>393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318" t="s">
        <v>325</v>
      </c>
      <c r="B5" s="272">
        <v>145836.899</v>
      </c>
      <c r="C5" s="271">
        <v>135743.88</v>
      </c>
      <c r="D5" s="268">
        <v>-6.9207580997728169</v>
      </c>
      <c r="E5" s="268">
        <v>100</v>
      </c>
      <c r="F5" s="272">
        <v>227168.45199999999</v>
      </c>
      <c r="G5" s="271">
        <v>204497.19899999996</v>
      </c>
      <c r="H5" s="268">
        <v>-9.9799302237618903</v>
      </c>
      <c r="I5" s="268">
        <v>100</v>
      </c>
      <c r="J5" s="270">
        <v>1.5576884420725374</v>
      </c>
      <c r="K5" s="269">
        <v>1.5064929557045221</v>
      </c>
      <c r="L5" s="268">
        <v>-3.2866319724308091</v>
      </c>
      <c r="M5" s="270">
        <v>1222.4970122171715</v>
      </c>
      <c r="N5" s="269">
        <v>1240.089887392541</v>
      </c>
      <c r="O5" s="268">
        <v>1.439093511031353</v>
      </c>
    </row>
    <row r="6" spans="1:15" x14ac:dyDescent="0.25">
      <c r="A6" s="267" t="s">
        <v>113</v>
      </c>
      <c r="B6" s="317">
        <v>193</v>
      </c>
      <c r="C6" s="316">
        <v>137</v>
      </c>
      <c r="D6" s="264">
        <v>-29.015544041450781</v>
      </c>
      <c r="E6" s="263">
        <v>0.10092536031826996</v>
      </c>
      <c r="F6" s="317">
        <v>222.29</v>
      </c>
      <c r="G6" s="316">
        <v>127.63000000000002</v>
      </c>
      <c r="H6" s="264">
        <v>-42.584011876377694</v>
      </c>
      <c r="I6" s="263">
        <v>6.2411612786931157E-2</v>
      </c>
      <c r="J6" s="261">
        <v>1.1517616580310881</v>
      </c>
      <c r="K6" s="262">
        <v>0.93160583941605857</v>
      </c>
      <c r="L6" s="261">
        <v>-19.114702862342302</v>
      </c>
      <c r="M6" s="261">
        <v>1381.6568446623776</v>
      </c>
      <c r="N6" s="262">
        <v>1355.91161952519</v>
      </c>
      <c r="O6" s="261">
        <v>-1.863358853296071</v>
      </c>
    </row>
    <row r="7" spans="1:15" x14ac:dyDescent="0.25">
      <c r="A7" s="267" t="s">
        <v>114</v>
      </c>
      <c r="B7" s="317">
        <v>8739</v>
      </c>
      <c r="C7" s="316">
        <v>7325</v>
      </c>
      <c r="D7" s="264">
        <v>-16.180341000114428</v>
      </c>
      <c r="E7" s="263">
        <v>5.3961917104476465</v>
      </c>
      <c r="F7" s="266">
        <v>8739</v>
      </c>
      <c r="G7" s="265">
        <v>7152.2</v>
      </c>
      <c r="H7" s="264">
        <v>-18.157683945531524</v>
      </c>
      <c r="I7" s="263">
        <v>3.4974562169919996</v>
      </c>
      <c r="J7" s="261">
        <v>1</v>
      </c>
      <c r="K7" s="262">
        <v>0.97640955631399318</v>
      </c>
      <c r="L7" s="261">
        <v>-2.3590443686006823</v>
      </c>
      <c r="M7" s="261">
        <v>1527.4493649158942</v>
      </c>
      <c r="N7" s="262">
        <v>1497.3294930231257</v>
      </c>
      <c r="O7" s="261">
        <v>-1.9719064071513137</v>
      </c>
    </row>
    <row r="8" spans="1:15" x14ac:dyDescent="0.25">
      <c r="A8" s="267" t="s">
        <v>385</v>
      </c>
      <c r="B8" s="317">
        <v>5184.5</v>
      </c>
      <c r="C8" s="316">
        <v>4348.75</v>
      </c>
      <c r="D8" s="264">
        <v>-16.120165879062586</v>
      </c>
      <c r="E8" s="263">
        <v>3.203643508642894</v>
      </c>
      <c r="F8" s="266">
        <v>10418.83</v>
      </c>
      <c r="G8" s="265">
        <v>7287.8370000000004</v>
      </c>
      <c r="H8" s="264">
        <v>-30.051291747729824</v>
      </c>
      <c r="I8" s="263">
        <v>3.5637832868312307</v>
      </c>
      <c r="J8" s="261">
        <v>2.0096113414986982</v>
      </c>
      <c r="K8" s="262">
        <v>1.6758463926415639</v>
      </c>
      <c r="L8" s="261">
        <v>-16.608432783237781</v>
      </c>
      <c r="M8" s="261">
        <v>1311.1912278058096</v>
      </c>
      <c r="N8" s="262">
        <v>1300.0485878045843</v>
      </c>
      <c r="O8" s="261">
        <v>-0.84981044449723431</v>
      </c>
    </row>
    <row r="9" spans="1:15" x14ac:dyDescent="0.25">
      <c r="A9" s="267" t="s">
        <v>116</v>
      </c>
      <c r="B9" s="317">
        <v>539</v>
      </c>
      <c r="C9" s="316">
        <v>394</v>
      </c>
      <c r="D9" s="263">
        <v>-26.90166975881262</v>
      </c>
      <c r="E9" s="263">
        <v>0.2902524960977983</v>
      </c>
      <c r="F9" s="266">
        <v>1509.5839999999998</v>
      </c>
      <c r="G9" s="265">
        <v>1101.704</v>
      </c>
      <c r="H9" s="263">
        <v>-27.019364275191037</v>
      </c>
      <c r="I9" s="263">
        <v>0.53873794134461472</v>
      </c>
      <c r="J9" s="261">
        <v>2.8007124304267159</v>
      </c>
      <c r="K9" s="262">
        <v>2.7962030456852789</v>
      </c>
      <c r="L9" s="261">
        <v>-0.16100848814206703</v>
      </c>
      <c r="M9" s="261">
        <v>1604.2383597070448</v>
      </c>
      <c r="N9" s="262">
        <v>1701.9007827873913</v>
      </c>
      <c r="O9" s="263">
        <v>6.0877750796447083</v>
      </c>
    </row>
    <row r="10" spans="1:15" x14ac:dyDescent="0.25">
      <c r="A10" s="267" t="s">
        <v>117</v>
      </c>
      <c r="B10" s="317">
        <v>14098</v>
      </c>
      <c r="C10" s="316">
        <v>12476</v>
      </c>
      <c r="D10" s="264">
        <v>-11.505178039438213</v>
      </c>
      <c r="E10" s="263">
        <v>9.1908379221221601</v>
      </c>
      <c r="F10" s="266">
        <v>17430</v>
      </c>
      <c r="G10" s="265">
        <v>13520</v>
      </c>
      <c r="H10" s="264">
        <v>-22.432587492828461</v>
      </c>
      <c r="I10" s="263">
        <v>6.6113374980749748</v>
      </c>
      <c r="J10" s="261">
        <v>1.2363455809334658</v>
      </c>
      <c r="K10" s="262">
        <v>1.0836806668804104</v>
      </c>
      <c r="L10" s="261">
        <v>-12.34807778726319</v>
      </c>
      <c r="M10" s="261">
        <v>1284.3029259896723</v>
      </c>
      <c r="N10" s="262">
        <v>1390.4437869822489</v>
      </c>
      <c r="O10" s="261">
        <v>8.2644724110384935</v>
      </c>
    </row>
    <row r="11" spans="1:15" x14ac:dyDescent="0.25">
      <c r="A11" s="267" t="s">
        <v>118</v>
      </c>
      <c r="B11" s="317">
        <v>11596.5</v>
      </c>
      <c r="C11" s="316">
        <v>10477.75</v>
      </c>
      <c r="D11" s="264">
        <v>-9.6473073772258893</v>
      </c>
      <c r="E11" s="263">
        <v>7.7187641903266639</v>
      </c>
      <c r="F11" s="266">
        <v>10437.008999999998</v>
      </c>
      <c r="G11" s="265">
        <v>9784.7489999999998</v>
      </c>
      <c r="H11" s="264">
        <v>-6.2494915928500099</v>
      </c>
      <c r="I11" s="263">
        <v>4.7847838737390243</v>
      </c>
      <c r="J11" s="261">
        <v>0.90001371103350136</v>
      </c>
      <c r="K11" s="262">
        <v>0.93385975042351643</v>
      </c>
      <c r="L11" s="261">
        <v>3.7606137523337413</v>
      </c>
      <c r="M11" s="261">
        <v>1227.7635767105307</v>
      </c>
      <c r="N11" s="262">
        <v>1313.2357999167889</v>
      </c>
      <c r="O11" s="261">
        <v>6.9616190631146102</v>
      </c>
    </row>
    <row r="12" spans="1:15" x14ac:dyDescent="0.25">
      <c r="A12" s="267" t="s">
        <v>119</v>
      </c>
      <c r="B12" s="317">
        <v>15999.5</v>
      </c>
      <c r="C12" s="316">
        <v>14455.130000000001</v>
      </c>
      <c r="D12" s="264">
        <v>-9.652614144191995</v>
      </c>
      <c r="E12" s="263">
        <v>10.648826304360831</v>
      </c>
      <c r="F12" s="266">
        <v>30817.929</v>
      </c>
      <c r="G12" s="265">
        <v>26752.71</v>
      </c>
      <c r="H12" s="264">
        <v>-13.191084319780222</v>
      </c>
      <c r="I12" s="263">
        <v>13.082188964358386</v>
      </c>
      <c r="J12" s="261">
        <v>1.9261807556486141</v>
      </c>
      <c r="K12" s="262">
        <v>1.8507415706396273</v>
      </c>
      <c r="L12" s="261">
        <v>-3.9165163906740297</v>
      </c>
      <c r="M12" s="261">
        <v>1379.3939067093054</v>
      </c>
      <c r="N12" s="262">
        <v>1448.7237928419215</v>
      </c>
      <c r="O12" s="261">
        <v>5.0261122508515443</v>
      </c>
    </row>
    <row r="13" spans="1:15" x14ac:dyDescent="0.25">
      <c r="A13" s="267" t="s">
        <v>120</v>
      </c>
      <c r="B13" s="317">
        <v>15477.5</v>
      </c>
      <c r="C13" s="316">
        <v>13863</v>
      </c>
      <c r="D13" s="264">
        <v>-10.431271200129222</v>
      </c>
      <c r="E13" s="263">
        <v>10.212615110161872</v>
      </c>
      <c r="F13" s="266">
        <v>23110.920000000006</v>
      </c>
      <c r="G13" s="265">
        <v>21256.207999999999</v>
      </c>
      <c r="H13" s="264">
        <v>-8.0252625165939122</v>
      </c>
      <c r="I13" s="263">
        <v>10.394376110745656</v>
      </c>
      <c r="J13" s="261">
        <v>1.4931946373768377</v>
      </c>
      <c r="K13" s="262">
        <v>1.5333050566255499</v>
      </c>
      <c r="L13" s="261">
        <v>2.6862150616329572</v>
      </c>
      <c r="M13" s="261">
        <v>860.36518667365885</v>
      </c>
      <c r="N13" s="262">
        <v>942.32392249831207</v>
      </c>
      <c r="O13" s="261">
        <v>9.5260404644592622</v>
      </c>
    </row>
    <row r="14" spans="1:15" x14ac:dyDescent="0.25">
      <c r="A14" s="267" t="s">
        <v>121</v>
      </c>
      <c r="B14" s="317">
        <v>6909.5</v>
      </c>
      <c r="C14" s="316">
        <v>6042.75</v>
      </c>
      <c r="D14" s="264">
        <v>-12.54432303350459</v>
      </c>
      <c r="E14" s="263">
        <v>4.4515819055709915</v>
      </c>
      <c r="F14" s="266">
        <v>9713.9999999999982</v>
      </c>
      <c r="G14" s="265">
        <v>7943</v>
      </c>
      <c r="H14" s="264">
        <v>-18.231418571134427</v>
      </c>
      <c r="I14" s="263">
        <v>3.8841607801190476</v>
      </c>
      <c r="J14" s="261">
        <v>1.4058904406975901</v>
      </c>
      <c r="K14" s="262">
        <v>1.3144677506102354</v>
      </c>
      <c r="L14" s="261">
        <v>-6.50283175991947</v>
      </c>
      <c r="M14" s="261">
        <v>1382.0674284537783</v>
      </c>
      <c r="N14" s="262">
        <v>1418.7756515170586</v>
      </c>
      <c r="O14" s="261">
        <v>2.6560370577829451</v>
      </c>
    </row>
    <row r="15" spans="1:15" x14ac:dyDescent="0.25">
      <c r="A15" s="267" t="s">
        <v>122</v>
      </c>
      <c r="B15" s="317">
        <v>61</v>
      </c>
      <c r="C15" s="316">
        <v>78</v>
      </c>
      <c r="D15" s="264">
        <v>27.868852459016402</v>
      </c>
      <c r="E15" s="263">
        <v>5.7461154049817935E-2</v>
      </c>
      <c r="F15" s="266">
        <v>148.82999999999998</v>
      </c>
      <c r="G15" s="265">
        <v>164.20000000000002</v>
      </c>
      <c r="H15" s="264">
        <v>10.327218974669105</v>
      </c>
      <c r="I15" s="263">
        <v>8.0294498312419443E-2</v>
      </c>
      <c r="J15" s="261">
        <v>2.4398360655737701</v>
      </c>
      <c r="K15" s="262">
        <v>2.1051282051282052</v>
      </c>
      <c r="L15" s="261">
        <v>-13.718456955707492</v>
      </c>
      <c r="M15" s="261">
        <v>1649.0761271249078</v>
      </c>
      <c r="N15" s="262">
        <v>1217.7222898903774</v>
      </c>
      <c r="O15" s="261">
        <v>-26.157302876403708</v>
      </c>
    </row>
    <row r="16" spans="1:15" x14ac:dyDescent="0.25">
      <c r="A16" s="267" t="s">
        <v>123</v>
      </c>
      <c r="B16" s="317">
        <v>10636.398999999999</v>
      </c>
      <c r="C16" s="316">
        <v>10529</v>
      </c>
      <c r="D16" s="264">
        <v>-1.0097308308949282</v>
      </c>
      <c r="E16" s="263">
        <v>7.7565191152632442</v>
      </c>
      <c r="F16" s="266">
        <v>23907.400000000005</v>
      </c>
      <c r="G16" s="265">
        <v>22186.749999999993</v>
      </c>
      <c r="H16" s="264">
        <v>-7.1971439805249116</v>
      </c>
      <c r="I16" s="263">
        <v>10.84941510616974</v>
      </c>
      <c r="J16" s="261">
        <v>2.2476968003926898</v>
      </c>
      <c r="K16" s="262">
        <v>2.1072039130021838</v>
      </c>
      <c r="L16" s="261">
        <v>-6.250526644250276</v>
      </c>
      <c r="M16" s="261">
        <v>974.53194826706351</v>
      </c>
      <c r="N16" s="262">
        <v>1224.2176073557421</v>
      </c>
      <c r="O16" s="261">
        <v>25.621085027810086</v>
      </c>
    </row>
    <row r="17" spans="1:15" x14ac:dyDescent="0.25">
      <c r="A17" s="267" t="s">
        <v>124</v>
      </c>
      <c r="B17" s="317">
        <v>28298</v>
      </c>
      <c r="C17" s="316">
        <v>27358.5</v>
      </c>
      <c r="D17" s="264">
        <v>-3.3200226164393221</v>
      </c>
      <c r="E17" s="263">
        <v>20.154499782973641</v>
      </c>
      <c r="F17" s="266">
        <v>58925.299999999996</v>
      </c>
      <c r="G17" s="265">
        <v>57913.2</v>
      </c>
      <c r="H17" s="264">
        <v>-1.7175983830374997</v>
      </c>
      <c r="I17" s="263">
        <v>28.31980109419494</v>
      </c>
      <c r="J17" s="261">
        <v>2.0823132376846418</v>
      </c>
      <c r="K17" s="262">
        <v>2.1168265804046271</v>
      </c>
      <c r="L17" s="261">
        <v>1.6574520151618088</v>
      </c>
      <c r="M17" s="261">
        <v>1209.138638241978</v>
      </c>
      <c r="N17" s="262">
        <v>1106.2028345869335</v>
      </c>
      <c r="O17" s="261">
        <v>-8.5131514616642807</v>
      </c>
    </row>
    <row r="18" spans="1:15" x14ac:dyDescent="0.25">
      <c r="A18" s="267" t="s">
        <v>125</v>
      </c>
      <c r="B18" s="317">
        <v>51</v>
      </c>
      <c r="C18" s="316">
        <v>25</v>
      </c>
      <c r="D18" s="264">
        <v>-50.980392156862742</v>
      </c>
      <c r="E18" s="263">
        <v>1.8417036554428824E-2</v>
      </c>
      <c r="F18" s="266">
        <v>32</v>
      </c>
      <c r="G18" s="265">
        <v>20</v>
      </c>
      <c r="H18" s="264">
        <v>-37.5</v>
      </c>
      <c r="I18" s="263">
        <v>9.7800850563239273E-3</v>
      </c>
      <c r="J18" s="261">
        <v>0.62745098039215685</v>
      </c>
      <c r="K18" s="262">
        <v>0.8</v>
      </c>
      <c r="L18" s="261">
        <v>27.500000000000014</v>
      </c>
      <c r="M18" s="261">
        <v>1306.25</v>
      </c>
      <c r="N18" s="262">
        <v>800</v>
      </c>
      <c r="O18" s="261">
        <v>-38.755980861244019</v>
      </c>
    </row>
    <row r="19" spans="1:15" x14ac:dyDescent="0.25">
      <c r="A19" s="267" t="s">
        <v>200</v>
      </c>
      <c r="B19" s="317">
        <v>218</v>
      </c>
      <c r="C19" s="316">
        <v>92</v>
      </c>
      <c r="D19" s="264">
        <v>-57.798165137614674</v>
      </c>
      <c r="E19" s="263">
        <v>6.7774694520298079E-2</v>
      </c>
      <c r="F19" s="266">
        <v>451</v>
      </c>
      <c r="G19" s="265">
        <v>159</v>
      </c>
      <c r="H19" s="264">
        <v>-64.745011086474506</v>
      </c>
      <c r="I19" s="263">
        <v>7.7751676197775219E-2</v>
      </c>
      <c r="J19" s="261">
        <v>2.0688073394495414</v>
      </c>
      <c r="K19" s="262">
        <v>1.7282608695652173</v>
      </c>
      <c r="L19" s="261">
        <v>-16.461004530993939</v>
      </c>
      <c r="M19" s="261">
        <v>1369.179600886918</v>
      </c>
      <c r="N19" s="262">
        <v>1711.9496855345915</v>
      </c>
      <c r="O19" s="261">
        <v>25.034705777506193</v>
      </c>
    </row>
    <row r="20" spans="1:15" x14ac:dyDescent="0.25">
      <c r="A20" s="267" t="s">
        <v>324</v>
      </c>
      <c r="B20" s="317">
        <v>1</v>
      </c>
      <c r="C20" s="316">
        <v>1</v>
      </c>
      <c r="D20" s="264">
        <v>0</v>
      </c>
      <c r="E20" s="263">
        <v>7.3668146217715298E-4</v>
      </c>
      <c r="F20" s="266">
        <v>5</v>
      </c>
      <c r="G20" s="265">
        <v>5.03</v>
      </c>
      <c r="H20" s="264">
        <v>0.60000000000000053</v>
      </c>
      <c r="I20" s="263">
        <v>2.4596913916654678E-3</v>
      </c>
      <c r="J20" s="261">
        <v>5</v>
      </c>
      <c r="K20" s="262">
        <v>5.03</v>
      </c>
      <c r="L20" s="261">
        <v>0.60000000000000053</v>
      </c>
      <c r="M20" s="261">
        <v>1500</v>
      </c>
      <c r="N20" s="262">
        <v>1500</v>
      </c>
      <c r="O20" s="261">
        <v>0</v>
      </c>
    </row>
    <row r="21" spans="1:15" x14ac:dyDescent="0.25">
      <c r="A21" s="267" t="s">
        <v>128</v>
      </c>
      <c r="B21" s="317">
        <v>126</v>
      </c>
      <c r="C21" s="316">
        <v>106</v>
      </c>
      <c r="D21" s="264">
        <v>-15.873015873015872</v>
      </c>
      <c r="E21" s="263">
        <v>7.8088234990778216E-2</v>
      </c>
      <c r="F21" s="266">
        <v>129.55000000000001</v>
      </c>
      <c r="G21" s="265">
        <v>114.151</v>
      </c>
      <c r="H21" s="264">
        <v>-11.886530297182563</v>
      </c>
      <c r="I21" s="263">
        <v>5.5820324463221625E-2</v>
      </c>
      <c r="J21" s="261">
        <v>1.0281746031746033</v>
      </c>
      <c r="K21" s="262">
        <v>1.0768962264150943</v>
      </c>
      <c r="L21" s="261">
        <v>4.7386526656131744</v>
      </c>
      <c r="M21" s="261">
        <v>1702.3712852180622</v>
      </c>
      <c r="N21" s="262">
        <v>1922.4395756497972</v>
      </c>
      <c r="O21" s="261">
        <v>12.927161797348209</v>
      </c>
    </row>
    <row r="22" spans="1:15" x14ac:dyDescent="0.25">
      <c r="A22" s="267" t="s">
        <v>129</v>
      </c>
      <c r="B22" s="317">
        <v>164</v>
      </c>
      <c r="C22" s="316">
        <v>138</v>
      </c>
      <c r="D22" s="264">
        <v>-15.853658536585369</v>
      </c>
      <c r="E22" s="263">
        <v>0.10166204178044712</v>
      </c>
      <c r="F22" s="266">
        <v>224.47000000000003</v>
      </c>
      <c r="G22" s="265">
        <v>182.07999999999998</v>
      </c>
      <c r="H22" s="264">
        <v>-18.884483449904231</v>
      </c>
      <c r="I22" s="263">
        <v>8.9037894352773025E-2</v>
      </c>
      <c r="J22" s="261">
        <v>1.3687195121951221</v>
      </c>
      <c r="K22" s="262">
        <v>1.3194202898550724</v>
      </c>
      <c r="L22" s="261">
        <v>-3.6018498969876411</v>
      </c>
      <c r="M22" s="261">
        <v>1985.5659999109009</v>
      </c>
      <c r="N22" s="262">
        <v>1830.1625659050969</v>
      </c>
      <c r="O22" s="261">
        <v>-7.8266566819122367</v>
      </c>
    </row>
    <row r="23" spans="1:15" x14ac:dyDescent="0.25">
      <c r="A23" s="267" t="s">
        <v>130</v>
      </c>
      <c r="B23" s="317">
        <v>469</v>
      </c>
      <c r="C23" s="316">
        <v>317</v>
      </c>
      <c r="D23" s="264">
        <v>-32.409381663113003</v>
      </c>
      <c r="E23" s="263">
        <v>0.23352802351015747</v>
      </c>
      <c r="F23" s="266">
        <v>375</v>
      </c>
      <c r="G23" s="265">
        <v>265</v>
      </c>
      <c r="H23" s="264">
        <v>-29.333333333333332</v>
      </c>
      <c r="I23" s="263">
        <v>0.12958612699629204</v>
      </c>
      <c r="J23" s="261">
        <v>0.79957356076759056</v>
      </c>
      <c r="K23" s="262">
        <v>0.83596214511041012</v>
      </c>
      <c r="L23" s="261">
        <v>4.5509989484753044</v>
      </c>
      <c r="M23" s="261">
        <v>1109.0666666666666</v>
      </c>
      <c r="N23" s="262">
        <v>1104.5283018867926</v>
      </c>
      <c r="O23" s="261">
        <v>-0.40920576880325576</v>
      </c>
    </row>
    <row r="24" spans="1:15" x14ac:dyDescent="0.25">
      <c r="A24" s="260" t="s">
        <v>131</v>
      </c>
      <c r="B24" s="259">
        <v>27076</v>
      </c>
      <c r="C24" s="258">
        <v>27580</v>
      </c>
      <c r="D24" s="257">
        <v>1.8614270941054833</v>
      </c>
      <c r="E24" s="256">
        <v>20.31767472684588</v>
      </c>
      <c r="F24" s="259">
        <v>30570.34</v>
      </c>
      <c r="G24" s="258">
        <v>28561.75</v>
      </c>
      <c r="H24" s="257">
        <v>-6.5703881605503884</v>
      </c>
      <c r="I24" s="256">
        <v>13.966817217872995</v>
      </c>
      <c r="J24" s="254">
        <v>1.1290567292066775</v>
      </c>
      <c r="K24" s="255">
        <v>1.0355964467005077</v>
      </c>
      <c r="L24" s="254">
        <v>-8.2777313210682486</v>
      </c>
      <c r="M24" s="254">
        <v>1321.9938345468192</v>
      </c>
      <c r="N24" s="255">
        <v>1298.6440431696237</v>
      </c>
      <c r="O24" s="254">
        <v>-1.7662556940138741</v>
      </c>
    </row>
    <row r="25" spans="1:15" x14ac:dyDescent="0.25">
      <c r="A25" s="253" t="s">
        <v>323</v>
      </c>
      <c r="B25" s="251"/>
      <c r="C25" s="252"/>
      <c r="D25" s="251"/>
      <c r="E25" s="251"/>
      <c r="F25" s="251"/>
      <c r="G25" s="252"/>
      <c r="H25" s="251"/>
      <c r="I25" s="251"/>
      <c r="J25" s="251"/>
      <c r="K25" s="252"/>
      <c r="L25" s="251"/>
      <c r="M25" s="251"/>
      <c r="N25" s="252"/>
      <c r="O25" s="251"/>
    </row>
    <row r="26" spans="1:15" x14ac:dyDescent="0.25">
      <c r="B26" s="299"/>
      <c r="C26" s="315"/>
      <c r="D26" s="299"/>
      <c r="E26" s="299"/>
      <c r="F26" s="299"/>
      <c r="G26" s="315"/>
      <c r="H26" s="299"/>
      <c r="I26" s="299"/>
      <c r="J26" s="299"/>
      <c r="K26" s="315"/>
      <c r="L26" s="299"/>
      <c r="M26" s="299"/>
      <c r="N26" s="315"/>
      <c r="O26" s="299"/>
    </row>
    <row r="27" spans="1:15" x14ac:dyDescent="0.25">
      <c r="B27" s="299"/>
      <c r="C27" s="315"/>
      <c r="D27" s="299"/>
      <c r="E27" s="299"/>
      <c r="F27" s="299"/>
      <c r="G27" s="315"/>
      <c r="H27" s="299"/>
      <c r="I27" s="299"/>
      <c r="J27" s="299"/>
      <c r="K27" s="315"/>
      <c r="L27" s="299"/>
      <c r="M27" s="299"/>
      <c r="N27" s="315"/>
      <c r="O27" s="299"/>
    </row>
    <row r="28" spans="1:15" x14ac:dyDescent="0.25">
      <c r="B28" s="299"/>
      <c r="C28" s="315"/>
      <c r="D28" s="299"/>
      <c r="E28" s="299"/>
      <c r="F28" s="299"/>
      <c r="G28" s="315"/>
      <c r="H28" s="299"/>
      <c r="I28" s="299"/>
      <c r="J28" s="299"/>
      <c r="K28" s="315"/>
      <c r="L28" s="299"/>
      <c r="M28" s="299"/>
      <c r="N28" s="315"/>
      <c r="O28" s="299"/>
    </row>
    <row r="29" spans="1:15" x14ac:dyDescent="0.25">
      <c r="B29" s="299"/>
      <c r="C29" s="315"/>
      <c r="D29" s="299"/>
      <c r="E29" s="299"/>
      <c r="F29" s="299"/>
      <c r="G29" s="315"/>
      <c r="H29" s="299"/>
      <c r="I29" s="299"/>
      <c r="J29" s="299"/>
      <c r="K29" s="315"/>
      <c r="L29" s="299"/>
      <c r="M29" s="299"/>
      <c r="N29" s="315"/>
      <c r="O29" s="299"/>
    </row>
    <row r="30" spans="1:15" x14ac:dyDescent="0.25">
      <c r="B30" s="299"/>
      <c r="C30" s="315"/>
      <c r="D30" s="299"/>
      <c r="E30" s="299"/>
      <c r="F30" s="299"/>
      <c r="G30" s="315"/>
      <c r="H30" s="299"/>
      <c r="I30" s="299"/>
      <c r="J30" s="299"/>
      <c r="K30" s="315"/>
      <c r="L30" s="299"/>
      <c r="M30" s="299"/>
      <c r="N30" s="315"/>
      <c r="O30" s="299"/>
    </row>
    <row r="31" spans="1:15" x14ac:dyDescent="0.25">
      <c r="B31" s="299"/>
      <c r="C31" s="315"/>
      <c r="D31" s="299"/>
      <c r="E31" s="299"/>
      <c r="F31" s="299"/>
      <c r="G31" s="315"/>
      <c r="H31" s="299"/>
      <c r="I31" s="299"/>
      <c r="J31" s="299"/>
      <c r="K31" s="315"/>
      <c r="L31" s="299"/>
      <c r="M31" s="299"/>
      <c r="N31" s="315"/>
      <c r="O31" s="299"/>
    </row>
    <row r="32" spans="1:15" x14ac:dyDescent="0.25">
      <c r="B32" s="299"/>
      <c r="C32" s="315"/>
      <c r="D32" s="299"/>
      <c r="E32" s="299"/>
      <c r="F32" s="299"/>
      <c r="G32" s="315"/>
      <c r="H32" s="299"/>
      <c r="I32" s="299"/>
      <c r="J32" s="299"/>
      <c r="K32" s="315"/>
      <c r="L32" s="299"/>
      <c r="M32" s="299"/>
      <c r="N32" s="315"/>
      <c r="O32" s="299"/>
    </row>
    <row r="33" spans="2:15" x14ac:dyDescent="0.25">
      <c r="B33" s="299"/>
      <c r="C33" s="315"/>
      <c r="D33" s="299"/>
      <c r="E33" s="299"/>
      <c r="F33" s="299"/>
      <c r="G33" s="315"/>
      <c r="H33" s="299"/>
      <c r="I33" s="299"/>
      <c r="J33" s="299"/>
      <c r="K33" s="315"/>
      <c r="L33" s="299"/>
      <c r="M33" s="299"/>
      <c r="N33" s="315"/>
      <c r="O33" s="299"/>
    </row>
    <row r="34" spans="2:15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315"/>
      <c r="L34" s="299"/>
      <c r="M34" s="299"/>
      <c r="N34" s="315"/>
      <c r="O34" s="299"/>
    </row>
    <row r="35" spans="2:15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315"/>
      <c r="L35" s="299"/>
      <c r="M35" s="299"/>
      <c r="N35" s="299"/>
      <c r="O35" s="299"/>
    </row>
    <row r="36" spans="2:15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  <row r="41" spans="2:15" x14ac:dyDescent="0.25">
      <c r="B41" s="299"/>
      <c r="C41" s="299"/>
      <c r="D41" s="299"/>
      <c r="E41" s="299"/>
      <c r="F41" s="299"/>
      <c r="G41" s="299"/>
      <c r="H41" s="299"/>
      <c r="I41" s="299"/>
      <c r="J41" s="299"/>
      <c r="K41" s="299"/>
      <c r="L41" s="299"/>
      <c r="M41" s="299"/>
      <c r="N41" s="299"/>
      <c r="O41" s="299"/>
    </row>
    <row r="42" spans="2:15" x14ac:dyDescent="0.25">
      <c r="B42" s="299"/>
      <c r="C42" s="299"/>
      <c r="D42" s="299"/>
      <c r="E42" s="299"/>
      <c r="F42" s="299"/>
      <c r="G42" s="299"/>
      <c r="H42" s="299"/>
      <c r="I42" s="299"/>
      <c r="J42" s="299"/>
      <c r="K42" s="299"/>
      <c r="L42" s="299"/>
      <c r="M42" s="299"/>
      <c r="N42" s="299"/>
      <c r="O42" s="299"/>
    </row>
    <row r="43" spans="2:15" x14ac:dyDescent="0.25">
      <c r="B43" s="299"/>
      <c r="C43" s="299"/>
      <c r="D43" s="299"/>
      <c r="E43" s="299"/>
      <c r="F43" s="299"/>
      <c r="G43" s="299"/>
      <c r="H43" s="299"/>
      <c r="I43" s="299"/>
      <c r="J43" s="299"/>
      <c r="K43" s="299"/>
      <c r="L43" s="299"/>
      <c r="M43" s="299"/>
      <c r="N43" s="299"/>
      <c r="O43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rowBreaks count="2" manualBreakCount="2">
    <brk id="60" max="16383" man="1"/>
    <brk id="128" max="16383" man="1"/>
  </rowBreaks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C00000"/>
  </sheetPr>
  <dimension ref="A1:O43"/>
  <sheetViews>
    <sheetView showGridLines="0" view="pageBreakPreview" zoomScaleNormal="12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17" width="12.42578125" style="225"/>
    <col min="18" max="26" width="11.140625" style="225" customWidth="1"/>
    <col min="27" max="36" width="12.42578125" style="225"/>
    <col min="37" max="37" width="7.28515625" style="225" customWidth="1"/>
    <col min="38" max="46" width="12.42578125" style="225"/>
    <col min="47" max="47" width="35.42578125" style="225" customWidth="1"/>
    <col min="48" max="48" width="12.42578125" style="225"/>
    <col min="49" max="49" width="35.42578125" style="225" customWidth="1"/>
    <col min="50" max="53" width="12.42578125" style="225"/>
    <col min="54" max="56" width="13.7109375" style="225" customWidth="1"/>
    <col min="57" max="57" width="12.42578125" style="225"/>
    <col min="58" max="58" width="6" style="225" customWidth="1"/>
    <col min="59" max="59" width="12.42578125" style="225"/>
    <col min="60" max="60" width="6" style="225" customWidth="1"/>
    <col min="61" max="61" width="12.42578125" style="225"/>
    <col min="62" max="62" width="6" style="225" customWidth="1"/>
    <col min="63" max="63" width="12.42578125" style="225"/>
    <col min="64" max="64" width="6" style="225" customWidth="1"/>
    <col min="65" max="65" width="12.42578125" style="225"/>
    <col min="66" max="66" width="6" style="225" customWidth="1"/>
    <col min="67" max="16384" width="12.42578125" style="225"/>
  </cols>
  <sheetData>
    <row r="1" spans="1:15" s="244" customFormat="1" ht="13.5" x14ac:dyDescent="0.25">
      <c r="A1" s="282" t="s">
        <v>394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318" t="s">
        <v>325</v>
      </c>
      <c r="B5" s="272">
        <v>12998</v>
      </c>
      <c r="C5" s="271">
        <v>15793.2</v>
      </c>
      <c r="D5" s="268">
        <v>21.50484689952301</v>
      </c>
      <c r="E5" s="268">
        <v>100</v>
      </c>
      <c r="F5" s="272">
        <v>15908.088</v>
      </c>
      <c r="G5" s="271">
        <v>20845.868999999999</v>
      </c>
      <c r="H5" s="268">
        <v>31.039437297555807</v>
      </c>
      <c r="I5" s="268">
        <v>100</v>
      </c>
      <c r="J5" s="270">
        <v>1.223887367287275</v>
      </c>
      <c r="K5" s="269">
        <v>1.3199268672593267</v>
      </c>
      <c r="L5" s="268">
        <v>7.8470864671903229</v>
      </c>
      <c r="M5" s="270">
        <v>1498.7181929091669</v>
      </c>
      <c r="N5" s="269">
        <v>1630.0984516404667</v>
      </c>
      <c r="O5" s="268">
        <v>8.7661749455564486</v>
      </c>
    </row>
    <row r="6" spans="1:15" x14ac:dyDescent="0.25">
      <c r="A6" s="267" t="s">
        <v>385</v>
      </c>
      <c r="B6" s="317">
        <v>417</v>
      </c>
      <c r="C6" s="316">
        <v>720.5</v>
      </c>
      <c r="D6" s="264">
        <v>72.781774580335721</v>
      </c>
      <c r="E6" s="263">
        <v>4.5620900134234983</v>
      </c>
      <c r="F6" s="266">
        <v>678.92000000000007</v>
      </c>
      <c r="G6" s="265">
        <v>1383.2600000000002</v>
      </c>
      <c r="H6" s="264">
        <v>103.74418193601605</v>
      </c>
      <c r="I6" s="263">
        <v>6.635655246610253</v>
      </c>
      <c r="J6" s="261">
        <v>1.6281055155875301</v>
      </c>
      <c r="K6" s="262">
        <v>1.9198612074947956</v>
      </c>
      <c r="L6" s="261">
        <v>17.919949850546413</v>
      </c>
      <c r="M6" s="261">
        <v>1286.6869439698341</v>
      </c>
      <c r="N6" s="262">
        <v>1296.3130575596776</v>
      </c>
      <c r="O6" s="261">
        <v>0.7481317530233067</v>
      </c>
    </row>
    <row r="7" spans="1:15" x14ac:dyDescent="0.25">
      <c r="A7" s="267" t="s">
        <v>117</v>
      </c>
      <c r="B7" s="317">
        <v>1833</v>
      </c>
      <c r="C7" s="316">
        <v>1772</v>
      </c>
      <c r="D7" s="264">
        <v>-3.3278777959628969</v>
      </c>
      <c r="E7" s="263">
        <v>11.220018742243496</v>
      </c>
      <c r="F7" s="266">
        <v>2230</v>
      </c>
      <c r="G7" s="265">
        <v>2084</v>
      </c>
      <c r="H7" s="264">
        <v>-6.5470852017937231</v>
      </c>
      <c r="I7" s="263">
        <v>9.9971845740755647</v>
      </c>
      <c r="J7" s="261">
        <v>1.2165848336061102</v>
      </c>
      <c r="K7" s="262">
        <v>1.1760722347629797</v>
      </c>
      <c r="L7" s="261">
        <v>-3.3300266223972308</v>
      </c>
      <c r="M7" s="261">
        <v>987.17937219730936</v>
      </c>
      <c r="N7" s="262">
        <v>1210.5374280230328</v>
      </c>
      <c r="O7" s="261">
        <v>22.625883615108645</v>
      </c>
    </row>
    <row r="8" spans="1:15" x14ac:dyDescent="0.25">
      <c r="A8" s="267" t="s">
        <v>119</v>
      </c>
      <c r="B8" s="317">
        <v>2053</v>
      </c>
      <c r="C8" s="316">
        <v>3829.2</v>
      </c>
      <c r="D8" s="264">
        <v>86.517291768144176</v>
      </c>
      <c r="E8" s="263">
        <v>24.245877972798418</v>
      </c>
      <c r="F8" s="266">
        <v>3717.8999999999996</v>
      </c>
      <c r="G8" s="265">
        <v>7568.0499999999993</v>
      </c>
      <c r="H8" s="264">
        <v>103.5571155759972</v>
      </c>
      <c r="I8" s="263">
        <v>36.304794969209489</v>
      </c>
      <c r="J8" s="261">
        <v>1.8109595713589868</v>
      </c>
      <c r="K8" s="262">
        <v>1.9764049932100698</v>
      </c>
      <c r="L8" s="261">
        <v>9.1357877043565914</v>
      </c>
      <c r="M8" s="261">
        <v>1496.2281126442351</v>
      </c>
      <c r="N8" s="262">
        <v>1835.5164144000112</v>
      </c>
      <c r="O8" s="261">
        <v>22.676241603037582</v>
      </c>
    </row>
    <row r="9" spans="1:15" x14ac:dyDescent="0.25">
      <c r="A9" s="267" t="s">
        <v>120</v>
      </c>
      <c r="B9" s="317">
        <v>497</v>
      </c>
      <c r="C9" s="316">
        <v>439.5</v>
      </c>
      <c r="D9" s="264">
        <v>-11.569416498993967</v>
      </c>
      <c r="E9" s="263">
        <v>2.7828432489932378</v>
      </c>
      <c r="F9" s="266">
        <v>658.51800000000003</v>
      </c>
      <c r="G9" s="265">
        <v>599.55999999999995</v>
      </c>
      <c r="H9" s="264">
        <v>-8.9531341588233069</v>
      </c>
      <c r="I9" s="263">
        <v>2.8761573815896089</v>
      </c>
      <c r="J9" s="261">
        <v>1.3249859154929577</v>
      </c>
      <c r="K9" s="262">
        <v>1.3641865756541522</v>
      </c>
      <c r="L9" s="261">
        <v>2.9585718386002657</v>
      </c>
      <c r="M9" s="261">
        <v>1196.2040521291749</v>
      </c>
      <c r="N9" s="262">
        <v>1192.8080592434453</v>
      </c>
      <c r="O9" s="261">
        <v>-0.28389745710064584</v>
      </c>
    </row>
    <row r="10" spans="1:15" x14ac:dyDescent="0.25">
      <c r="A10" s="267" t="s">
        <v>121</v>
      </c>
      <c r="B10" s="317">
        <v>1080.5</v>
      </c>
      <c r="C10" s="316">
        <v>833</v>
      </c>
      <c r="D10" s="264">
        <v>-22.906062008329474</v>
      </c>
      <c r="E10" s="263">
        <v>5.2744219030975357</v>
      </c>
      <c r="F10" s="266">
        <v>1588</v>
      </c>
      <c r="G10" s="265">
        <v>1261.5</v>
      </c>
      <c r="H10" s="264">
        <v>-20.560453400503775</v>
      </c>
      <c r="I10" s="263">
        <v>6.0515587045087926</v>
      </c>
      <c r="J10" s="261">
        <v>1.4696899583526146</v>
      </c>
      <c r="K10" s="262">
        <v>1.5144057623049221</v>
      </c>
      <c r="L10" s="261">
        <v>3.0425331341604744</v>
      </c>
      <c r="M10" s="261">
        <v>1691.0377833753153</v>
      </c>
      <c r="N10" s="262">
        <v>1802.1696393182722</v>
      </c>
      <c r="O10" s="261">
        <v>6.5718138905883849</v>
      </c>
    </row>
    <row r="11" spans="1:15" x14ac:dyDescent="0.25">
      <c r="A11" s="267" t="s">
        <v>124</v>
      </c>
      <c r="B11" s="317">
        <v>68.5</v>
      </c>
      <c r="C11" s="316">
        <v>0</v>
      </c>
      <c r="D11" s="264">
        <v>-100</v>
      </c>
      <c r="E11" s="263">
        <v>0</v>
      </c>
      <c r="F11" s="266">
        <v>103.5</v>
      </c>
      <c r="G11" s="265">
        <v>0</v>
      </c>
      <c r="H11" s="264">
        <v>-100</v>
      </c>
      <c r="I11" s="263">
        <v>0</v>
      </c>
      <c r="J11" s="261">
        <v>1.5109489051094891</v>
      </c>
      <c r="K11" s="262" t="s">
        <v>341</v>
      </c>
      <c r="L11" s="264" t="s">
        <v>341</v>
      </c>
      <c r="M11" s="261">
        <v>2213.5265700483092</v>
      </c>
      <c r="N11" s="262" t="s">
        <v>341</v>
      </c>
      <c r="O11" s="261" t="s">
        <v>341</v>
      </c>
    </row>
    <row r="12" spans="1:15" x14ac:dyDescent="0.25">
      <c r="A12" s="260" t="s">
        <v>131</v>
      </c>
      <c r="B12" s="259">
        <v>7049</v>
      </c>
      <c r="C12" s="258">
        <v>8199</v>
      </c>
      <c r="D12" s="257">
        <v>16.314370832742231</v>
      </c>
      <c r="E12" s="256">
        <v>51.914748119443807</v>
      </c>
      <c r="F12" s="259">
        <v>6931.2500000000009</v>
      </c>
      <c r="G12" s="258">
        <v>7949.4989999999998</v>
      </c>
      <c r="H12" s="257">
        <v>14.690697926059503</v>
      </c>
      <c r="I12" s="256">
        <v>38.134649124006295</v>
      </c>
      <c r="J12" s="254">
        <v>0.9832955029082141</v>
      </c>
      <c r="K12" s="255">
        <v>0.96956933772411269</v>
      </c>
      <c r="L12" s="254">
        <v>-1.3959349090384987</v>
      </c>
      <c r="M12" s="254">
        <v>1659.4058791704235</v>
      </c>
      <c r="N12" s="255">
        <v>1608.2829597185937</v>
      </c>
      <c r="O12" s="254">
        <v>-3.0807965726496911</v>
      </c>
    </row>
    <row r="13" spans="1:15" x14ac:dyDescent="0.25">
      <c r="A13" s="253" t="s">
        <v>323</v>
      </c>
      <c r="B13" s="251"/>
      <c r="C13" s="252"/>
      <c r="D13" s="251"/>
      <c r="E13" s="251"/>
      <c r="F13" s="251"/>
      <c r="G13" s="252"/>
      <c r="H13" s="251"/>
      <c r="I13" s="251"/>
      <c r="J13" s="251"/>
      <c r="K13" s="252"/>
      <c r="L13" s="251"/>
      <c r="M13" s="251"/>
      <c r="N13" s="252"/>
      <c r="O13" s="251"/>
    </row>
    <row r="14" spans="1:15" x14ac:dyDescent="0.25">
      <c r="B14" s="299"/>
      <c r="C14" s="315"/>
      <c r="D14" s="299"/>
      <c r="E14" s="299"/>
      <c r="F14" s="299"/>
      <c r="G14" s="315"/>
      <c r="H14" s="299"/>
      <c r="I14" s="299"/>
      <c r="J14" s="299"/>
      <c r="K14" s="315"/>
      <c r="L14" s="299"/>
      <c r="M14" s="299"/>
      <c r="N14" s="315"/>
      <c r="O14" s="299"/>
    </row>
    <row r="15" spans="1:15" x14ac:dyDescent="0.25">
      <c r="B15" s="299"/>
      <c r="C15" s="315"/>
      <c r="D15" s="299"/>
      <c r="E15" s="299"/>
      <c r="F15" s="299"/>
      <c r="G15" s="315"/>
      <c r="H15" s="299"/>
      <c r="I15" s="299"/>
      <c r="J15" s="299"/>
      <c r="K15" s="315"/>
      <c r="L15" s="299"/>
      <c r="M15" s="299"/>
      <c r="N15" s="315"/>
      <c r="O15" s="299"/>
    </row>
    <row r="16" spans="1:15" x14ac:dyDescent="0.25">
      <c r="B16" s="299"/>
      <c r="C16" s="315"/>
      <c r="D16" s="299"/>
      <c r="E16" s="299"/>
      <c r="F16" s="299"/>
      <c r="G16" s="315"/>
      <c r="H16" s="299"/>
      <c r="I16" s="299"/>
      <c r="J16" s="299"/>
      <c r="K16" s="315"/>
      <c r="L16" s="299"/>
      <c r="M16" s="299"/>
      <c r="N16" s="315"/>
      <c r="O16" s="299"/>
    </row>
    <row r="17" spans="2:15" x14ac:dyDescent="0.25">
      <c r="B17" s="299"/>
      <c r="C17" s="315"/>
      <c r="D17" s="299"/>
      <c r="E17" s="299"/>
      <c r="F17" s="299"/>
      <c r="G17" s="315"/>
      <c r="H17" s="299"/>
      <c r="I17" s="299"/>
      <c r="J17" s="299"/>
      <c r="K17" s="315"/>
      <c r="L17" s="299"/>
      <c r="M17" s="299"/>
      <c r="N17" s="315"/>
      <c r="O17" s="299"/>
    </row>
    <row r="18" spans="2:15" x14ac:dyDescent="0.25">
      <c r="B18" s="299"/>
      <c r="C18" s="315"/>
      <c r="D18" s="299"/>
      <c r="E18" s="299"/>
      <c r="F18" s="299"/>
      <c r="G18" s="315"/>
      <c r="H18" s="299"/>
      <c r="I18" s="299"/>
      <c r="J18" s="299"/>
      <c r="K18" s="315"/>
      <c r="L18" s="299"/>
      <c r="M18" s="299"/>
      <c r="N18" s="315"/>
      <c r="O18" s="299"/>
    </row>
    <row r="19" spans="2:15" x14ac:dyDescent="0.25">
      <c r="B19" s="299"/>
      <c r="C19" s="315"/>
      <c r="D19" s="299"/>
      <c r="E19" s="299"/>
      <c r="F19" s="299"/>
      <c r="G19" s="315"/>
      <c r="H19" s="299"/>
      <c r="I19" s="299"/>
      <c r="J19" s="299"/>
      <c r="K19" s="315"/>
      <c r="L19" s="299"/>
      <c r="M19" s="299"/>
      <c r="N19" s="315"/>
      <c r="O19" s="299"/>
    </row>
    <row r="20" spans="2:15" x14ac:dyDescent="0.25">
      <c r="B20" s="299"/>
      <c r="C20" s="315"/>
      <c r="D20" s="299"/>
      <c r="E20" s="299"/>
      <c r="F20" s="299"/>
      <c r="G20" s="315"/>
      <c r="H20" s="299"/>
      <c r="I20" s="299"/>
      <c r="J20" s="299"/>
      <c r="K20" s="315"/>
      <c r="L20" s="299"/>
      <c r="M20" s="299"/>
      <c r="N20" s="315"/>
      <c r="O20" s="299"/>
    </row>
    <row r="21" spans="2:15" x14ac:dyDescent="0.25">
      <c r="B21" s="299"/>
      <c r="C21" s="315"/>
      <c r="D21" s="299"/>
      <c r="E21" s="299"/>
      <c r="F21" s="299"/>
      <c r="G21" s="315"/>
      <c r="H21" s="299"/>
      <c r="I21" s="299"/>
      <c r="J21" s="299"/>
      <c r="K21" s="315"/>
      <c r="L21" s="299"/>
      <c r="M21" s="299"/>
      <c r="N21" s="315"/>
      <c r="O21" s="299"/>
    </row>
    <row r="22" spans="2:15" x14ac:dyDescent="0.25">
      <c r="B22" s="299"/>
      <c r="C22" s="315"/>
      <c r="D22" s="299"/>
      <c r="E22" s="299"/>
      <c r="F22" s="299"/>
      <c r="G22" s="315"/>
      <c r="H22" s="299"/>
      <c r="I22" s="299"/>
      <c r="J22" s="299"/>
      <c r="K22" s="315"/>
      <c r="L22" s="299"/>
      <c r="M22" s="299"/>
      <c r="N22" s="315"/>
      <c r="O22" s="299"/>
    </row>
    <row r="23" spans="2:15" x14ac:dyDescent="0.25">
      <c r="B23" s="299"/>
      <c r="C23" s="315"/>
      <c r="D23" s="299"/>
      <c r="E23" s="299"/>
      <c r="F23" s="299"/>
      <c r="G23" s="315"/>
      <c r="H23" s="299"/>
      <c r="I23" s="299"/>
      <c r="J23" s="299"/>
      <c r="K23" s="315"/>
      <c r="L23" s="299"/>
      <c r="M23" s="299"/>
      <c r="N23" s="315"/>
      <c r="O23" s="299"/>
    </row>
    <row r="24" spans="2:15" x14ac:dyDescent="0.25">
      <c r="B24" s="299"/>
      <c r="C24" s="315"/>
      <c r="D24" s="299"/>
      <c r="E24" s="299"/>
      <c r="F24" s="299"/>
      <c r="G24" s="315"/>
      <c r="H24" s="299"/>
      <c r="I24" s="299"/>
      <c r="J24" s="299"/>
      <c r="K24" s="315"/>
      <c r="L24" s="299"/>
      <c r="M24" s="299"/>
      <c r="N24" s="315"/>
      <c r="O24" s="299"/>
    </row>
    <row r="25" spans="2:15" x14ac:dyDescent="0.25">
      <c r="B25" s="299"/>
      <c r="C25" s="315"/>
      <c r="D25" s="299"/>
      <c r="E25" s="299"/>
      <c r="F25" s="299"/>
      <c r="G25" s="315"/>
      <c r="H25" s="299"/>
      <c r="I25" s="299"/>
      <c r="J25" s="299"/>
      <c r="K25" s="315"/>
      <c r="L25" s="299"/>
      <c r="M25" s="299"/>
      <c r="N25" s="315"/>
      <c r="O25" s="299"/>
    </row>
    <row r="26" spans="2:15" x14ac:dyDescent="0.25">
      <c r="B26" s="299"/>
      <c r="C26" s="315"/>
      <c r="D26" s="299"/>
      <c r="E26" s="299"/>
      <c r="F26" s="299"/>
      <c r="G26" s="315"/>
      <c r="H26" s="299"/>
      <c r="I26" s="299"/>
      <c r="J26" s="299"/>
      <c r="K26" s="315"/>
      <c r="L26" s="299"/>
      <c r="M26" s="299"/>
      <c r="N26" s="315"/>
      <c r="O26" s="299"/>
    </row>
    <row r="27" spans="2:15" x14ac:dyDescent="0.25">
      <c r="B27" s="299"/>
      <c r="C27" s="315"/>
      <c r="D27" s="299"/>
      <c r="E27" s="299"/>
      <c r="F27" s="299"/>
      <c r="G27" s="315"/>
      <c r="H27" s="299"/>
      <c r="I27" s="299"/>
      <c r="J27" s="299"/>
      <c r="K27" s="315"/>
      <c r="L27" s="299"/>
      <c r="M27" s="299"/>
      <c r="N27" s="315"/>
      <c r="O27" s="299"/>
    </row>
    <row r="28" spans="2:15" x14ac:dyDescent="0.25">
      <c r="B28" s="299"/>
      <c r="C28" s="315"/>
      <c r="D28" s="299"/>
      <c r="E28" s="299"/>
      <c r="F28" s="299"/>
      <c r="G28" s="315"/>
      <c r="H28" s="299"/>
      <c r="I28" s="299"/>
      <c r="J28" s="299"/>
      <c r="K28" s="315"/>
      <c r="L28" s="299"/>
      <c r="M28" s="299"/>
      <c r="N28" s="315"/>
      <c r="O28" s="299"/>
    </row>
    <row r="29" spans="2:15" x14ac:dyDescent="0.25">
      <c r="B29" s="299"/>
      <c r="C29" s="315"/>
      <c r="D29" s="299"/>
      <c r="E29" s="299"/>
      <c r="F29" s="299"/>
      <c r="G29" s="315"/>
      <c r="H29" s="299"/>
      <c r="I29" s="299"/>
      <c r="J29" s="299"/>
      <c r="K29" s="315"/>
      <c r="L29" s="299"/>
      <c r="M29" s="299"/>
      <c r="N29" s="315"/>
      <c r="O29" s="299"/>
    </row>
    <row r="30" spans="2:15" x14ac:dyDescent="0.25">
      <c r="B30" s="299"/>
      <c r="C30" s="315"/>
      <c r="D30" s="299"/>
      <c r="E30" s="299"/>
      <c r="F30" s="299"/>
      <c r="G30" s="315"/>
      <c r="H30" s="299"/>
      <c r="I30" s="299"/>
      <c r="J30" s="299"/>
      <c r="K30" s="315"/>
      <c r="L30" s="299"/>
      <c r="M30" s="299"/>
      <c r="N30" s="315"/>
      <c r="O30" s="299"/>
    </row>
    <row r="31" spans="2:15" x14ac:dyDescent="0.25">
      <c r="B31" s="299"/>
      <c r="C31" s="315"/>
      <c r="D31" s="299"/>
      <c r="E31" s="299"/>
      <c r="F31" s="299"/>
      <c r="G31" s="315"/>
      <c r="H31" s="299"/>
      <c r="I31" s="299"/>
      <c r="J31" s="299"/>
      <c r="K31" s="315"/>
      <c r="L31" s="299"/>
      <c r="M31" s="299"/>
      <c r="N31" s="315"/>
      <c r="O31" s="299"/>
    </row>
    <row r="32" spans="2:15" x14ac:dyDescent="0.25">
      <c r="B32" s="299"/>
      <c r="C32" s="315"/>
      <c r="D32" s="299"/>
      <c r="E32" s="299"/>
      <c r="F32" s="299"/>
      <c r="G32" s="315"/>
      <c r="H32" s="299"/>
      <c r="I32" s="299"/>
      <c r="J32" s="299"/>
      <c r="K32" s="315"/>
      <c r="L32" s="299"/>
      <c r="M32" s="299"/>
      <c r="N32" s="315"/>
      <c r="O32" s="299"/>
    </row>
    <row r="33" spans="2:15" x14ac:dyDescent="0.25">
      <c r="B33" s="299"/>
      <c r="C33" s="315"/>
      <c r="D33" s="299"/>
      <c r="E33" s="299"/>
      <c r="F33" s="299"/>
      <c r="G33" s="315"/>
      <c r="H33" s="299"/>
      <c r="I33" s="299"/>
      <c r="J33" s="299"/>
      <c r="K33" s="315"/>
      <c r="L33" s="299"/>
      <c r="M33" s="299"/>
      <c r="N33" s="315"/>
      <c r="O33" s="299"/>
    </row>
    <row r="34" spans="2:15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315"/>
      <c r="L34" s="299"/>
      <c r="M34" s="299"/>
      <c r="N34" s="315"/>
      <c r="O34" s="299"/>
    </row>
    <row r="35" spans="2:15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315"/>
      <c r="L35" s="299"/>
      <c r="M35" s="299"/>
      <c r="N35" s="299"/>
      <c r="O35" s="299"/>
    </row>
    <row r="36" spans="2:15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  <row r="41" spans="2:15" x14ac:dyDescent="0.25">
      <c r="B41" s="299"/>
      <c r="C41" s="299"/>
      <c r="D41" s="299"/>
      <c r="E41" s="299"/>
      <c r="F41" s="299"/>
      <c r="G41" s="299"/>
      <c r="H41" s="299"/>
      <c r="I41" s="299"/>
      <c r="J41" s="299"/>
      <c r="K41" s="299"/>
      <c r="L41" s="299"/>
      <c r="M41" s="299"/>
      <c r="N41" s="299"/>
      <c r="O41" s="299"/>
    </row>
    <row r="42" spans="2:15" x14ac:dyDescent="0.25">
      <c r="B42" s="299"/>
      <c r="C42" s="299"/>
      <c r="D42" s="299"/>
      <c r="E42" s="299"/>
      <c r="F42" s="299"/>
      <c r="G42" s="299"/>
      <c r="H42" s="299"/>
      <c r="I42" s="299"/>
      <c r="J42" s="299"/>
      <c r="K42" s="299"/>
      <c r="L42" s="299"/>
      <c r="M42" s="299"/>
      <c r="N42" s="299"/>
      <c r="O42" s="299"/>
    </row>
    <row r="43" spans="2:15" x14ac:dyDescent="0.25">
      <c r="B43" s="299"/>
      <c r="C43" s="299"/>
      <c r="D43" s="299"/>
      <c r="E43" s="299"/>
      <c r="F43" s="299"/>
      <c r="G43" s="299"/>
      <c r="H43" s="299"/>
      <c r="I43" s="299"/>
      <c r="J43" s="299"/>
      <c r="K43" s="299"/>
      <c r="L43" s="299"/>
      <c r="M43" s="299"/>
      <c r="N43" s="299"/>
      <c r="O43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rowBreaks count="2" manualBreakCount="2">
    <brk id="48" max="16383" man="1"/>
    <brk id="116" max="16383" man="1"/>
  </rowBreaks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C00000"/>
  </sheetPr>
  <dimension ref="A1:O43"/>
  <sheetViews>
    <sheetView showGridLines="0" view="pageBreakPreview" zoomScaleNormal="12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17" width="12.42578125" style="225"/>
    <col min="18" max="26" width="11.140625" style="225" customWidth="1"/>
    <col min="27" max="36" width="12.42578125" style="225"/>
    <col min="37" max="37" width="7.28515625" style="225" customWidth="1"/>
    <col min="38" max="46" width="12.42578125" style="225"/>
    <col min="47" max="47" width="35.42578125" style="225" customWidth="1"/>
    <col min="48" max="48" width="12.42578125" style="225"/>
    <col min="49" max="49" width="35.42578125" style="225" customWidth="1"/>
    <col min="50" max="53" width="12.42578125" style="225"/>
    <col min="54" max="56" width="13.7109375" style="225" customWidth="1"/>
    <col min="57" max="57" width="12.42578125" style="225"/>
    <col min="58" max="58" width="6" style="225" customWidth="1"/>
    <col min="59" max="59" width="12.42578125" style="225"/>
    <col min="60" max="60" width="6" style="225" customWidth="1"/>
    <col min="61" max="61" width="12.42578125" style="225"/>
    <col min="62" max="62" width="6" style="225" customWidth="1"/>
    <col min="63" max="63" width="12.42578125" style="225"/>
    <col min="64" max="64" width="6" style="225" customWidth="1"/>
    <col min="65" max="65" width="12.42578125" style="225"/>
    <col min="66" max="66" width="6" style="225" customWidth="1"/>
    <col min="67" max="16384" width="12.42578125" style="225"/>
  </cols>
  <sheetData>
    <row r="1" spans="1:15" s="244" customFormat="1" ht="13.5" x14ac:dyDescent="0.25">
      <c r="A1" s="282" t="s">
        <v>395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318" t="s">
        <v>325</v>
      </c>
      <c r="B5" s="272">
        <v>69302.948999999993</v>
      </c>
      <c r="C5" s="271">
        <v>64223.19</v>
      </c>
      <c r="D5" s="268">
        <v>-7.3297876544907048</v>
      </c>
      <c r="E5" s="268">
        <v>100</v>
      </c>
      <c r="F5" s="272">
        <v>105665.74500000002</v>
      </c>
      <c r="G5" s="271">
        <v>79268.806000000011</v>
      </c>
      <c r="H5" s="268">
        <v>-24.981548182904501</v>
      </c>
      <c r="I5" s="268">
        <v>100</v>
      </c>
      <c r="J5" s="270">
        <v>1.5246933431360914</v>
      </c>
      <c r="K5" s="269">
        <v>1.2342707673038353</v>
      </c>
      <c r="L5" s="268">
        <v>-19.047933614958623</v>
      </c>
      <c r="M5" s="270">
        <v>4906.2420836572919</v>
      </c>
      <c r="N5" s="269">
        <v>3985.7505031676628</v>
      </c>
      <c r="O5" s="268">
        <v>-18.761642103959552</v>
      </c>
    </row>
    <row r="6" spans="1:15" x14ac:dyDescent="0.25">
      <c r="A6" s="267" t="s">
        <v>113</v>
      </c>
      <c r="B6" s="317">
        <v>21.5</v>
      </c>
      <c r="C6" s="316">
        <v>61</v>
      </c>
      <c r="D6" s="264">
        <v>183.72093023255815</v>
      </c>
      <c r="E6" s="263">
        <v>9.4981267669824565E-2</v>
      </c>
      <c r="F6" s="317">
        <v>26.349999999999998</v>
      </c>
      <c r="G6" s="316">
        <v>62.879999999999988</v>
      </c>
      <c r="H6" s="264">
        <v>138.63377609108159</v>
      </c>
      <c r="I6" s="263">
        <v>7.9325024777085681E-2</v>
      </c>
      <c r="J6" s="261">
        <v>1.225581395348837</v>
      </c>
      <c r="K6" s="262">
        <v>1.0308196721311473</v>
      </c>
      <c r="L6" s="261">
        <v>-15.891374000684365</v>
      </c>
      <c r="M6" s="261">
        <v>5743.6432637571161</v>
      </c>
      <c r="N6" s="262">
        <v>3707.0610687022904</v>
      </c>
      <c r="O6" s="261">
        <v>-35.458020311007729</v>
      </c>
    </row>
    <row r="7" spans="1:15" x14ac:dyDescent="0.25">
      <c r="A7" s="267" t="s">
        <v>114</v>
      </c>
      <c r="B7" s="317">
        <v>836.5</v>
      </c>
      <c r="C7" s="316">
        <v>352</v>
      </c>
      <c r="D7" s="264">
        <v>-57.919904363419008</v>
      </c>
      <c r="E7" s="263">
        <v>0.54808862655374169</v>
      </c>
      <c r="F7" s="266">
        <v>1674</v>
      </c>
      <c r="G7" s="265">
        <v>401.6</v>
      </c>
      <c r="H7" s="264">
        <v>-76.00955794504182</v>
      </c>
      <c r="I7" s="263">
        <v>0.50663056537019113</v>
      </c>
      <c r="J7" s="261">
        <v>2.0011954572624027</v>
      </c>
      <c r="K7" s="262">
        <v>1.1409090909090909</v>
      </c>
      <c r="L7" s="261">
        <v>-42.988622787009881</v>
      </c>
      <c r="M7" s="261">
        <v>4689.226403823177</v>
      </c>
      <c r="N7" s="262">
        <v>3045.3685258964142</v>
      </c>
      <c r="O7" s="261">
        <v>-35.056056934817818</v>
      </c>
    </row>
    <row r="8" spans="1:15" x14ac:dyDescent="0.25">
      <c r="A8" s="267" t="s">
        <v>385</v>
      </c>
      <c r="B8" s="317">
        <v>3389.6</v>
      </c>
      <c r="C8" s="316">
        <v>4100</v>
      </c>
      <c r="D8" s="264">
        <v>20.958225159310828</v>
      </c>
      <c r="E8" s="263">
        <v>6.3839868433816509</v>
      </c>
      <c r="F8" s="266">
        <v>5785.1370000000006</v>
      </c>
      <c r="G8" s="265">
        <v>6394.4880000000003</v>
      </c>
      <c r="H8" s="264">
        <v>10.533043556271871</v>
      </c>
      <c r="I8" s="263">
        <v>8.0668403154703743</v>
      </c>
      <c r="J8" s="261">
        <v>1.7067314727401466</v>
      </c>
      <c r="K8" s="262">
        <v>1.5596312195121953</v>
      </c>
      <c r="L8" s="261">
        <v>-8.6188281857709441</v>
      </c>
      <c r="M8" s="261">
        <v>3506.3876447524049</v>
      </c>
      <c r="N8" s="262">
        <v>3494.8540211507161</v>
      </c>
      <c r="O8" s="261">
        <v>-0.32893178878695695</v>
      </c>
    </row>
    <row r="9" spans="1:15" x14ac:dyDescent="0.25">
      <c r="A9" s="267" t="s">
        <v>116</v>
      </c>
      <c r="B9" s="317">
        <v>6116</v>
      </c>
      <c r="C9" s="316">
        <v>1831</v>
      </c>
      <c r="D9" s="263">
        <v>-70.062132112491824</v>
      </c>
      <c r="E9" s="263">
        <v>2.8509951000565374</v>
      </c>
      <c r="F9" s="266">
        <v>22379.385000000002</v>
      </c>
      <c r="G9" s="265">
        <v>6206.2380000000003</v>
      </c>
      <c r="H9" s="263">
        <v>-72.268058304551261</v>
      </c>
      <c r="I9" s="263">
        <v>7.829357237953098</v>
      </c>
      <c r="J9" s="261">
        <v>3.6591538587311971</v>
      </c>
      <c r="K9" s="262">
        <v>3.3895346805024578</v>
      </c>
      <c r="L9" s="261">
        <v>-7.368347673749609</v>
      </c>
      <c r="M9" s="261">
        <v>4666.3152392257425</v>
      </c>
      <c r="N9" s="262">
        <v>3820.6627912110366</v>
      </c>
      <c r="O9" s="263">
        <v>-18.122488615986022</v>
      </c>
    </row>
    <row r="10" spans="1:15" x14ac:dyDescent="0.25">
      <c r="A10" s="267" t="s">
        <v>117</v>
      </c>
      <c r="B10" s="317">
        <v>10396</v>
      </c>
      <c r="C10" s="316">
        <v>11515</v>
      </c>
      <c r="D10" s="264">
        <v>10.763755290496334</v>
      </c>
      <c r="E10" s="263">
        <v>17.929660610131638</v>
      </c>
      <c r="F10" s="266">
        <v>14630</v>
      </c>
      <c r="G10" s="265">
        <v>16657</v>
      </c>
      <c r="H10" s="264">
        <v>13.855092276144898</v>
      </c>
      <c r="I10" s="263">
        <v>21.013310078115719</v>
      </c>
      <c r="J10" s="261">
        <v>1.4072720277029627</v>
      </c>
      <c r="K10" s="262">
        <v>1.4465479808944854</v>
      </c>
      <c r="L10" s="261">
        <v>2.7909282937735425</v>
      </c>
      <c r="M10" s="261">
        <v>4769.5044429254958</v>
      </c>
      <c r="N10" s="262">
        <v>4135.5075944047549</v>
      </c>
      <c r="O10" s="261">
        <v>-13.292719528988695</v>
      </c>
    </row>
    <row r="11" spans="1:15" x14ac:dyDescent="0.25">
      <c r="A11" s="267" t="s">
        <v>118</v>
      </c>
      <c r="B11" s="317">
        <v>512.5</v>
      </c>
      <c r="C11" s="316">
        <v>878</v>
      </c>
      <c r="D11" s="264">
        <v>71.317073170731703</v>
      </c>
      <c r="E11" s="263">
        <v>1.3671074264607534</v>
      </c>
      <c r="F11" s="266">
        <v>581.03</v>
      </c>
      <c r="G11" s="265">
        <v>750.7600000000001</v>
      </c>
      <c r="H11" s="264">
        <v>29.211916768497346</v>
      </c>
      <c r="I11" s="263">
        <v>0.94710648221445393</v>
      </c>
      <c r="J11" s="261">
        <v>1.1337170731707316</v>
      </c>
      <c r="K11" s="262">
        <v>0.8550797266514808</v>
      </c>
      <c r="L11" s="261">
        <v>-24.577326487636785</v>
      </c>
      <c r="M11" s="261">
        <v>5518.9749238421427</v>
      </c>
      <c r="N11" s="262">
        <v>3628.6216633811055</v>
      </c>
      <c r="O11" s="261">
        <v>-34.251890732365041</v>
      </c>
    </row>
    <row r="12" spans="1:15" x14ac:dyDescent="0.25">
      <c r="A12" s="267" t="s">
        <v>119</v>
      </c>
      <c r="B12" s="317">
        <v>3326</v>
      </c>
      <c r="C12" s="316">
        <v>3087.69</v>
      </c>
      <c r="D12" s="264">
        <v>-7.1650631389055919</v>
      </c>
      <c r="E12" s="263">
        <v>4.807749350351485</v>
      </c>
      <c r="F12" s="266">
        <v>4290.38</v>
      </c>
      <c r="G12" s="265">
        <v>3936.8299999999995</v>
      </c>
      <c r="H12" s="264">
        <v>-8.2405288109678061</v>
      </c>
      <c r="I12" s="263">
        <v>4.9664303004639674</v>
      </c>
      <c r="J12" s="261">
        <v>1.2899518941671677</v>
      </c>
      <c r="K12" s="262">
        <v>1.2750081776344127</v>
      </c>
      <c r="L12" s="261">
        <v>-1.1584708391318088</v>
      </c>
      <c r="M12" s="261">
        <v>5480.535523659908</v>
      </c>
      <c r="N12" s="262">
        <v>3645.1261547996737</v>
      </c>
      <c r="O12" s="261">
        <v>-33.489598980548998</v>
      </c>
    </row>
    <row r="13" spans="1:15" x14ac:dyDescent="0.25">
      <c r="A13" s="267" t="s">
        <v>120</v>
      </c>
      <c r="B13" s="317">
        <v>1145.5</v>
      </c>
      <c r="C13" s="316">
        <v>1212.75</v>
      </c>
      <c r="D13" s="264">
        <v>5.8707987778262805</v>
      </c>
      <c r="E13" s="263">
        <v>1.8883365961734382</v>
      </c>
      <c r="F13" s="266">
        <v>1078.4870000000001</v>
      </c>
      <c r="G13" s="265">
        <v>1189.3309999999999</v>
      </c>
      <c r="H13" s="264">
        <v>10.27773167409527</v>
      </c>
      <c r="I13" s="263">
        <v>1.500377084019658</v>
      </c>
      <c r="J13" s="261">
        <v>0.94149890877346143</v>
      </c>
      <c r="K13" s="262">
        <v>0.98068934240362804</v>
      </c>
      <c r="L13" s="261">
        <v>4.16255752024417</v>
      </c>
      <c r="M13" s="261">
        <v>3520.2460483992859</v>
      </c>
      <c r="N13" s="262">
        <v>2871.8501409615997</v>
      </c>
      <c r="O13" s="261">
        <v>-18.419050785740467</v>
      </c>
    </row>
    <row r="14" spans="1:15" x14ac:dyDescent="0.25">
      <c r="A14" s="267" t="s">
        <v>121</v>
      </c>
      <c r="B14" s="317">
        <v>1468.25</v>
      </c>
      <c r="C14" s="316">
        <v>833.75</v>
      </c>
      <c r="D14" s="264">
        <v>-43.214711391111869</v>
      </c>
      <c r="E14" s="263">
        <v>1.2982070806510857</v>
      </c>
      <c r="F14" s="266">
        <v>1428</v>
      </c>
      <c r="G14" s="265">
        <v>661</v>
      </c>
      <c r="H14" s="264">
        <v>-53.711484593837532</v>
      </c>
      <c r="I14" s="263">
        <v>0.8338715231815147</v>
      </c>
      <c r="J14" s="261">
        <v>0.9725864123957092</v>
      </c>
      <c r="K14" s="262">
        <v>0.79280359820089952</v>
      </c>
      <c r="L14" s="261">
        <v>-18.48502219478496</v>
      </c>
      <c r="M14" s="261">
        <v>4909.9789915966385</v>
      </c>
      <c r="N14" s="262">
        <v>4401.1497730711044</v>
      </c>
      <c r="O14" s="261">
        <v>-10.363164881079701</v>
      </c>
    </row>
    <row r="15" spans="1:15" x14ac:dyDescent="0.25">
      <c r="A15" s="267" t="s">
        <v>122</v>
      </c>
      <c r="B15" s="317">
        <v>412</v>
      </c>
      <c r="C15" s="316">
        <v>8</v>
      </c>
      <c r="D15" s="264">
        <v>-98.05825242718447</v>
      </c>
      <c r="E15" s="263">
        <v>1.245655969440322E-2</v>
      </c>
      <c r="F15" s="266">
        <v>957.55899999999997</v>
      </c>
      <c r="G15" s="265">
        <v>10.15</v>
      </c>
      <c r="H15" s="264">
        <v>-98.94001309579879</v>
      </c>
      <c r="I15" s="263">
        <v>1.2804532466402988E-2</v>
      </c>
      <c r="J15" s="261">
        <v>2.3241723300970873</v>
      </c>
      <c r="K15" s="262">
        <v>1.26875</v>
      </c>
      <c r="L15" s="261">
        <v>-45.410674433638029</v>
      </c>
      <c r="M15" s="261">
        <v>5264.8160583316539</v>
      </c>
      <c r="N15" s="262">
        <v>6876.8472906403949</v>
      </c>
      <c r="O15" s="261">
        <v>30.618946881490317</v>
      </c>
    </row>
    <row r="16" spans="1:15" x14ac:dyDescent="0.25">
      <c r="A16" s="267" t="s">
        <v>123</v>
      </c>
      <c r="B16" s="317">
        <v>4272.299</v>
      </c>
      <c r="C16" s="316">
        <v>2008</v>
      </c>
      <c r="D16" s="264">
        <v>-52.999544273469624</v>
      </c>
      <c r="E16" s="263">
        <v>3.1265964832952085</v>
      </c>
      <c r="F16" s="266">
        <v>8518.2900000000009</v>
      </c>
      <c r="G16" s="265">
        <v>3801.71</v>
      </c>
      <c r="H16" s="264">
        <v>-55.370033187412027</v>
      </c>
      <c r="I16" s="263">
        <v>4.795972327374276</v>
      </c>
      <c r="J16" s="261">
        <v>1.9938421912885782</v>
      </c>
      <c r="K16" s="262">
        <v>1.8932818725099603</v>
      </c>
      <c r="L16" s="261">
        <v>-5.0435445301530102</v>
      </c>
      <c r="M16" s="261">
        <v>3269.5705593493526</v>
      </c>
      <c r="N16" s="262">
        <v>3785.9787569278033</v>
      </c>
      <c r="O16" s="261">
        <v>15.794373854443332</v>
      </c>
    </row>
    <row r="17" spans="1:15" x14ac:dyDescent="0.25">
      <c r="A17" s="267" t="s">
        <v>124</v>
      </c>
      <c r="B17" s="317">
        <v>1920.8</v>
      </c>
      <c r="C17" s="316">
        <v>2044</v>
      </c>
      <c r="D17" s="264">
        <v>6.4139941690962043</v>
      </c>
      <c r="E17" s="263">
        <v>3.1826510019200227</v>
      </c>
      <c r="F17" s="266">
        <v>3186.8700000000003</v>
      </c>
      <c r="G17" s="265">
        <v>2900.1000000000004</v>
      </c>
      <c r="H17" s="264">
        <v>-8.9984844063297214</v>
      </c>
      <c r="I17" s="263">
        <v>3.6585640005729365</v>
      </c>
      <c r="J17" s="261">
        <v>1.6591368179925032</v>
      </c>
      <c r="K17" s="262">
        <v>1.4188356164383564</v>
      </c>
      <c r="L17" s="261">
        <v>-14.483507264030383</v>
      </c>
      <c r="M17" s="261">
        <v>5870.747787013589</v>
      </c>
      <c r="N17" s="262">
        <v>4733.7333195407045</v>
      </c>
      <c r="O17" s="261">
        <v>-19.367455539275969</v>
      </c>
    </row>
    <row r="18" spans="1:15" x14ac:dyDescent="0.25">
      <c r="A18" s="267" t="s">
        <v>125</v>
      </c>
      <c r="B18" s="317">
        <v>402</v>
      </c>
      <c r="C18" s="316">
        <v>3</v>
      </c>
      <c r="D18" s="264">
        <v>-99.253731343283576</v>
      </c>
      <c r="E18" s="263">
        <v>4.671209885401208E-3</v>
      </c>
      <c r="F18" s="266">
        <v>778</v>
      </c>
      <c r="G18" s="265">
        <v>6</v>
      </c>
      <c r="H18" s="264">
        <v>-99.228791773778923</v>
      </c>
      <c r="I18" s="263">
        <v>7.5691817535387118E-3</v>
      </c>
      <c r="J18" s="261">
        <v>1.9353233830845771</v>
      </c>
      <c r="K18" s="262">
        <v>2</v>
      </c>
      <c r="L18" s="261">
        <v>3.3419023136246784</v>
      </c>
      <c r="M18" s="261">
        <v>4649.7429305912601</v>
      </c>
      <c r="N18" s="262">
        <v>2000</v>
      </c>
      <c r="O18" s="261">
        <v>-56.986869384934359</v>
      </c>
    </row>
    <row r="19" spans="1:15" x14ac:dyDescent="0.25">
      <c r="A19" s="267" t="s">
        <v>200</v>
      </c>
      <c r="B19" s="317">
        <v>330</v>
      </c>
      <c r="C19" s="316">
        <v>8</v>
      </c>
      <c r="D19" s="264">
        <v>-97.575757575757578</v>
      </c>
      <c r="E19" s="263">
        <v>1.245655969440322E-2</v>
      </c>
      <c r="F19" s="266">
        <v>915</v>
      </c>
      <c r="G19" s="265">
        <v>15</v>
      </c>
      <c r="H19" s="264">
        <v>-98.360655737704917</v>
      </c>
      <c r="I19" s="263">
        <v>1.892295438384678E-2</v>
      </c>
      <c r="J19" s="261">
        <v>2.7727272727272729</v>
      </c>
      <c r="K19" s="262">
        <v>1.875</v>
      </c>
      <c r="L19" s="261">
        <v>-32.37704918032788</v>
      </c>
      <c r="M19" s="261">
        <v>3440.8743169398908</v>
      </c>
      <c r="N19" s="262">
        <v>3980</v>
      </c>
      <c r="O19" s="261">
        <v>15.668275949688738</v>
      </c>
    </row>
    <row r="20" spans="1:15" x14ac:dyDescent="0.25">
      <c r="A20" s="267" t="s">
        <v>324</v>
      </c>
      <c r="B20" s="317">
        <v>26</v>
      </c>
      <c r="C20" s="316">
        <v>7</v>
      </c>
      <c r="D20" s="264">
        <v>-73.07692307692308</v>
      </c>
      <c r="E20" s="263">
        <v>1.0899489732602819E-2</v>
      </c>
      <c r="F20" s="266">
        <v>68.8</v>
      </c>
      <c r="G20" s="265">
        <v>14.620000000000001</v>
      </c>
      <c r="H20" s="264">
        <v>-78.75</v>
      </c>
      <c r="I20" s="263">
        <v>1.8443572872789329E-2</v>
      </c>
      <c r="J20" s="261">
        <v>2.6461538461538461</v>
      </c>
      <c r="K20" s="262">
        <v>2.0885714285714285</v>
      </c>
      <c r="L20" s="261">
        <v>-21.071428571428573</v>
      </c>
      <c r="M20" s="261">
        <v>7975.2906976744198</v>
      </c>
      <c r="N20" s="262">
        <v>8785.2257181942532</v>
      </c>
      <c r="O20" s="261">
        <v>10.155554840853753</v>
      </c>
    </row>
    <row r="21" spans="1:15" x14ac:dyDescent="0.25">
      <c r="A21" s="267" t="s">
        <v>128</v>
      </c>
      <c r="B21" s="317">
        <v>97</v>
      </c>
      <c r="C21" s="316">
        <v>67</v>
      </c>
      <c r="D21" s="264">
        <v>-30.927835051546392</v>
      </c>
      <c r="E21" s="263">
        <v>0.10432368744062698</v>
      </c>
      <c r="F21" s="266">
        <v>105.997</v>
      </c>
      <c r="G21" s="265">
        <v>71.498999999999995</v>
      </c>
      <c r="H21" s="264">
        <v>-32.546204137852961</v>
      </c>
      <c r="I21" s="263">
        <v>9.0198154366044045E-2</v>
      </c>
      <c r="J21" s="261">
        <v>1.0927525773195876</v>
      </c>
      <c r="K21" s="262">
        <v>1.0671492537313432</v>
      </c>
      <c r="L21" s="261">
        <v>-2.3430119607722011</v>
      </c>
      <c r="M21" s="261">
        <v>5103.0043303112343</v>
      </c>
      <c r="N21" s="262">
        <v>5423.3345920921975</v>
      </c>
      <c r="O21" s="261">
        <v>6.2772876730329275</v>
      </c>
    </row>
    <row r="22" spans="1:15" x14ac:dyDescent="0.25">
      <c r="A22" s="267" t="s">
        <v>129</v>
      </c>
      <c r="B22" s="317">
        <v>40</v>
      </c>
      <c r="C22" s="316">
        <v>5</v>
      </c>
      <c r="D22" s="264">
        <v>-87.5</v>
      </c>
      <c r="E22" s="263">
        <v>7.7853498090020134E-3</v>
      </c>
      <c r="F22" s="266">
        <v>27.6</v>
      </c>
      <c r="G22" s="265">
        <v>4.5999999999999996</v>
      </c>
      <c r="H22" s="264">
        <v>-83.333333333333343</v>
      </c>
      <c r="I22" s="263">
        <v>5.8030393443796778E-3</v>
      </c>
      <c r="J22" s="261">
        <v>0.69000000000000006</v>
      </c>
      <c r="K22" s="262">
        <v>0.91999999999999993</v>
      </c>
      <c r="L22" s="261">
        <v>33.3333333333333</v>
      </c>
      <c r="M22" s="261">
        <v>6957.166666666667</v>
      </c>
      <c r="N22" s="262">
        <v>9043.4782608695641</v>
      </c>
      <c r="O22" s="261">
        <v>29.987949033891638</v>
      </c>
    </row>
    <row r="23" spans="1:15" x14ac:dyDescent="0.25">
      <c r="A23" s="267" t="s">
        <v>130</v>
      </c>
      <c r="B23" s="317">
        <v>46</v>
      </c>
      <c r="C23" s="316">
        <v>0</v>
      </c>
      <c r="D23" s="264">
        <v>-100</v>
      </c>
      <c r="E23" s="263">
        <v>0</v>
      </c>
      <c r="F23" s="266">
        <v>123</v>
      </c>
      <c r="G23" s="265">
        <v>0</v>
      </c>
      <c r="H23" s="264">
        <v>-100</v>
      </c>
      <c r="I23" s="263">
        <v>0</v>
      </c>
      <c r="J23" s="261">
        <v>2.6739130434782608</v>
      </c>
      <c r="K23" s="262" t="s">
        <v>341</v>
      </c>
      <c r="L23" s="264" t="s">
        <v>341</v>
      </c>
      <c r="M23" s="261">
        <v>3869.9186991869919</v>
      </c>
      <c r="N23" s="262" t="s">
        <v>341</v>
      </c>
      <c r="O23" s="264" t="s">
        <v>341</v>
      </c>
    </row>
    <row r="24" spans="1:15" x14ac:dyDescent="0.25">
      <c r="A24" s="267" t="s">
        <v>131</v>
      </c>
      <c r="B24" s="317">
        <v>34167</v>
      </c>
      <c r="C24" s="316">
        <v>35694</v>
      </c>
      <c r="D24" s="264">
        <v>4.469224690490825</v>
      </c>
      <c r="E24" s="263">
        <v>55.578055216503572</v>
      </c>
      <c r="F24" s="266">
        <v>38220.86</v>
      </c>
      <c r="G24" s="265">
        <v>35166</v>
      </c>
      <c r="H24" s="264">
        <v>-7.9926511334386552</v>
      </c>
      <c r="I24" s="263">
        <v>44.362974257490386</v>
      </c>
      <c r="J24" s="261">
        <v>1.1186484034302104</v>
      </c>
      <c r="K24" s="262">
        <v>0.98520759791561607</v>
      </c>
      <c r="L24" s="261">
        <v>-11.928753047464513</v>
      </c>
      <c r="M24" s="261">
        <v>5592.6345979656135</v>
      </c>
      <c r="N24" s="262">
        <v>4064.7337200705228</v>
      </c>
      <c r="O24" s="261">
        <v>-27.319876725915236</v>
      </c>
    </row>
    <row r="25" spans="1:15" x14ac:dyDescent="0.25">
      <c r="A25" s="260" t="s">
        <v>133</v>
      </c>
      <c r="B25" s="259">
        <v>378</v>
      </c>
      <c r="C25" s="258">
        <v>508</v>
      </c>
      <c r="D25" s="257">
        <v>34.391534391534393</v>
      </c>
      <c r="E25" s="256">
        <v>0.79099154059460464</v>
      </c>
      <c r="F25" s="259">
        <v>891</v>
      </c>
      <c r="G25" s="258">
        <v>1019</v>
      </c>
      <c r="H25" s="257">
        <v>14.365881032547701</v>
      </c>
      <c r="I25" s="256">
        <v>1.2854993678093245</v>
      </c>
      <c r="J25" s="254">
        <v>2.3571428571428572</v>
      </c>
      <c r="K25" s="255">
        <v>2.0059055118110236</v>
      </c>
      <c r="L25" s="254">
        <v>-14.900978286805067</v>
      </c>
      <c r="M25" s="254">
        <v>5072.5589225589229</v>
      </c>
      <c r="N25" s="255">
        <v>4302.4926398429834</v>
      </c>
      <c r="O25" s="254">
        <v>-15.181021935324679</v>
      </c>
    </row>
    <row r="26" spans="1:15" x14ac:dyDescent="0.25">
      <c r="A26" s="253" t="s">
        <v>323</v>
      </c>
      <c r="B26" s="251"/>
      <c r="C26" s="252"/>
      <c r="D26" s="251"/>
      <c r="E26" s="251"/>
      <c r="F26" s="251"/>
      <c r="G26" s="252"/>
      <c r="H26" s="251"/>
      <c r="I26" s="251"/>
      <c r="J26" s="251"/>
      <c r="K26" s="252"/>
      <c r="L26" s="251"/>
      <c r="M26" s="251"/>
      <c r="N26" s="252"/>
      <c r="O26" s="251"/>
    </row>
    <row r="27" spans="1:15" x14ac:dyDescent="0.25">
      <c r="B27" s="299"/>
      <c r="C27" s="315"/>
      <c r="D27" s="299"/>
      <c r="E27" s="299"/>
      <c r="F27" s="299"/>
      <c r="G27" s="315"/>
      <c r="H27" s="299"/>
      <c r="I27" s="299"/>
      <c r="J27" s="299"/>
      <c r="K27" s="315"/>
      <c r="L27" s="299"/>
      <c r="M27" s="299"/>
      <c r="N27" s="315"/>
      <c r="O27" s="299"/>
    </row>
    <row r="28" spans="1:15" x14ac:dyDescent="0.25">
      <c r="B28" s="299"/>
      <c r="C28" s="315"/>
      <c r="D28" s="299"/>
      <c r="E28" s="299"/>
      <c r="F28" s="299"/>
      <c r="G28" s="315"/>
      <c r="H28" s="299"/>
      <c r="I28" s="299"/>
      <c r="J28" s="299"/>
      <c r="K28" s="315"/>
      <c r="L28" s="299"/>
      <c r="M28" s="299"/>
      <c r="N28" s="315"/>
      <c r="O28" s="299"/>
    </row>
    <row r="29" spans="1:15" x14ac:dyDescent="0.25">
      <c r="B29" s="299"/>
      <c r="C29" s="315"/>
      <c r="D29" s="299"/>
      <c r="E29" s="299"/>
      <c r="F29" s="299"/>
      <c r="G29" s="315"/>
      <c r="H29" s="299"/>
      <c r="I29" s="299"/>
      <c r="J29" s="299"/>
      <c r="K29" s="315"/>
      <c r="L29" s="299"/>
      <c r="M29" s="299"/>
      <c r="N29" s="315"/>
      <c r="O29" s="299"/>
    </row>
    <row r="30" spans="1:15" x14ac:dyDescent="0.25">
      <c r="B30" s="299"/>
      <c r="C30" s="315"/>
      <c r="D30" s="299"/>
      <c r="E30" s="299"/>
      <c r="F30" s="299"/>
      <c r="G30" s="315"/>
      <c r="H30" s="299"/>
      <c r="I30" s="299"/>
      <c r="J30" s="299"/>
      <c r="K30" s="315"/>
      <c r="L30" s="299"/>
      <c r="M30" s="299"/>
      <c r="N30" s="315"/>
      <c r="O30" s="299"/>
    </row>
    <row r="31" spans="1:15" x14ac:dyDescent="0.25">
      <c r="B31" s="299"/>
      <c r="C31" s="315"/>
      <c r="D31" s="299"/>
      <c r="E31" s="299"/>
      <c r="F31" s="299"/>
      <c r="G31" s="315"/>
      <c r="H31" s="299"/>
      <c r="I31" s="299"/>
      <c r="J31" s="299"/>
      <c r="K31" s="315"/>
      <c r="L31" s="299"/>
      <c r="M31" s="299"/>
      <c r="N31" s="315"/>
      <c r="O31" s="299"/>
    </row>
    <row r="32" spans="1:15" x14ac:dyDescent="0.25">
      <c r="B32" s="299"/>
      <c r="C32" s="315"/>
      <c r="D32" s="299"/>
      <c r="E32" s="299"/>
      <c r="F32" s="299"/>
      <c r="G32" s="315"/>
      <c r="H32" s="299"/>
      <c r="I32" s="299"/>
      <c r="J32" s="299"/>
      <c r="K32" s="315"/>
      <c r="L32" s="299"/>
      <c r="M32" s="299"/>
      <c r="N32" s="315"/>
      <c r="O32" s="299"/>
    </row>
    <row r="33" spans="2:15" x14ac:dyDescent="0.25">
      <c r="B33" s="299"/>
      <c r="C33" s="315"/>
      <c r="D33" s="299"/>
      <c r="E33" s="299"/>
      <c r="F33" s="299"/>
      <c r="G33" s="315"/>
      <c r="H33" s="299"/>
      <c r="I33" s="299"/>
      <c r="J33" s="299"/>
      <c r="K33" s="315"/>
      <c r="L33" s="299"/>
      <c r="M33" s="299"/>
      <c r="N33" s="315"/>
      <c r="O33" s="299"/>
    </row>
    <row r="34" spans="2:15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315"/>
      <c r="L34" s="299"/>
      <c r="M34" s="299"/>
      <c r="N34" s="315"/>
      <c r="O34" s="299"/>
    </row>
    <row r="35" spans="2:15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315"/>
      <c r="L35" s="299"/>
      <c r="M35" s="299"/>
      <c r="N35" s="299"/>
      <c r="O35" s="299"/>
    </row>
    <row r="36" spans="2:15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  <row r="41" spans="2:15" x14ac:dyDescent="0.25">
      <c r="B41" s="299"/>
      <c r="C41" s="299"/>
      <c r="D41" s="299"/>
      <c r="E41" s="299"/>
      <c r="F41" s="299"/>
      <c r="G41" s="299"/>
      <c r="H41" s="299"/>
      <c r="I41" s="299"/>
      <c r="J41" s="299"/>
      <c r="K41" s="299"/>
      <c r="L41" s="299"/>
      <c r="M41" s="299"/>
      <c r="N41" s="299"/>
      <c r="O41" s="299"/>
    </row>
    <row r="42" spans="2:15" x14ac:dyDescent="0.25">
      <c r="B42" s="299"/>
      <c r="C42" s="299"/>
      <c r="D42" s="299"/>
      <c r="E42" s="299"/>
      <c r="F42" s="299"/>
      <c r="G42" s="299"/>
      <c r="H42" s="299"/>
      <c r="I42" s="299"/>
      <c r="J42" s="299"/>
      <c r="K42" s="299"/>
      <c r="L42" s="299"/>
      <c r="M42" s="299"/>
      <c r="N42" s="299"/>
      <c r="O42" s="299"/>
    </row>
    <row r="43" spans="2:15" x14ac:dyDescent="0.25">
      <c r="B43" s="299"/>
      <c r="C43" s="299"/>
      <c r="D43" s="299"/>
      <c r="E43" s="299"/>
      <c r="F43" s="299"/>
      <c r="G43" s="299"/>
      <c r="H43" s="299"/>
      <c r="I43" s="299"/>
      <c r="J43" s="299"/>
      <c r="K43" s="299"/>
      <c r="L43" s="299"/>
      <c r="M43" s="299"/>
      <c r="N43" s="299"/>
      <c r="O43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rowBreaks count="2" manualBreakCount="2">
    <brk id="61" max="16383" man="1"/>
    <brk id="129" max="16383" man="1"/>
  </rowBreaks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C00000"/>
  </sheetPr>
  <dimension ref="A1:O43"/>
  <sheetViews>
    <sheetView showGridLines="0" view="pageBreakPreview" zoomScaleNormal="12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17" width="12.42578125" style="225"/>
    <col min="18" max="26" width="11.140625" style="225" customWidth="1"/>
    <col min="27" max="36" width="12.42578125" style="225"/>
    <col min="37" max="37" width="7.28515625" style="225" customWidth="1"/>
    <col min="38" max="46" width="12.42578125" style="225"/>
    <col min="47" max="47" width="35.42578125" style="225" customWidth="1"/>
    <col min="48" max="48" width="12.42578125" style="225"/>
    <col min="49" max="49" width="35.42578125" style="225" customWidth="1"/>
    <col min="50" max="53" width="12.42578125" style="225"/>
    <col min="54" max="56" width="13.7109375" style="225" customWidth="1"/>
    <col min="57" max="57" width="12.42578125" style="225"/>
    <col min="58" max="58" width="6" style="225" customWidth="1"/>
    <col min="59" max="59" width="12.42578125" style="225"/>
    <col min="60" max="60" width="6" style="225" customWidth="1"/>
    <col min="61" max="61" width="12.42578125" style="225"/>
    <col min="62" max="62" width="6" style="225" customWidth="1"/>
    <col min="63" max="63" width="12.42578125" style="225"/>
    <col min="64" max="64" width="6" style="225" customWidth="1"/>
    <col min="65" max="65" width="12.42578125" style="225"/>
    <col min="66" max="66" width="6" style="225" customWidth="1"/>
    <col min="67" max="16384" width="12.42578125" style="225"/>
  </cols>
  <sheetData>
    <row r="1" spans="1:15" s="244" customFormat="1" ht="13.5" x14ac:dyDescent="0.25">
      <c r="A1" s="282" t="s">
        <v>396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318" t="s">
        <v>325</v>
      </c>
      <c r="B5" s="272">
        <v>2289.5</v>
      </c>
      <c r="C5" s="271">
        <v>1599.8</v>
      </c>
      <c r="D5" s="268">
        <v>-30.124481327800833</v>
      </c>
      <c r="E5" s="268">
        <v>100</v>
      </c>
      <c r="F5" s="272">
        <v>4848.3680000000004</v>
      </c>
      <c r="G5" s="271">
        <v>2724.9289999999996</v>
      </c>
      <c r="H5" s="268">
        <v>-43.796984882335678</v>
      </c>
      <c r="I5" s="268">
        <v>100</v>
      </c>
      <c r="J5" s="270">
        <v>2.1176536361651017</v>
      </c>
      <c r="K5" s="269">
        <v>1.7032935366920863</v>
      </c>
      <c r="L5" s="268">
        <v>-19.56694392305759</v>
      </c>
      <c r="M5" s="270">
        <v>4312.4093509403574</v>
      </c>
      <c r="N5" s="269">
        <v>3483.7483839028469</v>
      </c>
      <c r="O5" s="268">
        <v>-19.21573068792307</v>
      </c>
    </row>
    <row r="6" spans="1:15" x14ac:dyDescent="0.25">
      <c r="A6" s="267" t="s">
        <v>114</v>
      </c>
      <c r="B6" s="317">
        <v>474</v>
      </c>
      <c r="C6" s="316">
        <v>320</v>
      </c>
      <c r="D6" s="264">
        <v>-32.489451476793249</v>
      </c>
      <c r="E6" s="263">
        <v>20.002500312539066</v>
      </c>
      <c r="F6" s="266">
        <v>1002.8</v>
      </c>
      <c r="G6" s="265">
        <v>578.70000000000005</v>
      </c>
      <c r="H6" s="264">
        <v>-42.291583566015149</v>
      </c>
      <c r="I6" s="263">
        <v>21.23725058524461</v>
      </c>
      <c r="J6" s="261">
        <v>2.1156118143459914</v>
      </c>
      <c r="K6" s="262">
        <v>1.8084375000000001</v>
      </c>
      <c r="L6" s="261">
        <v>-14.51940815715994</v>
      </c>
      <c r="M6" s="261">
        <v>3353.8641802951729</v>
      </c>
      <c r="N6" s="262">
        <v>3087.5583203732504</v>
      </c>
      <c r="O6" s="261">
        <v>-7.9402696592944633</v>
      </c>
    </row>
    <row r="7" spans="1:15" x14ac:dyDescent="0.25">
      <c r="A7" s="267" t="s">
        <v>385</v>
      </c>
      <c r="B7" s="317">
        <v>777</v>
      </c>
      <c r="C7" s="316">
        <v>702.75</v>
      </c>
      <c r="D7" s="264">
        <v>-9.5559845559845531</v>
      </c>
      <c r="E7" s="263">
        <v>43.927365920740094</v>
      </c>
      <c r="F7" s="266">
        <v>1281.2180000000001</v>
      </c>
      <c r="G7" s="265">
        <v>1127.8789999999999</v>
      </c>
      <c r="H7" s="264">
        <v>-11.968220864833324</v>
      </c>
      <c r="I7" s="263">
        <v>41.391133493753415</v>
      </c>
      <c r="J7" s="261">
        <v>1.648929214929215</v>
      </c>
      <c r="K7" s="262">
        <v>1.6049505514051938</v>
      </c>
      <c r="L7" s="261">
        <v>-2.6671043927079086</v>
      </c>
      <c r="M7" s="261">
        <v>3819.9549178984375</v>
      </c>
      <c r="N7" s="262">
        <v>3569.9370233863747</v>
      </c>
      <c r="O7" s="261">
        <v>-6.5450483025493718</v>
      </c>
    </row>
    <row r="8" spans="1:15" x14ac:dyDescent="0.25">
      <c r="A8" s="267" t="s">
        <v>116</v>
      </c>
      <c r="B8" s="317">
        <v>396</v>
      </c>
      <c r="C8" s="316">
        <v>83</v>
      </c>
      <c r="D8" s="263">
        <v>-79.040404040404042</v>
      </c>
      <c r="E8" s="263">
        <v>5.1881485185648213</v>
      </c>
      <c r="F8" s="266">
        <v>1446.8600000000001</v>
      </c>
      <c r="G8" s="265">
        <v>291.54999999999995</v>
      </c>
      <c r="H8" s="263">
        <v>-79.849467121905377</v>
      </c>
      <c r="I8" s="263">
        <v>10.69936134115788</v>
      </c>
      <c r="J8" s="261">
        <v>3.6536868686868691</v>
      </c>
      <c r="K8" s="262">
        <v>3.512650602409638</v>
      </c>
      <c r="L8" s="261">
        <v>-3.8601081960786487</v>
      </c>
      <c r="M8" s="261">
        <v>5139.8960507581924</v>
      </c>
      <c r="N8" s="262">
        <v>3000.0000000000005</v>
      </c>
      <c r="O8" s="263">
        <v>-41.633060856211934</v>
      </c>
    </row>
    <row r="9" spans="1:15" x14ac:dyDescent="0.25">
      <c r="A9" s="267" t="s">
        <v>117</v>
      </c>
      <c r="B9" s="317">
        <v>108</v>
      </c>
      <c r="C9" s="316">
        <v>97</v>
      </c>
      <c r="D9" s="264">
        <v>-10.185185185185187</v>
      </c>
      <c r="E9" s="263">
        <v>6.0632579072384045</v>
      </c>
      <c r="F9" s="266">
        <v>128</v>
      </c>
      <c r="G9" s="265">
        <v>100</v>
      </c>
      <c r="H9" s="264">
        <v>-21.875</v>
      </c>
      <c r="I9" s="263">
        <v>3.6698203879807516</v>
      </c>
      <c r="J9" s="261">
        <v>1.1851851851851851</v>
      </c>
      <c r="K9" s="262">
        <v>1.0309278350515463</v>
      </c>
      <c r="L9" s="261">
        <v>-13.015463917525782</v>
      </c>
      <c r="M9" s="261">
        <v>4063.28125</v>
      </c>
      <c r="N9" s="262">
        <v>3744.5000000000005</v>
      </c>
      <c r="O9" s="261">
        <v>-7.8454143433954844</v>
      </c>
    </row>
    <row r="10" spans="1:15" x14ac:dyDescent="0.25">
      <c r="A10" s="267" t="s">
        <v>119</v>
      </c>
      <c r="B10" s="317">
        <v>396</v>
      </c>
      <c r="C10" s="316">
        <v>295.55</v>
      </c>
      <c r="D10" s="264">
        <v>-25.366161616161609</v>
      </c>
      <c r="E10" s="263">
        <v>18.47418427303413</v>
      </c>
      <c r="F10" s="266">
        <v>810.7</v>
      </c>
      <c r="G10" s="265">
        <v>496.4</v>
      </c>
      <c r="H10" s="264">
        <v>-38.7689650918959</v>
      </c>
      <c r="I10" s="263">
        <v>18.216988405936448</v>
      </c>
      <c r="J10" s="261">
        <v>2.0472222222222225</v>
      </c>
      <c r="K10" s="262">
        <v>1.6795804432414141</v>
      </c>
      <c r="L10" s="261">
        <v>-17.958078756186026</v>
      </c>
      <c r="M10" s="261">
        <v>4741.3469840878242</v>
      </c>
      <c r="N10" s="262">
        <v>3557.010475423046</v>
      </c>
      <c r="O10" s="261">
        <v>-24.978903940999576</v>
      </c>
    </row>
    <row r="11" spans="1:15" x14ac:dyDescent="0.25">
      <c r="A11" s="267" t="s">
        <v>120</v>
      </c>
      <c r="B11" s="317">
        <v>45</v>
      </c>
      <c r="C11" s="316">
        <v>17.5</v>
      </c>
      <c r="D11" s="264">
        <v>-61.111111111111114</v>
      </c>
      <c r="E11" s="263">
        <v>1.0938867358419802</v>
      </c>
      <c r="F11" s="266">
        <v>47.889999999999993</v>
      </c>
      <c r="G11" s="265">
        <v>19.2</v>
      </c>
      <c r="H11" s="264">
        <v>-59.908122781373983</v>
      </c>
      <c r="I11" s="263">
        <v>0.70460551449230435</v>
      </c>
      <c r="J11" s="261">
        <v>1.0642222222222222</v>
      </c>
      <c r="K11" s="262">
        <v>1.0971428571428572</v>
      </c>
      <c r="L11" s="261">
        <v>3.0933985621812043</v>
      </c>
      <c r="M11" s="261">
        <v>3251.9837126748807</v>
      </c>
      <c r="N11" s="262">
        <v>3786.4583333333335</v>
      </c>
      <c r="O11" s="261">
        <v>16.435341252641965</v>
      </c>
    </row>
    <row r="12" spans="1:15" x14ac:dyDescent="0.25">
      <c r="A12" s="267" t="s">
        <v>124</v>
      </c>
      <c r="B12" s="317">
        <v>92.5</v>
      </c>
      <c r="C12" s="316">
        <v>83</v>
      </c>
      <c r="D12" s="264">
        <v>-10.270270270270265</v>
      </c>
      <c r="E12" s="263">
        <v>5.1881485185648213</v>
      </c>
      <c r="F12" s="266">
        <v>129.9</v>
      </c>
      <c r="G12" s="265">
        <v>110.2</v>
      </c>
      <c r="H12" s="264">
        <v>-15.165511932255582</v>
      </c>
      <c r="I12" s="263">
        <v>4.0441420675547883</v>
      </c>
      <c r="J12" s="261">
        <v>1.4043243243243244</v>
      </c>
      <c r="K12" s="262">
        <v>1.3277108433734941</v>
      </c>
      <c r="L12" s="261">
        <v>-5.4555404064294155</v>
      </c>
      <c r="M12" s="261">
        <v>5328.2525019245559</v>
      </c>
      <c r="N12" s="262">
        <v>5353.3575317604345</v>
      </c>
      <c r="O12" s="261">
        <v>0.47116817055519178</v>
      </c>
    </row>
    <row r="13" spans="1:15" x14ac:dyDescent="0.25">
      <c r="A13" s="260" t="s">
        <v>125</v>
      </c>
      <c r="B13" s="259">
        <v>1</v>
      </c>
      <c r="C13" s="258">
        <v>1</v>
      </c>
      <c r="D13" s="257">
        <v>0</v>
      </c>
      <c r="E13" s="256">
        <v>6.250781347668459E-2</v>
      </c>
      <c r="F13" s="259">
        <v>1</v>
      </c>
      <c r="G13" s="258">
        <v>1</v>
      </c>
      <c r="H13" s="257">
        <v>0</v>
      </c>
      <c r="I13" s="256">
        <v>3.6698203879807517E-2</v>
      </c>
      <c r="J13" s="254">
        <v>1</v>
      </c>
      <c r="K13" s="255">
        <v>1</v>
      </c>
      <c r="L13" s="254">
        <v>0</v>
      </c>
      <c r="M13" s="254">
        <v>2200</v>
      </c>
      <c r="N13" s="255">
        <v>2300</v>
      </c>
      <c r="O13" s="254">
        <v>4.5454545454545414</v>
      </c>
    </row>
    <row r="14" spans="1:15" x14ac:dyDescent="0.25">
      <c r="A14" s="253" t="s">
        <v>323</v>
      </c>
      <c r="B14" s="251"/>
      <c r="C14" s="252"/>
      <c r="D14" s="251"/>
      <c r="E14" s="251"/>
      <c r="F14" s="251"/>
      <c r="G14" s="252"/>
      <c r="H14" s="251"/>
      <c r="I14" s="251"/>
      <c r="J14" s="251"/>
      <c r="K14" s="252"/>
      <c r="L14" s="251"/>
      <c r="M14" s="251"/>
      <c r="N14" s="252"/>
      <c r="O14" s="251"/>
    </row>
    <row r="15" spans="1:15" x14ac:dyDescent="0.25">
      <c r="B15" s="299"/>
      <c r="C15" s="315"/>
      <c r="D15" s="299"/>
      <c r="E15" s="299"/>
      <c r="F15" s="299"/>
      <c r="G15" s="315"/>
      <c r="H15" s="299"/>
      <c r="I15" s="299"/>
      <c r="J15" s="299"/>
      <c r="K15" s="315"/>
      <c r="L15" s="299"/>
      <c r="M15" s="299"/>
      <c r="N15" s="315"/>
      <c r="O15" s="299"/>
    </row>
    <row r="16" spans="1:15" x14ac:dyDescent="0.25">
      <c r="B16" s="299"/>
      <c r="C16" s="315"/>
      <c r="D16" s="299"/>
      <c r="E16" s="299"/>
      <c r="F16" s="299"/>
      <c r="G16" s="315"/>
      <c r="H16" s="299"/>
      <c r="I16" s="299"/>
      <c r="J16" s="299"/>
      <c r="K16" s="315"/>
      <c r="L16" s="299"/>
      <c r="M16" s="299"/>
      <c r="N16" s="315"/>
      <c r="O16" s="299"/>
    </row>
    <row r="17" spans="2:15" x14ac:dyDescent="0.25">
      <c r="B17" s="299"/>
      <c r="C17" s="315"/>
      <c r="D17" s="299"/>
      <c r="E17" s="299"/>
      <c r="F17" s="299"/>
      <c r="G17" s="315"/>
      <c r="H17" s="299"/>
      <c r="I17" s="299"/>
      <c r="J17" s="299"/>
      <c r="K17" s="315"/>
      <c r="L17" s="299"/>
      <c r="M17" s="299"/>
      <c r="N17" s="315"/>
      <c r="O17" s="299"/>
    </row>
    <row r="18" spans="2:15" x14ac:dyDescent="0.25">
      <c r="B18" s="299"/>
      <c r="C18" s="315"/>
      <c r="D18" s="299"/>
      <c r="E18" s="299"/>
      <c r="F18" s="299"/>
      <c r="G18" s="315"/>
      <c r="H18" s="299"/>
      <c r="I18" s="299"/>
      <c r="J18" s="299"/>
      <c r="K18" s="315"/>
      <c r="L18" s="299"/>
      <c r="M18" s="299"/>
      <c r="N18" s="315"/>
      <c r="O18" s="299"/>
    </row>
    <row r="19" spans="2:15" x14ac:dyDescent="0.25">
      <c r="B19" s="299"/>
      <c r="C19" s="315"/>
      <c r="D19" s="299"/>
      <c r="E19" s="299"/>
      <c r="F19" s="299"/>
      <c r="G19" s="315"/>
      <c r="H19" s="299"/>
      <c r="I19" s="299"/>
      <c r="J19" s="299"/>
      <c r="K19" s="315"/>
      <c r="L19" s="299"/>
      <c r="M19" s="299"/>
      <c r="N19" s="315"/>
      <c r="O19" s="299"/>
    </row>
    <row r="20" spans="2:15" x14ac:dyDescent="0.25">
      <c r="B20" s="299"/>
      <c r="C20" s="315"/>
      <c r="D20" s="299"/>
      <c r="E20" s="299"/>
      <c r="F20" s="299"/>
      <c r="G20" s="315"/>
      <c r="H20" s="299"/>
      <c r="I20" s="299"/>
      <c r="J20" s="299"/>
      <c r="K20" s="315"/>
      <c r="L20" s="299"/>
      <c r="M20" s="299"/>
      <c r="N20" s="315"/>
      <c r="O20" s="299"/>
    </row>
    <row r="21" spans="2:15" x14ac:dyDescent="0.25">
      <c r="B21" s="299"/>
      <c r="C21" s="315"/>
      <c r="D21" s="299"/>
      <c r="E21" s="299"/>
      <c r="F21" s="299"/>
      <c r="G21" s="315"/>
      <c r="H21" s="299"/>
      <c r="I21" s="299"/>
      <c r="J21" s="299"/>
      <c r="K21" s="315"/>
      <c r="L21" s="299"/>
      <c r="M21" s="299"/>
      <c r="N21" s="315"/>
      <c r="O21" s="299"/>
    </row>
    <row r="22" spans="2:15" x14ac:dyDescent="0.25">
      <c r="B22" s="299"/>
      <c r="C22" s="315"/>
      <c r="D22" s="299"/>
      <c r="E22" s="299"/>
      <c r="F22" s="299"/>
      <c r="G22" s="315"/>
      <c r="H22" s="299"/>
      <c r="I22" s="299"/>
      <c r="J22" s="299"/>
      <c r="K22" s="315"/>
      <c r="L22" s="299"/>
      <c r="M22" s="299"/>
      <c r="N22" s="315"/>
      <c r="O22" s="299"/>
    </row>
    <row r="23" spans="2:15" x14ac:dyDescent="0.25">
      <c r="B23" s="299"/>
      <c r="C23" s="315"/>
      <c r="D23" s="299"/>
      <c r="E23" s="299"/>
      <c r="F23" s="299"/>
      <c r="G23" s="315"/>
      <c r="H23" s="299"/>
      <c r="I23" s="299"/>
      <c r="J23" s="299"/>
      <c r="K23" s="315"/>
      <c r="L23" s="299"/>
      <c r="M23" s="299"/>
      <c r="N23" s="315"/>
      <c r="O23" s="299"/>
    </row>
    <row r="24" spans="2:15" x14ac:dyDescent="0.25">
      <c r="B24" s="299"/>
      <c r="C24" s="315"/>
      <c r="D24" s="299"/>
      <c r="E24" s="299"/>
      <c r="F24" s="299"/>
      <c r="G24" s="315"/>
      <c r="H24" s="299"/>
      <c r="I24" s="299"/>
      <c r="J24" s="299"/>
      <c r="K24" s="315"/>
      <c r="L24" s="299"/>
      <c r="M24" s="299"/>
      <c r="N24" s="315"/>
      <c r="O24" s="299"/>
    </row>
    <row r="25" spans="2:15" x14ac:dyDescent="0.25">
      <c r="B25" s="299"/>
      <c r="C25" s="315"/>
      <c r="D25" s="299"/>
      <c r="E25" s="299"/>
      <c r="F25" s="299"/>
      <c r="G25" s="315"/>
      <c r="H25" s="299"/>
      <c r="I25" s="299"/>
      <c r="J25" s="299"/>
      <c r="K25" s="315"/>
      <c r="L25" s="299"/>
      <c r="M25" s="299"/>
      <c r="N25" s="315"/>
      <c r="O25" s="299"/>
    </row>
    <row r="26" spans="2:15" x14ac:dyDescent="0.25">
      <c r="B26" s="299"/>
      <c r="C26" s="315"/>
      <c r="D26" s="299"/>
      <c r="E26" s="299"/>
      <c r="F26" s="299"/>
      <c r="G26" s="315"/>
      <c r="H26" s="299"/>
      <c r="I26" s="299"/>
      <c r="J26" s="299"/>
      <c r="K26" s="315"/>
      <c r="L26" s="299"/>
      <c r="M26" s="299"/>
      <c r="N26" s="315"/>
      <c r="O26" s="299"/>
    </row>
    <row r="27" spans="2:15" x14ac:dyDescent="0.25">
      <c r="B27" s="299"/>
      <c r="C27" s="315"/>
      <c r="D27" s="299"/>
      <c r="E27" s="299"/>
      <c r="F27" s="299"/>
      <c r="G27" s="315"/>
      <c r="H27" s="299"/>
      <c r="I27" s="299"/>
      <c r="J27" s="299"/>
      <c r="K27" s="315"/>
      <c r="L27" s="299"/>
      <c r="M27" s="299"/>
      <c r="N27" s="315"/>
      <c r="O27" s="299"/>
    </row>
    <row r="28" spans="2:15" x14ac:dyDescent="0.25">
      <c r="B28" s="299"/>
      <c r="C28" s="315"/>
      <c r="D28" s="299"/>
      <c r="E28" s="299"/>
      <c r="F28" s="299"/>
      <c r="G28" s="315"/>
      <c r="H28" s="299"/>
      <c r="I28" s="299"/>
      <c r="J28" s="299"/>
      <c r="K28" s="315"/>
      <c r="L28" s="299"/>
      <c r="M28" s="299"/>
      <c r="N28" s="315"/>
      <c r="O28" s="299"/>
    </row>
    <row r="29" spans="2:15" x14ac:dyDescent="0.25">
      <c r="B29" s="299"/>
      <c r="C29" s="315"/>
      <c r="D29" s="299"/>
      <c r="E29" s="299"/>
      <c r="F29" s="299"/>
      <c r="G29" s="315"/>
      <c r="H29" s="299"/>
      <c r="I29" s="299"/>
      <c r="J29" s="299"/>
      <c r="K29" s="315"/>
      <c r="L29" s="299"/>
      <c r="M29" s="299"/>
      <c r="N29" s="315"/>
      <c r="O29" s="299"/>
    </row>
    <row r="30" spans="2:15" x14ac:dyDescent="0.25">
      <c r="B30" s="299"/>
      <c r="C30" s="315"/>
      <c r="D30" s="299"/>
      <c r="E30" s="299"/>
      <c r="F30" s="299"/>
      <c r="G30" s="315"/>
      <c r="H30" s="299"/>
      <c r="I30" s="299"/>
      <c r="J30" s="299"/>
      <c r="K30" s="315"/>
      <c r="L30" s="299"/>
      <c r="M30" s="299"/>
      <c r="N30" s="315"/>
      <c r="O30" s="299"/>
    </row>
    <row r="31" spans="2:15" x14ac:dyDescent="0.25">
      <c r="B31" s="299"/>
      <c r="C31" s="315"/>
      <c r="D31" s="299"/>
      <c r="E31" s="299"/>
      <c r="F31" s="299"/>
      <c r="G31" s="315"/>
      <c r="H31" s="299"/>
      <c r="I31" s="299"/>
      <c r="J31" s="299"/>
      <c r="K31" s="315"/>
      <c r="L31" s="299"/>
      <c r="M31" s="299"/>
      <c r="N31" s="315"/>
      <c r="O31" s="299"/>
    </row>
    <row r="32" spans="2:15" x14ac:dyDescent="0.25">
      <c r="B32" s="299"/>
      <c r="C32" s="315"/>
      <c r="D32" s="299"/>
      <c r="E32" s="299"/>
      <c r="F32" s="299"/>
      <c r="G32" s="315"/>
      <c r="H32" s="299"/>
      <c r="I32" s="299"/>
      <c r="J32" s="299"/>
      <c r="K32" s="315"/>
      <c r="L32" s="299"/>
      <c r="M32" s="299"/>
      <c r="N32" s="315"/>
      <c r="O32" s="299"/>
    </row>
    <row r="33" spans="2:15" x14ac:dyDescent="0.25">
      <c r="B33" s="299"/>
      <c r="C33" s="315"/>
      <c r="D33" s="299"/>
      <c r="E33" s="299"/>
      <c r="F33" s="299"/>
      <c r="G33" s="315"/>
      <c r="H33" s="299"/>
      <c r="I33" s="299"/>
      <c r="J33" s="299"/>
      <c r="K33" s="315"/>
      <c r="L33" s="299"/>
      <c r="M33" s="299"/>
      <c r="N33" s="315"/>
      <c r="O33" s="299"/>
    </row>
    <row r="34" spans="2:15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315"/>
      <c r="L34" s="299"/>
      <c r="M34" s="299"/>
      <c r="N34" s="315"/>
      <c r="O34" s="299"/>
    </row>
    <row r="35" spans="2:15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315"/>
      <c r="L35" s="299"/>
      <c r="M35" s="299"/>
      <c r="N35" s="299"/>
      <c r="O35" s="299"/>
    </row>
    <row r="36" spans="2:15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  <row r="41" spans="2:15" x14ac:dyDescent="0.25">
      <c r="B41" s="299"/>
      <c r="C41" s="299"/>
      <c r="D41" s="299"/>
      <c r="E41" s="299"/>
      <c r="F41" s="299"/>
      <c r="G41" s="299"/>
      <c r="H41" s="299"/>
      <c r="I41" s="299"/>
      <c r="J41" s="299"/>
      <c r="K41" s="299"/>
      <c r="L41" s="299"/>
      <c r="M41" s="299"/>
      <c r="N41" s="299"/>
      <c r="O41" s="299"/>
    </row>
    <row r="42" spans="2:15" x14ac:dyDescent="0.25">
      <c r="B42" s="299"/>
      <c r="C42" s="299"/>
      <c r="D42" s="299"/>
      <c r="E42" s="299"/>
      <c r="F42" s="299"/>
      <c r="G42" s="299"/>
      <c r="H42" s="299"/>
      <c r="I42" s="299"/>
      <c r="J42" s="299"/>
      <c r="K42" s="299"/>
      <c r="L42" s="299"/>
      <c r="M42" s="299"/>
      <c r="N42" s="299"/>
      <c r="O42" s="299"/>
    </row>
    <row r="43" spans="2:15" x14ac:dyDescent="0.25">
      <c r="B43" s="299"/>
      <c r="C43" s="299"/>
      <c r="D43" s="299"/>
      <c r="E43" s="299"/>
      <c r="F43" s="299"/>
      <c r="G43" s="299"/>
      <c r="H43" s="299"/>
      <c r="I43" s="299"/>
      <c r="J43" s="299"/>
      <c r="K43" s="299"/>
      <c r="L43" s="299"/>
      <c r="M43" s="299"/>
      <c r="N43" s="299"/>
      <c r="O43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rowBreaks count="2" manualBreakCount="2">
    <brk id="49" max="16383" man="1"/>
    <brk id="117" max="16383" man="1"/>
  </rowBreaks>
  <legacyDrawingHF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C00000"/>
  </sheetPr>
  <dimension ref="A1:O43"/>
  <sheetViews>
    <sheetView showGridLines="0" view="pageBreakPreview" zoomScaleNormal="120" zoomScaleSheetLayoutView="100" workbookViewId="0"/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17" width="12.42578125" style="225"/>
    <col min="18" max="26" width="11.140625" style="225" customWidth="1"/>
    <col min="27" max="36" width="12.42578125" style="225"/>
    <col min="37" max="37" width="7.28515625" style="225" customWidth="1"/>
    <col min="38" max="46" width="12.42578125" style="225"/>
    <col min="47" max="47" width="35.42578125" style="225" customWidth="1"/>
    <col min="48" max="48" width="12.42578125" style="225"/>
    <col min="49" max="49" width="35.42578125" style="225" customWidth="1"/>
    <col min="50" max="53" width="12.42578125" style="225"/>
    <col min="54" max="56" width="13.7109375" style="225" customWidth="1"/>
    <col min="57" max="57" width="12.42578125" style="225"/>
    <col min="58" max="58" width="6" style="225" customWidth="1"/>
    <col min="59" max="59" width="12.42578125" style="225"/>
    <col min="60" max="60" width="6" style="225" customWidth="1"/>
    <col min="61" max="61" width="12.42578125" style="225"/>
    <col min="62" max="62" width="6" style="225" customWidth="1"/>
    <col min="63" max="63" width="12.42578125" style="225"/>
    <col min="64" max="64" width="6" style="225" customWidth="1"/>
    <col min="65" max="65" width="12.42578125" style="225"/>
    <col min="66" max="66" width="6" style="225" customWidth="1"/>
    <col min="67" max="16384" width="12.42578125" style="225"/>
  </cols>
  <sheetData>
    <row r="1" spans="1:15" s="244" customFormat="1" ht="13.5" x14ac:dyDescent="0.25">
      <c r="A1" s="282" t="s">
        <v>397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318" t="s">
        <v>325</v>
      </c>
      <c r="B5" s="272">
        <v>6145</v>
      </c>
      <c r="C5" s="271">
        <v>6155</v>
      </c>
      <c r="D5" s="268">
        <v>0.16273393002441683</v>
      </c>
      <c r="E5" s="268">
        <v>100</v>
      </c>
      <c r="F5" s="272">
        <v>4733.8589999999995</v>
      </c>
      <c r="G5" s="271">
        <v>4565.03</v>
      </c>
      <c r="H5" s="268">
        <v>-3.5664137862999268</v>
      </c>
      <c r="I5" s="268">
        <v>100</v>
      </c>
      <c r="J5" s="270">
        <v>0.77035947925142378</v>
      </c>
      <c r="K5" s="269">
        <v>0.74167831031681553</v>
      </c>
      <c r="L5" s="268">
        <v>-3.7230889872969963</v>
      </c>
      <c r="M5" s="270">
        <v>5237.6445517283055</v>
      </c>
      <c r="N5" s="269">
        <v>4136.1412739894377</v>
      </c>
      <c r="O5" s="268">
        <v>-21.030508406214711</v>
      </c>
    </row>
    <row r="6" spans="1:15" x14ac:dyDescent="0.25">
      <c r="A6" s="267" t="s">
        <v>116</v>
      </c>
      <c r="B6" s="317">
        <v>8</v>
      </c>
      <c r="C6" s="316">
        <v>10</v>
      </c>
      <c r="D6" s="263">
        <v>25</v>
      </c>
      <c r="E6" s="263">
        <v>0.16246953696181965</v>
      </c>
      <c r="F6" s="266">
        <v>7.16</v>
      </c>
      <c r="G6" s="265">
        <v>8.52</v>
      </c>
      <c r="H6" s="263">
        <v>18.99441340782122</v>
      </c>
      <c r="I6" s="263">
        <v>0.18663623240153954</v>
      </c>
      <c r="J6" s="261">
        <v>0.89500000000000002</v>
      </c>
      <c r="K6" s="262">
        <v>0.85199999999999998</v>
      </c>
      <c r="L6" s="261">
        <v>-4.8044692737430168</v>
      </c>
      <c r="M6" s="261">
        <v>2754.8882681564251</v>
      </c>
      <c r="N6" s="262">
        <v>2229.3427230046946</v>
      </c>
      <c r="O6" s="263">
        <v>-19.076837025533024</v>
      </c>
    </row>
    <row r="7" spans="1:15" x14ac:dyDescent="0.25">
      <c r="A7" s="267" t="s">
        <v>119</v>
      </c>
      <c r="B7" s="317">
        <v>529</v>
      </c>
      <c r="C7" s="316">
        <v>622</v>
      </c>
      <c r="D7" s="264">
        <v>17.580340264650275</v>
      </c>
      <c r="E7" s="263">
        <v>10.105605199025183</v>
      </c>
      <c r="F7" s="266">
        <v>264.5</v>
      </c>
      <c r="G7" s="265">
        <v>266.60000000000002</v>
      </c>
      <c r="H7" s="264">
        <v>0.79395085066162885</v>
      </c>
      <c r="I7" s="263">
        <v>5.8400492439261082</v>
      </c>
      <c r="J7" s="261">
        <v>0.5</v>
      </c>
      <c r="K7" s="262">
        <v>0.42861736334405148</v>
      </c>
      <c r="L7" s="261">
        <v>-14.276527331189703</v>
      </c>
      <c r="M7" s="261">
        <v>5599.9999999999991</v>
      </c>
      <c r="N7" s="262">
        <v>4500</v>
      </c>
      <c r="O7" s="261">
        <v>-19.642857142857128</v>
      </c>
    </row>
    <row r="8" spans="1:15" x14ac:dyDescent="0.25">
      <c r="A8" s="260" t="s">
        <v>131</v>
      </c>
      <c r="B8" s="259">
        <v>5608</v>
      </c>
      <c r="C8" s="258">
        <v>5523</v>
      </c>
      <c r="D8" s="257">
        <v>-1.5156918687589171</v>
      </c>
      <c r="E8" s="256">
        <v>89.731925264013</v>
      </c>
      <c r="F8" s="259">
        <v>4462.1989999999996</v>
      </c>
      <c r="G8" s="258">
        <v>4289.91</v>
      </c>
      <c r="H8" s="257">
        <v>-3.861078360691661</v>
      </c>
      <c r="I8" s="256">
        <v>93.973314523672357</v>
      </c>
      <c r="J8" s="254">
        <v>0.79568455777460767</v>
      </c>
      <c r="K8" s="255">
        <v>0.77673546985334052</v>
      </c>
      <c r="L8" s="254">
        <v>-2.3814824274414059</v>
      </c>
      <c r="M8" s="254">
        <v>5220.1494823516387</v>
      </c>
      <c r="N8" s="255">
        <v>4117.3159809879462</v>
      </c>
      <c r="O8" s="254">
        <v>-21.126473582646799</v>
      </c>
    </row>
    <row r="9" spans="1:15" x14ac:dyDescent="0.25">
      <c r="A9" s="253" t="s">
        <v>323</v>
      </c>
      <c r="B9" s="251"/>
      <c r="C9" s="252"/>
      <c r="D9" s="251"/>
      <c r="E9" s="251"/>
      <c r="F9" s="251"/>
      <c r="G9" s="252"/>
      <c r="H9" s="251"/>
      <c r="I9" s="251"/>
      <c r="J9" s="251"/>
      <c r="K9" s="252"/>
      <c r="L9" s="251"/>
      <c r="M9" s="251"/>
      <c r="N9" s="252"/>
      <c r="O9" s="251"/>
    </row>
    <row r="10" spans="1:15" x14ac:dyDescent="0.25">
      <c r="B10" s="299"/>
      <c r="C10" s="315"/>
      <c r="D10" s="299"/>
      <c r="E10" s="299"/>
      <c r="F10" s="299"/>
      <c r="G10" s="315"/>
      <c r="H10" s="299"/>
      <c r="I10" s="299"/>
      <c r="J10" s="299"/>
      <c r="K10" s="315"/>
      <c r="L10" s="299"/>
      <c r="M10" s="299"/>
      <c r="N10" s="315"/>
      <c r="O10" s="299"/>
    </row>
    <row r="11" spans="1:15" x14ac:dyDescent="0.25">
      <c r="B11" s="299"/>
      <c r="C11" s="315"/>
      <c r="D11" s="299"/>
      <c r="E11" s="299"/>
      <c r="F11" s="299"/>
      <c r="G11" s="315"/>
      <c r="H11" s="299"/>
      <c r="I11" s="299"/>
      <c r="J11" s="299"/>
      <c r="K11" s="315"/>
      <c r="L11" s="299"/>
      <c r="M11" s="299"/>
      <c r="N11" s="315"/>
      <c r="O11" s="299"/>
    </row>
    <row r="12" spans="1:15" x14ac:dyDescent="0.25">
      <c r="B12" s="299"/>
      <c r="C12" s="315"/>
      <c r="D12" s="299"/>
      <c r="E12" s="299"/>
      <c r="F12" s="299"/>
      <c r="G12" s="315"/>
      <c r="H12" s="299"/>
      <c r="I12" s="299"/>
      <c r="J12" s="299"/>
      <c r="K12" s="315"/>
      <c r="L12" s="299"/>
      <c r="M12" s="299"/>
      <c r="N12" s="315"/>
      <c r="O12" s="299"/>
    </row>
    <row r="13" spans="1:15" x14ac:dyDescent="0.25">
      <c r="B13" s="299"/>
      <c r="C13" s="315"/>
      <c r="D13" s="299"/>
      <c r="E13" s="299"/>
      <c r="F13" s="299"/>
      <c r="G13" s="315"/>
      <c r="H13" s="299"/>
      <c r="I13" s="299"/>
      <c r="J13" s="299"/>
      <c r="K13" s="315"/>
      <c r="L13" s="299"/>
      <c r="M13" s="299"/>
      <c r="N13" s="315"/>
      <c r="O13" s="299"/>
    </row>
    <row r="14" spans="1:15" x14ac:dyDescent="0.25">
      <c r="B14" s="299"/>
      <c r="C14" s="315"/>
      <c r="D14" s="299"/>
      <c r="E14" s="299"/>
      <c r="F14" s="299"/>
      <c r="G14" s="315"/>
      <c r="H14" s="299"/>
      <c r="I14" s="299"/>
      <c r="J14" s="299"/>
      <c r="K14" s="315"/>
      <c r="L14" s="299"/>
      <c r="M14" s="299"/>
      <c r="N14" s="315"/>
      <c r="O14" s="299"/>
    </row>
    <row r="15" spans="1:15" x14ac:dyDescent="0.25">
      <c r="B15" s="299"/>
      <c r="C15" s="315"/>
      <c r="D15" s="299"/>
      <c r="E15" s="299"/>
      <c r="F15" s="299"/>
      <c r="G15" s="315"/>
      <c r="H15" s="299"/>
      <c r="I15" s="299"/>
      <c r="J15" s="299"/>
      <c r="K15" s="315"/>
      <c r="L15" s="299"/>
      <c r="M15" s="299"/>
      <c r="N15" s="315"/>
      <c r="O15" s="299"/>
    </row>
    <row r="16" spans="1:15" x14ac:dyDescent="0.25">
      <c r="B16" s="299"/>
      <c r="C16" s="315"/>
      <c r="D16" s="299"/>
      <c r="E16" s="299"/>
      <c r="F16" s="299"/>
      <c r="G16" s="315"/>
      <c r="H16" s="299"/>
      <c r="I16" s="299"/>
      <c r="J16" s="299"/>
      <c r="K16" s="315"/>
      <c r="L16" s="299"/>
      <c r="M16" s="299"/>
      <c r="N16" s="315"/>
      <c r="O16" s="299"/>
    </row>
    <row r="17" spans="2:15" x14ac:dyDescent="0.25">
      <c r="B17" s="299"/>
      <c r="C17" s="315"/>
      <c r="D17" s="299"/>
      <c r="E17" s="299"/>
      <c r="F17" s="299"/>
      <c r="G17" s="315"/>
      <c r="H17" s="299"/>
      <c r="I17" s="299"/>
      <c r="J17" s="299"/>
      <c r="K17" s="315"/>
      <c r="L17" s="299"/>
      <c r="M17" s="299"/>
      <c r="N17" s="315"/>
      <c r="O17" s="299"/>
    </row>
    <row r="18" spans="2:15" x14ac:dyDescent="0.25">
      <c r="B18" s="299"/>
      <c r="C18" s="315"/>
      <c r="D18" s="299"/>
      <c r="E18" s="299"/>
      <c r="F18" s="299"/>
      <c r="G18" s="315"/>
      <c r="H18" s="299"/>
      <c r="I18" s="299"/>
      <c r="J18" s="299"/>
      <c r="K18" s="315"/>
      <c r="L18" s="299"/>
      <c r="M18" s="299"/>
      <c r="N18" s="315"/>
      <c r="O18" s="299"/>
    </row>
    <row r="19" spans="2:15" x14ac:dyDescent="0.25">
      <c r="B19" s="299"/>
      <c r="C19" s="315"/>
      <c r="D19" s="299"/>
      <c r="E19" s="299"/>
      <c r="F19" s="299"/>
      <c r="G19" s="315"/>
      <c r="H19" s="299"/>
      <c r="I19" s="299"/>
      <c r="J19" s="299"/>
      <c r="K19" s="315"/>
      <c r="L19" s="299"/>
      <c r="M19" s="299"/>
      <c r="N19" s="315"/>
      <c r="O19" s="299"/>
    </row>
    <row r="20" spans="2:15" x14ac:dyDescent="0.25">
      <c r="B20" s="299"/>
      <c r="C20" s="315"/>
      <c r="D20" s="299"/>
      <c r="E20" s="299"/>
      <c r="F20" s="299"/>
      <c r="G20" s="315"/>
      <c r="H20" s="299"/>
      <c r="I20" s="299"/>
      <c r="J20" s="299"/>
      <c r="K20" s="315"/>
      <c r="L20" s="299"/>
      <c r="M20" s="299"/>
      <c r="N20" s="315"/>
      <c r="O20" s="299"/>
    </row>
    <row r="21" spans="2:15" x14ac:dyDescent="0.25">
      <c r="B21" s="299"/>
      <c r="C21" s="315"/>
      <c r="D21" s="299"/>
      <c r="E21" s="299"/>
      <c r="F21" s="299"/>
      <c r="G21" s="315"/>
      <c r="H21" s="299"/>
      <c r="I21" s="299"/>
      <c r="J21" s="299"/>
      <c r="K21" s="315"/>
      <c r="L21" s="299"/>
      <c r="M21" s="299"/>
      <c r="N21" s="315"/>
      <c r="O21" s="299"/>
    </row>
    <row r="22" spans="2:15" x14ac:dyDescent="0.25">
      <c r="B22" s="299"/>
      <c r="C22" s="315"/>
      <c r="D22" s="299"/>
      <c r="E22" s="299"/>
      <c r="F22" s="299"/>
      <c r="G22" s="315"/>
      <c r="H22" s="299"/>
      <c r="I22" s="299"/>
      <c r="J22" s="299"/>
      <c r="K22" s="315"/>
      <c r="L22" s="299"/>
      <c r="M22" s="299"/>
      <c r="N22" s="315"/>
      <c r="O22" s="299"/>
    </row>
    <row r="23" spans="2:15" x14ac:dyDescent="0.25">
      <c r="B23" s="299"/>
      <c r="C23" s="315"/>
      <c r="D23" s="299"/>
      <c r="E23" s="299"/>
      <c r="F23" s="299"/>
      <c r="G23" s="315"/>
      <c r="H23" s="299"/>
      <c r="I23" s="299"/>
      <c r="J23" s="299"/>
      <c r="K23" s="315"/>
      <c r="L23" s="299"/>
      <c r="M23" s="299"/>
      <c r="N23" s="315"/>
      <c r="O23" s="299"/>
    </row>
    <row r="24" spans="2:15" x14ac:dyDescent="0.25">
      <c r="B24" s="299"/>
      <c r="C24" s="315"/>
      <c r="D24" s="299"/>
      <c r="E24" s="299"/>
      <c r="F24" s="299"/>
      <c r="G24" s="315"/>
      <c r="H24" s="299"/>
      <c r="I24" s="299"/>
      <c r="J24" s="299"/>
      <c r="K24" s="315"/>
      <c r="L24" s="299"/>
      <c r="M24" s="299"/>
      <c r="N24" s="315"/>
      <c r="O24" s="299"/>
    </row>
    <row r="25" spans="2:15" x14ac:dyDescent="0.25">
      <c r="B25" s="299"/>
      <c r="C25" s="315"/>
      <c r="D25" s="299"/>
      <c r="E25" s="299"/>
      <c r="F25" s="299"/>
      <c r="G25" s="315"/>
      <c r="H25" s="299"/>
      <c r="I25" s="299"/>
      <c r="J25" s="299"/>
      <c r="K25" s="315"/>
      <c r="L25" s="299"/>
      <c r="M25" s="299"/>
      <c r="N25" s="315"/>
      <c r="O25" s="299"/>
    </row>
    <row r="26" spans="2:15" x14ac:dyDescent="0.25">
      <c r="B26" s="299"/>
      <c r="C26" s="315"/>
      <c r="D26" s="299"/>
      <c r="E26" s="299"/>
      <c r="F26" s="299"/>
      <c r="G26" s="315"/>
      <c r="H26" s="299"/>
      <c r="I26" s="299"/>
      <c r="J26" s="299"/>
      <c r="K26" s="315"/>
      <c r="L26" s="299"/>
      <c r="M26" s="299"/>
      <c r="N26" s="315"/>
      <c r="O26" s="299"/>
    </row>
    <row r="27" spans="2:15" x14ac:dyDescent="0.25">
      <c r="B27" s="299"/>
      <c r="C27" s="315"/>
      <c r="D27" s="299"/>
      <c r="E27" s="299"/>
      <c r="F27" s="299"/>
      <c r="G27" s="315"/>
      <c r="H27" s="299"/>
      <c r="I27" s="299"/>
      <c r="J27" s="299"/>
      <c r="K27" s="315"/>
      <c r="L27" s="299"/>
      <c r="M27" s="299"/>
      <c r="N27" s="315"/>
      <c r="O27" s="299"/>
    </row>
    <row r="28" spans="2:15" x14ac:dyDescent="0.25">
      <c r="B28" s="299"/>
      <c r="C28" s="315"/>
      <c r="D28" s="299"/>
      <c r="E28" s="299"/>
      <c r="F28" s="299"/>
      <c r="G28" s="315"/>
      <c r="H28" s="299"/>
      <c r="I28" s="299"/>
      <c r="J28" s="299"/>
      <c r="K28" s="315"/>
      <c r="L28" s="299"/>
      <c r="M28" s="299"/>
      <c r="N28" s="315"/>
      <c r="O28" s="299"/>
    </row>
    <row r="29" spans="2:15" x14ac:dyDescent="0.25">
      <c r="B29" s="299"/>
      <c r="C29" s="315"/>
      <c r="D29" s="299"/>
      <c r="E29" s="299"/>
      <c r="F29" s="299"/>
      <c r="G29" s="315"/>
      <c r="H29" s="299"/>
      <c r="I29" s="299"/>
      <c r="J29" s="299"/>
      <c r="K29" s="315"/>
      <c r="L29" s="299"/>
      <c r="M29" s="299"/>
      <c r="N29" s="315"/>
      <c r="O29" s="299"/>
    </row>
    <row r="30" spans="2:15" x14ac:dyDescent="0.25">
      <c r="B30" s="299"/>
      <c r="C30" s="315"/>
      <c r="D30" s="299"/>
      <c r="E30" s="299"/>
      <c r="F30" s="299"/>
      <c r="G30" s="315"/>
      <c r="H30" s="299"/>
      <c r="I30" s="299"/>
      <c r="J30" s="299"/>
      <c r="K30" s="315"/>
      <c r="L30" s="299"/>
      <c r="M30" s="299"/>
      <c r="N30" s="315"/>
      <c r="O30" s="299"/>
    </row>
    <row r="31" spans="2:15" x14ac:dyDescent="0.25">
      <c r="B31" s="299"/>
      <c r="C31" s="315"/>
      <c r="D31" s="299"/>
      <c r="E31" s="299"/>
      <c r="F31" s="299"/>
      <c r="G31" s="315"/>
      <c r="H31" s="299"/>
      <c r="I31" s="299"/>
      <c r="J31" s="299"/>
      <c r="K31" s="315"/>
      <c r="L31" s="299"/>
      <c r="M31" s="299"/>
      <c r="N31" s="315"/>
      <c r="O31" s="299"/>
    </row>
    <row r="32" spans="2:15" x14ac:dyDescent="0.25">
      <c r="B32" s="299"/>
      <c r="C32" s="315"/>
      <c r="D32" s="299"/>
      <c r="E32" s="299"/>
      <c r="F32" s="299"/>
      <c r="G32" s="315"/>
      <c r="H32" s="299"/>
      <c r="I32" s="299"/>
      <c r="J32" s="299"/>
      <c r="K32" s="315"/>
      <c r="L32" s="299"/>
      <c r="M32" s="299"/>
      <c r="N32" s="315"/>
      <c r="O32" s="299"/>
    </row>
    <row r="33" spans="2:15" x14ac:dyDescent="0.25">
      <c r="B33" s="299"/>
      <c r="C33" s="315"/>
      <c r="D33" s="299"/>
      <c r="E33" s="299"/>
      <c r="F33" s="299"/>
      <c r="G33" s="315"/>
      <c r="H33" s="299"/>
      <c r="I33" s="299"/>
      <c r="J33" s="299"/>
      <c r="K33" s="315"/>
      <c r="L33" s="299"/>
      <c r="M33" s="299"/>
      <c r="N33" s="315"/>
      <c r="O33" s="299"/>
    </row>
    <row r="34" spans="2:15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315"/>
      <c r="L34" s="299"/>
      <c r="M34" s="299"/>
      <c r="N34" s="315"/>
      <c r="O34" s="299"/>
    </row>
    <row r="35" spans="2:15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315"/>
      <c r="L35" s="299"/>
      <c r="M35" s="299"/>
      <c r="N35" s="299"/>
      <c r="O35" s="299"/>
    </row>
    <row r="36" spans="2:15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  <row r="41" spans="2:15" x14ac:dyDescent="0.25">
      <c r="B41" s="299"/>
      <c r="C41" s="299"/>
      <c r="D41" s="299"/>
      <c r="E41" s="299"/>
      <c r="F41" s="299"/>
      <c r="G41" s="299"/>
      <c r="H41" s="299"/>
      <c r="I41" s="299"/>
      <c r="J41" s="299"/>
      <c r="K41" s="299"/>
      <c r="L41" s="299"/>
      <c r="M41" s="299"/>
      <c r="N41" s="299"/>
      <c r="O41" s="299"/>
    </row>
    <row r="42" spans="2:15" x14ac:dyDescent="0.25">
      <c r="B42" s="299"/>
      <c r="C42" s="299"/>
      <c r="D42" s="299"/>
      <c r="E42" s="299"/>
      <c r="F42" s="299"/>
      <c r="G42" s="299"/>
      <c r="H42" s="299"/>
      <c r="I42" s="299"/>
      <c r="J42" s="299"/>
      <c r="K42" s="299"/>
      <c r="L42" s="299"/>
      <c r="M42" s="299"/>
      <c r="N42" s="299"/>
      <c r="O42" s="299"/>
    </row>
    <row r="43" spans="2:15" x14ac:dyDescent="0.25">
      <c r="B43" s="299"/>
      <c r="C43" s="299"/>
      <c r="D43" s="299"/>
      <c r="E43" s="299"/>
      <c r="F43" s="299"/>
      <c r="G43" s="299"/>
      <c r="H43" s="299"/>
      <c r="I43" s="299"/>
      <c r="J43" s="299"/>
      <c r="K43" s="299"/>
      <c r="L43" s="299"/>
      <c r="M43" s="299"/>
      <c r="N43" s="299"/>
      <c r="O43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rowBreaks count="2" manualBreakCount="2">
    <brk id="44" max="16383" man="1"/>
    <brk id="112" max="16383" man="1"/>
  </rowBreaks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C000"/>
  </sheetPr>
  <dimension ref="A1:T31"/>
  <sheetViews>
    <sheetView view="pageBreakPreview" zoomScaleNormal="100" zoomScaleSheetLayoutView="100" workbookViewId="0">
      <selection activeCell="D30" sqref="D30"/>
    </sheetView>
  </sheetViews>
  <sheetFormatPr baseColWidth="10" defaultColWidth="11" defaultRowHeight="12.75" x14ac:dyDescent="0.25"/>
  <cols>
    <col min="1" max="1" width="15.7109375" style="225" customWidth="1"/>
    <col min="2" max="57" width="6.7109375" style="225" customWidth="1"/>
    <col min="58" max="16384" width="11" style="225"/>
  </cols>
  <sheetData>
    <row r="1" spans="1:20" ht="13.5" x14ac:dyDescent="0.25">
      <c r="A1" s="344" t="s">
        <v>329</v>
      </c>
      <c r="B1" s="344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</row>
    <row r="2" spans="1:20" ht="13.5" x14ac:dyDescent="0.25">
      <c r="A2" s="344" t="s">
        <v>328</v>
      </c>
      <c r="B2" s="344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</row>
    <row r="4" spans="1:20" s="236" customFormat="1" ht="25.5" x14ac:dyDescent="0.25">
      <c r="A4" s="238" t="s">
        <v>327</v>
      </c>
      <c r="B4" s="238" t="s">
        <v>109</v>
      </c>
      <c r="C4" s="238" t="s">
        <v>31</v>
      </c>
      <c r="D4" s="238" t="s">
        <v>32</v>
      </c>
      <c r="E4" s="238" t="s">
        <v>326</v>
      </c>
      <c r="F4" s="238" t="s">
        <v>33</v>
      </c>
      <c r="G4" s="238" t="s">
        <v>34</v>
      </c>
      <c r="H4" s="238" t="s">
        <v>37</v>
      </c>
      <c r="I4" s="238" t="s">
        <v>38</v>
      </c>
      <c r="J4" s="237" t="s">
        <v>173</v>
      </c>
      <c r="K4" s="237" t="s">
        <v>175</v>
      </c>
    </row>
    <row r="5" spans="1:20" x14ac:dyDescent="0.25">
      <c r="A5" s="235" t="s">
        <v>325</v>
      </c>
      <c r="B5" s="234">
        <f t="shared" ref="B5:B30" si="0">+SUM(C5:K5)</f>
        <v>56086.789999999994</v>
      </c>
      <c r="C5" s="234">
        <v>4068.25</v>
      </c>
      <c r="D5" s="234">
        <v>607</v>
      </c>
      <c r="E5" s="234">
        <v>1981.25</v>
      </c>
      <c r="F5" s="234">
        <v>6237</v>
      </c>
      <c r="G5" s="234">
        <v>7760.8</v>
      </c>
      <c r="H5" s="234">
        <v>7827.0499999999993</v>
      </c>
      <c r="I5" s="234">
        <v>7978.25</v>
      </c>
      <c r="J5" s="234">
        <v>18435.599999999999</v>
      </c>
      <c r="K5" s="234">
        <v>1191.5899999999999</v>
      </c>
      <c r="S5" s="233"/>
      <c r="T5" s="233"/>
    </row>
    <row r="6" spans="1:20" x14ac:dyDescent="0.25">
      <c r="A6" s="230" t="s">
        <v>113</v>
      </c>
      <c r="B6" s="231">
        <f t="shared" si="0"/>
        <v>472.34999999999997</v>
      </c>
      <c r="C6" s="231">
        <v>39.5</v>
      </c>
      <c r="D6" s="231">
        <v>0</v>
      </c>
      <c r="E6" s="231">
        <v>0</v>
      </c>
      <c r="F6" s="231">
        <v>30.249999999999996</v>
      </c>
      <c r="G6" s="231">
        <v>19</v>
      </c>
      <c r="H6" s="231">
        <v>367.09999999999997</v>
      </c>
      <c r="I6" s="231">
        <v>14.5</v>
      </c>
      <c r="J6" s="231">
        <v>2</v>
      </c>
      <c r="K6" s="231">
        <v>0</v>
      </c>
    </row>
    <row r="7" spans="1:20" x14ac:dyDescent="0.25">
      <c r="A7" s="230" t="s">
        <v>114</v>
      </c>
      <c r="B7" s="231">
        <f t="shared" si="0"/>
        <v>1004</v>
      </c>
      <c r="C7" s="231">
        <v>41</v>
      </c>
      <c r="D7" s="231">
        <v>0</v>
      </c>
      <c r="E7" s="231">
        <v>0</v>
      </c>
      <c r="F7" s="231">
        <v>230</v>
      </c>
      <c r="G7" s="231">
        <v>200</v>
      </c>
      <c r="H7" s="231">
        <v>243</v>
      </c>
      <c r="I7" s="231">
        <v>0</v>
      </c>
      <c r="J7" s="231">
        <v>290</v>
      </c>
      <c r="K7" s="231">
        <v>0</v>
      </c>
    </row>
    <row r="8" spans="1:20" x14ac:dyDescent="0.25">
      <c r="A8" s="230" t="s">
        <v>115</v>
      </c>
      <c r="B8" s="231">
        <f t="shared" si="0"/>
        <v>900.4</v>
      </c>
      <c r="C8" s="231">
        <v>27</v>
      </c>
      <c r="D8" s="231">
        <v>0</v>
      </c>
      <c r="E8" s="231">
        <v>0</v>
      </c>
      <c r="F8" s="231">
        <v>168.25</v>
      </c>
      <c r="G8" s="231">
        <v>242.5</v>
      </c>
      <c r="H8" s="231">
        <v>229.55</v>
      </c>
      <c r="I8" s="231">
        <v>56.5</v>
      </c>
      <c r="J8" s="231">
        <v>176.6</v>
      </c>
      <c r="K8" s="231">
        <v>0</v>
      </c>
    </row>
    <row r="9" spans="1:20" x14ac:dyDescent="0.25">
      <c r="A9" s="230" t="s">
        <v>116</v>
      </c>
      <c r="B9" s="231">
        <f t="shared" si="0"/>
        <v>18700</v>
      </c>
      <c r="C9" s="231">
        <v>305</v>
      </c>
      <c r="D9" s="231">
        <v>0</v>
      </c>
      <c r="E9" s="231">
        <v>0</v>
      </c>
      <c r="F9" s="231">
        <v>914</v>
      </c>
      <c r="G9" s="231">
        <v>1563</v>
      </c>
      <c r="H9" s="231">
        <v>1551</v>
      </c>
      <c r="I9" s="231">
        <v>4343</v>
      </c>
      <c r="J9" s="231">
        <v>9991</v>
      </c>
      <c r="K9" s="231">
        <v>33</v>
      </c>
    </row>
    <row r="10" spans="1:20" x14ac:dyDescent="0.25">
      <c r="A10" s="230" t="s">
        <v>117</v>
      </c>
      <c r="B10" s="231">
        <f t="shared" si="0"/>
        <v>1190</v>
      </c>
      <c r="C10" s="231">
        <v>20</v>
      </c>
      <c r="D10" s="231">
        <v>0</v>
      </c>
      <c r="E10" s="231">
        <v>0</v>
      </c>
      <c r="F10" s="231">
        <v>110</v>
      </c>
      <c r="G10" s="231">
        <v>51</v>
      </c>
      <c r="H10" s="231">
        <v>231</v>
      </c>
      <c r="I10" s="231">
        <v>361</v>
      </c>
      <c r="J10" s="231">
        <v>417</v>
      </c>
      <c r="K10" s="231">
        <v>0</v>
      </c>
    </row>
    <row r="11" spans="1:20" x14ac:dyDescent="0.25">
      <c r="A11" s="230" t="s">
        <v>118</v>
      </c>
      <c r="B11" s="231">
        <f t="shared" si="0"/>
        <v>2456.25</v>
      </c>
      <c r="C11" s="231">
        <v>0</v>
      </c>
      <c r="D11" s="231">
        <v>0</v>
      </c>
      <c r="E11" s="231">
        <v>0</v>
      </c>
      <c r="F11" s="231">
        <v>136.25</v>
      </c>
      <c r="G11" s="231">
        <v>851.25</v>
      </c>
      <c r="H11" s="231">
        <v>407</v>
      </c>
      <c r="I11" s="231">
        <v>917</v>
      </c>
      <c r="J11" s="231">
        <v>144.75</v>
      </c>
      <c r="K11" s="231">
        <v>0</v>
      </c>
    </row>
    <row r="12" spans="1:20" x14ac:dyDescent="0.25">
      <c r="A12" s="230" t="s">
        <v>119</v>
      </c>
      <c r="B12" s="231">
        <f t="shared" si="0"/>
        <v>1370.9</v>
      </c>
      <c r="C12" s="231">
        <v>0</v>
      </c>
      <c r="D12" s="231">
        <v>0</v>
      </c>
      <c r="E12" s="231">
        <v>0</v>
      </c>
      <c r="F12" s="231">
        <v>27</v>
      </c>
      <c r="G12" s="231">
        <v>128</v>
      </c>
      <c r="H12" s="231">
        <v>593.9</v>
      </c>
      <c r="I12" s="231">
        <v>0</v>
      </c>
      <c r="J12" s="231">
        <v>622</v>
      </c>
      <c r="K12" s="231">
        <v>0</v>
      </c>
    </row>
    <row r="13" spans="1:20" x14ac:dyDescent="0.25">
      <c r="A13" s="230" t="s">
        <v>120</v>
      </c>
      <c r="B13" s="231">
        <f t="shared" si="0"/>
        <v>391</v>
      </c>
      <c r="C13" s="231">
        <v>0</v>
      </c>
      <c r="D13" s="231">
        <v>0</v>
      </c>
      <c r="E13" s="231">
        <v>0</v>
      </c>
      <c r="F13" s="231">
        <v>55</v>
      </c>
      <c r="G13" s="231">
        <v>198</v>
      </c>
      <c r="H13" s="231">
        <v>38</v>
      </c>
      <c r="I13" s="231">
        <v>80</v>
      </c>
      <c r="J13" s="231">
        <v>20</v>
      </c>
      <c r="K13" s="231">
        <v>0</v>
      </c>
    </row>
    <row r="14" spans="1:20" x14ac:dyDescent="0.25">
      <c r="A14" s="230" t="s">
        <v>121</v>
      </c>
      <c r="B14" s="231">
        <f t="shared" si="0"/>
        <v>826.25</v>
      </c>
      <c r="C14" s="231">
        <v>59.5</v>
      </c>
      <c r="D14" s="231">
        <v>0</v>
      </c>
      <c r="E14" s="231">
        <v>0</v>
      </c>
      <c r="F14" s="231">
        <v>62.25</v>
      </c>
      <c r="G14" s="231">
        <v>413.5</v>
      </c>
      <c r="H14" s="231">
        <v>175</v>
      </c>
      <c r="I14" s="231">
        <v>22.75</v>
      </c>
      <c r="J14" s="231">
        <v>72.75</v>
      </c>
      <c r="K14" s="231">
        <v>20.5</v>
      </c>
    </row>
    <row r="15" spans="1:20" x14ac:dyDescent="0.25">
      <c r="A15" s="230" t="s">
        <v>122</v>
      </c>
      <c r="B15" s="231">
        <f t="shared" si="0"/>
        <v>4199.54</v>
      </c>
      <c r="C15" s="231">
        <v>33</v>
      </c>
      <c r="D15" s="231">
        <v>0</v>
      </c>
      <c r="E15" s="231">
        <v>2</v>
      </c>
      <c r="F15" s="231">
        <v>1042.5999999999999</v>
      </c>
      <c r="G15" s="231">
        <v>1369.05</v>
      </c>
      <c r="H15" s="231">
        <v>17</v>
      </c>
      <c r="I15" s="231">
        <v>13.5</v>
      </c>
      <c r="J15" s="231">
        <v>1716</v>
      </c>
      <c r="K15" s="231">
        <v>6.3900000000000006</v>
      </c>
    </row>
    <row r="16" spans="1:20" x14ac:dyDescent="0.25">
      <c r="A16" s="230" t="s">
        <v>123</v>
      </c>
      <c r="B16" s="231">
        <f t="shared" si="0"/>
        <v>2355</v>
      </c>
      <c r="C16" s="231">
        <v>97</v>
      </c>
      <c r="D16" s="231">
        <v>0</v>
      </c>
      <c r="E16" s="231">
        <v>0</v>
      </c>
      <c r="F16" s="231">
        <v>68</v>
      </c>
      <c r="G16" s="231">
        <v>190</v>
      </c>
      <c r="H16" s="231">
        <v>1318</v>
      </c>
      <c r="I16" s="231">
        <v>374</v>
      </c>
      <c r="J16" s="231">
        <v>308</v>
      </c>
      <c r="K16" s="231">
        <v>0</v>
      </c>
    </row>
    <row r="17" spans="1:11" x14ac:dyDescent="0.25">
      <c r="A17" s="230" t="s">
        <v>124</v>
      </c>
      <c r="B17" s="231">
        <f t="shared" si="0"/>
        <v>2395.8000000000002</v>
      </c>
      <c r="C17" s="231">
        <v>245.4</v>
      </c>
      <c r="D17" s="231">
        <v>0</v>
      </c>
      <c r="E17" s="231">
        <v>82</v>
      </c>
      <c r="F17" s="231">
        <v>150.5</v>
      </c>
      <c r="G17" s="231">
        <v>414.5</v>
      </c>
      <c r="H17" s="231">
        <v>316</v>
      </c>
      <c r="I17" s="231">
        <v>251</v>
      </c>
      <c r="J17" s="231">
        <v>722.5</v>
      </c>
      <c r="K17" s="231">
        <v>213.9</v>
      </c>
    </row>
    <row r="18" spans="1:11" x14ac:dyDescent="0.25">
      <c r="A18" s="230" t="s">
        <v>125</v>
      </c>
      <c r="B18" s="231">
        <f t="shared" si="0"/>
        <v>2821</v>
      </c>
      <c r="C18" s="231">
        <v>107</v>
      </c>
      <c r="D18" s="231">
        <v>347</v>
      </c>
      <c r="E18" s="231">
        <v>788</v>
      </c>
      <c r="F18" s="231">
        <v>408</v>
      </c>
      <c r="G18" s="231">
        <v>116</v>
      </c>
      <c r="H18" s="231">
        <v>343</v>
      </c>
      <c r="I18" s="231">
        <v>0</v>
      </c>
      <c r="J18" s="231">
        <v>656</v>
      </c>
      <c r="K18" s="231">
        <v>56</v>
      </c>
    </row>
    <row r="19" spans="1:11" x14ac:dyDescent="0.25">
      <c r="A19" s="230" t="s">
        <v>200</v>
      </c>
      <c r="B19" s="231">
        <f t="shared" si="0"/>
        <v>8911</v>
      </c>
      <c r="C19" s="231">
        <v>1253</v>
      </c>
      <c r="D19" s="231">
        <v>0</v>
      </c>
      <c r="E19" s="231">
        <v>807</v>
      </c>
      <c r="F19" s="231">
        <v>1670</v>
      </c>
      <c r="G19" s="231">
        <v>585</v>
      </c>
      <c r="H19" s="231">
        <v>1756</v>
      </c>
      <c r="I19" s="231">
        <v>1386</v>
      </c>
      <c r="J19" s="231">
        <v>1454</v>
      </c>
      <c r="K19" s="231">
        <v>0</v>
      </c>
    </row>
    <row r="20" spans="1:11" x14ac:dyDescent="0.25">
      <c r="A20" s="230" t="s">
        <v>324</v>
      </c>
      <c r="B20" s="231">
        <f t="shared" si="0"/>
        <v>1403</v>
      </c>
      <c r="C20" s="231">
        <v>323</v>
      </c>
      <c r="D20" s="231">
        <v>0</v>
      </c>
      <c r="E20" s="231">
        <v>136</v>
      </c>
      <c r="F20" s="231">
        <v>45</v>
      </c>
      <c r="G20" s="231">
        <v>20</v>
      </c>
      <c r="H20" s="231">
        <v>8</v>
      </c>
      <c r="I20" s="231">
        <v>7</v>
      </c>
      <c r="J20" s="231">
        <v>325</v>
      </c>
      <c r="K20" s="231">
        <v>539</v>
      </c>
    </row>
    <row r="21" spans="1:11" x14ac:dyDescent="0.25">
      <c r="A21" s="230" t="s">
        <v>126</v>
      </c>
      <c r="B21" s="231">
        <f t="shared" si="0"/>
        <v>1821</v>
      </c>
      <c r="C21" s="231">
        <v>466</v>
      </c>
      <c r="D21" s="231">
        <v>0</v>
      </c>
      <c r="E21" s="231">
        <v>0</v>
      </c>
      <c r="F21" s="231">
        <v>590</v>
      </c>
      <c r="G21" s="231">
        <v>443</v>
      </c>
      <c r="H21" s="231">
        <v>0</v>
      </c>
      <c r="I21" s="231">
        <v>0</v>
      </c>
      <c r="J21" s="231">
        <v>0</v>
      </c>
      <c r="K21" s="231">
        <v>322</v>
      </c>
    </row>
    <row r="22" spans="1:11" x14ac:dyDescent="0.25">
      <c r="A22" s="232" t="s">
        <v>127</v>
      </c>
      <c r="B22" s="231">
        <f t="shared" si="0"/>
        <v>10.25</v>
      </c>
      <c r="C22" s="231">
        <v>0</v>
      </c>
      <c r="D22" s="231">
        <v>0</v>
      </c>
      <c r="E22" s="231">
        <v>0</v>
      </c>
      <c r="F22" s="231">
        <v>4</v>
      </c>
      <c r="G22" s="231">
        <v>6.25</v>
      </c>
      <c r="H22" s="231">
        <v>0</v>
      </c>
      <c r="I22" s="231">
        <v>0</v>
      </c>
      <c r="J22" s="231">
        <v>0</v>
      </c>
      <c r="K22" s="231">
        <v>0</v>
      </c>
    </row>
    <row r="23" spans="1:11" x14ac:dyDescent="0.25">
      <c r="A23" s="230" t="s">
        <v>128</v>
      </c>
      <c r="B23" s="231">
        <f t="shared" si="0"/>
        <v>165</v>
      </c>
      <c r="C23" s="231">
        <v>4</v>
      </c>
      <c r="D23" s="231">
        <v>0</v>
      </c>
      <c r="E23" s="231">
        <v>0</v>
      </c>
      <c r="F23" s="231">
        <v>11</v>
      </c>
      <c r="G23" s="231">
        <v>42</v>
      </c>
      <c r="H23" s="231">
        <v>11</v>
      </c>
      <c r="I23" s="231">
        <v>13</v>
      </c>
      <c r="J23" s="231">
        <v>84</v>
      </c>
      <c r="K23" s="231">
        <v>0</v>
      </c>
    </row>
    <row r="24" spans="1:11" x14ac:dyDescent="0.25">
      <c r="A24" s="230" t="s">
        <v>129</v>
      </c>
      <c r="B24" s="231">
        <f t="shared" si="0"/>
        <v>696.5</v>
      </c>
      <c r="C24" s="231">
        <v>177</v>
      </c>
      <c r="D24" s="231">
        <v>0</v>
      </c>
      <c r="E24" s="231">
        <v>0</v>
      </c>
      <c r="F24" s="231">
        <v>0</v>
      </c>
      <c r="G24" s="231">
        <v>466</v>
      </c>
      <c r="H24" s="231">
        <v>41.5</v>
      </c>
      <c r="I24" s="231">
        <v>12</v>
      </c>
      <c r="J24" s="231">
        <v>0</v>
      </c>
      <c r="K24" s="231">
        <v>0</v>
      </c>
    </row>
    <row r="25" spans="1:11" x14ac:dyDescent="0.25">
      <c r="A25" s="230" t="s">
        <v>130</v>
      </c>
      <c r="B25" s="229">
        <f t="shared" si="0"/>
        <v>1038</v>
      </c>
      <c r="C25" s="229">
        <v>12</v>
      </c>
      <c r="D25" s="229">
        <v>260</v>
      </c>
      <c r="E25" s="229">
        <v>2</v>
      </c>
      <c r="F25" s="229">
        <v>102</v>
      </c>
      <c r="G25" s="229">
        <v>68</v>
      </c>
      <c r="H25" s="229">
        <v>161</v>
      </c>
      <c r="I25" s="229">
        <v>88</v>
      </c>
      <c r="J25" s="229">
        <v>345</v>
      </c>
      <c r="K25" s="229">
        <v>0</v>
      </c>
    </row>
    <row r="26" spans="1:11" x14ac:dyDescent="0.25">
      <c r="A26" s="230" t="s">
        <v>131</v>
      </c>
      <c r="B26" s="231">
        <f t="shared" si="0"/>
        <v>568</v>
      </c>
      <c r="C26" s="231">
        <v>0</v>
      </c>
      <c r="D26" s="231">
        <v>0</v>
      </c>
      <c r="E26" s="231">
        <v>0</v>
      </c>
      <c r="F26" s="231">
        <v>0</v>
      </c>
      <c r="G26" s="231">
        <v>68</v>
      </c>
      <c r="H26" s="231">
        <v>18</v>
      </c>
      <c r="I26" s="231">
        <v>0</v>
      </c>
      <c r="J26" s="231">
        <v>482</v>
      </c>
      <c r="K26" s="231">
        <v>0</v>
      </c>
    </row>
    <row r="27" spans="1:11" x14ac:dyDescent="0.25">
      <c r="A27" s="230" t="s">
        <v>132</v>
      </c>
      <c r="B27" s="231">
        <f t="shared" si="0"/>
        <v>113.25</v>
      </c>
      <c r="C27" s="231">
        <v>0</v>
      </c>
      <c r="D27" s="231">
        <v>0</v>
      </c>
      <c r="E27" s="231">
        <v>0</v>
      </c>
      <c r="F27" s="231">
        <v>113.25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</row>
    <row r="28" spans="1:11" x14ac:dyDescent="0.25">
      <c r="A28" s="230" t="s">
        <v>133</v>
      </c>
      <c r="B28" s="231">
        <f t="shared" si="0"/>
        <v>2094</v>
      </c>
      <c r="C28" s="231">
        <v>792</v>
      </c>
      <c r="D28" s="231">
        <v>0</v>
      </c>
      <c r="E28" s="231">
        <v>154</v>
      </c>
      <c r="F28" s="231">
        <v>225</v>
      </c>
      <c r="G28" s="231">
        <v>275</v>
      </c>
      <c r="H28" s="231">
        <v>2</v>
      </c>
      <c r="I28" s="231">
        <v>39</v>
      </c>
      <c r="J28" s="231">
        <v>607</v>
      </c>
      <c r="K28" s="231">
        <v>0</v>
      </c>
    </row>
    <row r="29" spans="1:11" x14ac:dyDescent="0.25">
      <c r="A29" s="230" t="s">
        <v>134</v>
      </c>
      <c r="B29" s="229">
        <f t="shared" si="0"/>
        <v>33.299999999999997</v>
      </c>
      <c r="C29" s="229">
        <v>2.85</v>
      </c>
      <c r="D29" s="229">
        <v>0</v>
      </c>
      <c r="E29" s="229">
        <v>10.25</v>
      </c>
      <c r="F29" s="229">
        <v>3.65</v>
      </c>
      <c r="G29" s="229">
        <v>15.75</v>
      </c>
      <c r="H29" s="229">
        <v>0</v>
      </c>
      <c r="I29" s="229">
        <v>0</v>
      </c>
      <c r="J29" s="229">
        <v>0</v>
      </c>
      <c r="K29" s="229">
        <v>0.8</v>
      </c>
    </row>
    <row r="30" spans="1:11" x14ac:dyDescent="0.25">
      <c r="A30" s="228" t="s">
        <v>135</v>
      </c>
      <c r="B30" s="227">
        <f t="shared" si="0"/>
        <v>151</v>
      </c>
      <c r="C30" s="227">
        <v>64</v>
      </c>
      <c r="D30" s="227">
        <v>0</v>
      </c>
      <c r="E30" s="227">
        <v>0</v>
      </c>
      <c r="F30" s="227">
        <v>71</v>
      </c>
      <c r="G30" s="227">
        <v>16</v>
      </c>
      <c r="H30" s="227">
        <v>0</v>
      </c>
      <c r="I30" s="227">
        <v>0</v>
      </c>
      <c r="J30" s="227">
        <v>0</v>
      </c>
      <c r="K30" s="227">
        <v>0</v>
      </c>
    </row>
    <row r="31" spans="1:11" x14ac:dyDescent="0.25">
      <c r="A31" s="226" t="s">
        <v>323</v>
      </c>
    </row>
  </sheetData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C000"/>
  </sheetPr>
  <dimension ref="A1:AM55"/>
  <sheetViews>
    <sheetView view="pageBreakPreview" topLeftCell="A27" zoomScaleNormal="100" zoomScaleSheetLayoutView="100" workbookViewId="0">
      <selection activeCell="V49" sqref="V49"/>
    </sheetView>
  </sheetViews>
  <sheetFormatPr baseColWidth="10" defaultColWidth="11" defaultRowHeight="12.75" x14ac:dyDescent="0.25"/>
  <cols>
    <col min="1" max="1" width="15.7109375" style="225" customWidth="1"/>
    <col min="2" max="56" width="6.7109375" style="225" customWidth="1"/>
    <col min="57" max="16384" width="11" style="225"/>
  </cols>
  <sheetData>
    <row r="1" spans="1:39" s="244" customFormat="1" ht="13.5" x14ac:dyDescent="0.25">
      <c r="A1" s="344" t="s">
        <v>331</v>
      </c>
      <c r="B1" s="344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</row>
    <row r="2" spans="1:39" s="244" customFormat="1" ht="13.5" x14ac:dyDescent="0.25">
      <c r="A2" s="344" t="s">
        <v>328</v>
      </c>
      <c r="B2" s="344"/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</row>
    <row r="3" spans="1:39" s="244" customFormat="1" ht="13.5" x14ac:dyDescent="0.25"/>
    <row r="4" spans="1:39" s="243" customFormat="1" ht="25.5" customHeight="1" x14ac:dyDescent="0.25">
      <c r="A4" s="237" t="s">
        <v>327</v>
      </c>
      <c r="B4" s="237" t="s">
        <v>109</v>
      </c>
      <c r="C4" s="238" t="s">
        <v>28</v>
      </c>
      <c r="D4" s="237" t="s">
        <v>152</v>
      </c>
      <c r="E4" s="237" t="s">
        <v>153</v>
      </c>
      <c r="F4" s="237" t="s">
        <v>154</v>
      </c>
      <c r="G4" s="237" t="s">
        <v>155</v>
      </c>
      <c r="H4" s="237" t="s">
        <v>156</v>
      </c>
      <c r="I4" s="238" t="s">
        <v>29</v>
      </c>
      <c r="J4" s="237" t="s">
        <v>157</v>
      </c>
      <c r="K4" s="237" t="s">
        <v>158</v>
      </c>
      <c r="L4" s="237" t="s">
        <v>159</v>
      </c>
      <c r="M4" s="237" t="s">
        <v>160</v>
      </c>
      <c r="N4" s="237" t="s">
        <v>161</v>
      </c>
      <c r="O4" s="237" t="s">
        <v>162</v>
      </c>
      <c r="P4" s="237" t="s">
        <v>31</v>
      </c>
      <c r="Q4" s="237" t="s">
        <v>32</v>
      </c>
      <c r="R4" s="237" t="s">
        <v>94</v>
      </c>
      <c r="S4" s="237" t="s">
        <v>163</v>
      </c>
      <c r="T4" s="237" t="s">
        <v>260</v>
      </c>
      <c r="U4" s="237" t="s">
        <v>33</v>
      </c>
      <c r="V4" s="237" t="s">
        <v>164</v>
      </c>
      <c r="W4" s="237" t="s">
        <v>165</v>
      </c>
      <c r="X4" s="237" t="s">
        <v>166</v>
      </c>
      <c r="Y4" s="237" t="s">
        <v>167</v>
      </c>
      <c r="Z4" s="237" t="s">
        <v>168</v>
      </c>
      <c r="AA4" s="237" t="s">
        <v>169</v>
      </c>
      <c r="AB4" s="237" t="s">
        <v>170</v>
      </c>
      <c r="AC4" s="237" t="s">
        <v>171</v>
      </c>
      <c r="AD4" s="238" t="s">
        <v>37</v>
      </c>
      <c r="AE4" s="237" t="s">
        <v>172</v>
      </c>
      <c r="AF4" s="237" t="s">
        <v>38</v>
      </c>
      <c r="AG4" s="237" t="s">
        <v>173</v>
      </c>
      <c r="AH4" s="237" t="s">
        <v>174</v>
      </c>
      <c r="AI4" s="237" t="s">
        <v>175</v>
      </c>
      <c r="AJ4" s="238" t="s">
        <v>176</v>
      </c>
      <c r="AK4" s="237" t="s">
        <v>250</v>
      </c>
      <c r="AL4" s="237" t="s">
        <v>40</v>
      </c>
      <c r="AM4" s="237" t="s">
        <v>178</v>
      </c>
    </row>
    <row r="5" spans="1:39" x14ac:dyDescent="0.25">
      <c r="A5" s="235" t="s">
        <v>325</v>
      </c>
      <c r="B5" s="234">
        <f t="shared" ref="B5:B30" si="0">+SUM(C5:AM5)</f>
        <v>231575.45800000001</v>
      </c>
      <c r="C5" s="234">
        <v>31966.999999999996</v>
      </c>
      <c r="D5" s="234">
        <v>2546.12</v>
      </c>
      <c r="E5" s="234">
        <v>1602.25</v>
      </c>
      <c r="F5" s="234">
        <v>4154</v>
      </c>
      <c r="G5" s="234">
        <v>6741.1</v>
      </c>
      <c r="H5" s="234">
        <v>1618</v>
      </c>
      <c r="I5" s="234">
        <v>6092.5</v>
      </c>
      <c r="J5" s="234">
        <v>527.5</v>
      </c>
      <c r="K5" s="234">
        <v>1951.7</v>
      </c>
      <c r="L5" s="234">
        <v>312.5</v>
      </c>
      <c r="M5" s="234">
        <v>3529.9700000000003</v>
      </c>
      <c r="N5" s="234">
        <v>1236.9000000000001</v>
      </c>
      <c r="O5" s="234">
        <v>2192</v>
      </c>
      <c r="P5" s="234">
        <v>4123.6499999999996</v>
      </c>
      <c r="Q5" s="234">
        <v>466</v>
      </c>
      <c r="R5" s="234">
        <v>2061.8000000000002</v>
      </c>
      <c r="S5" s="234">
        <v>2340</v>
      </c>
      <c r="T5" s="234">
        <v>30</v>
      </c>
      <c r="U5" s="234">
        <v>6070.15</v>
      </c>
      <c r="V5" s="234">
        <v>1247.9490000000001</v>
      </c>
      <c r="W5" s="234">
        <v>7766.9</v>
      </c>
      <c r="X5" s="234">
        <v>1508</v>
      </c>
      <c r="Y5" s="234">
        <v>2597.5</v>
      </c>
      <c r="Z5" s="234">
        <v>4847.3</v>
      </c>
      <c r="AA5" s="234">
        <v>833</v>
      </c>
      <c r="AB5" s="234">
        <v>33950.69</v>
      </c>
      <c r="AC5" s="234">
        <v>13763.04</v>
      </c>
      <c r="AD5" s="234">
        <v>7616.95</v>
      </c>
      <c r="AE5" s="234">
        <v>512</v>
      </c>
      <c r="AF5" s="234">
        <v>7698.75</v>
      </c>
      <c r="AG5" s="234">
        <v>18092.599999999999</v>
      </c>
      <c r="AH5" s="234">
        <v>1214.25</v>
      </c>
      <c r="AI5" s="234">
        <v>1227.539</v>
      </c>
      <c r="AJ5" s="234">
        <v>1975.25</v>
      </c>
      <c r="AK5" s="234">
        <v>1024.7</v>
      </c>
      <c r="AL5" s="234">
        <v>44392.15</v>
      </c>
      <c r="AM5" s="234">
        <v>1743.75</v>
      </c>
    </row>
    <row r="6" spans="1:39" x14ac:dyDescent="0.25">
      <c r="A6" s="230" t="s">
        <v>113</v>
      </c>
      <c r="B6" s="231">
        <f t="shared" si="0"/>
        <v>4479.24</v>
      </c>
      <c r="C6" s="231">
        <v>0</v>
      </c>
      <c r="D6" s="231">
        <v>310.94</v>
      </c>
      <c r="E6" s="231">
        <v>52.5</v>
      </c>
      <c r="F6" s="231">
        <v>0</v>
      </c>
      <c r="G6" s="231">
        <v>175.79999999999998</v>
      </c>
      <c r="H6" s="231">
        <v>19</v>
      </c>
      <c r="I6" s="231">
        <v>0</v>
      </c>
      <c r="J6" s="231">
        <v>60.5</v>
      </c>
      <c r="K6" s="231">
        <v>35</v>
      </c>
      <c r="L6" s="231">
        <v>0</v>
      </c>
      <c r="M6" s="231">
        <v>54.199999999999996</v>
      </c>
      <c r="N6" s="231">
        <v>0</v>
      </c>
      <c r="O6" s="231">
        <v>49</v>
      </c>
      <c r="P6" s="231">
        <v>39.5</v>
      </c>
      <c r="Q6" s="231">
        <v>0</v>
      </c>
      <c r="R6" s="231">
        <v>0</v>
      </c>
      <c r="S6" s="231">
        <v>0</v>
      </c>
      <c r="T6" s="231">
        <v>0</v>
      </c>
      <c r="U6" s="231">
        <v>28.65</v>
      </c>
      <c r="V6" s="231">
        <v>14</v>
      </c>
      <c r="W6" s="231">
        <v>19.400000000000002</v>
      </c>
      <c r="X6" s="231">
        <v>101.19999999999999</v>
      </c>
      <c r="Y6" s="231">
        <v>0</v>
      </c>
      <c r="Z6" s="231">
        <v>895.8</v>
      </c>
      <c r="AA6" s="231">
        <v>0</v>
      </c>
      <c r="AB6" s="231">
        <v>701.5</v>
      </c>
      <c r="AC6" s="231">
        <v>318</v>
      </c>
      <c r="AD6" s="231">
        <v>359.15</v>
      </c>
      <c r="AE6" s="231">
        <v>0</v>
      </c>
      <c r="AF6" s="231">
        <v>15</v>
      </c>
      <c r="AG6" s="231">
        <v>2</v>
      </c>
      <c r="AH6" s="231">
        <v>0</v>
      </c>
      <c r="AI6" s="231">
        <v>0</v>
      </c>
      <c r="AJ6" s="231">
        <v>120.5</v>
      </c>
      <c r="AK6" s="231">
        <v>27</v>
      </c>
      <c r="AL6" s="231">
        <v>1080.5999999999999</v>
      </c>
      <c r="AM6" s="231">
        <v>0</v>
      </c>
    </row>
    <row r="7" spans="1:39" x14ac:dyDescent="0.25">
      <c r="A7" s="230" t="s">
        <v>114</v>
      </c>
      <c r="B7" s="231">
        <f t="shared" si="0"/>
        <v>9960</v>
      </c>
      <c r="C7" s="231">
        <v>2915</v>
      </c>
      <c r="D7" s="231">
        <v>56</v>
      </c>
      <c r="E7" s="231">
        <v>27</v>
      </c>
      <c r="F7" s="231">
        <v>0</v>
      </c>
      <c r="G7" s="231">
        <v>280</v>
      </c>
      <c r="H7" s="231">
        <v>57</v>
      </c>
      <c r="I7" s="231">
        <v>132</v>
      </c>
      <c r="J7" s="231">
        <v>32</v>
      </c>
      <c r="K7" s="231">
        <v>0</v>
      </c>
      <c r="L7" s="231">
        <v>0</v>
      </c>
      <c r="M7" s="231">
        <v>173</v>
      </c>
      <c r="N7" s="231">
        <v>0</v>
      </c>
      <c r="O7" s="231">
        <v>0</v>
      </c>
      <c r="P7" s="231">
        <v>41</v>
      </c>
      <c r="Q7" s="231">
        <v>0</v>
      </c>
      <c r="R7" s="231">
        <v>0</v>
      </c>
      <c r="S7" s="231">
        <v>24</v>
      </c>
      <c r="T7" s="231">
        <v>0</v>
      </c>
      <c r="U7" s="231">
        <v>230</v>
      </c>
      <c r="V7" s="231">
        <v>0</v>
      </c>
      <c r="W7" s="231">
        <v>200</v>
      </c>
      <c r="X7" s="231">
        <v>20</v>
      </c>
      <c r="Y7" s="231">
        <v>18</v>
      </c>
      <c r="Z7" s="231">
        <v>29</v>
      </c>
      <c r="AA7" s="231">
        <v>0</v>
      </c>
      <c r="AB7" s="231">
        <v>807</v>
      </c>
      <c r="AC7" s="231">
        <v>130</v>
      </c>
      <c r="AD7" s="231">
        <v>243</v>
      </c>
      <c r="AE7" s="231">
        <v>21</v>
      </c>
      <c r="AF7" s="231">
        <v>0</v>
      </c>
      <c r="AG7" s="231">
        <v>290</v>
      </c>
      <c r="AH7" s="231">
        <v>43</v>
      </c>
      <c r="AI7" s="231">
        <v>0</v>
      </c>
      <c r="AJ7" s="231">
        <v>54</v>
      </c>
      <c r="AK7" s="231">
        <v>11</v>
      </c>
      <c r="AL7" s="231">
        <v>4094</v>
      </c>
      <c r="AM7" s="231">
        <v>33</v>
      </c>
    </row>
    <row r="8" spans="1:39" x14ac:dyDescent="0.25">
      <c r="A8" s="230" t="s">
        <v>115</v>
      </c>
      <c r="B8" s="231">
        <f t="shared" si="0"/>
        <v>6565.1690000000008</v>
      </c>
      <c r="C8" s="231">
        <v>0</v>
      </c>
      <c r="D8" s="231">
        <v>99.38</v>
      </c>
      <c r="E8" s="231">
        <v>55</v>
      </c>
      <c r="F8" s="231">
        <v>34</v>
      </c>
      <c r="G8" s="231">
        <v>128.19999999999999</v>
      </c>
      <c r="H8" s="231">
        <v>0</v>
      </c>
      <c r="I8" s="231">
        <v>10</v>
      </c>
      <c r="J8" s="231">
        <v>8</v>
      </c>
      <c r="K8" s="231">
        <v>0</v>
      </c>
      <c r="L8" s="231">
        <v>0</v>
      </c>
      <c r="M8" s="231">
        <v>0</v>
      </c>
      <c r="N8" s="231">
        <v>0</v>
      </c>
      <c r="O8" s="231">
        <v>13.5</v>
      </c>
      <c r="P8" s="231">
        <v>15.5</v>
      </c>
      <c r="Q8" s="231">
        <v>0</v>
      </c>
      <c r="R8" s="231">
        <v>0</v>
      </c>
      <c r="S8" s="231">
        <v>14</v>
      </c>
      <c r="T8" s="231">
        <v>0</v>
      </c>
      <c r="U8" s="231">
        <v>173.25</v>
      </c>
      <c r="V8" s="231">
        <v>307.94900000000001</v>
      </c>
      <c r="W8" s="231">
        <v>249</v>
      </c>
      <c r="X8" s="231">
        <v>8</v>
      </c>
      <c r="Y8" s="231">
        <v>66</v>
      </c>
      <c r="Z8" s="231">
        <v>123</v>
      </c>
      <c r="AA8" s="231">
        <v>0</v>
      </c>
      <c r="AB8" s="231">
        <v>1024.2</v>
      </c>
      <c r="AC8" s="231">
        <v>1366.54</v>
      </c>
      <c r="AD8" s="231">
        <v>224.55</v>
      </c>
      <c r="AE8" s="231">
        <v>0</v>
      </c>
      <c r="AF8" s="231">
        <v>56.5</v>
      </c>
      <c r="AG8" s="231">
        <v>176.6</v>
      </c>
      <c r="AH8" s="231">
        <v>0</v>
      </c>
      <c r="AI8" s="231">
        <v>0</v>
      </c>
      <c r="AJ8" s="231">
        <v>46</v>
      </c>
      <c r="AK8" s="231">
        <v>0</v>
      </c>
      <c r="AL8" s="231">
        <v>2366</v>
      </c>
      <c r="AM8" s="231">
        <v>0</v>
      </c>
    </row>
    <row r="9" spans="1:39" x14ac:dyDescent="0.25">
      <c r="A9" s="230" t="s">
        <v>116</v>
      </c>
      <c r="B9" s="231">
        <f t="shared" si="0"/>
        <v>26321</v>
      </c>
      <c r="C9" s="231">
        <v>0</v>
      </c>
      <c r="D9" s="231">
        <v>181</v>
      </c>
      <c r="E9" s="231">
        <v>128</v>
      </c>
      <c r="F9" s="231">
        <v>129</v>
      </c>
      <c r="G9" s="231">
        <v>162</v>
      </c>
      <c r="H9" s="231">
        <v>23</v>
      </c>
      <c r="I9" s="231">
        <v>1762</v>
      </c>
      <c r="J9" s="231">
        <v>124</v>
      </c>
      <c r="K9" s="231">
        <v>0</v>
      </c>
      <c r="L9" s="231">
        <v>53</v>
      </c>
      <c r="M9" s="231">
        <v>93</v>
      </c>
      <c r="N9" s="231">
        <v>35</v>
      </c>
      <c r="O9" s="231">
        <v>0</v>
      </c>
      <c r="P9" s="231">
        <v>305</v>
      </c>
      <c r="Q9" s="231">
        <v>0</v>
      </c>
      <c r="R9" s="231">
        <v>0</v>
      </c>
      <c r="S9" s="231">
        <v>43</v>
      </c>
      <c r="T9" s="231">
        <v>0</v>
      </c>
      <c r="U9" s="231">
        <v>911</v>
      </c>
      <c r="V9" s="231">
        <v>78</v>
      </c>
      <c r="W9" s="231">
        <v>1539</v>
      </c>
      <c r="X9" s="231">
        <v>5</v>
      </c>
      <c r="Y9" s="231">
        <v>314</v>
      </c>
      <c r="Z9" s="231">
        <v>0</v>
      </c>
      <c r="AA9" s="231">
        <v>0</v>
      </c>
      <c r="AB9" s="231">
        <v>1148</v>
      </c>
      <c r="AC9" s="231">
        <v>794</v>
      </c>
      <c r="AD9" s="231">
        <v>1518</v>
      </c>
      <c r="AE9" s="231">
        <v>121</v>
      </c>
      <c r="AF9" s="231">
        <v>4143</v>
      </c>
      <c r="AG9" s="231">
        <v>9931</v>
      </c>
      <c r="AH9" s="231">
        <v>131</v>
      </c>
      <c r="AI9" s="231">
        <v>33</v>
      </c>
      <c r="AJ9" s="231">
        <v>174</v>
      </c>
      <c r="AK9" s="231">
        <v>92</v>
      </c>
      <c r="AL9" s="231">
        <v>2167</v>
      </c>
      <c r="AM9" s="231">
        <v>184</v>
      </c>
    </row>
    <row r="10" spans="1:39" x14ac:dyDescent="0.25">
      <c r="A10" s="230" t="s">
        <v>117</v>
      </c>
      <c r="B10" s="231">
        <f t="shared" si="0"/>
        <v>6631</v>
      </c>
      <c r="C10" s="231">
        <v>0</v>
      </c>
      <c r="D10" s="231">
        <v>114</v>
      </c>
      <c r="E10" s="231">
        <v>32</v>
      </c>
      <c r="F10" s="231">
        <v>0</v>
      </c>
      <c r="G10" s="231">
        <v>59</v>
      </c>
      <c r="H10" s="231">
        <v>0</v>
      </c>
      <c r="I10" s="231">
        <v>0</v>
      </c>
      <c r="J10" s="231">
        <v>0</v>
      </c>
      <c r="K10" s="231">
        <v>0</v>
      </c>
      <c r="L10" s="231">
        <v>0</v>
      </c>
      <c r="M10" s="231">
        <v>0</v>
      </c>
      <c r="N10" s="231">
        <v>0</v>
      </c>
      <c r="O10" s="231">
        <v>0</v>
      </c>
      <c r="P10" s="231">
        <v>24</v>
      </c>
      <c r="Q10" s="231">
        <v>0</v>
      </c>
      <c r="R10" s="231">
        <v>0</v>
      </c>
      <c r="S10" s="231">
        <v>2</v>
      </c>
      <c r="T10" s="231">
        <v>0</v>
      </c>
      <c r="U10" s="231">
        <v>117</v>
      </c>
      <c r="V10" s="231">
        <v>196</v>
      </c>
      <c r="W10" s="231">
        <v>48</v>
      </c>
      <c r="X10" s="231">
        <v>22</v>
      </c>
      <c r="Y10" s="231">
        <v>38</v>
      </c>
      <c r="Z10" s="231">
        <v>0</v>
      </c>
      <c r="AA10" s="231">
        <v>0</v>
      </c>
      <c r="AB10" s="231">
        <v>1519</v>
      </c>
      <c r="AC10" s="231">
        <v>1569</v>
      </c>
      <c r="AD10" s="231">
        <v>205</v>
      </c>
      <c r="AE10" s="231">
        <v>39</v>
      </c>
      <c r="AF10" s="231">
        <v>369</v>
      </c>
      <c r="AG10" s="231">
        <v>409</v>
      </c>
      <c r="AH10" s="231">
        <v>32</v>
      </c>
      <c r="AI10" s="231">
        <v>0</v>
      </c>
      <c r="AJ10" s="231">
        <v>76</v>
      </c>
      <c r="AK10" s="231">
        <v>9</v>
      </c>
      <c r="AL10" s="231">
        <v>1706</v>
      </c>
      <c r="AM10" s="231">
        <v>46</v>
      </c>
    </row>
    <row r="11" spans="1:39" x14ac:dyDescent="0.25">
      <c r="A11" s="230" t="s">
        <v>118</v>
      </c>
      <c r="B11" s="231">
        <f t="shared" si="0"/>
        <v>27313.55</v>
      </c>
      <c r="C11" s="231">
        <v>0</v>
      </c>
      <c r="D11" s="231">
        <v>67.55</v>
      </c>
      <c r="E11" s="231">
        <v>0</v>
      </c>
      <c r="F11" s="231">
        <v>0</v>
      </c>
      <c r="G11" s="231">
        <v>42.95</v>
      </c>
      <c r="H11" s="231">
        <v>0</v>
      </c>
      <c r="I11" s="231">
        <v>0</v>
      </c>
      <c r="J11" s="231">
        <v>0</v>
      </c>
      <c r="K11" s="231">
        <v>0</v>
      </c>
      <c r="L11" s="231">
        <v>0</v>
      </c>
      <c r="M11" s="231">
        <v>0</v>
      </c>
      <c r="N11" s="231">
        <v>0</v>
      </c>
      <c r="O11" s="231">
        <v>0</v>
      </c>
      <c r="P11" s="231">
        <v>0</v>
      </c>
      <c r="Q11" s="231">
        <v>0</v>
      </c>
      <c r="R11" s="231">
        <v>0</v>
      </c>
      <c r="S11" s="231">
        <v>0</v>
      </c>
      <c r="T11" s="231">
        <v>0</v>
      </c>
      <c r="U11" s="231">
        <v>137.25</v>
      </c>
      <c r="V11" s="231">
        <v>0</v>
      </c>
      <c r="W11" s="231">
        <v>851.25</v>
      </c>
      <c r="X11" s="231">
        <v>249.79999999999998</v>
      </c>
      <c r="Y11" s="231">
        <v>0</v>
      </c>
      <c r="Z11" s="231">
        <v>2940.5</v>
      </c>
      <c r="AA11" s="231">
        <v>0</v>
      </c>
      <c r="AB11" s="231">
        <v>10894.5</v>
      </c>
      <c r="AC11" s="231">
        <v>1466</v>
      </c>
      <c r="AD11" s="231">
        <v>407</v>
      </c>
      <c r="AE11" s="231">
        <v>0</v>
      </c>
      <c r="AF11" s="231">
        <v>888</v>
      </c>
      <c r="AG11" s="231">
        <v>159.75</v>
      </c>
      <c r="AH11" s="231">
        <v>0</v>
      </c>
      <c r="AI11" s="231">
        <v>0</v>
      </c>
      <c r="AJ11" s="231">
        <v>76</v>
      </c>
      <c r="AK11" s="231">
        <v>21</v>
      </c>
      <c r="AL11" s="231">
        <v>9112</v>
      </c>
      <c r="AM11" s="231">
        <v>0</v>
      </c>
    </row>
    <row r="12" spans="1:39" x14ac:dyDescent="0.25">
      <c r="A12" s="230" t="s">
        <v>119</v>
      </c>
      <c r="B12" s="231">
        <f t="shared" si="0"/>
        <v>5937</v>
      </c>
      <c r="C12" s="231">
        <v>0</v>
      </c>
      <c r="D12" s="231">
        <v>123</v>
      </c>
      <c r="E12" s="231">
        <v>112</v>
      </c>
      <c r="F12" s="231">
        <v>0</v>
      </c>
      <c r="G12" s="231">
        <v>98</v>
      </c>
      <c r="H12" s="231">
        <v>0</v>
      </c>
      <c r="I12" s="231">
        <v>712</v>
      </c>
      <c r="J12" s="231">
        <v>0</v>
      </c>
      <c r="K12" s="231">
        <v>0</v>
      </c>
      <c r="L12" s="231">
        <v>0</v>
      </c>
      <c r="M12" s="231">
        <v>8</v>
      </c>
      <c r="N12" s="231">
        <v>0</v>
      </c>
      <c r="O12" s="231">
        <v>163</v>
      </c>
      <c r="P12" s="231">
        <v>0</v>
      </c>
      <c r="Q12" s="231">
        <v>0</v>
      </c>
      <c r="R12" s="231">
        <v>0</v>
      </c>
      <c r="S12" s="231">
        <v>0</v>
      </c>
      <c r="T12" s="231">
        <v>0</v>
      </c>
      <c r="U12" s="231">
        <v>47</v>
      </c>
      <c r="V12" s="231">
        <v>0</v>
      </c>
      <c r="W12" s="231">
        <v>132</v>
      </c>
      <c r="X12" s="231">
        <v>0</v>
      </c>
      <c r="Y12" s="231">
        <v>25</v>
      </c>
      <c r="Z12" s="231">
        <v>0</v>
      </c>
      <c r="AA12" s="231">
        <v>0</v>
      </c>
      <c r="AB12" s="231">
        <v>365</v>
      </c>
      <c r="AC12" s="231">
        <v>548</v>
      </c>
      <c r="AD12" s="231">
        <v>582</v>
      </c>
      <c r="AE12" s="231">
        <v>0</v>
      </c>
      <c r="AF12" s="231">
        <v>0</v>
      </c>
      <c r="AG12" s="231">
        <v>596</v>
      </c>
      <c r="AH12" s="231">
        <v>0</v>
      </c>
      <c r="AI12" s="231">
        <v>0</v>
      </c>
      <c r="AJ12" s="231">
        <v>0</v>
      </c>
      <c r="AK12" s="231">
        <v>0</v>
      </c>
      <c r="AL12" s="231">
        <v>2426</v>
      </c>
      <c r="AM12" s="231">
        <v>0</v>
      </c>
    </row>
    <row r="13" spans="1:39" x14ac:dyDescent="0.25">
      <c r="A13" s="230" t="s">
        <v>120</v>
      </c>
      <c r="B13" s="231">
        <f t="shared" si="0"/>
        <v>9785.9000000000015</v>
      </c>
      <c r="C13" s="231">
        <v>0</v>
      </c>
      <c r="D13" s="231">
        <v>0</v>
      </c>
      <c r="E13" s="231">
        <v>0</v>
      </c>
      <c r="F13" s="231">
        <v>0</v>
      </c>
      <c r="G13" s="231">
        <v>0</v>
      </c>
      <c r="H13" s="231">
        <v>0</v>
      </c>
      <c r="I13" s="231">
        <v>71</v>
      </c>
      <c r="J13" s="231">
        <v>0</v>
      </c>
      <c r="K13" s="231">
        <v>0</v>
      </c>
      <c r="L13" s="231">
        <v>0</v>
      </c>
      <c r="M13" s="231">
        <v>0</v>
      </c>
      <c r="N13" s="231">
        <v>0</v>
      </c>
      <c r="O13" s="231">
        <v>0</v>
      </c>
      <c r="P13" s="231">
        <v>0</v>
      </c>
      <c r="Q13" s="231">
        <v>0</v>
      </c>
      <c r="R13" s="231">
        <v>0</v>
      </c>
      <c r="S13" s="231">
        <v>0</v>
      </c>
      <c r="T13" s="231">
        <v>0</v>
      </c>
      <c r="U13" s="231">
        <v>23</v>
      </c>
      <c r="V13" s="231">
        <v>0</v>
      </c>
      <c r="W13" s="231">
        <v>200</v>
      </c>
      <c r="X13" s="231">
        <v>0</v>
      </c>
      <c r="Y13" s="231">
        <v>0</v>
      </c>
      <c r="Z13" s="231">
        <v>0</v>
      </c>
      <c r="AA13" s="231">
        <v>0</v>
      </c>
      <c r="AB13" s="231">
        <v>6295.2</v>
      </c>
      <c r="AC13" s="231">
        <v>2425.5</v>
      </c>
      <c r="AD13" s="231">
        <v>34</v>
      </c>
      <c r="AE13" s="231">
        <v>0</v>
      </c>
      <c r="AF13" s="231">
        <v>85</v>
      </c>
      <c r="AG13" s="231">
        <v>13</v>
      </c>
      <c r="AH13" s="231">
        <v>0</v>
      </c>
      <c r="AI13" s="231">
        <v>0</v>
      </c>
      <c r="AJ13" s="231">
        <v>0</v>
      </c>
      <c r="AK13" s="231">
        <v>0</v>
      </c>
      <c r="AL13" s="231">
        <v>639.20000000000005</v>
      </c>
      <c r="AM13" s="231">
        <v>0</v>
      </c>
    </row>
    <row r="14" spans="1:39" x14ac:dyDescent="0.25">
      <c r="A14" s="230" t="s">
        <v>121</v>
      </c>
      <c r="B14" s="231">
        <f t="shared" si="0"/>
        <v>5147.25</v>
      </c>
      <c r="C14" s="231">
        <v>0</v>
      </c>
      <c r="D14" s="231">
        <v>76.25</v>
      </c>
      <c r="E14" s="231">
        <v>9.25</v>
      </c>
      <c r="F14" s="231">
        <v>19</v>
      </c>
      <c r="G14" s="231">
        <v>21</v>
      </c>
      <c r="H14" s="231">
        <v>0</v>
      </c>
      <c r="I14" s="231">
        <v>0</v>
      </c>
      <c r="J14" s="231">
        <v>0</v>
      </c>
      <c r="K14" s="231">
        <v>0</v>
      </c>
      <c r="L14" s="231">
        <v>0</v>
      </c>
      <c r="M14" s="231">
        <v>0</v>
      </c>
      <c r="N14" s="231">
        <v>0</v>
      </c>
      <c r="O14" s="231">
        <v>102.5</v>
      </c>
      <c r="P14" s="231">
        <v>63</v>
      </c>
      <c r="Q14" s="231">
        <v>0</v>
      </c>
      <c r="R14" s="231">
        <v>0</v>
      </c>
      <c r="S14" s="231">
        <v>0</v>
      </c>
      <c r="T14" s="231">
        <v>0</v>
      </c>
      <c r="U14" s="231">
        <v>62.25</v>
      </c>
      <c r="V14" s="231">
        <v>340.5</v>
      </c>
      <c r="W14" s="231">
        <v>417.5</v>
      </c>
      <c r="X14" s="231">
        <v>19.5</v>
      </c>
      <c r="Y14" s="231">
        <v>41.5</v>
      </c>
      <c r="Z14" s="231">
        <v>166</v>
      </c>
      <c r="AA14" s="231">
        <v>0</v>
      </c>
      <c r="AB14" s="231">
        <v>2245</v>
      </c>
      <c r="AC14" s="231">
        <v>487</v>
      </c>
      <c r="AD14" s="231">
        <v>174.25</v>
      </c>
      <c r="AE14" s="231">
        <v>0</v>
      </c>
      <c r="AF14" s="231">
        <v>22.75</v>
      </c>
      <c r="AG14" s="231">
        <v>72.75</v>
      </c>
      <c r="AH14" s="231">
        <v>29.25</v>
      </c>
      <c r="AI14" s="231">
        <v>18</v>
      </c>
      <c r="AJ14" s="231">
        <v>33.75</v>
      </c>
      <c r="AK14" s="231">
        <v>0</v>
      </c>
      <c r="AL14" s="231">
        <v>705.5</v>
      </c>
      <c r="AM14" s="231">
        <v>20.75</v>
      </c>
    </row>
    <row r="15" spans="1:39" x14ac:dyDescent="0.25">
      <c r="A15" s="230" t="s">
        <v>122</v>
      </c>
      <c r="B15" s="231">
        <f t="shared" si="0"/>
        <v>22171.158999999996</v>
      </c>
      <c r="C15" s="231">
        <v>13899.199999999999</v>
      </c>
      <c r="D15" s="231">
        <v>0</v>
      </c>
      <c r="E15" s="231">
        <v>2</v>
      </c>
      <c r="F15" s="231">
        <v>0</v>
      </c>
      <c r="G15" s="231">
        <v>56.5</v>
      </c>
      <c r="H15" s="231">
        <v>23.5</v>
      </c>
      <c r="I15" s="231">
        <v>1657</v>
      </c>
      <c r="J15" s="231">
        <v>0</v>
      </c>
      <c r="K15" s="231">
        <v>45</v>
      </c>
      <c r="L15" s="231">
        <v>39.5</v>
      </c>
      <c r="M15" s="231">
        <v>282.67</v>
      </c>
      <c r="N15" s="231">
        <v>209.9</v>
      </c>
      <c r="O15" s="231">
        <v>0</v>
      </c>
      <c r="P15" s="231">
        <v>36</v>
      </c>
      <c r="Q15" s="231">
        <v>0</v>
      </c>
      <c r="R15" s="231">
        <v>3</v>
      </c>
      <c r="S15" s="231">
        <v>0</v>
      </c>
      <c r="T15" s="231">
        <v>0</v>
      </c>
      <c r="U15" s="231">
        <v>1032.25</v>
      </c>
      <c r="V15" s="231">
        <v>0</v>
      </c>
      <c r="W15" s="231">
        <v>1383.25</v>
      </c>
      <c r="X15" s="231">
        <v>0</v>
      </c>
      <c r="Y15" s="231">
        <v>6</v>
      </c>
      <c r="Z15" s="231">
        <v>0</v>
      </c>
      <c r="AA15" s="231">
        <v>162</v>
      </c>
      <c r="AB15" s="231">
        <v>85</v>
      </c>
      <c r="AC15" s="231">
        <v>88</v>
      </c>
      <c r="AD15" s="231">
        <v>12</v>
      </c>
      <c r="AE15" s="231">
        <v>49</v>
      </c>
      <c r="AF15" s="231">
        <v>13.5</v>
      </c>
      <c r="AG15" s="231">
        <v>1651</v>
      </c>
      <c r="AH15" s="231">
        <v>0</v>
      </c>
      <c r="AI15" s="231">
        <v>11.089</v>
      </c>
      <c r="AJ15" s="231">
        <v>49</v>
      </c>
      <c r="AK15" s="231">
        <v>3</v>
      </c>
      <c r="AL15" s="231">
        <v>1369.8</v>
      </c>
      <c r="AM15" s="231">
        <v>2</v>
      </c>
    </row>
    <row r="16" spans="1:39" x14ac:dyDescent="0.25">
      <c r="A16" s="230" t="s">
        <v>123</v>
      </c>
      <c r="B16" s="231">
        <f t="shared" si="0"/>
        <v>17537.29</v>
      </c>
      <c r="C16" s="231">
        <v>0</v>
      </c>
      <c r="D16" s="231">
        <v>70</v>
      </c>
      <c r="E16" s="231">
        <v>17</v>
      </c>
      <c r="F16" s="231">
        <v>82</v>
      </c>
      <c r="G16" s="231">
        <v>282</v>
      </c>
      <c r="H16" s="231">
        <v>522</v>
      </c>
      <c r="I16" s="231">
        <v>302.5</v>
      </c>
      <c r="J16" s="231">
        <v>44</v>
      </c>
      <c r="K16" s="231">
        <v>37</v>
      </c>
      <c r="L16" s="231">
        <v>0</v>
      </c>
      <c r="M16" s="231">
        <v>0</v>
      </c>
      <c r="N16" s="231">
        <v>0</v>
      </c>
      <c r="O16" s="231">
        <v>220</v>
      </c>
      <c r="P16" s="231">
        <v>117</v>
      </c>
      <c r="Q16" s="231">
        <v>0</v>
      </c>
      <c r="R16" s="231">
        <v>0</v>
      </c>
      <c r="S16" s="231">
        <v>0</v>
      </c>
      <c r="T16" s="231">
        <v>0</v>
      </c>
      <c r="U16" s="231">
        <v>68</v>
      </c>
      <c r="V16" s="231">
        <v>97</v>
      </c>
      <c r="W16" s="231">
        <v>195</v>
      </c>
      <c r="X16" s="231">
        <v>12</v>
      </c>
      <c r="Y16" s="231">
        <v>0</v>
      </c>
      <c r="Z16" s="231">
        <v>0</v>
      </c>
      <c r="AA16" s="231">
        <v>0</v>
      </c>
      <c r="AB16" s="231">
        <v>4295.79</v>
      </c>
      <c r="AC16" s="231">
        <v>2543</v>
      </c>
      <c r="AD16" s="231">
        <v>1340</v>
      </c>
      <c r="AE16" s="231">
        <v>33</v>
      </c>
      <c r="AF16" s="231">
        <v>371</v>
      </c>
      <c r="AG16" s="231">
        <v>308</v>
      </c>
      <c r="AH16" s="231">
        <v>32</v>
      </c>
      <c r="AI16" s="231">
        <v>0</v>
      </c>
      <c r="AJ16" s="231">
        <v>47</v>
      </c>
      <c r="AK16" s="231">
        <v>40</v>
      </c>
      <c r="AL16" s="231">
        <v>6376</v>
      </c>
      <c r="AM16" s="231">
        <v>86</v>
      </c>
    </row>
    <row r="17" spans="1:39" x14ac:dyDescent="0.25">
      <c r="A17" s="230" t="s">
        <v>124</v>
      </c>
      <c r="B17" s="231">
        <f t="shared" si="0"/>
        <v>20038.900000000001</v>
      </c>
      <c r="C17" s="231">
        <v>12283.8</v>
      </c>
      <c r="D17" s="231">
        <v>307</v>
      </c>
      <c r="E17" s="231">
        <v>45.5</v>
      </c>
      <c r="F17" s="231">
        <v>294</v>
      </c>
      <c r="G17" s="231">
        <v>249.90000000000003</v>
      </c>
      <c r="H17" s="231">
        <v>20.5</v>
      </c>
      <c r="I17" s="231">
        <v>997</v>
      </c>
      <c r="J17" s="231">
        <v>14</v>
      </c>
      <c r="K17" s="231">
        <v>41</v>
      </c>
      <c r="L17" s="231">
        <v>0</v>
      </c>
      <c r="M17" s="231">
        <v>271.10000000000002</v>
      </c>
      <c r="N17" s="231">
        <v>37</v>
      </c>
      <c r="O17" s="231">
        <v>13</v>
      </c>
      <c r="P17" s="231">
        <v>255</v>
      </c>
      <c r="Q17" s="231">
        <v>0</v>
      </c>
      <c r="R17" s="231">
        <v>82</v>
      </c>
      <c r="S17" s="231">
        <v>368.5</v>
      </c>
      <c r="T17" s="231">
        <v>17</v>
      </c>
      <c r="U17" s="231">
        <v>157.5</v>
      </c>
      <c r="V17" s="231">
        <v>0.5</v>
      </c>
      <c r="W17" s="231">
        <v>420</v>
      </c>
      <c r="X17" s="231">
        <v>18.5</v>
      </c>
      <c r="Y17" s="231">
        <v>19</v>
      </c>
      <c r="Z17" s="231">
        <v>0</v>
      </c>
      <c r="AA17" s="231">
        <v>0</v>
      </c>
      <c r="AB17" s="231">
        <v>1181.5</v>
      </c>
      <c r="AC17" s="231">
        <v>364</v>
      </c>
      <c r="AD17" s="231">
        <v>321.5</v>
      </c>
      <c r="AE17" s="231">
        <v>2</v>
      </c>
      <c r="AF17" s="231">
        <v>251</v>
      </c>
      <c r="AG17" s="231">
        <v>680.5</v>
      </c>
      <c r="AH17" s="231">
        <v>103</v>
      </c>
      <c r="AI17" s="231">
        <v>233.4</v>
      </c>
      <c r="AJ17" s="231">
        <v>29</v>
      </c>
      <c r="AK17" s="231">
        <v>32.700000000000003</v>
      </c>
      <c r="AL17" s="231">
        <v>820.5</v>
      </c>
      <c r="AM17" s="231">
        <v>108</v>
      </c>
    </row>
    <row r="18" spans="1:39" x14ac:dyDescent="0.25">
      <c r="A18" s="230" t="s">
        <v>125</v>
      </c>
      <c r="B18" s="231">
        <f t="shared" si="0"/>
        <v>8864</v>
      </c>
      <c r="C18" s="231">
        <v>1015</v>
      </c>
      <c r="D18" s="231">
        <v>145</v>
      </c>
      <c r="E18" s="231">
        <v>0</v>
      </c>
      <c r="F18" s="231">
        <v>0</v>
      </c>
      <c r="G18" s="231">
        <v>104</v>
      </c>
      <c r="H18" s="231">
        <v>0</v>
      </c>
      <c r="I18" s="231">
        <v>0</v>
      </c>
      <c r="J18" s="231">
        <v>0</v>
      </c>
      <c r="K18" s="231">
        <v>39</v>
      </c>
      <c r="L18" s="231">
        <v>0</v>
      </c>
      <c r="M18" s="231">
        <v>168</v>
      </c>
      <c r="N18" s="231">
        <v>31</v>
      </c>
      <c r="O18" s="231">
        <v>0</v>
      </c>
      <c r="P18" s="231">
        <v>103</v>
      </c>
      <c r="Q18" s="231">
        <v>214</v>
      </c>
      <c r="R18" s="231">
        <v>926</v>
      </c>
      <c r="S18" s="231">
        <v>108</v>
      </c>
      <c r="T18" s="231">
        <v>0</v>
      </c>
      <c r="U18" s="231">
        <v>378</v>
      </c>
      <c r="V18" s="231">
        <v>0</v>
      </c>
      <c r="W18" s="231">
        <v>110</v>
      </c>
      <c r="X18" s="231">
        <v>59</v>
      </c>
      <c r="Y18" s="231">
        <v>0</v>
      </c>
      <c r="Z18" s="231">
        <v>0</v>
      </c>
      <c r="AA18" s="231">
        <v>0</v>
      </c>
      <c r="AB18" s="231">
        <v>1593</v>
      </c>
      <c r="AC18" s="231">
        <v>45</v>
      </c>
      <c r="AD18" s="231">
        <v>330</v>
      </c>
      <c r="AE18" s="231">
        <v>0</v>
      </c>
      <c r="AF18" s="231">
        <v>0</v>
      </c>
      <c r="AG18" s="231">
        <v>595</v>
      </c>
      <c r="AH18" s="231">
        <v>0</v>
      </c>
      <c r="AI18" s="231">
        <v>58</v>
      </c>
      <c r="AJ18" s="231">
        <v>180</v>
      </c>
      <c r="AK18" s="231">
        <v>26</v>
      </c>
      <c r="AL18" s="231">
        <v>2637</v>
      </c>
      <c r="AM18" s="231">
        <v>0</v>
      </c>
    </row>
    <row r="19" spans="1:39" x14ac:dyDescent="0.25">
      <c r="A19" s="230" t="s">
        <v>200</v>
      </c>
      <c r="B19" s="231">
        <f t="shared" si="0"/>
        <v>29999</v>
      </c>
      <c r="C19" s="231">
        <v>1854</v>
      </c>
      <c r="D19" s="231">
        <v>634</v>
      </c>
      <c r="E19" s="231">
        <v>990</v>
      </c>
      <c r="F19" s="231">
        <v>2495</v>
      </c>
      <c r="G19" s="231">
        <v>3848</v>
      </c>
      <c r="H19" s="231">
        <v>406</v>
      </c>
      <c r="I19" s="231">
        <v>449</v>
      </c>
      <c r="J19" s="231">
        <v>0</v>
      </c>
      <c r="K19" s="231">
        <v>933</v>
      </c>
      <c r="L19" s="231">
        <v>0</v>
      </c>
      <c r="M19" s="231">
        <v>311</v>
      </c>
      <c r="N19" s="231">
        <v>249</v>
      </c>
      <c r="O19" s="231">
        <v>4</v>
      </c>
      <c r="P19" s="231">
        <v>1229</v>
      </c>
      <c r="Q19" s="231">
        <v>0</v>
      </c>
      <c r="R19" s="231">
        <v>749</v>
      </c>
      <c r="S19" s="231">
        <v>927</v>
      </c>
      <c r="T19" s="231">
        <v>0</v>
      </c>
      <c r="U19" s="231">
        <v>1610</v>
      </c>
      <c r="V19" s="231">
        <v>0</v>
      </c>
      <c r="W19" s="231">
        <v>576</v>
      </c>
      <c r="X19" s="231">
        <v>154</v>
      </c>
      <c r="Y19" s="231">
        <v>1715</v>
      </c>
      <c r="Z19" s="231">
        <v>693</v>
      </c>
      <c r="AA19" s="231">
        <v>671</v>
      </c>
      <c r="AB19" s="231">
        <v>695</v>
      </c>
      <c r="AC19" s="231">
        <v>530</v>
      </c>
      <c r="AD19" s="231">
        <v>1611</v>
      </c>
      <c r="AE19" s="231">
        <v>5</v>
      </c>
      <c r="AF19" s="231">
        <v>1329</v>
      </c>
      <c r="AG19" s="231">
        <v>1494</v>
      </c>
      <c r="AH19" s="231">
        <v>308</v>
      </c>
      <c r="AI19" s="231">
        <v>0</v>
      </c>
      <c r="AJ19" s="231">
        <v>369</v>
      </c>
      <c r="AK19" s="231">
        <v>1</v>
      </c>
      <c r="AL19" s="231">
        <v>2592</v>
      </c>
      <c r="AM19" s="231">
        <v>568</v>
      </c>
    </row>
    <row r="20" spans="1:39" x14ac:dyDescent="0.25">
      <c r="A20" s="230" t="s">
        <v>324</v>
      </c>
      <c r="B20" s="231">
        <f t="shared" si="0"/>
        <v>8367</v>
      </c>
      <c r="C20" s="231">
        <v>0</v>
      </c>
      <c r="D20" s="231">
        <v>187</v>
      </c>
      <c r="E20" s="231">
        <v>61</v>
      </c>
      <c r="F20" s="231">
        <v>1025</v>
      </c>
      <c r="G20" s="231">
        <v>995</v>
      </c>
      <c r="H20" s="231">
        <v>513</v>
      </c>
      <c r="I20" s="231">
        <v>0</v>
      </c>
      <c r="J20" s="231">
        <v>239</v>
      </c>
      <c r="K20" s="231">
        <v>568</v>
      </c>
      <c r="L20" s="231">
        <v>220</v>
      </c>
      <c r="M20" s="231">
        <v>0</v>
      </c>
      <c r="N20" s="231">
        <v>0</v>
      </c>
      <c r="O20" s="231">
        <v>0</v>
      </c>
      <c r="P20" s="231">
        <v>323</v>
      </c>
      <c r="Q20" s="231">
        <v>0</v>
      </c>
      <c r="R20" s="231">
        <v>136</v>
      </c>
      <c r="S20" s="231">
        <v>157</v>
      </c>
      <c r="T20" s="231">
        <v>13</v>
      </c>
      <c r="U20" s="231">
        <v>43</v>
      </c>
      <c r="V20" s="231">
        <v>0</v>
      </c>
      <c r="W20" s="231">
        <v>20</v>
      </c>
      <c r="X20" s="231">
        <v>7</v>
      </c>
      <c r="Y20" s="231">
        <v>99</v>
      </c>
      <c r="Z20" s="231">
        <v>0</v>
      </c>
      <c r="AA20" s="231">
        <v>0</v>
      </c>
      <c r="AB20" s="231">
        <v>20</v>
      </c>
      <c r="AC20" s="231">
        <v>0</v>
      </c>
      <c r="AD20" s="231">
        <v>8</v>
      </c>
      <c r="AE20" s="231">
        <v>232</v>
      </c>
      <c r="AF20" s="231">
        <v>7</v>
      </c>
      <c r="AG20" s="231">
        <v>317</v>
      </c>
      <c r="AH20" s="231">
        <v>518</v>
      </c>
      <c r="AI20" s="231">
        <v>523</v>
      </c>
      <c r="AJ20" s="231">
        <v>698</v>
      </c>
      <c r="AK20" s="231">
        <v>754</v>
      </c>
      <c r="AL20" s="231">
        <v>59</v>
      </c>
      <c r="AM20" s="231">
        <v>625</v>
      </c>
    </row>
    <row r="21" spans="1:39" x14ac:dyDescent="0.25">
      <c r="A21" s="230" t="s">
        <v>126</v>
      </c>
      <c r="B21" s="231">
        <f t="shared" si="0"/>
        <v>9740</v>
      </c>
      <c r="C21" s="231">
        <v>0</v>
      </c>
      <c r="D21" s="231">
        <v>83</v>
      </c>
      <c r="E21" s="231">
        <v>0</v>
      </c>
      <c r="F21" s="231">
        <v>0</v>
      </c>
      <c r="G21" s="231">
        <v>97</v>
      </c>
      <c r="H21" s="231">
        <v>0</v>
      </c>
      <c r="I21" s="231">
        <v>0</v>
      </c>
      <c r="J21" s="231">
        <v>0</v>
      </c>
      <c r="K21" s="231">
        <v>208</v>
      </c>
      <c r="L21" s="231">
        <v>0</v>
      </c>
      <c r="M21" s="231">
        <v>1212</v>
      </c>
      <c r="N21" s="231">
        <v>467</v>
      </c>
      <c r="O21" s="231">
        <v>0</v>
      </c>
      <c r="P21" s="231">
        <v>494</v>
      </c>
      <c r="Q21" s="231">
        <v>0</v>
      </c>
      <c r="R21" s="231">
        <v>0</v>
      </c>
      <c r="S21" s="231">
        <v>573</v>
      </c>
      <c r="T21" s="231">
        <v>0</v>
      </c>
      <c r="U21" s="231">
        <v>544</v>
      </c>
      <c r="V21" s="231">
        <v>0</v>
      </c>
      <c r="W21" s="231">
        <v>479</v>
      </c>
      <c r="X21" s="231">
        <v>552</v>
      </c>
      <c r="Y21" s="231">
        <v>0</v>
      </c>
      <c r="Z21" s="231">
        <v>0</v>
      </c>
      <c r="AA21" s="231">
        <v>0</v>
      </c>
      <c r="AB21" s="231">
        <v>0</v>
      </c>
      <c r="AC21" s="231">
        <v>0</v>
      </c>
      <c r="AD21" s="231">
        <v>0</v>
      </c>
      <c r="AE21" s="231">
        <v>0</v>
      </c>
      <c r="AF21" s="231">
        <v>0</v>
      </c>
      <c r="AG21" s="231">
        <v>0</v>
      </c>
      <c r="AH21" s="231">
        <v>0</v>
      </c>
      <c r="AI21" s="231">
        <v>350</v>
      </c>
      <c r="AJ21" s="231">
        <v>0</v>
      </c>
      <c r="AK21" s="231">
        <v>0</v>
      </c>
      <c r="AL21" s="231">
        <v>4681</v>
      </c>
      <c r="AM21" s="231">
        <v>0</v>
      </c>
    </row>
    <row r="22" spans="1:39" x14ac:dyDescent="0.25">
      <c r="A22" s="232" t="s">
        <v>127</v>
      </c>
      <c r="B22" s="231">
        <f t="shared" si="0"/>
        <v>40.75</v>
      </c>
      <c r="C22" s="231">
        <v>0</v>
      </c>
      <c r="D22" s="231">
        <v>4</v>
      </c>
      <c r="E22" s="231">
        <v>0</v>
      </c>
      <c r="F22" s="231">
        <v>0</v>
      </c>
      <c r="G22" s="231">
        <v>3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17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4.5</v>
      </c>
      <c r="T22" s="231">
        <v>0</v>
      </c>
      <c r="U22" s="231">
        <v>4</v>
      </c>
      <c r="V22" s="231">
        <v>0</v>
      </c>
      <c r="W22" s="231">
        <v>6.25</v>
      </c>
      <c r="X22" s="231">
        <v>2</v>
      </c>
      <c r="Y22" s="231">
        <v>0</v>
      </c>
      <c r="Z22" s="231">
        <v>0</v>
      </c>
      <c r="AA22" s="231">
        <v>0</v>
      </c>
      <c r="AB22" s="231">
        <v>0</v>
      </c>
      <c r="AC22" s="231">
        <v>0</v>
      </c>
      <c r="AD22" s="231">
        <v>0</v>
      </c>
      <c r="AE22" s="231">
        <v>0</v>
      </c>
      <c r="AF22" s="231">
        <v>0</v>
      </c>
      <c r="AG22" s="231">
        <v>0</v>
      </c>
      <c r="AH22" s="231">
        <v>0</v>
      </c>
      <c r="AI22" s="231">
        <v>0</v>
      </c>
      <c r="AJ22" s="231">
        <v>0</v>
      </c>
      <c r="AK22" s="231">
        <v>0</v>
      </c>
      <c r="AL22" s="231">
        <v>0</v>
      </c>
      <c r="AM22" s="231">
        <v>0</v>
      </c>
    </row>
    <row r="23" spans="1:39" x14ac:dyDescent="0.25">
      <c r="A23" s="230" t="s">
        <v>128</v>
      </c>
      <c r="B23" s="231">
        <f t="shared" si="0"/>
        <v>429</v>
      </c>
      <c r="C23" s="231">
        <v>0</v>
      </c>
      <c r="D23" s="231">
        <v>0</v>
      </c>
      <c r="E23" s="231">
        <v>0</v>
      </c>
      <c r="F23" s="231">
        <v>0</v>
      </c>
      <c r="G23" s="231">
        <v>9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22</v>
      </c>
      <c r="N23" s="231">
        <v>0</v>
      </c>
      <c r="O23" s="231">
        <v>0</v>
      </c>
      <c r="P23" s="231">
        <v>4</v>
      </c>
      <c r="Q23" s="231">
        <v>0</v>
      </c>
      <c r="R23" s="231">
        <v>0</v>
      </c>
      <c r="S23" s="231">
        <v>0</v>
      </c>
      <c r="T23" s="231">
        <v>0</v>
      </c>
      <c r="U23" s="231">
        <v>9</v>
      </c>
      <c r="V23" s="231">
        <v>0</v>
      </c>
      <c r="W23" s="231">
        <v>40</v>
      </c>
      <c r="X23" s="231">
        <v>0</v>
      </c>
      <c r="Y23" s="231">
        <v>71</v>
      </c>
      <c r="Z23" s="231">
        <v>0</v>
      </c>
      <c r="AA23" s="231">
        <v>0</v>
      </c>
      <c r="AB23" s="231">
        <v>15</v>
      </c>
      <c r="AC23" s="231">
        <v>109</v>
      </c>
      <c r="AD23" s="231">
        <v>10</v>
      </c>
      <c r="AE23" s="231">
        <v>0</v>
      </c>
      <c r="AF23" s="231">
        <v>9</v>
      </c>
      <c r="AG23" s="231">
        <v>83</v>
      </c>
      <c r="AH23" s="231">
        <v>0</v>
      </c>
      <c r="AI23" s="231">
        <v>0</v>
      </c>
      <c r="AJ23" s="231">
        <v>0</v>
      </c>
      <c r="AK23" s="231">
        <v>0</v>
      </c>
      <c r="AL23" s="231">
        <v>48</v>
      </c>
      <c r="AM23" s="231">
        <v>0</v>
      </c>
    </row>
    <row r="24" spans="1:39" x14ac:dyDescent="0.25">
      <c r="A24" s="230" t="s">
        <v>129</v>
      </c>
      <c r="B24" s="231">
        <f t="shared" si="0"/>
        <v>4393.5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1395</v>
      </c>
      <c r="P24" s="231">
        <v>198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181</v>
      </c>
      <c r="W24" s="231">
        <v>447</v>
      </c>
      <c r="X24" s="231">
        <v>278</v>
      </c>
      <c r="Y24" s="231">
        <v>0</v>
      </c>
      <c r="Z24" s="231">
        <v>0</v>
      </c>
      <c r="AA24" s="231">
        <v>0</v>
      </c>
      <c r="AB24" s="231">
        <v>658</v>
      </c>
      <c r="AC24" s="231">
        <v>366</v>
      </c>
      <c r="AD24" s="231">
        <v>41.5</v>
      </c>
      <c r="AE24" s="231">
        <v>0</v>
      </c>
      <c r="AF24" s="231">
        <v>12</v>
      </c>
      <c r="AG24" s="231">
        <v>0</v>
      </c>
      <c r="AH24" s="231">
        <v>0</v>
      </c>
      <c r="AI24" s="231">
        <v>0</v>
      </c>
      <c r="AJ24" s="231">
        <v>0</v>
      </c>
      <c r="AK24" s="231">
        <v>0</v>
      </c>
      <c r="AL24" s="231">
        <v>817</v>
      </c>
      <c r="AM24" s="231">
        <v>0</v>
      </c>
    </row>
    <row r="25" spans="1:39" x14ac:dyDescent="0.25">
      <c r="A25" s="230" t="s">
        <v>130</v>
      </c>
      <c r="B25" s="229">
        <f t="shared" si="0"/>
        <v>2250</v>
      </c>
      <c r="C25" s="229">
        <v>0</v>
      </c>
      <c r="D25" s="229">
        <v>0</v>
      </c>
      <c r="E25" s="229">
        <v>0</v>
      </c>
      <c r="F25" s="229">
        <v>0</v>
      </c>
      <c r="G25" s="229">
        <v>3</v>
      </c>
      <c r="H25" s="229">
        <v>0</v>
      </c>
      <c r="I25" s="229">
        <v>0</v>
      </c>
      <c r="J25" s="229">
        <v>0</v>
      </c>
      <c r="K25" s="229">
        <v>0</v>
      </c>
      <c r="L25" s="229">
        <v>0</v>
      </c>
      <c r="M25" s="229">
        <v>574</v>
      </c>
      <c r="N25" s="229">
        <v>103</v>
      </c>
      <c r="O25" s="229">
        <v>0</v>
      </c>
      <c r="P25" s="229">
        <v>12</v>
      </c>
      <c r="Q25" s="229">
        <v>252</v>
      </c>
      <c r="R25" s="229">
        <v>0</v>
      </c>
      <c r="S25" s="229">
        <v>0</v>
      </c>
      <c r="T25" s="229">
        <v>0</v>
      </c>
      <c r="U25" s="229">
        <v>80</v>
      </c>
      <c r="V25" s="229">
        <v>0</v>
      </c>
      <c r="W25" s="229">
        <v>65</v>
      </c>
      <c r="X25" s="229">
        <v>0</v>
      </c>
      <c r="Y25" s="229">
        <v>0</v>
      </c>
      <c r="Z25" s="229">
        <v>0</v>
      </c>
      <c r="AA25" s="229">
        <v>0</v>
      </c>
      <c r="AB25" s="229">
        <v>380</v>
      </c>
      <c r="AC25" s="229">
        <v>0</v>
      </c>
      <c r="AD25" s="229">
        <v>176</v>
      </c>
      <c r="AE25" s="229">
        <v>0</v>
      </c>
      <c r="AF25" s="229">
        <v>88</v>
      </c>
      <c r="AG25" s="229">
        <v>225</v>
      </c>
      <c r="AH25" s="229">
        <v>0</v>
      </c>
      <c r="AI25" s="229">
        <v>0</v>
      </c>
      <c r="AJ25" s="229">
        <v>12</v>
      </c>
      <c r="AK25" s="229">
        <v>4</v>
      </c>
      <c r="AL25" s="229">
        <v>276</v>
      </c>
      <c r="AM25" s="229">
        <v>0</v>
      </c>
    </row>
    <row r="26" spans="1:39" x14ac:dyDescent="0.25">
      <c r="A26" s="230" t="s">
        <v>131</v>
      </c>
      <c r="B26" s="231">
        <f t="shared" si="0"/>
        <v>1313</v>
      </c>
      <c r="C26" s="231">
        <v>0</v>
      </c>
      <c r="D26" s="231">
        <v>2</v>
      </c>
      <c r="E26" s="231">
        <v>0</v>
      </c>
      <c r="F26" s="231">
        <v>0</v>
      </c>
      <c r="G26" s="231">
        <v>9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210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33</v>
      </c>
      <c r="W26" s="231">
        <v>68</v>
      </c>
      <c r="X26" s="231">
        <v>0</v>
      </c>
      <c r="Y26" s="231">
        <v>0</v>
      </c>
      <c r="Z26" s="231">
        <v>0</v>
      </c>
      <c r="AA26" s="231">
        <v>0</v>
      </c>
      <c r="AB26" s="231">
        <v>0</v>
      </c>
      <c r="AC26" s="231">
        <v>480</v>
      </c>
      <c r="AD26" s="231">
        <v>18</v>
      </c>
      <c r="AE26" s="231">
        <v>0</v>
      </c>
      <c r="AF26" s="231">
        <v>0</v>
      </c>
      <c r="AG26" s="231">
        <v>482</v>
      </c>
      <c r="AH26" s="231">
        <v>0</v>
      </c>
      <c r="AI26" s="231">
        <v>0</v>
      </c>
      <c r="AJ26" s="231">
        <v>0</v>
      </c>
      <c r="AK26" s="231">
        <v>0</v>
      </c>
      <c r="AL26" s="231">
        <v>11</v>
      </c>
      <c r="AM26" s="231">
        <v>0</v>
      </c>
    </row>
    <row r="27" spans="1:39" x14ac:dyDescent="0.25">
      <c r="A27" s="230" t="s">
        <v>132</v>
      </c>
      <c r="B27" s="231">
        <f t="shared" si="0"/>
        <v>110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0</v>
      </c>
      <c r="U27" s="231">
        <v>110</v>
      </c>
      <c r="V27" s="231">
        <v>0</v>
      </c>
      <c r="W27" s="231">
        <v>0</v>
      </c>
      <c r="X27" s="231">
        <v>0</v>
      </c>
      <c r="Y27" s="231">
        <v>0</v>
      </c>
      <c r="Z27" s="231">
        <v>0</v>
      </c>
      <c r="AA27" s="231">
        <v>0</v>
      </c>
      <c r="AB27" s="231">
        <v>0</v>
      </c>
      <c r="AC27" s="231">
        <v>0</v>
      </c>
      <c r="AD27" s="231">
        <v>0</v>
      </c>
      <c r="AE27" s="231">
        <v>0</v>
      </c>
      <c r="AF27" s="231">
        <v>0</v>
      </c>
      <c r="AG27" s="231">
        <v>0</v>
      </c>
      <c r="AH27" s="231">
        <v>0</v>
      </c>
      <c r="AI27" s="231">
        <v>0</v>
      </c>
      <c r="AJ27" s="231">
        <v>0</v>
      </c>
      <c r="AK27" s="231">
        <v>0</v>
      </c>
      <c r="AL27" s="231">
        <v>0</v>
      </c>
      <c r="AM27" s="231">
        <v>0</v>
      </c>
    </row>
    <row r="28" spans="1:39" x14ac:dyDescent="0.25">
      <c r="A28" s="230" t="s">
        <v>133</v>
      </c>
      <c r="B28" s="231">
        <f t="shared" si="0"/>
        <v>3409</v>
      </c>
      <c r="C28" s="231">
        <v>0</v>
      </c>
      <c r="D28" s="231">
        <v>81</v>
      </c>
      <c r="E28" s="231">
        <v>71</v>
      </c>
      <c r="F28" s="231">
        <v>76</v>
      </c>
      <c r="G28" s="231">
        <v>106</v>
      </c>
      <c r="H28" s="231">
        <v>34</v>
      </c>
      <c r="I28" s="231">
        <v>0</v>
      </c>
      <c r="J28" s="231">
        <v>6</v>
      </c>
      <c r="K28" s="231">
        <v>0</v>
      </c>
      <c r="L28" s="231">
        <v>0</v>
      </c>
      <c r="M28" s="231">
        <v>214</v>
      </c>
      <c r="N28" s="231">
        <v>19</v>
      </c>
      <c r="O28" s="231">
        <v>22</v>
      </c>
      <c r="P28" s="231">
        <v>792</v>
      </c>
      <c r="Q28" s="231">
        <v>0</v>
      </c>
      <c r="R28" s="231">
        <v>154</v>
      </c>
      <c r="S28" s="231">
        <v>58</v>
      </c>
      <c r="T28" s="231">
        <v>0</v>
      </c>
      <c r="U28" s="231">
        <v>225</v>
      </c>
      <c r="V28" s="231">
        <v>0</v>
      </c>
      <c r="W28" s="231">
        <v>271</v>
      </c>
      <c r="X28" s="231">
        <v>0</v>
      </c>
      <c r="Y28" s="231">
        <v>185</v>
      </c>
      <c r="Z28" s="231">
        <v>0</v>
      </c>
      <c r="AA28" s="231">
        <v>0</v>
      </c>
      <c r="AB28" s="231">
        <v>28</v>
      </c>
      <c r="AC28" s="231">
        <v>134</v>
      </c>
      <c r="AD28" s="231">
        <v>2</v>
      </c>
      <c r="AE28" s="231">
        <v>10</v>
      </c>
      <c r="AF28" s="231">
        <v>39</v>
      </c>
      <c r="AG28" s="231">
        <v>607</v>
      </c>
      <c r="AH28" s="231">
        <v>18</v>
      </c>
      <c r="AI28" s="231">
        <v>0</v>
      </c>
      <c r="AJ28" s="231">
        <v>11</v>
      </c>
      <c r="AK28" s="231">
        <v>4</v>
      </c>
      <c r="AL28" s="231">
        <v>171</v>
      </c>
      <c r="AM28" s="231">
        <v>71</v>
      </c>
    </row>
    <row r="29" spans="1:39" x14ac:dyDescent="0.25">
      <c r="A29" s="230" t="s">
        <v>134</v>
      </c>
      <c r="B29" s="229">
        <f t="shared" si="0"/>
        <v>307.75</v>
      </c>
      <c r="C29" s="229">
        <v>0</v>
      </c>
      <c r="D29" s="229">
        <v>0</v>
      </c>
      <c r="E29" s="229">
        <v>0</v>
      </c>
      <c r="F29" s="229">
        <v>0</v>
      </c>
      <c r="G29" s="229">
        <v>3.75</v>
      </c>
      <c r="H29" s="229">
        <v>0</v>
      </c>
      <c r="I29" s="229">
        <v>0</v>
      </c>
      <c r="J29" s="229">
        <v>0</v>
      </c>
      <c r="K29" s="229">
        <v>7.6999999999999993</v>
      </c>
      <c r="L29" s="229">
        <v>0</v>
      </c>
      <c r="M29" s="229">
        <v>20</v>
      </c>
      <c r="N29" s="229">
        <v>6</v>
      </c>
      <c r="O29" s="229">
        <v>0</v>
      </c>
      <c r="P29" s="229">
        <v>2.65</v>
      </c>
      <c r="Q29" s="229">
        <v>0</v>
      </c>
      <c r="R29" s="229">
        <v>11.8</v>
      </c>
      <c r="S29" s="229">
        <v>0</v>
      </c>
      <c r="T29" s="229">
        <v>0</v>
      </c>
      <c r="U29" s="229">
        <v>3</v>
      </c>
      <c r="V29" s="229">
        <v>0</v>
      </c>
      <c r="W29" s="229">
        <v>14.25</v>
      </c>
      <c r="X29" s="229">
        <v>0</v>
      </c>
      <c r="Y29" s="229">
        <v>0</v>
      </c>
      <c r="Z29" s="229">
        <v>0</v>
      </c>
      <c r="AA29" s="229">
        <v>0</v>
      </c>
      <c r="AB29" s="229">
        <v>0</v>
      </c>
      <c r="AC29" s="229">
        <v>0</v>
      </c>
      <c r="AD29" s="229">
        <v>0</v>
      </c>
      <c r="AE29" s="229">
        <v>0</v>
      </c>
      <c r="AF29" s="229">
        <v>0</v>
      </c>
      <c r="AG29" s="229">
        <v>0</v>
      </c>
      <c r="AH29" s="229">
        <v>0</v>
      </c>
      <c r="AI29" s="229">
        <v>1.05</v>
      </c>
      <c r="AJ29" s="229">
        <v>0</v>
      </c>
      <c r="AK29" s="229">
        <v>0</v>
      </c>
      <c r="AL29" s="229">
        <v>237.54999999999998</v>
      </c>
      <c r="AM29" s="229">
        <v>0</v>
      </c>
    </row>
    <row r="30" spans="1:39" x14ac:dyDescent="0.25">
      <c r="A30" s="228" t="s">
        <v>135</v>
      </c>
      <c r="B30" s="227">
        <f t="shared" si="0"/>
        <v>465</v>
      </c>
      <c r="C30" s="227">
        <v>0</v>
      </c>
      <c r="D30" s="227">
        <v>5</v>
      </c>
      <c r="E30" s="227">
        <v>0</v>
      </c>
      <c r="F30" s="227">
        <v>0</v>
      </c>
      <c r="G30" s="227">
        <v>8</v>
      </c>
      <c r="H30" s="227">
        <v>0</v>
      </c>
      <c r="I30" s="227">
        <v>0</v>
      </c>
      <c r="J30" s="227">
        <v>0</v>
      </c>
      <c r="K30" s="227">
        <v>38</v>
      </c>
      <c r="L30" s="227">
        <v>0</v>
      </c>
      <c r="M30" s="227">
        <v>110</v>
      </c>
      <c r="N30" s="227">
        <v>80</v>
      </c>
      <c r="O30" s="227">
        <v>0</v>
      </c>
      <c r="P30" s="227">
        <v>70</v>
      </c>
      <c r="Q30" s="227">
        <v>0</v>
      </c>
      <c r="R30" s="227">
        <v>0</v>
      </c>
      <c r="S30" s="227">
        <v>61</v>
      </c>
      <c r="T30" s="227">
        <v>0</v>
      </c>
      <c r="U30" s="227">
        <v>77</v>
      </c>
      <c r="V30" s="227">
        <v>0</v>
      </c>
      <c r="W30" s="227">
        <v>16</v>
      </c>
      <c r="X30" s="227">
        <v>0</v>
      </c>
      <c r="Y30" s="227">
        <v>0</v>
      </c>
      <c r="Z30" s="227">
        <v>0</v>
      </c>
      <c r="AA30" s="227">
        <v>0</v>
      </c>
      <c r="AB30" s="227">
        <v>0</v>
      </c>
      <c r="AC30" s="227">
        <v>0</v>
      </c>
      <c r="AD30" s="227">
        <v>0</v>
      </c>
      <c r="AE30" s="227">
        <v>0</v>
      </c>
      <c r="AF30" s="227">
        <v>0</v>
      </c>
      <c r="AG30" s="227">
        <v>0</v>
      </c>
      <c r="AH30" s="227">
        <v>0</v>
      </c>
      <c r="AI30" s="227">
        <v>0</v>
      </c>
      <c r="AJ30" s="227">
        <v>0</v>
      </c>
      <c r="AK30" s="227">
        <v>0</v>
      </c>
      <c r="AL30" s="227">
        <v>0</v>
      </c>
      <c r="AM30" s="227">
        <v>0</v>
      </c>
    </row>
    <row r="31" spans="1:39" x14ac:dyDescent="0.25">
      <c r="A31" s="226" t="s">
        <v>323</v>
      </c>
      <c r="B31" s="226"/>
      <c r="C31" s="242"/>
      <c r="D31" s="242"/>
      <c r="E31" s="242"/>
      <c r="F31" s="242"/>
      <c r="G31" s="242"/>
      <c r="H31" s="242"/>
      <c r="I31" s="242"/>
      <c r="J31" s="242"/>
      <c r="K31" s="241"/>
      <c r="M31" s="240"/>
    </row>
    <row r="36" spans="7:8" x14ac:dyDescent="0.25">
      <c r="G36" s="225" t="s">
        <v>40</v>
      </c>
      <c r="H36" s="225">
        <v>44.392150000000001</v>
      </c>
    </row>
    <row r="37" spans="7:8" x14ac:dyDescent="0.25">
      <c r="G37" s="225" t="s">
        <v>170</v>
      </c>
      <c r="H37" s="225">
        <v>33.950690000000002</v>
      </c>
    </row>
    <row r="38" spans="7:8" x14ac:dyDescent="0.25">
      <c r="G38" s="225" t="s">
        <v>28</v>
      </c>
      <c r="H38" s="225">
        <v>31.966999999999995</v>
      </c>
    </row>
    <row r="39" spans="7:8" x14ac:dyDescent="0.25">
      <c r="G39" s="225" t="s">
        <v>173</v>
      </c>
      <c r="H39" s="225">
        <v>18.092599999999997</v>
      </c>
    </row>
    <row r="40" spans="7:8" x14ac:dyDescent="0.25">
      <c r="G40" s="225" t="s">
        <v>171</v>
      </c>
      <c r="H40" s="225">
        <v>13.76304</v>
      </c>
    </row>
    <row r="41" spans="7:8" x14ac:dyDescent="0.25">
      <c r="G41" s="225" t="s">
        <v>165</v>
      </c>
      <c r="H41" s="225">
        <v>7.7668999999999997</v>
      </c>
    </row>
    <row r="42" spans="7:8" x14ac:dyDescent="0.25">
      <c r="G42" s="225" t="s">
        <v>38</v>
      </c>
      <c r="H42" s="225">
        <v>7.6987500000000004</v>
      </c>
    </row>
    <row r="43" spans="7:8" x14ac:dyDescent="0.25">
      <c r="G43" s="225" t="s">
        <v>37</v>
      </c>
      <c r="H43" s="225">
        <v>7.6169500000000001</v>
      </c>
    </row>
    <row r="44" spans="7:8" x14ac:dyDescent="0.25">
      <c r="G44" s="225" t="s">
        <v>155</v>
      </c>
      <c r="H44" s="225">
        <v>6.7411000000000003</v>
      </c>
    </row>
    <row r="45" spans="7:8" x14ac:dyDescent="0.25">
      <c r="G45" s="225" t="s">
        <v>29</v>
      </c>
      <c r="H45" s="225">
        <v>6.0925000000000002</v>
      </c>
    </row>
    <row r="46" spans="7:8" x14ac:dyDescent="0.25">
      <c r="G46" s="225" t="s">
        <v>33</v>
      </c>
      <c r="H46" s="225">
        <v>6.0701499999999999</v>
      </c>
    </row>
    <row r="47" spans="7:8" x14ac:dyDescent="0.25">
      <c r="G47" s="225" t="s">
        <v>168</v>
      </c>
      <c r="H47" s="225">
        <v>4.8473000000000006</v>
      </c>
    </row>
    <row r="48" spans="7:8" x14ac:dyDescent="0.25">
      <c r="G48" s="225" t="s">
        <v>154</v>
      </c>
      <c r="H48" s="225">
        <v>4.1539999999999999</v>
      </c>
    </row>
    <row r="49" spans="7:8" x14ac:dyDescent="0.25">
      <c r="G49" s="225" t="s">
        <v>31</v>
      </c>
      <c r="H49" s="225">
        <v>4.1236499999999996</v>
      </c>
    </row>
    <row r="50" spans="7:8" x14ac:dyDescent="0.25">
      <c r="G50" s="225" t="s">
        <v>160</v>
      </c>
      <c r="H50" s="225">
        <v>3.5299700000000001</v>
      </c>
    </row>
    <row r="51" spans="7:8" x14ac:dyDescent="0.25">
      <c r="G51" s="225" t="s">
        <v>167</v>
      </c>
      <c r="H51" s="225">
        <v>2.5975000000000001</v>
      </c>
    </row>
    <row r="52" spans="7:8" x14ac:dyDescent="0.25">
      <c r="G52" s="225" t="s">
        <v>152</v>
      </c>
      <c r="H52" s="225">
        <v>2.5461199999999997</v>
      </c>
    </row>
    <row r="53" spans="7:8" x14ac:dyDescent="0.25">
      <c r="G53" s="225" t="s">
        <v>163</v>
      </c>
      <c r="H53" s="225">
        <v>2.34</v>
      </c>
    </row>
    <row r="54" spans="7:8" x14ac:dyDescent="0.25">
      <c r="G54" s="225" t="s">
        <v>162</v>
      </c>
      <c r="H54" s="225">
        <v>2.1920000000000002</v>
      </c>
    </row>
    <row r="55" spans="7:8" x14ac:dyDescent="0.25">
      <c r="G55" s="225" t="s">
        <v>94</v>
      </c>
      <c r="H55" s="225">
        <v>2.0618000000000003</v>
      </c>
    </row>
  </sheetData>
  <sortState ref="G36:H72">
    <sortCondition descending="1" ref="H36:H72"/>
  </sortState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drawing r:id="rId2"/>
  <legacyDrawingHF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C000"/>
  </sheetPr>
  <dimension ref="A1:AL31"/>
  <sheetViews>
    <sheetView view="pageBreakPreview" zoomScaleNormal="100" zoomScaleSheetLayoutView="100" workbookViewId="0">
      <selection activeCell="D30" sqref="D30"/>
    </sheetView>
  </sheetViews>
  <sheetFormatPr baseColWidth="10" defaultColWidth="11" defaultRowHeight="12.75" x14ac:dyDescent="0.25"/>
  <cols>
    <col min="1" max="1" width="15.7109375" style="225" customWidth="1"/>
    <col min="2" max="56" width="6.7109375" style="225" customWidth="1"/>
    <col min="57" max="16384" width="11" style="225"/>
  </cols>
  <sheetData>
    <row r="1" spans="1:38" ht="13.5" x14ac:dyDescent="0.25">
      <c r="A1" s="249" t="s">
        <v>333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</row>
    <row r="2" spans="1:38" ht="13.5" x14ac:dyDescent="0.25">
      <c r="A2" s="344" t="s">
        <v>332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</row>
    <row r="4" spans="1:38" ht="25.5" customHeight="1" x14ac:dyDescent="0.25">
      <c r="A4" s="238" t="s">
        <v>327</v>
      </c>
      <c r="B4" s="238" t="s">
        <v>28</v>
      </c>
      <c r="C4" s="248" t="s">
        <v>152</v>
      </c>
      <c r="D4" s="248" t="s">
        <v>153</v>
      </c>
      <c r="E4" s="248" t="s">
        <v>154</v>
      </c>
      <c r="F4" s="238" t="s">
        <v>155</v>
      </c>
      <c r="G4" s="248" t="s">
        <v>156</v>
      </c>
      <c r="H4" s="238" t="s">
        <v>29</v>
      </c>
      <c r="I4" s="248" t="s">
        <v>157</v>
      </c>
      <c r="J4" s="238" t="s">
        <v>158</v>
      </c>
      <c r="K4" s="238" t="s">
        <v>159</v>
      </c>
      <c r="L4" s="238" t="s">
        <v>160</v>
      </c>
      <c r="M4" s="248" t="s">
        <v>161</v>
      </c>
      <c r="N4" s="248" t="s">
        <v>162</v>
      </c>
      <c r="O4" s="248" t="s">
        <v>31</v>
      </c>
      <c r="P4" s="238" t="s">
        <v>32</v>
      </c>
      <c r="Q4" s="237" t="s">
        <v>94</v>
      </c>
      <c r="R4" s="248" t="s">
        <v>163</v>
      </c>
      <c r="S4" s="248" t="s">
        <v>260</v>
      </c>
      <c r="T4" s="238" t="s">
        <v>33</v>
      </c>
      <c r="U4" s="238" t="s">
        <v>164</v>
      </c>
      <c r="V4" s="237" t="s">
        <v>165</v>
      </c>
      <c r="W4" s="248" t="s">
        <v>166</v>
      </c>
      <c r="X4" s="238" t="s">
        <v>167</v>
      </c>
      <c r="Y4" s="248" t="s">
        <v>168</v>
      </c>
      <c r="Z4" s="248" t="s">
        <v>169</v>
      </c>
      <c r="AA4" s="248" t="s">
        <v>170</v>
      </c>
      <c r="AB4" s="248" t="s">
        <v>171</v>
      </c>
      <c r="AC4" s="238" t="s">
        <v>37</v>
      </c>
      <c r="AD4" s="238" t="s">
        <v>172</v>
      </c>
      <c r="AE4" s="238" t="s">
        <v>38</v>
      </c>
      <c r="AF4" s="248" t="s">
        <v>173</v>
      </c>
      <c r="AG4" s="248" t="s">
        <v>174</v>
      </c>
      <c r="AH4" s="248" t="s">
        <v>175</v>
      </c>
      <c r="AI4" s="238" t="s">
        <v>330</v>
      </c>
      <c r="AJ4" s="248" t="s">
        <v>177</v>
      </c>
      <c r="AK4" s="248" t="s">
        <v>40</v>
      </c>
      <c r="AL4" s="238" t="s">
        <v>178</v>
      </c>
    </row>
    <row r="5" spans="1:38" x14ac:dyDescent="0.25">
      <c r="A5" s="247" t="s">
        <v>325</v>
      </c>
      <c r="B5" s="246">
        <v>378305.78799999994</v>
      </c>
      <c r="C5" s="246">
        <v>37794.904999999999</v>
      </c>
      <c r="D5" s="246">
        <v>19230.21</v>
      </c>
      <c r="E5" s="246">
        <v>55170.447999999997</v>
      </c>
      <c r="F5" s="246">
        <v>73559.433000000005</v>
      </c>
      <c r="G5" s="246">
        <v>28534.803</v>
      </c>
      <c r="H5" s="246">
        <v>108801.33</v>
      </c>
      <c r="I5" s="246">
        <v>7480.7639999999992</v>
      </c>
      <c r="J5" s="246">
        <v>21958.812000000002</v>
      </c>
      <c r="K5" s="246">
        <v>4532.2980000000007</v>
      </c>
      <c r="L5" s="246">
        <v>85679.718999999997</v>
      </c>
      <c r="M5" s="246">
        <v>21148.227999999999</v>
      </c>
      <c r="N5" s="246">
        <v>27088.406999999999</v>
      </c>
      <c r="O5" s="246">
        <v>38930.222000000002</v>
      </c>
      <c r="P5" s="246">
        <v>11905</v>
      </c>
      <c r="Q5" s="246">
        <v>53142.565999999992</v>
      </c>
      <c r="R5" s="246">
        <v>41991.045999999995</v>
      </c>
      <c r="S5" s="246">
        <v>361</v>
      </c>
      <c r="T5" s="246">
        <v>232897.88700000005</v>
      </c>
      <c r="U5" s="246">
        <v>13595.329999999998</v>
      </c>
      <c r="V5" s="246">
        <v>206887.66</v>
      </c>
      <c r="W5" s="246">
        <v>7245.7860000000001</v>
      </c>
      <c r="X5" s="246">
        <v>19908.544000000002</v>
      </c>
      <c r="Y5" s="246">
        <v>14734.397999999999</v>
      </c>
      <c r="Z5" s="246">
        <v>5332.99</v>
      </c>
      <c r="AA5" s="246">
        <v>120125.32500000001</v>
      </c>
      <c r="AB5" s="246">
        <v>64340.521999999997</v>
      </c>
      <c r="AC5" s="246">
        <v>172244.30800000002</v>
      </c>
      <c r="AD5" s="246">
        <v>8814.3780000000006</v>
      </c>
      <c r="AE5" s="246">
        <v>78205.39</v>
      </c>
      <c r="AF5" s="246">
        <v>705633.40600000008</v>
      </c>
      <c r="AG5" s="246">
        <v>22155.230000000003</v>
      </c>
      <c r="AH5" s="246">
        <v>20699.288</v>
      </c>
      <c r="AI5" s="246">
        <v>34291.887999999999</v>
      </c>
      <c r="AJ5" s="246">
        <v>21603.357999999997</v>
      </c>
      <c r="AK5" s="246">
        <v>398749.56200000003</v>
      </c>
      <c r="AL5" s="246">
        <v>31291.748</v>
      </c>
    </row>
    <row r="6" spans="1:38" x14ac:dyDescent="0.25">
      <c r="A6" s="230" t="s">
        <v>113</v>
      </c>
      <c r="B6" s="231">
        <v>0</v>
      </c>
      <c r="C6" s="231">
        <v>2466.6369999999997</v>
      </c>
      <c r="D6" s="231">
        <v>269.52999999999997</v>
      </c>
      <c r="E6" s="231">
        <v>0</v>
      </c>
      <c r="F6" s="231">
        <v>877.04999999999984</v>
      </c>
      <c r="G6" s="231">
        <v>145.04899999999998</v>
      </c>
      <c r="H6" s="231">
        <v>0</v>
      </c>
      <c r="I6" s="231">
        <v>533.64</v>
      </c>
      <c r="J6" s="231">
        <v>183.96</v>
      </c>
      <c r="K6" s="231">
        <v>0</v>
      </c>
      <c r="L6" s="231">
        <v>471.25</v>
      </c>
      <c r="M6" s="231">
        <v>0</v>
      </c>
      <c r="N6" s="231">
        <v>307.40999999999997</v>
      </c>
      <c r="O6" s="231">
        <v>225.70000000000002</v>
      </c>
      <c r="P6" s="231">
        <v>0</v>
      </c>
      <c r="Q6" s="231">
        <v>0</v>
      </c>
      <c r="R6" s="231">
        <v>0</v>
      </c>
      <c r="S6" s="231">
        <v>0</v>
      </c>
      <c r="T6" s="231">
        <v>203.529</v>
      </c>
      <c r="U6" s="231">
        <v>99.7</v>
      </c>
      <c r="V6" s="231">
        <v>303.58999999999997</v>
      </c>
      <c r="W6" s="231">
        <v>423.05999999999995</v>
      </c>
      <c r="X6" s="231">
        <v>0</v>
      </c>
      <c r="Y6" s="231">
        <v>2853.559999999999</v>
      </c>
      <c r="Z6" s="231">
        <v>0</v>
      </c>
      <c r="AA6" s="231">
        <v>1656.78</v>
      </c>
      <c r="AB6" s="231">
        <v>750.76900000000001</v>
      </c>
      <c r="AC6" s="231">
        <v>4278.3610000000008</v>
      </c>
      <c r="AD6" s="231">
        <v>0</v>
      </c>
      <c r="AE6" s="231">
        <v>80.73</v>
      </c>
      <c r="AF6" s="231">
        <v>14</v>
      </c>
      <c r="AG6" s="231">
        <v>0</v>
      </c>
      <c r="AH6" s="231">
        <v>0</v>
      </c>
      <c r="AI6" s="231">
        <v>954.05</v>
      </c>
      <c r="AJ6" s="231">
        <v>148.81</v>
      </c>
      <c r="AK6" s="231">
        <v>6445.1399999999994</v>
      </c>
      <c r="AL6" s="231">
        <v>0</v>
      </c>
    </row>
    <row r="7" spans="1:38" x14ac:dyDescent="0.25">
      <c r="A7" s="230" t="s">
        <v>114</v>
      </c>
      <c r="B7" s="231">
        <v>15888</v>
      </c>
      <c r="C7" s="231">
        <v>347.29999999999995</v>
      </c>
      <c r="D7" s="231">
        <v>156.69999999999999</v>
      </c>
      <c r="E7" s="231">
        <v>0</v>
      </c>
      <c r="F7" s="231">
        <v>3483</v>
      </c>
      <c r="G7" s="231">
        <v>313.3</v>
      </c>
      <c r="H7" s="231">
        <v>5950</v>
      </c>
      <c r="I7" s="231">
        <v>177.5</v>
      </c>
      <c r="J7" s="231">
        <v>0</v>
      </c>
      <c r="K7" s="231">
        <v>0</v>
      </c>
      <c r="L7" s="231">
        <v>6285</v>
      </c>
      <c r="M7" s="231">
        <v>0</v>
      </c>
      <c r="N7" s="231">
        <v>0</v>
      </c>
      <c r="O7" s="231">
        <v>222</v>
      </c>
      <c r="P7" s="231">
        <v>0</v>
      </c>
      <c r="Q7" s="231">
        <v>0</v>
      </c>
      <c r="R7" s="231">
        <v>242.2</v>
      </c>
      <c r="S7" s="231">
        <v>0</v>
      </c>
      <c r="T7" s="231">
        <v>5330</v>
      </c>
      <c r="U7" s="231">
        <v>0</v>
      </c>
      <c r="V7" s="231">
        <v>7757</v>
      </c>
      <c r="W7" s="231">
        <v>94.7</v>
      </c>
      <c r="X7" s="231">
        <v>63.400000000000006</v>
      </c>
      <c r="Y7" s="231">
        <v>103</v>
      </c>
      <c r="Z7" s="231">
        <v>0</v>
      </c>
      <c r="AA7" s="231">
        <v>2795.5499999999997</v>
      </c>
      <c r="AB7" s="231">
        <v>455</v>
      </c>
      <c r="AC7" s="231">
        <v>5000</v>
      </c>
      <c r="AD7" s="231">
        <v>202.7</v>
      </c>
      <c r="AE7" s="231">
        <v>0</v>
      </c>
      <c r="AF7" s="231">
        <v>6295</v>
      </c>
      <c r="AG7" s="231">
        <v>402.40000000000003</v>
      </c>
      <c r="AH7" s="231">
        <v>0</v>
      </c>
      <c r="AI7" s="231">
        <v>568.09999999999991</v>
      </c>
      <c r="AJ7" s="231">
        <v>80.099999999999994</v>
      </c>
      <c r="AK7" s="231">
        <v>43063</v>
      </c>
      <c r="AL7" s="231">
        <v>184.29999999999998</v>
      </c>
    </row>
    <row r="8" spans="1:38" x14ac:dyDescent="0.25">
      <c r="A8" s="230" t="s">
        <v>115</v>
      </c>
      <c r="B8" s="231">
        <v>0</v>
      </c>
      <c r="C8" s="231">
        <v>571.93000000000006</v>
      </c>
      <c r="D8" s="231">
        <v>268.75</v>
      </c>
      <c r="E8" s="231">
        <v>226</v>
      </c>
      <c r="F8" s="231">
        <v>423.09599999999995</v>
      </c>
      <c r="G8" s="231">
        <v>0</v>
      </c>
      <c r="H8" s="231">
        <v>60</v>
      </c>
      <c r="I8" s="231">
        <v>47.5</v>
      </c>
      <c r="J8" s="231">
        <v>0</v>
      </c>
      <c r="K8" s="231">
        <v>0</v>
      </c>
      <c r="L8" s="231">
        <v>0</v>
      </c>
      <c r="M8" s="231">
        <v>0</v>
      </c>
      <c r="N8" s="231">
        <v>33.689</v>
      </c>
      <c r="O8" s="231">
        <v>52.5</v>
      </c>
      <c r="P8" s="231">
        <v>0</v>
      </c>
      <c r="Q8" s="231">
        <v>0</v>
      </c>
      <c r="R8" s="231">
        <v>120</v>
      </c>
      <c r="S8" s="231">
        <v>0</v>
      </c>
      <c r="T8" s="231">
        <v>3140.5190000000002</v>
      </c>
      <c r="U8" s="231">
        <v>2190.5299999999997</v>
      </c>
      <c r="V8" s="231">
        <v>4291.1000000000004</v>
      </c>
      <c r="W8" s="231">
        <v>44</v>
      </c>
      <c r="X8" s="231">
        <v>337.5</v>
      </c>
      <c r="Y8" s="231">
        <v>80.2</v>
      </c>
      <c r="Z8" s="231">
        <v>0</v>
      </c>
      <c r="AA8" s="231">
        <v>3747.6280000000006</v>
      </c>
      <c r="AB8" s="231">
        <v>5263.9889999999996</v>
      </c>
      <c r="AC8" s="231">
        <v>1980.8</v>
      </c>
      <c r="AD8" s="231">
        <v>0</v>
      </c>
      <c r="AE8" s="231">
        <v>269.75</v>
      </c>
      <c r="AF8" s="231">
        <v>1114.3699999999999</v>
      </c>
      <c r="AG8" s="231">
        <v>0</v>
      </c>
      <c r="AH8" s="231">
        <v>0</v>
      </c>
      <c r="AI8" s="231">
        <v>220.14999999999998</v>
      </c>
      <c r="AJ8" s="231">
        <v>0</v>
      </c>
      <c r="AK8" s="231">
        <v>18040.149999999998</v>
      </c>
      <c r="AL8" s="231">
        <v>0</v>
      </c>
    </row>
    <row r="9" spans="1:38" x14ac:dyDescent="0.25">
      <c r="A9" s="230" t="s">
        <v>116</v>
      </c>
      <c r="B9" s="231">
        <v>0</v>
      </c>
      <c r="C9" s="231">
        <v>2885.5999999999995</v>
      </c>
      <c r="D9" s="231">
        <v>2007.1299999999999</v>
      </c>
      <c r="E9" s="231">
        <v>2012.5</v>
      </c>
      <c r="F9" s="231">
        <v>2532.0700000000002</v>
      </c>
      <c r="G9" s="231">
        <v>1114.1960000000001</v>
      </c>
      <c r="H9" s="231">
        <v>26282.46</v>
      </c>
      <c r="I9" s="231">
        <v>1843.1399999999999</v>
      </c>
      <c r="J9" s="231">
        <v>0</v>
      </c>
      <c r="K9" s="231">
        <v>1603.9</v>
      </c>
      <c r="L9" s="231">
        <v>2878.3390000000004</v>
      </c>
      <c r="M9" s="231">
        <v>1055.7</v>
      </c>
      <c r="N9" s="231">
        <v>0</v>
      </c>
      <c r="O9" s="231">
        <v>1424.8109999999999</v>
      </c>
      <c r="P9" s="231">
        <v>0</v>
      </c>
      <c r="Q9" s="231">
        <v>0</v>
      </c>
      <c r="R9" s="231">
        <v>625.26900000000012</v>
      </c>
      <c r="S9" s="231">
        <v>0</v>
      </c>
      <c r="T9" s="231">
        <v>42545.646000000001</v>
      </c>
      <c r="U9" s="231">
        <v>2225.3000000000002</v>
      </c>
      <c r="V9" s="231">
        <v>58897.216</v>
      </c>
      <c r="W9" s="231">
        <v>45.53</v>
      </c>
      <c r="X9" s="231">
        <v>3926.4750000000004</v>
      </c>
      <c r="Y9" s="231">
        <v>0</v>
      </c>
      <c r="Z9" s="231">
        <v>0</v>
      </c>
      <c r="AA9" s="231">
        <v>11156.374999999998</v>
      </c>
      <c r="AB9" s="231">
        <v>6466.5589999999984</v>
      </c>
      <c r="AC9" s="231">
        <v>63426.289999999994</v>
      </c>
      <c r="AD9" s="231">
        <v>1827.4390000000001</v>
      </c>
      <c r="AE9" s="231">
        <v>56780.24</v>
      </c>
      <c r="AF9" s="231">
        <v>453990.07900000003</v>
      </c>
      <c r="AG9" s="231">
        <v>2508.6799999999998</v>
      </c>
      <c r="AH9" s="231">
        <v>1095.4000000000001</v>
      </c>
      <c r="AI9" s="231">
        <v>3079.6509999999998</v>
      </c>
      <c r="AJ9" s="231">
        <v>1361.5299999999997</v>
      </c>
      <c r="AK9" s="231">
        <v>40067.231999999996</v>
      </c>
      <c r="AL9" s="231">
        <v>3808.7500000000005</v>
      </c>
    </row>
    <row r="10" spans="1:38" x14ac:dyDescent="0.25">
      <c r="A10" s="230" t="s">
        <v>117</v>
      </c>
      <c r="B10" s="231">
        <v>0</v>
      </c>
      <c r="C10" s="231">
        <v>1086</v>
      </c>
      <c r="D10" s="231">
        <v>247</v>
      </c>
      <c r="E10" s="231">
        <v>0</v>
      </c>
      <c r="F10" s="231">
        <v>393</v>
      </c>
      <c r="G10" s="231">
        <v>0</v>
      </c>
      <c r="H10" s="231">
        <v>0</v>
      </c>
      <c r="I10" s="231">
        <v>0</v>
      </c>
      <c r="J10" s="231">
        <v>0</v>
      </c>
      <c r="K10" s="231">
        <v>0</v>
      </c>
      <c r="L10" s="231">
        <v>0</v>
      </c>
      <c r="M10" s="231">
        <v>0</v>
      </c>
      <c r="N10" s="231">
        <v>0</v>
      </c>
      <c r="O10" s="231">
        <v>109</v>
      </c>
      <c r="P10" s="231">
        <v>0</v>
      </c>
      <c r="Q10" s="231">
        <v>0</v>
      </c>
      <c r="R10" s="231">
        <v>20</v>
      </c>
      <c r="S10" s="231">
        <v>0</v>
      </c>
      <c r="T10" s="231">
        <v>1528</v>
      </c>
      <c r="U10" s="231">
        <v>1532</v>
      </c>
      <c r="V10" s="231">
        <v>470</v>
      </c>
      <c r="W10" s="231">
        <v>92</v>
      </c>
      <c r="X10" s="231">
        <v>213</v>
      </c>
      <c r="Y10" s="231">
        <v>0</v>
      </c>
      <c r="Z10" s="231">
        <v>0</v>
      </c>
      <c r="AA10" s="231">
        <v>3517</v>
      </c>
      <c r="AB10" s="231">
        <v>4071</v>
      </c>
      <c r="AC10" s="231">
        <v>1940</v>
      </c>
      <c r="AD10" s="231">
        <v>196</v>
      </c>
      <c r="AE10" s="231">
        <v>1827</v>
      </c>
      <c r="AF10" s="231">
        <v>3590</v>
      </c>
      <c r="AG10" s="231">
        <v>201</v>
      </c>
      <c r="AH10" s="231">
        <v>0</v>
      </c>
      <c r="AI10" s="231">
        <v>478</v>
      </c>
      <c r="AJ10" s="231">
        <v>41</v>
      </c>
      <c r="AK10" s="231">
        <v>9578</v>
      </c>
      <c r="AL10" s="231">
        <v>405</v>
      </c>
    </row>
    <row r="11" spans="1:38" x14ac:dyDescent="0.25">
      <c r="A11" s="230" t="s">
        <v>118</v>
      </c>
      <c r="B11" s="231">
        <v>0</v>
      </c>
      <c r="C11" s="231">
        <v>250.18899999999996</v>
      </c>
      <c r="D11" s="231">
        <v>0</v>
      </c>
      <c r="E11" s="231">
        <v>0</v>
      </c>
      <c r="F11" s="231">
        <v>114.57000000000001</v>
      </c>
      <c r="G11" s="231">
        <v>0</v>
      </c>
      <c r="H11" s="231">
        <v>0</v>
      </c>
      <c r="I11" s="231">
        <v>0</v>
      </c>
      <c r="J11" s="231">
        <v>0</v>
      </c>
      <c r="K11" s="231">
        <v>0</v>
      </c>
      <c r="L11" s="231">
        <v>0</v>
      </c>
      <c r="M11" s="231">
        <v>0</v>
      </c>
      <c r="N11" s="231">
        <v>0</v>
      </c>
      <c r="O11" s="231">
        <v>0</v>
      </c>
      <c r="P11" s="231">
        <v>0</v>
      </c>
      <c r="Q11" s="231">
        <v>0</v>
      </c>
      <c r="R11" s="231">
        <v>0</v>
      </c>
      <c r="S11" s="231">
        <v>0</v>
      </c>
      <c r="T11" s="231">
        <v>942.95900000000006</v>
      </c>
      <c r="U11" s="231">
        <v>0</v>
      </c>
      <c r="V11" s="231">
        <v>15485.128000000002</v>
      </c>
      <c r="W11" s="231">
        <v>485.89800000000002</v>
      </c>
      <c r="X11" s="231">
        <v>0</v>
      </c>
      <c r="Y11" s="231">
        <v>6515.6379999999999</v>
      </c>
      <c r="Z11" s="231">
        <v>0</v>
      </c>
      <c r="AA11" s="231">
        <v>18648.678</v>
      </c>
      <c r="AB11" s="231">
        <v>2922.19</v>
      </c>
      <c r="AC11" s="231">
        <v>4002.1299999999997</v>
      </c>
      <c r="AD11" s="231">
        <v>0</v>
      </c>
      <c r="AE11" s="231">
        <v>3768.5699999999997</v>
      </c>
      <c r="AF11" s="231">
        <v>1731.8200000000002</v>
      </c>
      <c r="AG11" s="231">
        <v>0</v>
      </c>
      <c r="AH11" s="231">
        <v>0</v>
      </c>
      <c r="AI11" s="231">
        <v>439</v>
      </c>
      <c r="AJ11" s="231">
        <v>68</v>
      </c>
      <c r="AK11" s="231">
        <v>23162.428999999996</v>
      </c>
      <c r="AL11" s="231">
        <v>0</v>
      </c>
    </row>
    <row r="12" spans="1:38" x14ac:dyDescent="0.25">
      <c r="A12" s="230" t="s">
        <v>119</v>
      </c>
      <c r="B12" s="231">
        <v>0</v>
      </c>
      <c r="C12" s="231">
        <v>1811</v>
      </c>
      <c r="D12" s="231">
        <v>1354</v>
      </c>
      <c r="E12" s="231">
        <v>0</v>
      </c>
      <c r="F12" s="231">
        <v>1274</v>
      </c>
      <c r="G12" s="231">
        <v>0</v>
      </c>
      <c r="H12" s="231">
        <v>12293</v>
      </c>
      <c r="I12" s="231">
        <v>0</v>
      </c>
      <c r="J12" s="231">
        <v>0</v>
      </c>
      <c r="K12" s="231">
        <v>0</v>
      </c>
      <c r="L12" s="231">
        <v>107</v>
      </c>
      <c r="M12" s="231">
        <v>0</v>
      </c>
      <c r="N12" s="231">
        <v>611</v>
      </c>
      <c r="O12" s="231">
        <v>0</v>
      </c>
      <c r="P12" s="231">
        <v>0</v>
      </c>
      <c r="Q12" s="231">
        <v>0</v>
      </c>
      <c r="R12" s="231">
        <v>0</v>
      </c>
      <c r="S12" s="231">
        <v>0</v>
      </c>
      <c r="T12" s="231">
        <v>787</v>
      </c>
      <c r="U12" s="231">
        <v>0</v>
      </c>
      <c r="V12" s="231">
        <v>2658</v>
      </c>
      <c r="W12" s="231">
        <v>0</v>
      </c>
      <c r="X12" s="231">
        <v>96</v>
      </c>
      <c r="Y12" s="231">
        <v>0</v>
      </c>
      <c r="Z12" s="231">
        <v>0</v>
      </c>
      <c r="AA12" s="231">
        <v>2075.3000000000002</v>
      </c>
      <c r="AB12" s="231">
        <v>4062.7000000000003</v>
      </c>
      <c r="AC12" s="231">
        <v>7737</v>
      </c>
      <c r="AD12" s="231">
        <v>0</v>
      </c>
      <c r="AE12" s="231">
        <v>0</v>
      </c>
      <c r="AF12" s="231">
        <v>8648.9000000000015</v>
      </c>
      <c r="AG12" s="231">
        <v>0</v>
      </c>
      <c r="AH12" s="231">
        <v>0</v>
      </c>
      <c r="AI12" s="231">
        <v>0</v>
      </c>
      <c r="AJ12" s="231">
        <v>0</v>
      </c>
      <c r="AK12" s="231">
        <v>44933.7</v>
      </c>
      <c r="AL12" s="231">
        <v>0</v>
      </c>
    </row>
    <row r="13" spans="1:38" x14ac:dyDescent="0.25">
      <c r="A13" s="230" t="s">
        <v>120</v>
      </c>
      <c r="B13" s="231">
        <v>0</v>
      </c>
      <c r="C13" s="231">
        <v>0</v>
      </c>
      <c r="D13" s="231">
        <v>0</v>
      </c>
      <c r="E13" s="231">
        <v>0</v>
      </c>
      <c r="F13" s="231">
        <v>0</v>
      </c>
      <c r="G13" s="231">
        <v>0</v>
      </c>
      <c r="H13" s="231">
        <v>585</v>
      </c>
      <c r="I13" s="231">
        <v>0</v>
      </c>
      <c r="J13" s="231">
        <v>0</v>
      </c>
      <c r="K13" s="231">
        <v>0</v>
      </c>
      <c r="L13" s="231">
        <v>0</v>
      </c>
      <c r="M13" s="231">
        <v>0</v>
      </c>
      <c r="N13" s="231">
        <v>0</v>
      </c>
      <c r="O13" s="231">
        <v>0</v>
      </c>
      <c r="P13" s="231">
        <v>0</v>
      </c>
      <c r="Q13" s="231">
        <v>0</v>
      </c>
      <c r="R13" s="231">
        <v>0</v>
      </c>
      <c r="S13" s="231">
        <v>0</v>
      </c>
      <c r="T13" s="231">
        <v>239.9</v>
      </c>
      <c r="U13" s="231">
        <v>0</v>
      </c>
      <c r="V13" s="231">
        <v>2293.8000000000002</v>
      </c>
      <c r="W13" s="231">
        <v>0</v>
      </c>
      <c r="X13" s="231">
        <v>0</v>
      </c>
      <c r="Y13" s="231">
        <v>0</v>
      </c>
      <c r="Z13" s="231">
        <v>0</v>
      </c>
      <c r="AA13" s="231">
        <v>22215.649000000001</v>
      </c>
      <c r="AB13" s="231">
        <v>8441.2890000000007</v>
      </c>
      <c r="AC13" s="231">
        <v>289</v>
      </c>
      <c r="AD13" s="231">
        <v>0</v>
      </c>
      <c r="AE13" s="231">
        <v>429.79999999999995</v>
      </c>
      <c r="AF13" s="231">
        <v>121.1</v>
      </c>
      <c r="AG13" s="231">
        <v>0</v>
      </c>
      <c r="AH13" s="231">
        <v>0</v>
      </c>
      <c r="AI13" s="231">
        <v>0</v>
      </c>
      <c r="AJ13" s="231">
        <v>0</v>
      </c>
      <c r="AK13" s="231">
        <v>6584.68</v>
      </c>
      <c r="AL13" s="231">
        <v>0</v>
      </c>
    </row>
    <row r="14" spans="1:38" x14ac:dyDescent="0.25">
      <c r="A14" s="230" t="s">
        <v>121</v>
      </c>
      <c r="B14" s="231">
        <v>0</v>
      </c>
      <c r="C14" s="231">
        <v>1159</v>
      </c>
      <c r="D14" s="231">
        <v>125.00000000000001</v>
      </c>
      <c r="E14" s="231">
        <v>277</v>
      </c>
      <c r="F14" s="231">
        <v>222</v>
      </c>
      <c r="G14" s="231">
        <v>0</v>
      </c>
      <c r="H14" s="231">
        <v>0</v>
      </c>
      <c r="I14" s="231">
        <v>0</v>
      </c>
      <c r="J14" s="231">
        <v>0</v>
      </c>
      <c r="K14" s="231">
        <v>0</v>
      </c>
      <c r="L14" s="231">
        <v>0</v>
      </c>
      <c r="M14" s="231">
        <v>0</v>
      </c>
      <c r="N14" s="231">
        <v>831</v>
      </c>
      <c r="O14" s="231">
        <v>264</v>
      </c>
      <c r="P14" s="231">
        <v>0</v>
      </c>
      <c r="Q14" s="231">
        <v>0</v>
      </c>
      <c r="R14" s="231">
        <v>0</v>
      </c>
      <c r="S14" s="231">
        <v>0</v>
      </c>
      <c r="T14" s="231">
        <v>1498</v>
      </c>
      <c r="U14" s="231">
        <v>3402</v>
      </c>
      <c r="V14" s="231">
        <v>7343</v>
      </c>
      <c r="W14" s="231">
        <v>173</v>
      </c>
      <c r="X14" s="231">
        <v>244</v>
      </c>
      <c r="Y14" s="231">
        <v>765</v>
      </c>
      <c r="Z14" s="231">
        <v>0</v>
      </c>
      <c r="AA14" s="231">
        <v>11745</v>
      </c>
      <c r="AB14" s="231">
        <v>3668</v>
      </c>
      <c r="AC14" s="231">
        <v>4166</v>
      </c>
      <c r="AD14" s="231">
        <v>0</v>
      </c>
      <c r="AE14" s="231">
        <v>126</v>
      </c>
      <c r="AF14" s="231">
        <v>943</v>
      </c>
      <c r="AG14" s="231">
        <v>330</v>
      </c>
      <c r="AH14" s="231">
        <v>195</v>
      </c>
      <c r="AI14" s="231">
        <v>388.00000000000006</v>
      </c>
      <c r="AJ14" s="231">
        <v>0</v>
      </c>
      <c r="AK14" s="231">
        <v>5411</v>
      </c>
      <c r="AL14" s="231">
        <v>234</v>
      </c>
    </row>
    <row r="15" spans="1:38" x14ac:dyDescent="0.25">
      <c r="A15" s="230" t="s">
        <v>122</v>
      </c>
      <c r="B15" s="231">
        <v>171411.44799999997</v>
      </c>
      <c r="C15" s="231">
        <v>0</v>
      </c>
      <c r="D15" s="231">
        <v>37</v>
      </c>
      <c r="E15" s="231">
        <v>0</v>
      </c>
      <c r="F15" s="231">
        <v>301.90899999999999</v>
      </c>
      <c r="G15" s="231">
        <v>120.18899999999999</v>
      </c>
      <c r="H15" s="231">
        <v>31933</v>
      </c>
      <c r="I15" s="231">
        <v>0</v>
      </c>
      <c r="J15" s="231">
        <v>274.94</v>
      </c>
      <c r="K15" s="231">
        <v>210.43799999999999</v>
      </c>
      <c r="L15" s="231">
        <v>10517.98</v>
      </c>
      <c r="M15" s="231">
        <v>6380.1179999999995</v>
      </c>
      <c r="N15" s="231">
        <v>0</v>
      </c>
      <c r="O15" s="231">
        <v>653.99900000000002</v>
      </c>
      <c r="P15" s="231">
        <v>0</v>
      </c>
      <c r="Q15" s="231">
        <v>59.95</v>
      </c>
      <c r="R15" s="231">
        <v>0</v>
      </c>
      <c r="S15" s="231">
        <v>0</v>
      </c>
      <c r="T15" s="231">
        <v>95440.538</v>
      </c>
      <c r="U15" s="231">
        <v>0</v>
      </c>
      <c r="V15" s="231">
        <v>45474.998000000007</v>
      </c>
      <c r="W15" s="231">
        <v>0</v>
      </c>
      <c r="X15" s="231">
        <v>23</v>
      </c>
      <c r="Y15" s="231">
        <v>0</v>
      </c>
      <c r="Z15" s="231">
        <v>822.99</v>
      </c>
      <c r="AA15" s="231">
        <v>344.08699999999993</v>
      </c>
      <c r="AB15" s="231">
        <v>430.1</v>
      </c>
      <c r="AC15" s="231">
        <v>83.4</v>
      </c>
      <c r="AD15" s="231">
        <v>261.13</v>
      </c>
      <c r="AE15" s="231">
        <v>156</v>
      </c>
      <c r="AF15" s="231">
        <v>91920.078000000009</v>
      </c>
      <c r="AG15" s="231">
        <v>0</v>
      </c>
      <c r="AH15" s="231">
        <v>62.09</v>
      </c>
      <c r="AI15" s="231">
        <v>238.53900000000002</v>
      </c>
      <c r="AJ15" s="231">
        <v>18.57</v>
      </c>
      <c r="AK15" s="231">
        <v>14096.920000000002</v>
      </c>
      <c r="AL15" s="231">
        <v>12.379999999999999</v>
      </c>
    </row>
    <row r="16" spans="1:38" x14ac:dyDescent="0.25">
      <c r="A16" s="230" t="s">
        <v>123</v>
      </c>
      <c r="B16" s="231">
        <v>0</v>
      </c>
      <c r="C16" s="231">
        <v>1112.4000000000001</v>
      </c>
      <c r="D16" s="231">
        <v>287.8</v>
      </c>
      <c r="E16" s="231">
        <v>1370.4000000000003</v>
      </c>
      <c r="F16" s="231">
        <v>6306.3999999999987</v>
      </c>
      <c r="G16" s="231">
        <v>11938.8</v>
      </c>
      <c r="H16" s="231">
        <v>4916.07</v>
      </c>
      <c r="I16" s="231">
        <v>776.9</v>
      </c>
      <c r="J16" s="231">
        <v>273.39999999999998</v>
      </c>
      <c r="K16" s="231">
        <v>0</v>
      </c>
      <c r="L16" s="231">
        <v>0</v>
      </c>
      <c r="M16" s="231">
        <v>0</v>
      </c>
      <c r="N16" s="231">
        <v>2172.1990000000001</v>
      </c>
      <c r="O16" s="231">
        <v>753.10000000000014</v>
      </c>
      <c r="P16" s="231">
        <v>0</v>
      </c>
      <c r="Q16" s="231">
        <v>0</v>
      </c>
      <c r="R16" s="231">
        <v>0</v>
      </c>
      <c r="S16" s="231">
        <v>0</v>
      </c>
      <c r="T16" s="231">
        <v>837.2</v>
      </c>
      <c r="U16" s="231">
        <v>1058.4000000000001</v>
      </c>
      <c r="V16" s="231">
        <v>2553.9</v>
      </c>
      <c r="W16" s="231">
        <v>195</v>
      </c>
      <c r="X16" s="231">
        <v>0</v>
      </c>
      <c r="Y16" s="231">
        <v>0</v>
      </c>
      <c r="Z16" s="231">
        <v>0</v>
      </c>
      <c r="AA16" s="231">
        <v>27287.649999999998</v>
      </c>
      <c r="AB16" s="231">
        <v>18176.3</v>
      </c>
      <c r="AC16" s="231">
        <v>31725.5</v>
      </c>
      <c r="AD16" s="231">
        <v>499.6</v>
      </c>
      <c r="AE16" s="231">
        <v>3155.0999999999995</v>
      </c>
      <c r="AF16" s="231">
        <v>5972.3899999999985</v>
      </c>
      <c r="AG16" s="231">
        <v>498</v>
      </c>
      <c r="AH16" s="231">
        <v>0</v>
      </c>
      <c r="AI16" s="231">
        <v>734.80000000000007</v>
      </c>
      <c r="AJ16" s="231">
        <v>623.4</v>
      </c>
      <c r="AK16" s="231">
        <v>77024.050000000017</v>
      </c>
      <c r="AL16" s="231">
        <v>1372.6000000000001</v>
      </c>
    </row>
    <row r="17" spans="1:38" x14ac:dyDescent="0.25">
      <c r="A17" s="230" t="s">
        <v>124</v>
      </c>
      <c r="B17" s="231">
        <v>164346.34</v>
      </c>
      <c r="C17" s="231">
        <v>7659.83</v>
      </c>
      <c r="D17" s="231">
        <v>1015.8399999999999</v>
      </c>
      <c r="E17" s="231">
        <v>5738.3</v>
      </c>
      <c r="F17" s="231">
        <v>6270.52</v>
      </c>
      <c r="G17" s="231">
        <v>469.85</v>
      </c>
      <c r="H17" s="231">
        <v>20007.8</v>
      </c>
      <c r="I17" s="231">
        <v>346.05</v>
      </c>
      <c r="J17" s="231">
        <v>1087.5999999999999</v>
      </c>
      <c r="K17" s="231">
        <v>0</v>
      </c>
      <c r="L17" s="231">
        <v>13920.4</v>
      </c>
      <c r="M17" s="231">
        <v>833</v>
      </c>
      <c r="N17" s="231">
        <v>84.3</v>
      </c>
      <c r="O17" s="231">
        <v>6134.7000000000007</v>
      </c>
      <c r="P17" s="231">
        <v>0</v>
      </c>
      <c r="Q17" s="231">
        <v>2489</v>
      </c>
      <c r="R17" s="231">
        <v>17367.5</v>
      </c>
      <c r="S17" s="231">
        <v>218</v>
      </c>
      <c r="T17" s="231">
        <v>6474.95</v>
      </c>
      <c r="U17" s="231">
        <v>12</v>
      </c>
      <c r="V17" s="231">
        <v>14440.45</v>
      </c>
      <c r="W17" s="231">
        <v>232.39999999999998</v>
      </c>
      <c r="X17" s="231">
        <v>234.7</v>
      </c>
      <c r="Y17" s="231">
        <v>0</v>
      </c>
      <c r="Z17" s="231">
        <v>0</v>
      </c>
      <c r="AA17" s="231">
        <v>4098.45</v>
      </c>
      <c r="AB17" s="231">
        <v>1575.23</v>
      </c>
      <c r="AC17" s="231">
        <v>5576.4000000000005</v>
      </c>
      <c r="AD17" s="231">
        <v>46</v>
      </c>
      <c r="AE17" s="231">
        <v>2183.85</v>
      </c>
      <c r="AF17" s="231">
        <v>26290.35</v>
      </c>
      <c r="AG17" s="231">
        <v>2369.8000000000002</v>
      </c>
      <c r="AH17" s="231">
        <v>5478.42</v>
      </c>
      <c r="AI17" s="231">
        <v>754.90899999999988</v>
      </c>
      <c r="AJ17" s="231">
        <v>535.28</v>
      </c>
      <c r="AK17" s="231">
        <v>9772.5</v>
      </c>
      <c r="AL17" s="231">
        <v>2875.9800000000005</v>
      </c>
    </row>
    <row r="18" spans="1:38" x14ac:dyDescent="0.25">
      <c r="A18" s="230" t="s">
        <v>125</v>
      </c>
      <c r="B18" s="231">
        <v>7143</v>
      </c>
      <c r="C18" s="231">
        <v>4650</v>
      </c>
      <c r="D18" s="231">
        <v>0</v>
      </c>
      <c r="E18" s="231">
        <v>0</v>
      </c>
      <c r="F18" s="231">
        <v>1324</v>
      </c>
      <c r="G18" s="231">
        <v>0</v>
      </c>
      <c r="H18" s="231">
        <v>0</v>
      </c>
      <c r="I18" s="231">
        <v>0</v>
      </c>
      <c r="J18" s="231">
        <v>136</v>
      </c>
      <c r="K18" s="231">
        <v>0</v>
      </c>
      <c r="L18" s="231">
        <v>3994</v>
      </c>
      <c r="M18" s="231">
        <v>842</v>
      </c>
      <c r="N18" s="231">
        <v>0</v>
      </c>
      <c r="O18" s="231">
        <v>1435</v>
      </c>
      <c r="P18" s="231">
        <v>7071</v>
      </c>
      <c r="Q18" s="231">
        <v>41333</v>
      </c>
      <c r="R18" s="231">
        <v>1379</v>
      </c>
      <c r="S18" s="231">
        <v>0</v>
      </c>
      <c r="T18" s="231">
        <v>11074</v>
      </c>
      <c r="U18" s="231">
        <v>0</v>
      </c>
      <c r="V18" s="231">
        <v>3448</v>
      </c>
      <c r="W18" s="231">
        <v>476</v>
      </c>
      <c r="X18" s="231">
        <v>0</v>
      </c>
      <c r="Y18" s="231">
        <v>0</v>
      </c>
      <c r="Z18" s="231">
        <v>0</v>
      </c>
      <c r="AA18" s="231">
        <v>4121</v>
      </c>
      <c r="AB18" s="231">
        <v>65</v>
      </c>
      <c r="AC18" s="231">
        <v>4718</v>
      </c>
      <c r="AD18" s="231">
        <v>0</v>
      </c>
      <c r="AE18" s="231">
        <v>0</v>
      </c>
      <c r="AF18" s="231">
        <v>16844</v>
      </c>
      <c r="AG18" s="231">
        <v>0</v>
      </c>
      <c r="AH18" s="231">
        <v>508</v>
      </c>
      <c r="AI18" s="231">
        <v>2212</v>
      </c>
      <c r="AJ18" s="231">
        <v>91</v>
      </c>
      <c r="AK18" s="231">
        <v>23713</v>
      </c>
      <c r="AL18" s="231">
        <v>0</v>
      </c>
    </row>
    <row r="19" spans="1:38" x14ac:dyDescent="0.25">
      <c r="A19" s="230" t="s">
        <v>200</v>
      </c>
      <c r="B19" s="231">
        <v>19517</v>
      </c>
      <c r="C19" s="231">
        <v>7691</v>
      </c>
      <c r="D19" s="231">
        <v>11115</v>
      </c>
      <c r="E19" s="231">
        <v>29473</v>
      </c>
      <c r="F19" s="231">
        <v>27106</v>
      </c>
      <c r="G19" s="231">
        <v>2510</v>
      </c>
      <c r="H19" s="231">
        <v>6774</v>
      </c>
      <c r="I19" s="231">
        <v>0</v>
      </c>
      <c r="J19" s="231">
        <v>5846</v>
      </c>
      <c r="K19" s="231">
        <v>0</v>
      </c>
      <c r="L19" s="231">
        <v>8197</v>
      </c>
      <c r="M19" s="231">
        <v>4853</v>
      </c>
      <c r="N19" s="231">
        <v>20</v>
      </c>
      <c r="O19" s="231">
        <v>10510</v>
      </c>
      <c r="P19" s="231">
        <v>0</v>
      </c>
      <c r="Q19" s="231">
        <v>4516</v>
      </c>
      <c r="R19" s="231">
        <v>15107</v>
      </c>
      <c r="S19" s="231">
        <v>0</v>
      </c>
      <c r="T19" s="231">
        <v>49176</v>
      </c>
      <c r="U19" s="231">
        <v>0</v>
      </c>
      <c r="V19" s="231">
        <v>19213</v>
      </c>
      <c r="W19" s="231">
        <v>825</v>
      </c>
      <c r="X19" s="231">
        <v>12462</v>
      </c>
      <c r="Y19" s="231">
        <v>4417</v>
      </c>
      <c r="Z19" s="231">
        <v>4510</v>
      </c>
      <c r="AA19" s="231">
        <v>2952</v>
      </c>
      <c r="AB19" s="231">
        <v>2222</v>
      </c>
      <c r="AC19" s="231">
        <v>35017</v>
      </c>
      <c r="AD19" s="231">
        <v>41</v>
      </c>
      <c r="AE19" s="231">
        <v>8751</v>
      </c>
      <c r="AF19" s="231">
        <v>44769</v>
      </c>
      <c r="AG19" s="231">
        <v>2885</v>
      </c>
      <c r="AH19" s="231">
        <v>0</v>
      </c>
      <c r="AI19" s="231">
        <v>5924</v>
      </c>
      <c r="AJ19" s="231">
        <v>16</v>
      </c>
      <c r="AK19" s="231">
        <v>38161</v>
      </c>
      <c r="AL19" s="231">
        <v>5555</v>
      </c>
    </row>
    <row r="20" spans="1:38" x14ac:dyDescent="0.25">
      <c r="A20" s="230" t="s">
        <v>324</v>
      </c>
      <c r="B20" s="231">
        <v>0</v>
      </c>
      <c r="C20" s="231">
        <v>4424.8890000000001</v>
      </c>
      <c r="D20" s="231">
        <v>1258.4599999999998</v>
      </c>
      <c r="E20" s="231">
        <v>14892.248000000001</v>
      </c>
      <c r="F20" s="231">
        <v>20561.038</v>
      </c>
      <c r="G20" s="231">
        <v>11625.419</v>
      </c>
      <c r="H20" s="231">
        <v>0</v>
      </c>
      <c r="I20" s="231">
        <v>3689.0339999999997</v>
      </c>
      <c r="J20" s="231">
        <v>13635.697</v>
      </c>
      <c r="K20" s="231">
        <v>2717.96</v>
      </c>
      <c r="L20" s="231">
        <v>0</v>
      </c>
      <c r="M20" s="231">
        <v>0</v>
      </c>
      <c r="N20" s="231">
        <v>0</v>
      </c>
      <c r="O20" s="231">
        <v>6283.5</v>
      </c>
      <c r="P20" s="231">
        <v>0</v>
      </c>
      <c r="Q20" s="231">
        <v>2401.4499999999998</v>
      </c>
      <c r="R20" s="231">
        <v>3220.55</v>
      </c>
      <c r="S20" s="231">
        <v>143</v>
      </c>
      <c r="T20" s="231">
        <v>970.8</v>
      </c>
      <c r="U20" s="231">
        <v>0</v>
      </c>
      <c r="V20" s="231">
        <v>677.5</v>
      </c>
      <c r="W20" s="231">
        <v>129.19999999999999</v>
      </c>
      <c r="X20" s="231">
        <v>602</v>
      </c>
      <c r="Y20" s="231">
        <v>0</v>
      </c>
      <c r="Z20" s="231">
        <v>0</v>
      </c>
      <c r="AA20" s="231">
        <v>128.05000000000001</v>
      </c>
      <c r="AB20" s="231">
        <v>0</v>
      </c>
      <c r="AC20" s="231">
        <v>182.4</v>
      </c>
      <c r="AD20" s="231">
        <v>5622.509</v>
      </c>
      <c r="AE20" s="231">
        <v>43.15</v>
      </c>
      <c r="AF20" s="231">
        <v>7651.15</v>
      </c>
      <c r="AG20" s="231">
        <v>12720.350000000002</v>
      </c>
      <c r="AH20" s="231">
        <v>12726.648000000001</v>
      </c>
      <c r="AI20" s="231">
        <v>18066.688999999998</v>
      </c>
      <c r="AJ20" s="231">
        <v>18546.667999999998</v>
      </c>
      <c r="AK20" s="231">
        <v>774.63900000000001</v>
      </c>
      <c r="AL20" s="231">
        <v>15708.737999999999</v>
      </c>
    </row>
    <row r="21" spans="1:38" x14ac:dyDescent="0.25">
      <c r="A21" s="230" t="s">
        <v>126</v>
      </c>
      <c r="B21" s="231">
        <v>0</v>
      </c>
      <c r="C21" s="231">
        <v>336</v>
      </c>
      <c r="D21" s="231">
        <v>0</v>
      </c>
      <c r="E21" s="231">
        <v>0</v>
      </c>
      <c r="F21" s="231">
        <v>392</v>
      </c>
      <c r="G21" s="231">
        <v>0</v>
      </c>
      <c r="H21" s="231">
        <v>0</v>
      </c>
      <c r="I21" s="231">
        <v>0</v>
      </c>
      <c r="J21" s="231">
        <v>355</v>
      </c>
      <c r="K21" s="231">
        <v>0</v>
      </c>
      <c r="L21" s="231">
        <v>13095</v>
      </c>
      <c r="M21" s="231">
        <v>3498</v>
      </c>
      <c r="N21" s="231">
        <v>0</v>
      </c>
      <c r="O21" s="231">
        <v>858</v>
      </c>
      <c r="P21" s="231">
        <v>0</v>
      </c>
      <c r="Q21" s="231">
        <v>0</v>
      </c>
      <c r="R21" s="231">
        <v>2718.5</v>
      </c>
      <c r="S21" s="231">
        <v>0</v>
      </c>
      <c r="T21" s="231">
        <v>1822</v>
      </c>
      <c r="U21" s="231">
        <v>0</v>
      </c>
      <c r="V21" s="231">
        <v>3456</v>
      </c>
      <c r="W21" s="231">
        <v>977</v>
      </c>
      <c r="X21" s="231">
        <v>0</v>
      </c>
      <c r="Y21" s="231">
        <v>0</v>
      </c>
      <c r="Z21" s="231">
        <v>0</v>
      </c>
      <c r="AA21" s="231">
        <v>0</v>
      </c>
      <c r="AB21" s="231">
        <v>0</v>
      </c>
      <c r="AC21" s="231">
        <v>0</v>
      </c>
      <c r="AD21" s="231">
        <v>0</v>
      </c>
      <c r="AE21" s="231">
        <v>0</v>
      </c>
      <c r="AF21" s="231">
        <v>0</v>
      </c>
      <c r="AG21" s="231">
        <v>0</v>
      </c>
      <c r="AH21" s="231">
        <v>627</v>
      </c>
      <c r="AI21" s="231">
        <v>0</v>
      </c>
      <c r="AJ21" s="231">
        <v>0</v>
      </c>
      <c r="AK21" s="231">
        <v>19845</v>
      </c>
      <c r="AL21" s="231">
        <v>0</v>
      </c>
    </row>
    <row r="22" spans="1:38" x14ac:dyDescent="0.25">
      <c r="A22" s="232" t="s">
        <v>127</v>
      </c>
      <c r="B22" s="231">
        <v>0</v>
      </c>
      <c r="C22" s="231">
        <v>11.25</v>
      </c>
      <c r="D22" s="231">
        <v>0</v>
      </c>
      <c r="E22" s="231">
        <v>0</v>
      </c>
      <c r="F22" s="231">
        <v>8.49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254.5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24.990000000000002</v>
      </c>
      <c r="S22" s="231">
        <v>0</v>
      </c>
      <c r="T22" s="231">
        <v>28</v>
      </c>
      <c r="U22" s="231">
        <v>0</v>
      </c>
      <c r="V22" s="231">
        <v>65.5</v>
      </c>
      <c r="W22" s="231">
        <v>5.28</v>
      </c>
      <c r="X22" s="231">
        <v>0</v>
      </c>
      <c r="Y22" s="231">
        <v>0</v>
      </c>
      <c r="Z22" s="231">
        <v>0</v>
      </c>
      <c r="AA22" s="231">
        <v>0</v>
      </c>
      <c r="AB22" s="231">
        <v>0</v>
      </c>
      <c r="AC22" s="231">
        <v>0</v>
      </c>
      <c r="AD22" s="231">
        <v>0</v>
      </c>
      <c r="AE22" s="231">
        <v>0</v>
      </c>
      <c r="AF22" s="231">
        <v>0</v>
      </c>
      <c r="AG22" s="231">
        <v>0</v>
      </c>
      <c r="AH22" s="231">
        <v>0</v>
      </c>
      <c r="AI22" s="231">
        <v>0</v>
      </c>
      <c r="AJ22" s="231">
        <v>0</v>
      </c>
      <c r="AK22" s="231">
        <v>0</v>
      </c>
      <c r="AL22" s="231">
        <v>0</v>
      </c>
    </row>
    <row r="23" spans="1:38" x14ac:dyDescent="0.25">
      <c r="A23" s="230" t="s">
        <v>128</v>
      </c>
      <c r="B23" s="231">
        <v>0</v>
      </c>
      <c r="C23" s="231">
        <v>0</v>
      </c>
      <c r="D23" s="231">
        <v>0</v>
      </c>
      <c r="E23" s="231">
        <v>0</v>
      </c>
      <c r="F23" s="231">
        <v>120.96000000000001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552.58000000000004</v>
      </c>
      <c r="M23" s="231">
        <v>0</v>
      </c>
      <c r="N23" s="231">
        <v>0</v>
      </c>
      <c r="O23" s="231">
        <v>15.5</v>
      </c>
      <c r="P23" s="231">
        <v>0</v>
      </c>
      <c r="Q23" s="231">
        <v>0</v>
      </c>
      <c r="R23" s="231">
        <v>0</v>
      </c>
      <c r="S23" s="231">
        <v>0</v>
      </c>
      <c r="T23" s="231">
        <v>182.88</v>
      </c>
      <c r="U23" s="231">
        <v>0</v>
      </c>
      <c r="V23" s="231">
        <v>468.16999999999996</v>
      </c>
      <c r="W23" s="231">
        <v>0</v>
      </c>
      <c r="X23" s="231">
        <v>275.46899999999999</v>
      </c>
      <c r="Y23" s="231">
        <v>0</v>
      </c>
      <c r="Z23" s="231">
        <v>0</v>
      </c>
      <c r="AA23" s="231">
        <v>68.028000000000006</v>
      </c>
      <c r="AB23" s="231">
        <v>356.89600000000002</v>
      </c>
      <c r="AC23" s="231">
        <v>273.51</v>
      </c>
      <c r="AD23" s="231">
        <v>0</v>
      </c>
      <c r="AE23" s="231">
        <v>36.200000000000003</v>
      </c>
      <c r="AF23" s="231">
        <v>2623.8689999999997</v>
      </c>
      <c r="AG23" s="231">
        <v>0</v>
      </c>
      <c r="AH23" s="231">
        <v>0</v>
      </c>
      <c r="AI23" s="231">
        <v>0</v>
      </c>
      <c r="AJ23" s="231">
        <v>0</v>
      </c>
      <c r="AK23" s="231">
        <v>763.64300000000014</v>
      </c>
      <c r="AL23" s="231">
        <v>0</v>
      </c>
    </row>
    <row r="24" spans="1:38" x14ac:dyDescent="0.25">
      <c r="A24" s="230" t="s">
        <v>129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21223.808999999997</v>
      </c>
      <c r="O24" s="231">
        <v>2336.6369999999997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2766</v>
      </c>
      <c r="V24" s="231">
        <v>8459.3279999999995</v>
      </c>
      <c r="W24" s="231">
        <v>3047.7180000000003</v>
      </c>
      <c r="X24" s="231">
        <v>0</v>
      </c>
      <c r="Y24" s="231">
        <v>0</v>
      </c>
      <c r="Z24" s="231">
        <v>0</v>
      </c>
      <c r="AA24" s="231">
        <v>2656.1</v>
      </c>
      <c r="AB24" s="231">
        <v>2089.5</v>
      </c>
      <c r="AC24" s="231">
        <v>563.31700000000001</v>
      </c>
      <c r="AD24" s="231">
        <v>0</v>
      </c>
      <c r="AE24" s="231">
        <v>10</v>
      </c>
      <c r="AF24" s="231">
        <v>0</v>
      </c>
      <c r="AG24" s="231">
        <v>0</v>
      </c>
      <c r="AH24" s="231">
        <v>0</v>
      </c>
      <c r="AI24" s="231">
        <v>0</v>
      </c>
      <c r="AJ24" s="231">
        <v>0</v>
      </c>
      <c r="AK24" s="231">
        <v>12172.75</v>
      </c>
      <c r="AL24" s="231">
        <v>0</v>
      </c>
    </row>
    <row r="25" spans="1:38" x14ac:dyDescent="0.25">
      <c r="A25" s="230" t="s">
        <v>130</v>
      </c>
      <c r="B25" s="229">
        <v>0</v>
      </c>
      <c r="C25" s="229">
        <v>0</v>
      </c>
      <c r="D25" s="229">
        <v>0</v>
      </c>
      <c r="E25" s="229">
        <v>0</v>
      </c>
      <c r="F25" s="229">
        <v>15</v>
      </c>
      <c r="G25" s="229">
        <v>0</v>
      </c>
      <c r="H25" s="229">
        <v>0</v>
      </c>
      <c r="I25" s="229">
        <v>0</v>
      </c>
      <c r="J25" s="229">
        <v>0</v>
      </c>
      <c r="K25" s="229">
        <v>0</v>
      </c>
      <c r="L25" s="229">
        <v>14876</v>
      </c>
      <c r="M25" s="229">
        <v>1601</v>
      </c>
      <c r="N25" s="229">
        <v>0</v>
      </c>
      <c r="O25" s="229">
        <v>36</v>
      </c>
      <c r="P25" s="229">
        <v>4834</v>
      </c>
      <c r="Q25" s="229">
        <v>0</v>
      </c>
      <c r="R25" s="229">
        <v>0</v>
      </c>
      <c r="S25" s="229">
        <v>0</v>
      </c>
      <c r="T25" s="229">
        <v>1550</v>
      </c>
      <c r="U25" s="229">
        <v>0</v>
      </c>
      <c r="V25" s="229">
        <v>227</v>
      </c>
      <c r="W25" s="229">
        <v>0</v>
      </c>
      <c r="X25" s="229">
        <v>0</v>
      </c>
      <c r="Y25" s="229">
        <v>0</v>
      </c>
      <c r="Z25" s="229">
        <v>0</v>
      </c>
      <c r="AA25" s="229">
        <v>772</v>
      </c>
      <c r="AB25" s="229">
        <v>0</v>
      </c>
      <c r="AC25" s="229">
        <v>1127</v>
      </c>
      <c r="AD25" s="229">
        <v>0</v>
      </c>
      <c r="AE25" s="229">
        <v>210</v>
      </c>
      <c r="AF25" s="229">
        <v>6334</v>
      </c>
      <c r="AG25" s="229">
        <v>0</v>
      </c>
      <c r="AH25" s="229">
        <v>0</v>
      </c>
      <c r="AI25" s="229">
        <v>85</v>
      </c>
      <c r="AJ25" s="229">
        <v>28</v>
      </c>
      <c r="AK25" s="229">
        <v>1845</v>
      </c>
      <c r="AL25" s="229">
        <v>0</v>
      </c>
    </row>
    <row r="26" spans="1:38" x14ac:dyDescent="0.25">
      <c r="A26" s="230" t="s">
        <v>131</v>
      </c>
      <c r="B26" s="231">
        <v>0</v>
      </c>
      <c r="C26" s="231">
        <v>16.600000000000001</v>
      </c>
      <c r="D26" s="231">
        <v>0</v>
      </c>
      <c r="E26" s="231">
        <v>0</v>
      </c>
      <c r="F26" s="231">
        <v>60.5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1380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309.39999999999998</v>
      </c>
      <c r="V26" s="231">
        <v>650.09</v>
      </c>
      <c r="W26" s="231">
        <v>0</v>
      </c>
      <c r="X26" s="231">
        <v>0</v>
      </c>
      <c r="Y26" s="231">
        <v>0</v>
      </c>
      <c r="Z26" s="231">
        <v>0</v>
      </c>
      <c r="AA26" s="231">
        <v>0</v>
      </c>
      <c r="AB26" s="231">
        <v>2585</v>
      </c>
      <c r="AC26" s="231">
        <v>131.19999999999999</v>
      </c>
      <c r="AD26" s="231">
        <v>0</v>
      </c>
      <c r="AE26" s="231">
        <v>0</v>
      </c>
      <c r="AF26" s="231">
        <v>8519.2999999999993</v>
      </c>
      <c r="AG26" s="231">
        <v>0</v>
      </c>
      <c r="AH26" s="231">
        <v>0</v>
      </c>
      <c r="AI26" s="231">
        <v>0</v>
      </c>
      <c r="AJ26" s="231">
        <v>0</v>
      </c>
      <c r="AK26" s="231">
        <v>88</v>
      </c>
      <c r="AL26" s="231">
        <v>0</v>
      </c>
    </row>
    <row r="27" spans="1:38" x14ac:dyDescent="0.25">
      <c r="A27" s="230" t="s">
        <v>132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</v>
      </c>
      <c r="M27" s="231">
        <v>0</v>
      </c>
      <c r="N27" s="231">
        <v>0</v>
      </c>
      <c r="O27" s="231">
        <v>0</v>
      </c>
      <c r="P27" s="231">
        <v>0</v>
      </c>
      <c r="Q27" s="231">
        <v>0</v>
      </c>
      <c r="R27" s="231">
        <v>0</v>
      </c>
      <c r="S27" s="231">
        <v>0</v>
      </c>
      <c r="T27" s="231">
        <v>1432</v>
      </c>
      <c r="U27" s="231">
        <v>0</v>
      </c>
      <c r="V27" s="231">
        <v>0</v>
      </c>
      <c r="W27" s="231">
        <v>0</v>
      </c>
      <c r="X27" s="231">
        <v>0</v>
      </c>
      <c r="Y27" s="231">
        <v>0</v>
      </c>
      <c r="Z27" s="231">
        <v>0</v>
      </c>
      <c r="AA27" s="231">
        <v>0</v>
      </c>
      <c r="AB27" s="231">
        <v>0</v>
      </c>
      <c r="AC27" s="231">
        <v>0</v>
      </c>
      <c r="AD27" s="231">
        <v>0</v>
      </c>
      <c r="AE27" s="231">
        <v>0</v>
      </c>
      <c r="AF27" s="231">
        <v>0</v>
      </c>
      <c r="AG27" s="231">
        <v>0</v>
      </c>
      <c r="AH27" s="231">
        <v>0</v>
      </c>
      <c r="AI27" s="231">
        <v>0</v>
      </c>
      <c r="AJ27" s="231">
        <v>0</v>
      </c>
      <c r="AK27" s="231">
        <v>0</v>
      </c>
      <c r="AL27" s="231">
        <v>0</v>
      </c>
    </row>
    <row r="28" spans="1:38" x14ac:dyDescent="0.25">
      <c r="A28" s="230" t="s">
        <v>133</v>
      </c>
      <c r="B28" s="231">
        <v>0</v>
      </c>
      <c r="C28" s="231">
        <v>1298</v>
      </c>
      <c r="D28" s="231">
        <v>1088</v>
      </c>
      <c r="E28" s="231">
        <v>1181</v>
      </c>
      <c r="F28" s="231">
        <v>1733</v>
      </c>
      <c r="G28" s="231">
        <v>298</v>
      </c>
      <c r="H28" s="231">
        <v>0</v>
      </c>
      <c r="I28" s="231">
        <v>67</v>
      </c>
      <c r="J28" s="231">
        <v>0</v>
      </c>
      <c r="K28" s="231">
        <v>0</v>
      </c>
      <c r="L28" s="231">
        <v>7626</v>
      </c>
      <c r="M28" s="231">
        <v>305</v>
      </c>
      <c r="N28" s="231">
        <v>425</v>
      </c>
      <c r="O28" s="231">
        <v>7326</v>
      </c>
      <c r="P28" s="231">
        <v>0</v>
      </c>
      <c r="Q28" s="231">
        <v>2279</v>
      </c>
      <c r="R28" s="231">
        <v>877</v>
      </c>
      <c r="S28" s="231">
        <v>0</v>
      </c>
      <c r="T28" s="231">
        <v>7324</v>
      </c>
      <c r="U28" s="231">
        <v>0</v>
      </c>
      <c r="V28" s="231">
        <v>7893</v>
      </c>
      <c r="W28" s="231">
        <v>0</v>
      </c>
      <c r="X28" s="231">
        <v>1431</v>
      </c>
      <c r="Y28" s="231">
        <v>0</v>
      </c>
      <c r="Z28" s="231">
        <v>0</v>
      </c>
      <c r="AA28" s="231">
        <v>140</v>
      </c>
      <c r="AB28" s="231">
        <v>739</v>
      </c>
      <c r="AC28" s="231">
        <v>27</v>
      </c>
      <c r="AD28" s="231">
        <v>118</v>
      </c>
      <c r="AE28" s="231">
        <v>378</v>
      </c>
      <c r="AF28" s="231">
        <v>18261</v>
      </c>
      <c r="AG28" s="231">
        <v>240</v>
      </c>
      <c r="AH28" s="231">
        <v>0</v>
      </c>
      <c r="AI28" s="231">
        <v>149</v>
      </c>
      <c r="AJ28" s="231">
        <v>45</v>
      </c>
      <c r="AK28" s="231">
        <v>1649</v>
      </c>
      <c r="AL28" s="231">
        <v>1135</v>
      </c>
    </row>
    <row r="29" spans="1:38" x14ac:dyDescent="0.25">
      <c r="A29" s="230" t="s">
        <v>134</v>
      </c>
      <c r="B29" s="229">
        <v>0</v>
      </c>
      <c r="C29" s="229">
        <v>0</v>
      </c>
      <c r="D29" s="229">
        <v>0</v>
      </c>
      <c r="E29" s="229">
        <v>0</v>
      </c>
      <c r="F29" s="229">
        <v>20.71</v>
      </c>
      <c r="G29" s="229">
        <v>0</v>
      </c>
      <c r="H29" s="229">
        <v>0</v>
      </c>
      <c r="I29" s="229">
        <v>0</v>
      </c>
      <c r="J29" s="229">
        <v>67.299000000000007</v>
      </c>
      <c r="K29" s="229">
        <v>0</v>
      </c>
      <c r="L29" s="229">
        <v>507</v>
      </c>
      <c r="M29" s="229">
        <v>111.45</v>
      </c>
      <c r="N29" s="229">
        <v>0</v>
      </c>
      <c r="O29" s="229">
        <v>2.7800000000000002</v>
      </c>
      <c r="P29" s="229">
        <v>0</v>
      </c>
      <c r="Q29" s="229">
        <v>64.165999999999997</v>
      </c>
      <c r="R29" s="229">
        <v>0</v>
      </c>
      <c r="S29" s="229">
        <v>0</v>
      </c>
      <c r="T29" s="229">
        <v>22.2</v>
      </c>
      <c r="U29" s="229">
        <v>0</v>
      </c>
      <c r="V29" s="229">
        <v>110.4</v>
      </c>
      <c r="W29" s="229">
        <v>0</v>
      </c>
      <c r="X29" s="229">
        <v>0</v>
      </c>
      <c r="Y29" s="229">
        <v>0</v>
      </c>
      <c r="Z29" s="229">
        <v>0</v>
      </c>
      <c r="AA29" s="229">
        <v>0</v>
      </c>
      <c r="AB29" s="229">
        <v>0</v>
      </c>
      <c r="AC29" s="229">
        <v>0</v>
      </c>
      <c r="AD29" s="229">
        <v>0</v>
      </c>
      <c r="AE29" s="229">
        <v>0</v>
      </c>
      <c r="AF29" s="229">
        <v>0</v>
      </c>
      <c r="AG29" s="229">
        <v>0</v>
      </c>
      <c r="AH29" s="229">
        <v>6.73</v>
      </c>
      <c r="AI29" s="229">
        <v>0</v>
      </c>
      <c r="AJ29" s="229">
        <v>0</v>
      </c>
      <c r="AK29" s="229">
        <v>1558.7290000000003</v>
      </c>
      <c r="AL29" s="229">
        <v>0</v>
      </c>
    </row>
    <row r="30" spans="1:38" x14ac:dyDescent="0.25">
      <c r="A30" s="228" t="s">
        <v>135</v>
      </c>
      <c r="B30" s="227">
        <v>0</v>
      </c>
      <c r="C30" s="227">
        <v>17.28</v>
      </c>
      <c r="D30" s="227">
        <v>0</v>
      </c>
      <c r="E30" s="227">
        <v>0</v>
      </c>
      <c r="F30" s="227">
        <v>20.119999999999997</v>
      </c>
      <c r="G30" s="227">
        <v>0</v>
      </c>
      <c r="H30" s="227">
        <v>0</v>
      </c>
      <c r="I30" s="227">
        <v>0</v>
      </c>
      <c r="J30" s="227">
        <v>98.915999999999997</v>
      </c>
      <c r="K30" s="227">
        <v>0</v>
      </c>
      <c r="L30" s="227">
        <v>2397.6699999999996</v>
      </c>
      <c r="M30" s="227">
        <v>1668.9600000000003</v>
      </c>
      <c r="N30" s="227">
        <v>0</v>
      </c>
      <c r="O30" s="227">
        <v>286.995</v>
      </c>
      <c r="P30" s="227">
        <v>0</v>
      </c>
      <c r="Q30" s="227">
        <v>0</v>
      </c>
      <c r="R30" s="227">
        <v>289.03700000000003</v>
      </c>
      <c r="S30" s="227">
        <v>0</v>
      </c>
      <c r="T30" s="227">
        <v>347.76600000000008</v>
      </c>
      <c r="U30" s="227">
        <v>0</v>
      </c>
      <c r="V30" s="227">
        <v>251.49</v>
      </c>
      <c r="W30" s="227">
        <v>0</v>
      </c>
      <c r="X30" s="227">
        <v>0</v>
      </c>
      <c r="Y30" s="227">
        <v>0</v>
      </c>
      <c r="Z30" s="227">
        <v>0</v>
      </c>
      <c r="AA30" s="227">
        <v>0</v>
      </c>
      <c r="AB30" s="227">
        <v>0</v>
      </c>
      <c r="AC30" s="227">
        <v>0</v>
      </c>
      <c r="AD30" s="227">
        <v>0</v>
      </c>
      <c r="AE30" s="227">
        <v>0</v>
      </c>
      <c r="AF30" s="227">
        <v>0</v>
      </c>
      <c r="AG30" s="227">
        <v>0</v>
      </c>
      <c r="AH30" s="227">
        <v>0</v>
      </c>
      <c r="AI30" s="227">
        <v>0</v>
      </c>
      <c r="AJ30" s="227">
        <v>0</v>
      </c>
      <c r="AK30" s="227">
        <v>0</v>
      </c>
      <c r="AL30" s="227">
        <v>0</v>
      </c>
    </row>
    <row r="31" spans="1:38" x14ac:dyDescent="0.25">
      <c r="A31" s="226" t="s">
        <v>323</v>
      </c>
      <c r="B31" s="242"/>
      <c r="C31" s="242"/>
      <c r="D31" s="242"/>
      <c r="E31" s="242"/>
      <c r="F31" s="242"/>
      <c r="G31" s="242"/>
      <c r="H31" s="242"/>
      <c r="I31" s="242"/>
      <c r="J31" s="241"/>
      <c r="L31" s="240"/>
    </row>
  </sheetData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C000"/>
  </sheetPr>
  <dimension ref="A1:O13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ht="13.5" x14ac:dyDescent="0.25">
      <c r="A1" s="282" t="s">
        <v>340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800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273" t="s">
        <v>325</v>
      </c>
      <c r="B5" s="272">
        <v>33869.550000000003</v>
      </c>
      <c r="C5" s="271">
        <v>31966.999999999996</v>
      </c>
      <c r="D5" s="268">
        <v>-5.617287504557944</v>
      </c>
      <c r="E5" s="268">
        <v>100</v>
      </c>
      <c r="F5" s="272">
        <v>369032.049</v>
      </c>
      <c r="G5" s="271">
        <v>378305.78799999994</v>
      </c>
      <c r="H5" s="268">
        <v>2.5129901386965914</v>
      </c>
      <c r="I5" s="268">
        <v>100</v>
      </c>
      <c r="J5" s="270">
        <v>10.895687985225667</v>
      </c>
      <c r="K5" s="269">
        <v>11.83425995557919</v>
      </c>
      <c r="L5" s="268">
        <v>8.6141597632587228</v>
      </c>
      <c r="M5" s="270">
        <v>3764.4445217277048</v>
      </c>
      <c r="N5" s="269">
        <v>4194.7054119616059</v>
      </c>
      <c r="O5" s="268">
        <v>11.429598384317053</v>
      </c>
    </row>
    <row r="6" spans="1:15" x14ac:dyDescent="0.25">
      <c r="A6" s="267" t="s">
        <v>114</v>
      </c>
      <c r="B6" s="266">
        <v>2919</v>
      </c>
      <c r="C6" s="265">
        <v>2915</v>
      </c>
      <c r="D6" s="264">
        <v>-0.13703323055841432</v>
      </c>
      <c r="E6" s="263">
        <v>9.1187787405762215</v>
      </c>
      <c r="F6" s="266">
        <v>16000</v>
      </c>
      <c r="G6" s="265">
        <v>15888</v>
      </c>
      <c r="H6" s="264">
        <v>-0.70000000000000062</v>
      </c>
      <c r="I6" s="263">
        <v>4.1997771390164411</v>
      </c>
      <c r="J6" s="261">
        <v>5.4813292223364165</v>
      </c>
      <c r="K6" s="262">
        <v>5.4504288164665526</v>
      </c>
      <c r="L6" s="261">
        <v>-0.5637392795883267</v>
      </c>
      <c r="M6" s="261">
        <v>3781.2218750000002</v>
      </c>
      <c r="N6" s="262">
        <v>3412.2450906344416</v>
      </c>
      <c r="O6" s="261">
        <v>-9.7581362999376697</v>
      </c>
    </row>
    <row r="7" spans="1:15" x14ac:dyDescent="0.25">
      <c r="A7" s="267" t="s">
        <v>122</v>
      </c>
      <c r="B7" s="266">
        <v>13393.75</v>
      </c>
      <c r="C7" s="265">
        <v>13899.199999999999</v>
      </c>
      <c r="D7" s="264">
        <v>3.7737750816612126</v>
      </c>
      <c r="E7" s="263">
        <v>43.479838583539276</v>
      </c>
      <c r="F7" s="266">
        <v>146834.93900000001</v>
      </c>
      <c r="G7" s="265">
        <v>171411.44799999997</v>
      </c>
      <c r="H7" s="264">
        <v>16.737507549207997</v>
      </c>
      <c r="I7" s="263">
        <v>45.310289569241277</v>
      </c>
      <c r="J7" s="261">
        <v>10.962944582361176</v>
      </c>
      <c r="K7" s="262">
        <v>12.332468631288132</v>
      </c>
      <c r="L7" s="261">
        <v>12.492301120726722</v>
      </c>
      <c r="M7" s="261">
        <v>4317.1635818910918</v>
      </c>
      <c r="N7" s="262">
        <v>4534.6597964682041</v>
      </c>
      <c r="O7" s="261">
        <v>5.0379424001774753</v>
      </c>
    </row>
    <row r="8" spans="1:15" x14ac:dyDescent="0.25">
      <c r="A8" s="267" t="s">
        <v>124</v>
      </c>
      <c r="B8" s="266">
        <v>14194.8</v>
      </c>
      <c r="C8" s="265">
        <v>12283.8</v>
      </c>
      <c r="D8" s="264">
        <v>-13.462676473074653</v>
      </c>
      <c r="E8" s="263">
        <v>38.426502330528365</v>
      </c>
      <c r="F8" s="266">
        <v>176198.11000000002</v>
      </c>
      <c r="G8" s="265">
        <v>164346.34</v>
      </c>
      <c r="H8" s="264">
        <v>-6.7263888358393924</v>
      </c>
      <c r="I8" s="263">
        <v>43.442724170003984</v>
      </c>
      <c r="J8" s="261">
        <v>12.412863161157608</v>
      </c>
      <c r="K8" s="262">
        <v>13.37911232680441</v>
      </c>
      <c r="L8" s="261">
        <v>7.7842569687740948</v>
      </c>
      <c r="M8" s="261">
        <v>3480.3244711308198</v>
      </c>
      <c r="N8" s="262">
        <v>4067.2060260058124</v>
      </c>
      <c r="O8" s="261">
        <v>16.862840224903053</v>
      </c>
    </row>
    <row r="9" spans="1:15" x14ac:dyDescent="0.25">
      <c r="A9" s="267" t="s">
        <v>125</v>
      </c>
      <c r="B9" s="266">
        <v>992</v>
      </c>
      <c r="C9" s="265">
        <v>1015</v>
      </c>
      <c r="D9" s="264">
        <v>2.3185483870967749</v>
      </c>
      <c r="E9" s="263">
        <v>3.1751493727906905</v>
      </c>
      <c r="F9" s="266">
        <v>6546</v>
      </c>
      <c r="G9" s="265">
        <v>7143</v>
      </c>
      <c r="H9" s="264">
        <v>9.1200733272227339</v>
      </c>
      <c r="I9" s="263">
        <v>1.8881550921446648</v>
      </c>
      <c r="J9" s="261">
        <v>6.598790322580645</v>
      </c>
      <c r="K9" s="262">
        <v>7.0374384236453205</v>
      </c>
      <c r="L9" s="261">
        <v>6.6474017148817399</v>
      </c>
      <c r="M9" s="261">
        <v>4080.0030553009474</v>
      </c>
      <c r="N9" s="262">
        <v>5373.3585328293429</v>
      </c>
      <c r="O9" s="261">
        <v>31.699865416718321</v>
      </c>
    </row>
    <row r="10" spans="1:15" x14ac:dyDescent="0.25">
      <c r="A10" s="260" t="s">
        <v>200</v>
      </c>
      <c r="B10" s="259">
        <v>2370</v>
      </c>
      <c r="C10" s="258">
        <v>1854</v>
      </c>
      <c r="D10" s="257">
        <v>-21.772151898734183</v>
      </c>
      <c r="E10" s="256">
        <v>5.7997309725654587</v>
      </c>
      <c r="F10" s="259">
        <v>23453</v>
      </c>
      <c r="G10" s="258">
        <v>19517</v>
      </c>
      <c r="H10" s="257">
        <v>-16.782501172557886</v>
      </c>
      <c r="I10" s="256">
        <v>5.1590540295936478</v>
      </c>
      <c r="J10" s="254">
        <v>9.8957805907172993</v>
      </c>
      <c r="K10" s="255">
        <v>10.526968716289105</v>
      </c>
      <c r="L10" s="254">
        <v>6.3783561062771499</v>
      </c>
      <c r="M10" s="254">
        <v>2338.9920266064046</v>
      </c>
      <c r="N10" s="255">
        <v>2488.2235999385157</v>
      </c>
      <c r="O10" s="254">
        <v>6.3801659704085578</v>
      </c>
    </row>
    <row r="11" spans="1:15" x14ac:dyDescent="0.25">
      <c r="A11" s="253" t="s">
        <v>323</v>
      </c>
      <c r="B11" s="251"/>
      <c r="C11" s="252"/>
      <c r="D11" s="251"/>
      <c r="E11" s="251"/>
      <c r="F11" s="251"/>
      <c r="G11" s="252"/>
      <c r="H11" s="251"/>
      <c r="I11" s="251"/>
      <c r="J11" s="251"/>
      <c r="K11" s="252"/>
      <c r="L11" s="251"/>
      <c r="M11" s="251"/>
      <c r="N11" s="252"/>
      <c r="O11" s="251"/>
    </row>
    <row r="12" spans="1:15" x14ac:dyDescent="0.25">
      <c r="G12" s="250"/>
      <c r="K12" s="250"/>
      <c r="N12" s="250"/>
    </row>
    <row r="13" spans="1:15" x14ac:dyDescent="0.25">
      <c r="G13" s="250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C000"/>
  </sheetPr>
  <dimension ref="A1:O27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ht="13.5" x14ac:dyDescent="0.25">
      <c r="A1" s="282" t="s">
        <v>342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800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273" t="s">
        <v>325</v>
      </c>
      <c r="B5" s="272">
        <v>2715.95</v>
      </c>
      <c r="C5" s="271">
        <v>2546.12</v>
      </c>
      <c r="D5" s="268">
        <v>-6.2530606233546226</v>
      </c>
      <c r="E5" s="268">
        <v>100</v>
      </c>
      <c r="F5" s="272">
        <v>39563.523999999998</v>
      </c>
      <c r="G5" s="271">
        <v>37794.904999999999</v>
      </c>
      <c r="H5" s="268">
        <v>-4.4703272640728375</v>
      </c>
      <c r="I5" s="268">
        <v>100</v>
      </c>
      <c r="J5" s="270">
        <v>14.56710322354977</v>
      </c>
      <c r="K5" s="269">
        <v>14.844117716368435</v>
      </c>
      <c r="L5" s="268">
        <v>1.9016443322158461</v>
      </c>
      <c r="M5" s="270">
        <v>741.02608731214139</v>
      </c>
      <c r="N5" s="269">
        <v>772.64715707051005</v>
      </c>
      <c r="O5" s="268">
        <v>4.2672006154419018</v>
      </c>
    </row>
    <row r="6" spans="1:15" x14ac:dyDescent="0.25">
      <c r="A6" s="267" t="s">
        <v>113</v>
      </c>
      <c r="B6" s="266">
        <v>339.7</v>
      </c>
      <c r="C6" s="265">
        <v>310.94</v>
      </c>
      <c r="D6" s="264">
        <v>-8.4662937886370244</v>
      </c>
      <c r="E6" s="263">
        <v>12.212307353934616</v>
      </c>
      <c r="F6" s="266">
        <v>2659.3590000000004</v>
      </c>
      <c r="G6" s="265">
        <v>2466.6369999999997</v>
      </c>
      <c r="H6" s="264">
        <v>-7.2469343176307044</v>
      </c>
      <c r="I6" s="263">
        <v>6.5263743882938705</v>
      </c>
      <c r="J6" s="261">
        <v>7.8285516632322647</v>
      </c>
      <c r="K6" s="262">
        <v>7.9328391329516936</v>
      </c>
      <c r="L6" s="261">
        <v>1.3321425750976168</v>
      </c>
      <c r="M6" s="261">
        <v>865.923630468846</v>
      </c>
      <c r="N6" s="262">
        <v>732.93909886213498</v>
      </c>
      <c r="O6" s="261">
        <v>-15.357535806559275</v>
      </c>
    </row>
    <row r="7" spans="1:15" x14ac:dyDescent="0.25">
      <c r="A7" s="267" t="s">
        <v>114</v>
      </c>
      <c r="B7" s="266">
        <v>88</v>
      </c>
      <c r="C7" s="265">
        <v>56</v>
      </c>
      <c r="D7" s="264">
        <v>-36.363636363636367</v>
      </c>
      <c r="E7" s="263">
        <v>2.1994250074623349</v>
      </c>
      <c r="F7" s="266">
        <v>556.50000000000011</v>
      </c>
      <c r="G7" s="265">
        <v>347.29999999999995</v>
      </c>
      <c r="H7" s="264">
        <v>-37.592093441150062</v>
      </c>
      <c r="I7" s="263">
        <v>0.91890692674052221</v>
      </c>
      <c r="J7" s="261">
        <v>6.3238636363636376</v>
      </c>
      <c r="K7" s="262">
        <v>6.2017857142857133</v>
      </c>
      <c r="L7" s="261">
        <v>-1.9304325503786801</v>
      </c>
      <c r="M7" s="261">
        <v>888.1311769991014</v>
      </c>
      <c r="N7" s="262">
        <v>1023.1442556867263</v>
      </c>
      <c r="O7" s="261">
        <v>15.201929870744934</v>
      </c>
    </row>
    <row r="8" spans="1:15" x14ac:dyDescent="0.25">
      <c r="A8" s="267" t="s">
        <v>115</v>
      </c>
      <c r="B8" s="266">
        <v>96.6</v>
      </c>
      <c r="C8" s="265">
        <v>99.38</v>
      </c>
      <c r="D8" s="264">
        <v>2.8778467908902705</v>
      </c>
      <c r="E8" s="263">
        <v>3.9031938793144079</v>
      </c>
      <c r="F8" s="266">
        <v>571.91999999999996</v>
      </c>
      <c r="G8" s="265">
        <v>571.93000000000006</v>
      </c>
      <c r="H8" s="264">
        <v>1.748496293196844E-3</v>
      </c>
      <c r="I8" s="263">
        <v>1.5132462960285258</v>
      </c>
      <c r="J8" s="261">
        <v>5.9204968944099381</v>
      </c>
      <c r="K8" s="262">
        <v>5.7549808814650847</v>
      </c>
      <c r="L8" s="261">
        <v>-2.7956439450400161</v>
      </c>
      <c r="M8" s="261">
        <v>538.62253462022647</v>
      </c>
      <c r="N8" s="262">
        <v>538.3963072403966</v>
      </c>
      <c r="O8" s="261">
        <v>-4.2001098225386002E-2</v>
      </c>
    </row>
    <row r="9" spans="1:15" x14ac:dyDescent="0.25">
      <c r="A9" s="267" t="s">
        <v>116</v>
      </c>
      <c r="B9" s="266">
        <v>128</v>
      </c>
      <c r="C9" s="265">
        <v>181</v>
      </c>
      <c r="D9" s="263">
        <v>41.40625</v>
      </c>
      <c r="E9" s="263">
        <v>7.1088558276907614</v>
      </c>
      <c r="F9" s="266">
        <v>2089.288</v>
      </c>
      <c r="G9" s="265">
        <v>2885.5999999999995</v>
      </c>
      <c r="H9" s="263">
        <v>38.114036935070672</v>
      </c>
      <c r="I9" s="263">
        <v>7.6348915283687031</v>
      </c>
      <c r="J9" s="261">
        <v>16.3225625</v>
      </c>
      <c r="K9" s="262">
        <v>15.942541436464085</v>
      </c>
      <c r="L9" s="261">
        <v>-2.32819487464615</v>
      </c>
      <c r="M9" s="261">
        <v>1151.973854250826</v>
      </c>
      <c r="N9" s="262">
        <v>1126.4156501247578</v>
      </c>
      <c r="O9" s="263">
        <v>-2.2186444624378798</v>
      </c>
    </row>
    <row r="10" spans="1:15" x14ac:dyDescent="0.25">
      <c r="A10" s="267" t="s">
        <v>117</v>
      </c>
      <c r="B10" s="266">
        <v>116</v>
      </c>
      <c r="C10" s="265">
        <v>114</v>
      </c>
      <c r="D10" s="263">
        <v>-1.7241379310344862</v>
      </c>
      <c r="E10" s="263">
        <v>4.4774009080483248</v>
      </c>
      <c r="F10" s="266">
        <v>1101</v>
      </c>
      <c r="G10" s="265">
        <v>1086</v>
      </c>
      <c r="H10" s="263">
        <v>-1.3623978201634857</v>
      </c>
      <c r="I10" s="263">
        <v>2.8734031743167501</v>
      </c>
      <c r="J10" s="261">
        <v>9.4913793103448274</v>
      </c>
      <c r="K10" s="262">
        <v>9.526315789473685</v>
      </c>
      <c r="L10" s="263">
        <v>0.36808642860557406</v>
      </c>
      <c r="M10" s="261">
        <v>579.73660308810167</v>
      </c>
      <c r="N10" s="262">
        <v>607.6243093922651</v>
      </c>
      <c r="O10" s="263">
        <v>4.8104097887925468</v>
      </c>
    </row>
    <row r="11" spans="1:15" x14ac:dyDescent="0.25">
      <c r="A11" s="267" t="s">
        <v>118</v>
      </c>
      <c r="B11" s="266">
        <v>81.95</v>
      </c>
      <c r="C11" s="265">
        <v>67.55</v>
      </c>
      <c r="D11" s="263">
        <v>-17.571690054911539</v>
      </c>
      <c r="E11" s="263">
        <v>2.6530564152514415</v>
      </c>
      <c r="F11" s="266">
        <v>308.33600000000001</v>
      </c>
      <c r="G11" s="265">
        <v>250.18899999999996</v>
      </c>
      <c r="H11" s="263">
        <v>-18.858323387473419</v>
      </c>
      <c r="I11" s="263">
        <v>0.66196488653695507</v>
      </c>
      <c r="J11" s="261">
        <v>3.7624893227577791</v>
      </c>
      <c r="K11" s="262">
        <v>3.7037601776461875</v>
      </c>
      <c r="L11" s="263">
        <v>-1.5609119408356298</v>
      </c>
      <c r="M11" s="261">
        <v>734.62521405220298</v>
      </c>
      <c r="N11" s="262">
        <v>768.25479937167506</v>
      </c>
      <c r="O11" s="263">
        <v>4.5777880579364938</v>
      </c>
    </row>
    <row r="12" spans="1:15" x14ac:dyDescent="0.25">
      <c r="A12" s="267" t="s">
        <v>119</v>
      </c>
      <c r="B12" s="266">
        <v>120</v>
      </c>
      <c r="C12" s="265">
        <v>123</v>
      </c>
      <c r="D12" s="264">
        <v>2.4999999999999911</v>
      </c>
      <c r="E12" s="263">
        <v>4.8308799271047711</v>
      </c>
      <c r="F12" s="266">
        <v>1634</v>
      </c>
      <c r="G12" s="265">
        <v>1811</v>
      </c>
      <c r="H12" s="264">
        <v>10.832313341493261</v>
      </c>
      <c r="I12" s="263">
        <v>4.7916511498044514</v>
      </c>
      <c r="J12" s="261">
        <v>13.616666666666667</v>
      </c>
      <c r="K12" s="262">
        <v>14.723577235772357</v>
      </c>
      <c r="L12" s="261">
        <v>8.1290861868226862</v>
      </c>
      <c r="M12" s="261">
        <v>940.26927784577731</v>
      </c>
      <c r="N12" s="262">
        <v>960.24295969077855</v>
      </c>
      <c r="O12" s="261">
        <v>2.1242512454264562</v>
      </c>
    </row>
    <row r="13" spans="1:15" x14ac:dyDescent="0.25">
      <c r="A13" s="267" t="s">
        <v>121</v>
      </c>
      <c r="B13" s="266">
        <v>87</v>
      </c>
      <c r="C13" s="265">
        <v>76.25</v>
      </c>
      <c r="D13" s="264">
        <v>-12.356321839080465</v>
      </c>
      <c r="E13" s="263">
        <v>2.9947528003393402</v>
      </c>
      <c r="F13" s="266">
        <v>1447</v>
      </c>
      <c r="G13" s="265">
        <v>1159</v>
      </c>
      <c r="H13" s="264">
        <v>-19.903248099516237</v>
      </c>
      <c r="I13" s="263">
        <v>3.0665509015037875</v>
      </c>
      <c r="J13" s="261">
        <v>16.632183908045977</v>
      </c>
      <c r="K13" s="262">
        <v>15.2</v>
      </c>
      <c r="L13" s="261">
        <v>-8.6109191430546073</v>
      </c>
      <c r="M13" s="261">
        <v>372.06841741534214</v>
      </c>
      <c r="N13" s="262">
        <v>424.39430543572041</v>
      </c>
      <c r="O13" s="261">
        <v>14.063512400184885</v>
      </c>
    </row>
    <row r="14" spans="1:15" x14ac:dyDescent="0.25">
      <c r="A14" s="267" t="s">
        <v>122</v>
      </c>
      <c r="B14" s="266">
        <v>0.5</v>
      </c>
      <c r="C14" s="265">
        <v>0</v>
      </c>
      <c r="D14" s="264">
        <v>-100</v>
      </c>
      <c r="E14" s="263">
        <v>0</v>
      </c>
      <c r="F14" s="266">
        <v>4.9690000000000003</v>
      </c>
      <c r="G14" s="265">
        <v>0</v>
      </c>
      <c r="H14" s="264">
        <v>-100</v>
      </c>
      <c r="I14" s="263">
        <v>0</v>
      </c>
      <c r="J14" s="261">
        <v>9.9380000000000006</v>
      </c>
      <c r="K14" s="262" t="s">
        <v>341</v>
      </c>
      <c r="L14" s="264" t="s">
        <v>341</v>
      </c>
      <c r="M14" s="261">
        <v>1000</v>
      </c>
      <c r="N14" s="262" t="s">
        <v>341</v>
      </c>
      <c r="O14" s="264" t="s">
        <v>341</v>
      </c>
    </row>
    <row r="15" spans="1:15" x14ac:dyDescent="0.25">
      <c r="A15" s="267" t="s">
        <v>123</v>
      </c>
      <c r="B15" s="266">
        <v>82</v>
      </c>
      <c r="C15" s="265">
        <v>70</v>
      </c>
      <c r="D15" s="264">
        <v>-14.634146341463417</v>
      </c>
      <c r="E15" s="263">
        <v>2.749281259327919</v>
      </c>
      <c r="F15" s="266">
        <v>1243.8</v>
      </c>
      <c r="G15" s="265">
        <v>1112.4000000000001</v>
      </c>
      <c r="H15" s="264">
        <v>-10.56439942112879</v>
      </c>
      <c r="I15" s="263">
        <v>2.9432538592172679</v>
      </c>
      <c r="J15" s="261">
        <v>15.168292682926829</v>
      </c>
      <c r="K15" s="262">
        <v>15.891428571428573</v>
      </c>
      <c r="L15" s="261">
        <v>4.7674178209634155</v>
      </c>
      <c r="M15" s="261">
        <v>479.02958675028151</v>
      </c>
      <c r="N15" s="262">
        <v>537.88565264293413</v>
      </c>
      <c r="O15" s="261">
        <v>12.286519981350196</v>
      </c>
    </row>
    <row r="16" spans="1:15" x14ac:dyDescent="0.25">
      <c r="A16" s="267" t="s">
        <v>124</v>
      </c>
      <c r="B16" s="266">
        <v>268.2</v>
      </c>
      <c r="C16" s="265">
        <v>307</v>
      </c>
      <c r="D16" s="264">
        <v>14.466815809097699</v>
      </c>
      <c r="E16" s="263">
        <v>12.057562094481014</v>
      </c>
      <c r="F16" s="266">
        <v>6484.2000000000016</v>
      </c>
      <c r="G16" s="265">
        <v>7659.83</v>
      </c>
      <c r="H16" s="264">
        <v>18.130686900465708</v>
      </c>
      <c r="I16" s="263">
        <v>20.266832262179253</v>
      </c>
      <c r="J16" s="261">
        <v>24.176733780760635</v>
      </c>
      <c r="K16" s="262">
        <v>24.950586319218242</v>
      </c>
      <c r="L16" s="261">
        <v>3.2008150707000027</v>
      </c>
      <c r="M16" s="261">
        <v>519.17854168594408</v>
      </c>
      <c r="N16" s="262">
        <v>553.87520349668341</v>
      </c>
      <c r="O16" s="261">
        <v>6.6829922704563005</v>
      </c>
    </row>
    <row r="17" spans="1:15" x14ac:dyDescent="0.25">
      <c r="A17" s="267" t="s">
        <v>125</v>
      </c>
      <c r="B17" s="266">
        <v>117</v>
      </c>
      <c r="C17" s="265">
        <v>145</v>
      </c>
      <c r="D17" s="264">
        <v>23.931623931623935</v>
      </c>
      <c r="E17" s="263">
        <v>5.6949397514649744</v>
      </c>
      <c r="F17" s="266">
        <v>3667</v>
      </c>
      <c r="G17" s="265">
        <v>4650</v>
      </c>
      <c r="H17" s="264">
        <v>26.806653940550863</v>
      </c>
      <c r="I17" s="263">
        <v>12.303245635886636</v>
      </c>
      <c r="J17" s="261">
        <v>31.341880341880341</v>
      </c>
      <c r="K17" s="262">
        <v>32.068965517241381</v>
      </c>
      <c r="L17" s="261">
        <v>2.3198518003065605</v>
      </c>
      <c r="M17" s="261">
        <v>1581.0908099263704</v>
      </c>
      <c r="N17" s="262">
        <v>1506.3999999999999</v>
      </c>
      <c r="O17" s="261">
        <v>-4.7240050639373976</v>
      </c>
    </row>
    <row r="18" spans="1:15" x14ac:dyDescent="0.25">
      <c r="A18" s="267" t="s">
        <v>200</v>
      </c>
      <c r="B18" s="266">
        <v>661</v>
      </c>
      <c r="C18" s="265">
        <v>634</v>
      </c>
      <c r="D18" s="264">
        <v>-4.0847201210287398</v>
      </c>
      <c r="E18" s="263">
        <v>24.900633120198577</v>
      </c>
      <c r="F18" s="266">
        <v>8055</v>
      </c>
      <c r="G18" s="265">
        <v>7691</v>
      </c>
      <c r="H18" s="264">
        <v>-4.5189323401613857</v>
      </c>
      <c r="I18" s="263">
        <v>20.349303695828844</v>
      </c>
      <c r="J18" s="261">
        <v>12.18608169440242</v>
      </c>
      <c r="K18" s="262">
        <v>12.130914826498422</v>
      </c>
      <c r="L18" s="261">
        <v>-0.45270390669822635</v>
      </c>
      <c r="M18" s="261">
        <v>447.54189944134077</v>
      </c>
      <c r="N18" s="262">
        <v>505.68066571317115</v>
      </c>
      <c r="O18" s="261">
        <v>12.990686759028392</v>
      </c>
    </row>
    <row r="19" spans="1:15" x14ac:dyDescent="0.25">
      <c r="A19" s="267" t="s">
        <v>324</v>
      </c>
      <c r="B19" s="266">
        <v>336</v>
      </c>
      <c r="C19" s="265">
        <v>187</v>
      </c>
      <c r="D19" s="264">
        <v>-44.345238095238095</v>
      </c>
      <c r="E19" s="263">
        <v>7.3445085070617253</v>
      </c>
      <c r="F19" s="266">
        <v>7933.6270000000004</v>
      </c>
      <c r="G19" s="265">
        <v>4424.8890000000001</v>
      </c>
      <c r="H19" s="264">
        <v>-44.226152805015914</v>
      </c>
      <c r="I19" s="263">
        <v>11.707633608286621</v>
      </c>
      <c r="J19" s="261">
        <v>23.61198511904762</v>
      </c>
      <c r="K19" s="262">
        <v>23.662508021390376</v>
      </c>
      <c r="L19" s="261">
        <v>0.21397143055963408</v>
      </c>
      <c r="M19" s="261">
        <v>744.10720972891704</v>
      </c>
      <c r="N19" s="262">
        <v>681.70200427626537</v>
      </c>
      <c r="O19" s="261">
        <v>-8.3865879320516594</v>
      </c>
    </row>
    <row r="20" spans="1:15" x14ac:dyDescent="0.25">
      <c r="A20" s="267" t="s">
        <v>126</v>
      </c>
      <c r="B20" s="266">
        <v>90</v>
      </c>
      <c r="C20" s="265">
        <v>83</v>
      </c>
      <c r="D20" s="264">
        <v>-7.7777777777777724</v>
      </c>
      <c r="E20" s="263">
        <v>3.2598620646316752</v>
      </c>
      <c r="F20" s="266">
        <v>383.7</v>
      </c>
      <c r="G20" s="265">
        <v>336</v>
      </c>
      <c r="H20" s="264">
        <v>-12.431587177482406</v>
      </c>
      <c r="I20" s="263">
        <v>0.88900871691567962</v>
      </c>
      <c r="J20" s="261">
        <v>4.2633333333333336</v>
      </c>
      <c r="K20" s="262">
        <v>4.0481927710843371</v>
      </c>
      <c r="L20" s="261">
        <v>-5.0462993490773211</v>
      </c>
      <c r="M20" s="261">
        <v>472.51759186864751</v>
      </c>
      <c r="N20" s="262">
        <v>471.30952380952385</v>
      </c>
      <c r="O20" s="261">
        <v>-0.25566626087849542</v>
      </c>
    </row>
    <row r="21" spans="1:15" x14ac:dyDescent="0.25">
      <c r="A21" s="267" t="s">
        <v>127</v>
      </c>
      <c r="B21" s="266">
        <v>3</v>
      </c>
      <c r="C21" s="265">
        <v>4</v>
      </c>
      <c r="D21" s="264">
        <v>33.333333333333329</v>
      </c>
      <c r="E21" s="263">
        <v>0.15710178624730964</v>
      </c>
      <c r="F21" s="266">
        <v>7.9</v>
      </c>
      <c r="G21" s="265">
        <v>11.25</v>
      </c>
      <c r="H21" s="264">
        <v>42.405063291139243</v>
      </c>
      <c r="I21" s="263">
        <v>2.9765916861016053E-2</v>
      </c>
      <c r="J21" s="261">
        <v>2.6333333333333333</v>
      </c>
      <c r="K21" s="262">
        <v>2.8125</v>
      </c>
      <c r="L21" s="261">
        <v>6.8037974683544222</v>
      </c>
      <c r="M21" s="261">
        <v>800</v>
      </c>
      <c r="N21" s="262">
        <v>800</v>
      </c>
      <c r="O21" s="261">
        <v>0</v>
      </c>
    </row>
    <row r="22" spans="1:15" x14ac:dyDescent="0.25">
      <c r="A22" s="267" t="s">
        <v>131</v>
      </c>
      <c r="B22" s="266">
        <v>2</v>
      </c>
      <c r="C22" s="265">
        <v>2</v>
      </c>
      <c r="D22" s="264">
        <v>0</v>
      </c>
      <c r="E22" s="263">
        <v>7.8550893123654819E-2</v>
      </c>
      <c r="F22" s="266">
        <v>16.600000000000001</v>
      </c>
      <c r="G22" s="265">
        <v>16.600000000000001</v>
      </c>
      <c r="H22" s="264">
        <v>0</v>
      </c>
      <c r="I22" s="263">
        <v>4.3921263990477029E-2</v>
      </c>
      <c r="J22" s="261">
        <v>8.3000000000000007</v>
      </c>
      <c r="K22" s="262">
        <v>8.3000000000000007</v>
      </c>
      <c r="L22" s="292">
        <v>0</v>
      </c>
      <c r="M22" s="292">
        <v>832.28915662650593</v>
      </c>
      <c r="N22" s="293">
        <v>804.81927710843354</v>
      </c>
      <c r="O22" s="292">
        <v>-3.3005211349160568</v>
      </c>
    </row>
    <row r="23" spans="1:15" x14ac:dyDescent="0.25">
      <c r="A23" s="267" t="s">
        <v>133</v>
      </c>
      <c r="B23" s="266">
        <v>71</v>
      </c>
      <c r="C23" s="265">
        <v>81</v>
      </c>
      <c r="D23" s="264">
        <v>14.084507042253524</v>
      </c>
      <c r="E23" s="263">
        <v>3.1813111715080202</v>
      </c>
      <c r="F23" s="266">
        <v>1288</v>
      </c>
      <c r="G23" s="265">
        <v>1298</v>
      </c>
      <c r="H23" s="264">
        <v>0.7763975155279601</v>
      </c>
      <c r="I23" s="263">
        <v>3.4343253409421188</v>
      </c>
      <c r="J23" s="261">
        <v>18.140845070422536</v>
      </c>
      <c r="K23" s="262">
        <v>16.02469135802469</v>
      </c>
      <c r="L23" s="292">
        <v>-11.665133041944653</v>
      </c>
      <c r="M23" s="292">
        <v>1018.4782608695652</v>
      </c>
      <c r="N23" s="293">
        <v>1119.9537750385207</v>
      </c>
      <c r="O23" s="292">
        <v>9.9634442940703227</v>
      </c>
    </row>
    <row r="24" spans="1:15" x14ac:dyDescent="0.25">
      <c r="A24" s="291" t="s">
        <v>135</v>
      </c>
      <c r="B24" s="290">
        <v>28</v>
      </c>
      <c r="C24" s="289">
        <v>5</v>
      </c>
      <c r="D24" s="288">
        <v>-82.142857142857139</v>
      </c>
      <c r="E24" s="287">
        <v>0.19637723280913705</v>
      </c>
      <c r="F24" s="290">
        <v>111.325</v>
      </c>
      <c r="G24" s="289">
        <v>17.28</v>
      </c>
      <c r="H24" s="288">
        <v>-84.477880080844386</v>
      </c>
      <c r="I24" s="287">
        <v>4.5720448298520663E-2</v>
      </c>
      <c r="J24" s="286">
        <v>3.9758928571428571</v>
      </c>
      <c r="K24" s="285">
        <v>3.4560000000000004</v>
      </c>
      <c r="L24" s="283">
        <v>-13.076128452728486</v>
      </c>
      <c r="M24" s="283">
        <v>712.81823489782175</v>
      </c>
      <c r="N24" s="284">
        <v>686.44097222222206</v>
      </c>
      <c r="O24" s="283">
        <v>-3.7004191790044105</v>
      </c>
    </row>
    <row r="25" spans="1:15" x14ac:dyDescent="0.25">
      <c r="A25" s="253" t="s">
        <v>323</v>
      </c>
      <c r="B25" s="251"/>
      <c r="C25" s="252"/>
      <c r="D25" s="251"/>
      <c r="E25" s="251"/>
      <c r="F25" s="251"/>
      <c r="G25" s="252"/>
      <c r="H25" s="251"/>
      <c r="I25" s="251"/>
      <c r="J25" s="251"/>
      <c r="K25" s="252"/>
      <c r="L25" s="251"/>
      <c r="M25" s="251"/>
      <c r="N25" s="252"/>
      <c r="O25" s="251"/>
    </row>
    <row r="26" spans="1:15" x14ac:dyDescent="0.25">
      <c r="G26" s="250"/>
      <c r="K26" s="250"/>
      <c r="N26" s="250"/>
    </row>
    <row r="27" spans="1:15" x14ac:dyDescent="0.25">
      <c r="G27" s="250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C000"/>
  </sheetPr>
  <dimension ref="A1:O21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ht="13.5" x14ac:dyDescent="0.25">
      <c r="A1" s="282" t="s">
        <v>343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800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273" t="s">
        <v>325</v>
      </c>
      <c r="B5" s="272">
        <v>1602.88</v>
      </c>
      <c r="C5" s="271">
        <v>1602.25</v>
      </c>
      <c r="D5" s="268">
        <v>-3.9304252345784274E-2</v>
      </c>
      <c r="E5" s="268">
        <v>100</v>
      </c>
      <c r="F5" s="272">
        <v>19517.260999999999</v>
      </c>
      <c r="G5" s="271">
        <v>19230.21</v>
      </c>
      <c r="H5" s="268">
        <v>-1.4707545285170931</v>
      </c>
      <c r="I5" s="268">
        <v>100</v>
      </c>
      <c r="J5" s="270">
        <v>12.17637065781593</v>
      </c>
      <c r="K5" s="269">
        <v>12.002003432672803</v>
      </c>
      <c r="L5" s="268">
        <v>-1.4320131182209206</v>
      </c>
      <c r="M5" s="270">
        <v>840.48940986135301</v>
      </c>
      <c r="N5" s="269">
        <v>1011.302949889783</v>
      </c>
      <c r="O5" s="268">
        <v>20.323104375176769</v>
      </c>
    </row>
    <row r="6" spans="1:15" x14ac:dyDescent="0.25">
      <c r="A6" s="267" t="s">
        <v>113</v>
      </c>
      <c r="B6" s="266">
        <v>66.5</v>
      </c>
      <c r="C6" s="265">
        <v>52.5</v>
      </c>
      <c r="D6" s="264">
        <v>-21.052631578947366</v>
      </c>
      <c r="E6" s="263">
        <v>3.276642221875488</v>
      </c>
      <c r="F6" s="266">
        <v>313.60000000000002</v>
      </c>
      <c r="G6" s="265">
        <v>269.52999999999997</v>
      </c>
      <c r="H6" s="264">
        <v>-14.052933673469404</v>
      </c>
      <c r="I6" s="263">
        <v>1.4015967584337352</v>
      </c>
      <c r="J6" s="261">
        <v>4.715789473684211</v>
      </c>
      <c r="K6" s="262">
        <v>5.1339047619047617</v>
      </c>
      <c r="L6" s="261">
        <v>8.8662840136054299</v>
      </c>
      <c r="M6" s="261">
        <v>1035.6664540816328</v>
      </c>
      <c r="N6" s="262">
        <v>743.49163358438761</v>
      </c>
      <c r="O6" s="261">
        <v>-28.211285529792342</v>
      </c>
    </row>
    <row r="7" spans="1:15" x14ac:dyDescent="0.25">
      <c r="A7" s="267" t="s">
        <v>114</v>
      </c>
      <c r="B7" s="266">
        <v>43</v>
      </c>
      <c r="C7" s="265">
        <v>27</v>
      </c>
      <c r="D7" s="264">
        <v>-37.209302325581397</v>
      </c>
      <c r="E7" s="263">
        <v>1.6851302855359649</v>
      </c>
      <c r="F7" s="266">
        <v>249</v>
      </c>
      <c r="G7" s="265">
        <v>156.69999999999999</v>
      </c>
      <c r="H7" s="264">
        <v>-37.068273092369488</v>
      </c>
      <c r="I7" s="263">
        <v>0.81486369623628652</v>
      </c>
      <c r="J7" s="261">
        <v>5.7906976744186043</v>
      </c>
      <c r="K7" s="262">
        <v>5.8037037037037029</v>
      </c>
      <c r="L7" s="261">
        <v>0.22460211215231674</v>
      </c>
      <c r="M7" s="261">
        <v>926.70682730923681</v>
      </c>
      <c r="N7" s="262">
        <v>979.25973197192081</v>
      </c>
      <c r="O7" s="261">
        <v>5.6709309906861627</v>
      </c>
    </row>
    <row r="8" spans="1:15" x14ac:dyDescent="0.25">
      <c r="A8" s="267" t="s">
        <v>115</v>
      </c>
      <c r="B8" s="266">
        <v>25.88</v>
      </c>
      <c r="C8" s="265">
        <v>55</v>
      </c>
      <c r="D8" s="264">
        <v>112.51931993817621</v>
      </c>
      <c r="E8" s="263">
        <v>3.4326728038695582</v>
      </c>
      <c r="F8" s="266">
        <v>156.41100000000003</v>
      </c>
      <c r="G8" s="265">
        <v>268.75</v>
      </c>
      <c r="H8" s="264">
        <v>71.822953628581089</v>
      </c>
      <c r="I8" s="263">
        <v>1.3975406404818254</v>
      </c>
      <c r="J8" s="261">
        <v>6.0437017001545605</v>
      </c>
      <c r="K8" s="262">
        <v>4.8863636363636367</v>
      </c>
      <c r="L8" s="261">
        <v>-19.149490183496752</v>
      </c>
      <c r="M8" s="261">
        <v>661.14135195094946</v>
      </c>
      <c r="N8" s="262">
        <v>774.21395348837211</v>
      </c>
      <c r="O8" s="261">
        <v>17.102636403510218</v>
      </c>
    </row>
    <row r="9" spans="1:15" x14ac:dyDescent="0.25">
      <c r="A9" s="267" t="s">
        <v>116</v>
      </c>
      <c r="B9" s="266">
        <v>103</v>
      </c>
      <c r="C9" s="265">
        <v>128</v>
      </c>
      <c r="D9" s="263">
        <v>24.271844660194162</v>
      </c>
      <c r="E9" s="263">
        <v>7.9887657980964271</v>
      </c>
      <c r="F9" s="266">
        <v>1580.1000000000001</v>
      </c>
      <c r="G9" s="265">
        <v>2007.1299999999999</v>
      </c>
      <c r="H9" s="263">
        <v>27.025504714891447</v>
      </c>
      <c r="I9" s="263">
        <v>10.437379518996412</v>
      </c>
      <c r="J9" s="261">
        <v>15.340776699029128</v>
      </c>
      <c r="K9" s="262">
        <v>15.680703124999999</v>
      </c>
      <c r="L9" s="261">
        <v>2.2158358252642119</v>
      </c>
      <c r="M9" s="261">
        <v>1453.5137016644514</v>
      </c>
      <c r="N9" s="262">
        <v>1761.6945588975309</v>
      </c>
      <c r="O9" s="263">
        <v>21.202473487534014</v>
      </c>
    </row>
    <row r="10" spans="1:15" x14ac:dyDescent="0.25">
      <c r="A10" s="267" t="s">
        <v>117</v>
      </c>
      <c r="B10" s="266">
        <v>45</v>
      </c>
      <c r="C10" s="265">
        <v>32</v>
      </c>
      <c r="D10" s="263">
        <v>-28.888888888888886</v>
      </c>
      <c r="E10" s="263">
        <v>1.9971914495241068</v>
      </c>
      <c r="F10" s="266">
        <v>395</v>
      </c>
      <c r="G10" s="265">
        <v>247</v>
      </c>
      <c r="H10" s="263">
        <v>-37.468354430379748</v>
      </c>
      <c r="I10" s="263">
        <v>1.2844373514381799</v>
      </c>
      <c r="J10" s="261">
        <v>8.7777777777777786</v>
      </c>
      <c r="K10" s="262">
        <v>7.71875</v>
      </c>
      <c r="L10" s="263">
        <v>-12.064873417721522</v>
      </c>
      <c r="M10" s="261">
        <v>813.39240506329099</v>
      </c>
      <c r="N10" s="262">
        <v>835.10121457489879</v>
      </c>
      <c r="O10" s="263">
        <v>2.6689220819462456</v>
      </c>
    </row>
    <row r="11" spans="1:15" x14ac:dyDescent="0.25">
      <c r="A11" s="267" t="s">
        <v>119</v>
      </c>
      <c r="B11" s="266">
        <v>95</v>
      </c>
      <c r="C11" s="265">
        <v>112</v>
      </c>
      <c r="D11" s="264">
        <v>17.894736842105253</v>
      </c>
      <c r="E11" s="263">
        <v>6.9901700733343732</v>
      </c>
      <c r="F11" s="266">
        <v>1127.5</v>
      </c>
      <c r="G11" s="265">
        <v>1354</v>
      </c>
      <c r="H11" s="264">
        <v>20.088691796008874</v>
      </c>
      <c r="I11" s="263">
        <v>7.0410047524182007</v>
      </c>
      <c r="J11" s="261">
        <v>11.868421052631579</v>
      </c>
      <c r="K11" s="262">
        <v>12.089285714285714</v>
      </c>
      <c r="L11" s="261">
        <v>1.8609439341146672</v>
      </c>
      <c r="M11" s="261">
        <v>1356.8957871396897</v>
      </c>
      <c r="N11" s="262">
        <v>1349.9261447562776</v>
      </c>
      <c r="O11" s="261">
        <v>-0.51364610675842526</v>
      </c>
    </row>
    <row r="12" spans="1:15" x14ac:dyDescent="0.25">
      <c r="A12" s="267" t="s">
        <v>121</v>
      </c>
      <c r="B12" s="266">
        <v>8.5</v>
      </c>
      <c r="C12" s="265">
        <v>9.25</v>
      </c>
      <c r="D12" s="264">
        <v>8.8235294117646959</v>
      </c>
      <c r="E12" s="263">
        <v>0.5773131533780621</v>
      </c>
      <c r="F12" s="266">
        <v>131</v>
      </c>
      <c r="G12" s="265">
        <v>125.00000000000001</v>
      </c>
      <c r="H12" s="264">
        <v>-4.5801526717557106</v>
      </c>
      <c r="I12" s="263">
        <v>0.65001890254968619</v>
      </c>
      <c r="J12" s="261">
        <v>15.411764705882353</v>
      </c>
      <c r="K12" s="262">
        <v>13.513513513513516</v>
      </c>
      <c r="L12" s="261">
        <v>-12.316897049721465</v>
      </c>
      <c r="M12" s="261">
        <v>982.57251908396961</v>
      </c>
      <c r="N12" s="262">
        <v>1583.6079999999999</v>
      </c>
      <c r="O12" s="261">
        <v>61.169579775787163</v>
      </c>
    </row>
    <row r="13" spans="1:15" x14ac:dyDescent="0.25">
      <c r="A13" s="267" t="s">
        <v>122</v>
      </c>
      <c r="B13" s="266">
        <v>0</v>
      </c>
      <c r="C13" s="265">
        <v>2</v>
      </c>
      <c r="D13" s="264" t="s">
        <v>341</v>
      </c>
      <c r="E13" s="263">
        <v>0.12482446559525667</v>
      </c>
      <c r="F13" s="266">
        <v>0</v>
      </c>
      <c r="G13" s="265">
        <v>37</v>
      </c>
      <c r="H13" s="264" t="s">
        <v>341</v>
      </c>
      <c r="I13" s="263">
        <v>0.19240559515470709</v>
      </c>
      <c r="J13" s="261" t="s">
        <v>341</v>
      </c>
      <c r="K13" s="262">
        <v>18.5</v>
      </c>
      <c r="L13" s="261" t="s">
        <v>341</v>
      </c>
      <c r="M13" s="261" t="s">
        <v>341</v>
      </c>
      <c r="N13" s="294">
        <v>1500</v>
      </c>
      <c r="O13" s="261" t="s">
        <v>341</v>
      </c>
    </row>
    <row r="14" spans="1:15" x14ac:dyDescent="0.25">
      <c r="A14" s="267" t="s">
        <v>123</v>
      </c>
      <c r="B14" s="266">
        <v>14</v>
      </c>
      <c r="C14" s="265">
        <v>17</v>
      </c>
      <c r="D14" s="264">
        <v>21.42857142857142</v>
      </c>
      <c r="E14" s="263">
        <v>1.0610079575596816</v>
      </c>
      <c r="F14" s="266">
        <v>237.1</v>
      </c>
      <c r="G14" s="265">
        <v>287.8</v>
      </c>
      <c r="H14" s="264">
        <v>21.383382539013084</v>
      </c>
      <c r="I14" s="263">
        <v>1.4966035212303976</v>
      </c>
      <c r="J14" s="261">
        <v>16.935714285714287</v>
      </c>
      <c r="K14" s="262">
        <v>16.929411764705883</v>
      </c>
      <c r="L14" s="261">
        <v>-3.7214379636296702E-2</v>
      </c>
      <c r="M14" s="261">
        <v>740.89413749472794</v>
      </c>
      <c r="N14" s="262">
        <v>638.84642112578172</v>
      </c>
      <c r="O14" s="261">
        <v>-13.77358939753689</v>
      </c>
    </row>
    <row r="15" spans="1:15" x14ac:dyDescent="0.25">
      <c r="A15" s="267" t="s">
        <v>124</v>
      </c>
      <c r="B15" s="266">
        <v>50</v>
      </c>
      <c r="C15" s="265">
        <v>45.5</v>
      </c>
      <c r="D15" s="264">
        <v>-8.9999999999999964</v>
      </c>
      <c r="E15" s="263">
        <v>2.8397565922920891</v>
      </c>
      <c r="F15" s="266">
        <v>1041.5</v>
      </c>
      <c r="G15" s="265">
        <v>1015.8399999999999</v>
      </c>
      <c r="H15" s="264">
        <v>-2.4637542006721191</v>
      </c>
      <c r="I15" s="263">
        <v>5.2825216157285855</v>
      </c>
      <c r="J15" s="261">
        <v>20.83</v>
      </c>
      <c r="K15" s="262">
        <v>22.326153846153844</v>
      </c>
      <c r="L15" s="261">
        <v>7.1826876915691118</v>
      </c>
      <c r="M15" s="261">
        <v>876.91742678828598</v>
      </c>
      <c r="N15" s="262">
        <v>704.3049102220823</v>
      </c>
      <c r="O15" s="261">
        <v>-19.684010294834465</v>
      </c>
    </row>
    <row r="16" spans="1:15" x14ac:dyDescent="0.25">
      <c r="A16" s="267" t="s">
        <v>200</v>
      </c>
      <c r="B16" s="266">
        <v>987</v>
      </c>
      <c r="C16" s="265">
        <v>990</v>
      </c>
      <c r="D16" s="264">
        <v>0.30395136778116338</v>
      </c>
      <c r="E16" s="263">
        <v>61.788110469652047</v>
      </c>
      <c r="F16" s="266">
        <v>11096</v>
      </c>
      <c r="G16" s="265">
        <v>11115</v>
      </c>
      <c r="H16" s="264">
        <v>0.1712328767123239</v>
      </c>
      <c r="I16" s="263">
        <v>57.799680814718087</v>
      </c>
      <c r="J16" s="261">
        <v>11.242147922998987</v>
      </c>
      <c r="K16" s="262">
        <v>11.227272727272727</v>
      </c>
      <c r="L16" s="261">
        <v>-0.13231631382316644</v>
      </c>
      <c r="M16" s="261">
        <v>659.0456020187454</v>
      </c>
      <c r="N16" s="262">
        <v>877.12550607287449</v>
      </c>
      <c r="O16" s="261">
        <v>33.090260125569614</v>
      </c>
    </row>
    <row r="17" spans="1:15" x14ac:dyDescent="0.25">
      <c r="A17" s="267" t="s">
        <v>324</v>
      </c>
      <c r="B17" s="266">
        <v>104</v>
      </c>
      <c r="C17" s="265">
        <v>61</v>
      </c>
      <c r="D17" s="264">
        <v>-41.346153846153847</v>
      </c>
      <c r="E17" s="263">
        <v>3.8071462006553287</v>
      </c>
      <c r="F17" s="266">
        <v>2116.0500000000002</v>
      </c>
      <c r="G17" s="265">
        <v>1258.4599999999998</v>
      </c>
      <c r="H17" s="264">
        <v>-40.527870324425244</v>
      </c>
      <c r="I17" s="263">
        <v>6.5441823048214234</v>
      </c>
      <c r="J17" s="261">
        <v>20.346634615384616</v>
      </c>
      <c r="K17" s="262">
        <v>20.630491803278684</v>
      </c>
      <c r="L17" s="261">
        <v>1.3951063321274493</v>
      </c>
      <c r="M17" s="261">
        <v>883.70166111386789</v>
      </c>
      <c r="N17" s="262">
        <v>861.14195127377923</v>
      </c>
      <c r="O17" s="261">
        <v>-2.5528649353960819</v>
      </c>
    </row>
    <row r="18" spans="1:15" x14ac:dyDescent="0.25">
      <c r="A18" s="260" t="s">
        <v>133</v>
      </c>
      <c r="B18" s="259">
        <v>61</v>
      </c>
      <c r="C18" s="258">
        <v>71</v>
      </c>
      <c r="D18" s="257">
        <v>16.393442622950815</v>
      </c>
      <c r="E18" s="256">
        <v>4.4312685286316125</v>
      </c>
      <c r="F18" s="259">
        <v>1074</v>
      </c>
      <c r="G18" s="258">
        <v>1088</v>
      </c>
      <c r="H18" s="257">
        <v>1.3035381750465591</v>
      </c>
      <c r="I18" s="256">
        <v>5.6577645277924686</v>
      </c>
      <c r="J18" s="254">
        <v>17.606557377049182</v>
      </c>
      <c r="K18" s="255">
        <v>15.32394366197183</v>
      </c>
      <c r="L18" s="254">
        <v>-12.964565793269877</v>
      </c>
      <c r="M18" s="254">
        <v>1114.3389199255121</v>
      </c>
      <c r="N18" s="255">
        <v>1222.3345588235297</v>
      </c>
      <c r="O18" s="254">
        <v>9.6914535575259855</v>
      </c>
    </row>
    <row r="19" spans="1:15" x14ac:dyDescent="0.25">
      <c r="A19" s="253" t="s">
        <v>323</v>
      </c>
      <c r="B19" s="251"/>
      <c r="C19" s="252"/>
      <c r="D19" s="251"/>
      <c r="E19" s="251"/>
      <c r="F19" s="251"/>
      <c r="G19" s="252"/>
      <c r="H19" s="251"/>
      <c r="I19" s="251"/>
      <c r="J19" s="251"/>
      <c r="K19" s="252"/>
      <c r="L19" s="251"/>
      <c r="M19" s="251"/>
      <c r="N19" s="252"/>
      <c r="O19" s="251"/>
    </row>
    <row r="20" spans="1:15" x14ac:dyDescent="0.25">
      <c r="G20" s="250"/>
      <c r="K20" s="250"/>
      <c r="N20" s="250"/>
    </row>
    <row r="21" spans="1:15" x14ac:dyDescent="0.25">
      <c r="G21" s="250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C000"/>
  </sheetPr>
  <dimension ref="A1:O16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3" width="5.28515625" style="225" customWidth="1"/>
    <col min="14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ht="13.5" x14ac:dyDescent="0.25">
      <c r="A1" s="282" t="s">
        <v>345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800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273" t="s">
        <v>325</v>
      </c>
      <c r="B5" s="272">
        <v>4090</v>
      </c>
      <c r="C5" s="271">
        <v>4154</v>
      </c>
      <c r="D5" s="268">
        <v>1.5647921760391093</v>
      </c>
      <c r="E5" s="268">
        <v>100</v>
      </c>
      <c r="F5" s="272">
        <v>54527.03</v>
      </c>
      <c r="G5" s="271">
        <v>55170.447999999997</v>
      </c>
      <c r="H5" s="268">
        <v>1.1799982504090201</v>
      </c>
      <c r="I5" s="268">
        <v>100</v>
      </c>
      <c r="J5" s="270">
        <v>13.331792176039119</v>
      </c>
      <c r="K5" s="269">
        <v>13.281282619162253</v>
      </c>
      <c r="L5" s="268">
        <v>-0.37886546842250679</v>
      </c>
      <c r="M5" s="270">
        <v>1034.7867305444659</v>
      </c>
      <c r="N5" s="269">
        <v>1120.6222896721808</v>
      </c>
      <c r="O5" s="268">
        <v>8.294999983479844</v>
      </c>
    </row>
    <row r="6" spans="1:15" x14ac:dyDescent="0.25">
      <c r="A6" s="267" t="s">
        <v>115</v>
      </c>
      <c r="B6" s="266">
        <v>24</v>
      </c>
      <c r="C6" s="265">
        <v>34</v>
      </c>
      <c r="D6" s="264">
        <v>41.666666666666671</v>
      </c>
      <c r="E6" s="263">
        <v>0.81848820414058743</v>
      </c>
      <c r="F6" s="266">
        <v>167.3</v>
      </c>
      <c r="G6" s="265">
        <v>226</v>
      </c>
      <c r="H6" s="264">
        <v>35.086670651524202</v>
      </c>
      <c r="I6" s="263">
        <v>0.4096395954587862</v>
      </c>
      <c r="J6" s="261">
        <v>6.9708333333333341</v>
      </c>
      <c r="K6" s="262">
        <v>6.6470588235294121</v>
      </c>
      <c r="L6" s="261">
        <v>-4.6447030695123237</v>
      </c>
      <c r="M6" s="261">
        <v>1290.5558876270172</v>
      </c>
      <c r="N6" s="262">
        <v>1055.088495575221</v>
      </c>
      <c r="O6" s="261">
        <v>-18.245423875811916</v>
      </c>
    </row>
    <row r="7" spans="1:15" x14ac:dyDescent="0.25">
      <c r="A7" s="267" t="s">
        <v>116</v>
      </c>
      <c r="B7" s="266">
        <v>74</v>
      </c>
      <c r="C7" s="265">
        <v>129</v>
      </c>
      <c r="D7" s="263">
        <v>74.324324324324323</v>
      </c>
      <c r="E7" s="263">
        <v>3.1054405392392876</v>
      </c>
      <c r="F7" s="266">
        <v>1153.9000000000001</v>
      </c>
      <c r="G7" s="265">
        <v>2012.5</v>
      </c>
      <c r="H7" s="263">
        <v>74.408527602045211</v>
      </c>
      <c r="I7" s="263">
        <v>3.6477862206230407</v>
      </c>
      <c r="J7" s="261">
        <v>15.593243243243245</v>
      </c>
      <c r="K7" s="262">
        <v>15.60077519379845</v>
      </c>
      <c r="L7" s="261">
        <v>4.8302655436782693E-2</v>
      </c>
      <c r="M7" s="261">
        <v>1743.0392581679519</v>
      </c>
      <c r="N7" s="262">
        <v>2014.7776397515527</v>
      </c>
      <c r="O7" s="263">
        <v>15.589917456547454</v>
      </c>
    </row>
    <row r="8" spans="1:15" x14ac:dyDescent="0.25">
      <c r="A8" s="267" t="s">
        <v>121</v>
      </c>
      <c r="B8" s="266">
        <v>23</v>
      </c>
      <c r="C8" s="265">
        <v>19</v>
      </c>
      <c r="D8" s="264">
        <v>-17.391304347826086</v>
      </c>
      <c r="E8" s="263">
        <v>0.45739046701974001</v>
      </c>
      <c r="F8" s="266">
        <v>363</v>
      </c>
      <c r="G8" s="265">
        <v>277</v>
      </c>
      <c r="H8" s="264">
        <v>-23.691460055096414</v>
      </c>
      <c r="I8" s="263">
        <v>0.50208038912426456</v>
      </c>
      <c r="J8" s="261">
        <v>15.782608695652174</v>
      </c>
      <c r="K8" s="262">
        <v>14.578947368421053</v>
      </c>
      <c r="L8" s="261">
        <v>-7.6265042772219793</v>
      </c>
      <c r="M8" s="261">
        <v>1933.085399449036</v>
      </c>
      <c r="N8" s="262">
        <v>1681.6462093862815</v>
      </c>
      <c r="O8" s="261">
        <v>-13.007143405791544</v>
      </c>
    </row>
    <row r="9" spans="1:15" x14ac:dyDescent="0.25">
      <c r="A9" s="267" t="s">
        <v>123</v>
      </c>
      <c r="B9" s="266">
        <v>58</v>
      </c>
      <c r="C9" s="265">
        <v>82</v>
      </c>
      <c r="D9" s="264">
        <v>41.37931034482758</v>
      </c>
      <c r="E9" s="263">
        <v>1.974000962927299</v>
      </c>
      <c r="F9" s="266">
        <v>1088.8999999999999</v>
      </c>
      <c r="G9" s="265">
        <v>1370.4000000000003</v>
      </c>
      <c r="H9" s="264">
        <v>25.851777022683486</v>
      </c>
      <c r="I9" s="263">
        <v>2.483938502728853</v>
      </c>
      <c r="J9" s="261">
        <v>18.774137931034481</v>
      </c>
      <c r="K9" s="262">
        <v>16.712195121951222</v>
      </c>
      <c r="L9" s="261">
        <v>-10.98288942297998</v>
      </c>
      <c r="M9" s="261">
        <v>1080.4114243732208</v>
      </c>
      <c r="N9" s="262">
        <v>1228.6558669001747</v>
      </c>
      <c r="O9" s="261">
        <v>13.72111023473812</v>
      </c>
    </row>
    <row r="10" spans="1:15" x14ac:dyDescent="0.25">
      <c r="A10" s="267" t="s">
        <v>124</v>
      </c>
      <c r="B10" s="266">
        <v>334</v>
      </c>
      <c r="C10" s="265">
        <v>294</v>
      </c>
      <c r="D10" s="264">
        <v>-11.976047904191612</v>
      </c>
      <c r="E10" s="263">
        <v>7.0775156475686076</v>
      </c>
      <c r="F10" s="266">
        <v>6601.6</v>
      </c>
      <c r="G10" s="265">
        <v>5738.3</v>
      </c>
      <c r="H10" s="264">
        <v>-13.077132816286962</v>
      </c>
      <c r="I10" s="263">
        <v>10.401039339031652</v>
      </c>
      <c r="J10" s="261">
        <v>19.765269461077846</v>
      </c>
      <c r="K10" s="262">
        <v>19.518027210884355</v>
      </c>
      <c r="L10" s="261">
        <v>-1.2508923831287211</v>
      </c>
      <c r="M10" s="261">
        <v>1353.7643904508</v>
      </c>
      <c r="N10" s="262">
        <v>1243.7904954429014</v>
      </c>
      <c r="O10" s="261">
        <v>-8.123562400047879</v>
      </c>
    </row>
    <row r="11" spans="1:15" x14ac:dyDescent="0.25">
      <c r="A11" s="267" t="s">
        <v>200</v>
      </c>
      <c r="B11" s="266">
        <v>2522</v>
      </c>
      <c r="C11" s="265">
        <v>2495</v>
      </c>
      <c r="D11" s="264">
        <v>-1.0705789056304482</v>
      </c>
      <c r="E11" s="263">
        <v>60.062590274434278</v>
      </c>
      <c r="F11" s="266">
        <v>29549</v>
      </c>
      <c r="G11" s="265">
        <v>29473</v>
      </c>
      <c r="H11" s="264">
        <v>-0.25719990524214476</v>
      </c>
      <c r="I11" s="263">
        <v>53.421715915738076</v>
      </c>
      <c r="J11" s="261">
        <v>11.716494845360824</v>
      </c>
      <c r="K11" s="262">
        <v>11.812825651302605</v>
      </c>
      <c r="L11" s="261">
        <v>0.82218109778731119</v>
      </c>
      <c r="M11" s="261">
        <v>1044.246505803919</v>
      </c>
      <c r="N11" s="262">
        <v>1199.9911783666407</v>
      </c>
      <c r="O11" s="261">
        <v>14.914550510544512</v>
      </c>
    </row>
    <row r="12" spans="1:15" x14ac:dyDescent="0.25">
      <c r="A12" s="267" t="s">
        <v>324</v>
      </c>
      <c r="B12" s="266">
        <v>988</v>
      </c>
      <c r="C12" s="265">
        <v>1025</v>
      </c>
      <c r="D12" s="264">
        <v>3.7449392712550544</v>
      </c>
      <c r="E12" s="263">
        <v>24.675012036591237</v>
      </c>
      <c r="F12" s="266">
        <v>14403.33</v>
      </c>
      <c r="G12" s="265">
        <v>14892.248000000001</v>
      </c>
      <c r="H12" s="264">
        <v>3.3944789156396649</v>
      </c>
      <c r="I12" s="263">
        <v>26.993161266335925</v>
      </c>
      <c r="J12" s="261">
        <v>14.57826923076923</v>
      </c>
      <c r="K12" s="262">
        <v>14.529022439024391</v>
      </c>
      <c r="L12" s="261">
        <v>-0.33780959155903512</v>
      </c>
      <c r="M12" s="261">
        <v>777.98141818593319</v>
      </c>
      <c r="N12" s="262">
        <v>766.16335962173082</v>
      </c>
      <c r="O12" s="261">
        <v>-1.5190669452953331</v>
      </c>
    </row>
    <row r="13" spans="1:15" x14ac:dyDescent="0.25">
      <c r="A13" s="260" t="s">
        <v>133</v>
      </c>
      <c r="B13" s="259">
        <v>67</v>
      </c>
      <c r="C13" s="258">
        <v>76</v>
      </c>
      <c r="D13" s="257">
        <v>13.432835820895516</v>
      </c>
      <c r="E13" s="256">
        <v>1.82956186807896</v>
      </c>
      <c r="F13" s="259">
        <v>1200</v>
      </c>
      <c r="G13" s="258">
        <v>1181</v>
      </c>
      <c r="H13" s="257">
        <v>-1.5833333333333366</v>
      </c>
      <c r="I13" s="256">
        <v>2.1406387709594092</v>
      </c>
      <c r="J13" s="254">
        <v>17.910447761194028</v>
      </c>
      <c r="K13" s="255">
        <v>15.539473684210526</v>
      </c>
      <c r="L13" s="254">
        <v>-13.237938596491228</v>
      </c>
      <c r="M13" s="254">
        <v>1099.5833333333333</v>
      </c>
      <c r="N13" s="255">
        <v>1243.0143945808636</v>
      </c>
      <c r="O13" s="254">
        <v>13.044128343845118</v>
      </c>
    </row>
    <row r="14" spans="1:15" x14ac:dyDescent="0.25">
      <c r="A14" s="253" t="s">
        <v>344</v>
      </c>
      <c r="B14" s="251"/>
      <c r="C14" s="252"/>
      <c r="D14" s="251"/>
      <c r="E14" s="251"/>
      <c r="F14" s="251"/>
      <c r="G14" s="252"/>
      <c r="H14" s="251"/>
      <c r="I14" s="251"/>
      <c r="J14" s="251"/>
      <c r="K14" s="252"/>
      <c r="L14" s="251"/>
      <c r="M14" s="251"/>
      <c r="N14" s="252"/>
      <c r="O14" s="251"/>
    </row>
    <row r="15" spans="1:15" x14ac:dyDescent="0.25">
      <c r="A15" s="253" t="s">
        <v>323</v>
      </c>
      <c r="G15" s="250"/>
      <c r="K15" s="250"/>
      <c r="N15" s="250"/>
    </row>
    <row r="16" spans="1:15" x14ac:dyDescent="0.25">
      <c r="G16" s="250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C000"/>
  </sheetPr>
  <dimension ref="A1:O3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ht="13.5" x14ac:dyDescent="0.25">
      <c r="A1" s="282" t="s">
        <v>346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800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273" t="s">
        <v>325</v>
      </c>
      <c r="B5" s="272">
        <v>6400.33</v>
      </c>
      <c r="C5" s="271">
        <v>6741.1</v>
      </c>
      <c r="D5" s="268">
        <v>5.3242567180129763</v>
      </c>
      <c r="E5" s="268">
        <v>100</v>
      </c>
      <c r="F5" s="272">
        <v>68624.24500000001</v>
      </c>
      <c r="G5" s="271">
        <v>73559.433000000005</v>
      </c>
      <c r="H5" s="268">
        <v>7.1916099040506554</v>
      </c>
      <c r="I5" s="268">
        <v>100</v>
      </c>
      <c r="J5" s="270">
        <v>10.721985428876325</v>
      </c>
      <c r="K5" s="269">
        <v>10.912081559389417</v>
      </c>
      <c r="L5" s="268">
        <v>1.7729564339933557</v>
      </c>
      <c r="M5" s="270">
        <v>735.32166306529143</v>
      </c>
      <c r="N5" s="269">
        <v>834.00337194007489</v>
      </c>
      <c r="O5" s="268">
        <v>13.420209662178983</v>
      </c>
    </row>
    <row r="6" spans="1:15" x14ac:dyDescent="0.25">
      <c r="A6" s="267" t="s">
        <v>113</v>
      </c>
      <c r="B6" s="266">
        <v>186.88000000000002</v>
      </c>
      <c r="C6" s="265">
        <v>175.79999999999998</v>
      </c>
      <c r="D6" s="264">
        <v>-5.9289383561644033</v>
      </c>
      <c r="E6" s="263">
        <v>2.6078829864562159</v>
      </c>
      <c r="F6" s="266">
        <v>981.12900000000002</v>
      </c>
      <c r="G6" s="265">
        <v>877.04999999999984</v>
      </c>
      <c r="H6" s="264">
        <v>-10.608085175343929</v>
      </c>
      <c r="I6" s="263">
        <v>1.1923011967751298</v>
      </c>
      <c r="J6" s="261">
        <v>5.2500481592465746</v>
      </c>
      <c r="K6" s="262">
        <v>4.9889078498293511</v>
      </c>
      <c r="L6" s="261">
        <v>-4.9740555038013117</v>
      </c>
      <c r="M6" s="261">
        <v>843.5492172792774</v>
      </c>
      <c r="N6" s="262">
        <v>842.11686904965518</v>
      </c>
      <c r="O6" s="261">
        <v>-0.16980019663132007</v>
      </c>
    </row>
    <row r="7" spans="1:15" x14ac:dyDescent="0.25">
      <c r="A7" s="267" t="s">
        <v>114</v>
      </c>
      <c r="B7" s="266">
        <v>220</v>
      </c>
      <c r="C7" s="265">
        <v>280</v>
      </c>
      <c r="D7" s="264">
        <v>27.27272727272727</v>
      </c>
      <c r="E7" s="263">
        <v>4.1536247793386831</v>
      </c>
      <c r="F7" s="266">
        <v>2392</v>
      </c>
      <c r="G7" s="265">
        <v>3483</v>
      </c>
      <c r="H7" s="264">
        <v>45.610367892976591</v>
      </c>
      <c r="I7" s="263">
        <v>4.7349467742634719</v>
      </c>
      <c r="J7" s="261">
        <v>10.872727272727273</v>
      </c>
      <c r="K7" s="262">
        <v>12.439285714285715</v>
      </c>
      <c r="L7" s="261">
        <v>14.408146201624472</v>
      </c>
      <c r="M7" s="261">
        <v>259.02173913043481</v>
      </c>
      <c r="N7" s="262">
        <v>222.59259259259252</v>
      </c>
      <c r="O7" s="261">
        <v>-14.064127072939526</v>
      </c>
    </row>
    <row r="8" spans="1:15" x14ac:dyDescent="0.25">
      <c r="A8" s="267" t="s">
        <v>115</v>
      </c>
      <c r="B8" s="266">
        <v>162.89999999999998</v>
      </c>
      <c r="C8" s="265">
        <v>128.19999999999999</v>
      </c>
      <c r="D8" s="264">
        <v>-21.301411909146715</v>
      </c>
      <c r="E8" s="263">
        <v>1.9017667739686397</v>
      </c>
      <c r="F8" s="266">
        <v>500.26699999999994</v>
      </c>
      <c r="G8" s="265">
        <v>423.09599999999995</v>
      </c>
      <c r="H8" s="264">
        <v>-15.425962536005777</v>
      </c>
      <c r="I8" s="263">
        <v>0.57517572219459601</v>
      </c>
      <c r="J8" s="261">
        <v>3.0710067526089624</v>
      </c>
      <c r="K8" s="262">
        <v>3.3002808112324491</v>
      </c>
      <c r="L8" s="261">
        <v>7.4657621129848639</v>
      </c>
      <c r="M8" s="261">
        <v>530.88088960495099</v>
      </c>
      <c r="N8" s="262">
        <v>559.44561045247417</v>
      </c>
      <c r="O8" s="261">
        <v>5.3806270684897406</v>
      </c>
    </row>
    <row r="9" spans="1:15" x14ac:dyDescent="0.25">
      <c r="A9" s="267" t="s">
        <v>116</v>
      </c>
      <c r="B9" s="266">
        <v>129</v>
      </c>
      <c r="C9" s="265">
        <v>162</v>
      </c>
      <c r="D9" s="263">
        <v>25.581395348837212</v>
      </c>
      <c r="E9" s="263">
        <v>2.4031686223316666</v>
      </c>
      <c r="F9" s="266">
        <v>2009.7</v>
      </c>
      <c r="G9" s="265">
        <v>2532.0700000000002</v>
      </c>
      <c r="H9" s="263">
        <v>25.992436682091856</v>
      </c>
      <c r="I9" s="263">
        <v>3.4422097842978205</v>
      </c>
      <c r="J9" s="261">
        <v>15.579069767441862</v>
      </c>
      <c r="K9" s="262">
        <v>15.630061728395063</v>
      </c>
      <c r="L9" s="261">
        <v>0.32731069129536827</v>
      </c>
      <c r="M9" s="261">
        <v>1104.2130666268597</v>
      </c>
      <c r="N9" s="262">
        <v>1102.7258330140955</v>
      </c>
      <c r="O9" s="263">
        <v>-0.1346871955887452</v>
      </c>
    </row>
    <row r="10" spans="1:15" x14ac:dyDescent="0.25">
      <c r="A10" s="267" t="s">
        <v>117</v>
      </c>
      <c r="B10" s="266">
        <v>70</v>
      </c>
      <c r="C10" s="265">
        <v>59</v>
      </c>
      <c r="D10" s="263">
        <v>-15.714285714285714</v>
      </c>
      <c r="E10" s="263">
        <v>0.87522807850350837</v>
      </c>
      <c r="F10" s="266">
        <v>419</v>
      </c>
      <c r="G10" s="265">
        <v>393</v>
      </c>
      <c r="H10" s="263">
        <v>-6.2052505966587068</v>
      </c>
      <c r="I10" s="263">
        <v>0.53426186686349242</v>
      </c>
      <c r="J10" s="261">
        <v>5.9857142857142858</v>
      </c>
      <c r="K10" s="262">
        <v>6.6610169491525424</v>
      </c>
      <c r="L10" s="263">
        <v>11.281906071760851</v>
      </c>
      <c r="M10" s="261">
        <v>485.91885441527444</v>
      </c>
      <c r="N10" s="262">
        <v>538.39694656488541</v>
      </c>
      <c r="O10" s="263">
        <v>10.799764543559419</v>
      </c>
    </row>
    <row r="11" spans="1:15" x14ac:dyDescent="0.25">
      <c r="A11" s="267" t="s">
        <v>118</v>
      </c>
      <c r="B11" s="266">
        <v>32.950000000000003</v>
      </c>
      <c r="C11" s="265">
        <v>42.95</v>
      </c>
      <c r="D11" s="263">
        <v>30.349013657056133</v>
      </c>
      <c r="E11" s="263">
        <v>0.63713637240213028</v>
      </c>
      <c r="F11" s="266">
        <v>93.009999999999991</v>
      </c>
      <c r="G11" s="265">
        <v>114.57000000000001</v>
      </c>
      <c r="H11" s="263">
        <v>23.180303193205056</v>
      </c>
      <c r="I11" s="263">
        <v>0.15575160836272353</v>
      </c>
      <c r="J11" s="261">
        <v>2.8227617602427917</v>
      </c>
      <c r="K11" s="262">
        <v>2.6675203725261931</v>
      </c>
      <c r="L11" s="263">
        <v>-5.499627701604048</v>
      </c>
      <c r="M11" s="261">
        <v>850.56445543489951</v>
      </c>
      <c r="N11" s="262">
        <v>872.58444619010208</v>
      </c>
      <c r="O11" s="263">
        <v>2.5888679704989093</v>
      </c>
    </row>
    <row r="12" spans="1:15" x14ac:dyDescent="0.25">
      <c r="A12" s="267" t="s">
        <v>119</v>
      </c>
      <c r="B12" s="266">
        <v>83</v>
      </c>
      <c r="C12" s="265">
        <v>98</v>
      </c>
      <c r="D12" s="264">
        <v>18.07228915662651</v>
      </c>
      <c r="E12" s="263">
        <v>1.4537686727685393</v>
      </c>
      <c r="F12" s="266">
        <v>1079</v>
      </c>
      <c r="G12" s="265">
        <v>1274</v>
      </c>
      <c r="H12" s="264">
        <v>18.07228915662651</v>
      </c>
      <c r="I12" s="263">
        <v>1.7319328712063344</v>
      </c>
      <c r="J12" s="261">
        <v>13</v>
      </c>
      <c r="K12" s="262">
        <v>13</v>
      </c>
      <c r="L12" s="261">
        <v>0</v>
      </c>
      <c r="M12" s="261">
        <v>1350.6024096385545</v>
      </c>
      <c r="N12" s="262">
        <v>1239.7959183673468</v>
      </c>
      <c r="O12" s="261">
        <v>-8.2042272752098526</v>
      </c>
    </row>
    <row r="13" spans="1:15" x14ac:dyDescent="0.25">
      <c r="A13" s="267" t="s">
        <v>121</v>
      </c>
      <c r="B13" s="266">
        <v>24.5</v>
      </c>
      <c r="C13" s="265">
        <v>21</v>
      </c>
      <c r="D13" s="264">
        <v>-14.28571428571429</v>
      </c>
      <c r="E13" s="263">
        <v>0.31152185845040126</v>
      </c>
      <c r="F13" s="266">
        <v>276</v>
      </c>
      <c r="G13" s="265">
        <v>222</v>
      </c>
      <c r="H13" s="264">
        <v>-19.565217391304344</v>
      </c>
      <c r="I13" s="263">
        <v>0.30179677975495001</v>
      </c>
      <c r="J13" s="261">
        <v>11.26530612244898</v>
      </c>
      <c r="K13" s="262">
        <v>10.571428571428571</v>
      </c>
      <c r="L13" s="261">
        <v>-6.1594202898550776</v>
      </c>
      <c r="M13" s="261">
        <v>630.61594202898539</v>
      </c>
      <c r="N13" s="262">
        <v>618.09009009009003</v>
      </c>
      <c r="O13" s="261">
        <v>-1.9862885005085484</v>
      </c>
    </row>
    <row r="14" spans="1:15" x14ac:dyDescent="0.25">
      <c r="A14" s="267" t="s">
        <v>122</v>
      </c>
      <c r="B14" s="266">
        <v>52.65</v>
      </c>
      <c r="C14" s="265">
        <v>56.5</v>
      </c>
      <c r="D14" s="264">
        <v>7.3124406457739877</v>
      </c>
      <c r="E14" s="263">
        <v>0.8381421429736986</v>
      </c>
      <c r="F14" s="266">
        <v>316.83999999999997</v>
      </c>
      <c r="G14" s="265">
        <v>301.90899999999999</v>
      </c>
      <c r="H14" s="264">
        <v>-4.7124731725792124</v>
      </c>
      <c r="I14" s="263">
        <v>0.41042866657223959</v>
      </c>
      <c r="J14" s="261">
        <v>6.0178537511870838</v>
      </c>
      <c r="K14" s="262">
        <v>5.3435221238938055</v>
      </c>
      <c r="L14" s="261">
        <v>-11.205517036040625</v>
      </c>
      <c r="M14" s="261">
        <v>770.83587930816816</v>
      </c>
      <c r="N14" s="262">
        <v>871.01285486686379</v>
      </c>
      <c r="O14" s="261">
        <v>12.99588904042781</v>
      </c>
    </row>
    <row r="15" spans="1:15" x14ac:dyDescent="0.25">
      <c r="A15" s="267" t="s">
        <v>123</v>
      </c>
      <c r="B15" s="266">
        <v>278</v>
      </c>
      <c r="C15" s="265">
        <v>282</v>
      </c>
      <c r="D15" s="264">
        <v>1.4388489208633004</v>
      </c>
      <c r="E15" s="263">
        <v>4.1832935277625314</v>
      </c>
      <c r="F15" s="266">
        <v>6134.7</v>
      </c>
      <c r="G15" s="265">
        <v>6306.3999999999987</v>
      </c>
      <c r="H15" s="264">
        <v>2.7988328687629238</v>
      </c>
      <c r="I15" s="263">
        <v>8.57320365696674</v>
      </c>
      <c r="J15" s="261">
        <v>22.067266187050357</v>
      </c>
      <c r="K15" s="262">
        <v>22.363120567375883</v>
      </c>
      <c r="L15" s="261">
        <v>1.3406933954471567</v>
      </c>
      <c r="M15" s="261">
        <v>1367.8949255872333</v>
      </c>
      <c r="N15" s="262">
        <v>1549.5322212355707</v>
      </c>
      <c r="O15" s="261">
        <v>13.278600004335939</v>
      </c>
    </row>
    <row r="16" spans="1:15" x14ac:dyDescent="0.25">
      <c r="A16" s="267" t="s">
        <v>124</v>
      </c>
      <c r="B16" s="266">
        <v>183.30000000000004</v>
      </c>
      <c r="C16" s="265">
        <v>249.90000000000003</v>
      </c>
      <c r="D16" s="264">
        <v>36.333878887070355</v>
      </c>
      <c r="E16" s="263">
        <v>3.7071101155597752</v>
      </c>
      <c r="F16" s="266">
        <v>4614.2</v>
      </c>
      <c r="G16" s="265">
        <v>6270.52</v>
      </c>
      <c r="H16" s="264">
        <v>35.896146677647266</v>
      </c>
      <c r="I16" s="263">
        <v>8.5244267720225633</v>
      </c>
      <c r="J16" s="261">
        <v>25.172940534642656</v>
      </c>
      <c r="K16" s="262">
        <v>25.092116846738694</v>
      </c>
      <c r="L16" s="261">
        <v>-0.32107368542317882</v>
      </c>
      <c r="M16" s="261">
        <v>1173.2953708118418</v>
      </c>
      <c r="N16" s="262">
        <v>1490.5088732672887</v>
      </c>
      <c r="O16" s="261">
        <v>27.036116424456381</v>
      </c>
    </row>
    <row r="17" spans="1:15" x14ac:dyDescent="0.25">
      <c r="A17" s="267" t="s">
        <v>125</v>
      </c>
      <c r="B17" s="266">
        <v>56</v>
      </c>
      <c r="C17" s="265">
        <v>104</v>
      </c>
      <c r="D17" s="264">
        <v>85.714285714285722</v>
      </c>
      <c r="E17" s="263">
        <v>1.5427749180400823</v>
      </c>
      <c r="F17" s="266">
        <v>624</v>
      </c>
      <c r="G17" s="265">
        <v>1324</v>
      </c>
      <c r="H17" s="264">
        <v>112.17948717948718</v>
      </c>
      <c r="I17" s="263">
        <v>1.7999051188988906</v>
      </c>
      <c r="J17" s="261">
        <v>11.142857142857142</v>
      </c>
      <c r="K17" s="262">
        <v>12.73076923076923</v>
      </c>
      <c r="L17" s="261">
        <v>14.250493096646943</v>
      </c>
      <c r="M17" s="261">
        <v>2266.9230769230771</v>
      </c>
      <c r="N17" s="262">
        <v>2410.1435045317226</v>
      </c>
      <c r="O17" s="261">
        <v>6.3178335897943416</v>
      </c>
    </row>
    <row r="18" spans="1:15" x14ac:dyDescent="0.25">
      <c r="A18" s="267" t="s">
        <v>200</v>
      </c>
      <c r="B18" s="266">
        <v>3633</v>
      </c>
      <c r="C18" s="265">
        <v>3848</v>
      </c>
      <c r="D18" s="264">
        <v>5.9179741260666052</v>
      </c>
      <c r="E18" s="263">
        <v>57.082671967483044</v>
      </c>
      <c r="F18" s="266">
        <v>25726</v>
      </c>
      <c r="G18" s="265">
        <v>27106</v>
      </c>
      <c r="H18" s="264">
        <v>5.3642229650936901</v>
      </c>
      <c r="I18" s="263">
        <v>36.84911491908862</v>
      </c>
      <c r="J18" s="261">
        <v>7.081200110101844</v>
      </c>
      <c r="K18" s="262">
        <v>7.0441787941787943</v>
      </c>
      <c r="L18" s="261">
        <v>-0.52281132219714754</v>
      </c>
      <c r="M18" s="261">
        <v>636.46971935007377</v>
      </c>
      <c r="N18" s="262">
        <v>706.06913598465292</v>
      </c>
      <c r="O18" s="261">
        <v>10.935228262807239</v>
      </c>
    </row>
    <row r="19" spans="1:15" x14ac:dyDescent="0.25">
      <c r="A19" s="267" t="s">
        <v>324</v>
      </c>
      <c r="B19" s="266">
        <v>1042</v>
      </c>
      <c r="C19" s="265">
        <v>995</v>
      </c>
      <c r="D19" s="264">
        <v>-4.5105566218810011</v>
      </c>
      <c r="E19" s="263">
        <v>14.76020234086425</v>
      </c>
      <c r="F19" s="266">
        <v>20989.348999999995</v>
      </c>
      <c r="G19" s="265">
        <v>20561.038</v>
      </c>
      <c r="H19" s="264">
        <v>-2.040611169026707</v>
      </c>
      <c r="I19" s="263">
        <v>27.951599355041246</v>
      </c>
      <c r="J19" s="261">
        <v>20.143329174664103</v>
      </c>
      <c r="K19" s="262">
        <v>20.664359798994976</v>
      </c>
      <c r="L19" s="261">
        <v>2.5866162430896233</v>
      </c>
      <c r="M19" s="261">
        <v>501.35819505407244</v>
      </c>
      <c r="N19" s="262">
        <v>521.88668393103501</v>
      </c>
      <c r="O19" s="261">
        <v>4.094575311519244</v>
      </c>
    </row>
    <row r="20" spans="1:15" x14ac:dyDescent="0.25">
      <c r="A20" s="267" t="s">
        <v>126</v>
      </c>
      <c r="B20" s="266">
        <v>99</v>
      </c>
      <c r="C20" s="265">
        <v>97</v>
      </c>
      <c r="D20" s="264">
        <v>-2.0202020202020221</v>
      </c>
      <c r="E20" s="263">
        <v>1.4389342985566151</v>
      </c>
      <c r="F20" s="266">
        <v>408.5</v>
      </c>
      <c r="G20" s="265">
        <v>392</v>
      </c>
      <c r="H20" s="264">
        <v>-4.0391676866585069</v>
      </c>
      <c r="I20" s="263">
        <v>0.53290242190964132</v>
      </c>
      <c r="J20" s="261">
        <v>4.1262626262626263</v>
      </c>
      <c r="K20" s="262">
        <v>4.0412371134020617</v>
      </c>
      <c r="L20" s="261">
        <v>-2.0605938245277566</v>
      </c>
      <c r="M20" s="261">
        <v>508.16401468788251</v>
      </c>
      <c r="N20" s="262">
        <v>490.20408163265301</v>
      </c>
      <c r="O20" s="261">
        <v>-3.5342788029295247</v>
      </c>
    </row>
    <row r="21" spans="1:15" x14ac:dyDescent="0.25">
      <c r="A21" s="267" t="s">
        <v>127</v>
      </c>
      <c r="B21" s="266">
        <v>2</v>
      </c>
      <c r="C21" s="265">
        <v>3</v>
      </c>
      <c r="D21" s="264">
        <v>50</v>
      </c>
      <c r="E21" s="263">
        <v>4.4503122635771608E-2</v>
      </c>
      <c r="F21" s="266">
        <v>5.29</v>
      </c>
      <c r="G21" s="265">
        <v>8.49</v>
      </c>
      <c r="H21" s="264">
        <v>60.491493383742913</v>
      </c>
      <c r="I21" s="263">
        <v>1.154168765819606E-2</v>
      </c>
      <c r="J21" s="261">
        <v>2.645</v>
      </c>
      <c r="K21" s="262">
        <v>2.83</v>
      </c>
      <c r="L21" s="261">
        <v>6.9943289224952743</v>
      </c>
      <c r="M21" s="261">
        <v>1000</v>
      </c>
      <c r="N21" s="262">
        <v>724.61719670200227</v>
      </c>
      <c r="O21" s="261">
        <v>-27.538280329799768</v>
      </c>
    </row>
    <row r="22" spans="1:15" x14ac:dyDescent="0.25">
      <c r="A22" s="267" t="s">
        <v>128</v>
      </c>
      <c r="B22" s="266">
        <v>7</v>
      </c>
      <c r="C22" s="265">
        <v>9</v>
      </c>
      <c r="D22" s="264">
        <v>28.57142857142858</v>
      </c>
      <c r="E22" s="263">
        <v>0.13350936790731482</v>
      </c>
      <c r="F22" s="266">
        <v>99.460000000000008</v>
      </c>
      <c r="G22" s="265">
        <v>120.96000000000001</v>
      </c>
      <c r="H22" s="264">
        <v>21.616730343856826</v>
      </c>
      <c r="I22" s="263">
        <v>0.16443846161783221</v>
      </c>
      <c r="J22" s="261">
        <v>14.20857142857143</v>
      </c>
      <c r="K22" s="262">
        <v>13.440000000000001</v>
      </c>
      <c r="L22" s="292">
        <v>-5.409209732555798</v>
      </c>
      <c r="M22" s="292">
        <v>525.78926201488025</v>
      </c>
      <c r="N22" s="293">
        <v>549.413029100529</v>
      </c>
      <c r="O22" s="292">
        <v>4.4930105637988715</v>
      </c>
    </row>
    <row r="23" spans="1:15" x14ac:dyDescent="0.25">
      <c r="A23" s="267" t="s">
        <v>130</v>
      </c>
      <c r="B23" s="266">
        <v>8</v>
      </c>
      <c r="C23" s="265">
        <v>3</v>
      </c>
      <c r="D23" s="264">
        <v>-62.5</v>
      </c>
      <c r="E23" s="263">
        <v>4.4503122635771608E-2</v>
      </c>
      <c r="F23" s="266">
        <v>36</v>
      </c>
      <c r="G23" s="265">
        <v>15</v>
      </c>
      <c r="H23" s="264">
        <v>-58.333333333333329</v>
      </c>
      <c r="I23" s="263">
        <v>2.039167430776689E-2</v>
      </c>
      <c r="J23" s="261">
        <v>4.5</v>
      </c>
      <c r="K23" s="262">
        <v>5</v>
      </c>
      <c r="L23" s="261">
        <v>11.111111111111116</v>
      </c>
      <c r="M23" s="261">
        <v>1133.3333333333333</v>
      </c>
      <c r="N23" s="262">
        <v>920</v>
      </c>
      <c r="O23" s="261">
        <v>-18.823529411764707</v>
      </c>
    </row>
    <row r="24" spans="1:15" x14ac:dyDescent="0.25">
      <c r="A24" s="267" t="s">
        <v>131</v>
      </c>
      <c r="B24" s="266">
        <v>7</v>
      </c>
      <c r="C24" s="265">
        <v>9</v>
      </c>
      <c r="D24" s="264">
        <v>28.57142857142858</v>
      </c>
      <c r="E24" s="263">
        <v>0.13350936790731482</v>
      </c>
      <c r="F24" s="266">
        <v>49.5</v>
      </c>
      <c r="G24" s="265">
        <v>60.5</v>
      </c>
      <c r="H24" s="264">
        <v>22.222222222222232</v>
      </c>
      <c r="I24" s="263">
        <v>8.2246419707993124E-2</v>
      </c>
      <c r="J24" s="261">
        <v>7.0714285714285712</v>
      </c>
      <c r="K24" s="262">
        <v>6.7222222222222223</v>
      </c>
      <c r="L24" s="292">
        <v>-4.9382716049382713</v>
      </c>
      <c r="M24" s="292">
        <v>913.7373737373739</v>
      </c>
      <c r="N24" s="293">
        <v>995.8677685950413</v>
      </c>
      <c r="O24" s="292">
        <v>8.9884027093843457</v>
      </c>
    </row>
    <row r="25" spans="1:15" x14ac:dyDescent="0.25">
      <c r="A25" s="267" t="s">
        <v>133</v>
      </c>
      <c r="B25" s="266">
        <v>98</v>
      </c>
      <c r="C25" s="265">
        <v>106</v>
      </c>
      <c r="D25" s="264">
        <v>8.163265306122458</v>
      </c>
      <c r="E25" s="263">
        <v>1.5724436664639301</v>
      </c>
      <c r="F25" s="266">
        <v>1793</v>
      </c>
      <c r="G25" s="265">
        <v>1733</v>
      </c>
      <c r="H25" s="264">
        <v>-3.3463469046291161</v>
      </c>
      <c r="I25" s="263">
        <v>2.355918105024001</v>
      </c>
      <c r="J25" s="261">
        <v>18.295918367346939</v>
      </c>
      <c r="K25" s="262">
        <v>16.349056603773583</v>
      </c>
      <c r="L25" s="292">
        <v>-10.640962232581641</v>
      </c>
      <c r="M25" s="292">
        <v>1006.9157836029001</v>
      </c>
      <c r="N25" s="293">
        <v>1107.789959607617</v>
      </c>
      <c r="O25" s="292">
        <v>10.018134351194053</v>
      </c>
    </row>
    <row r="26" spans="1:15" x14ac:dyDescent="0.25">
      <c r="A26" s="295" t="s">
        <v>134</v>
      </c>
      <c r="B26" s="266">
        <v>3.15</v>
      </c>
      <c r="C26" s="265">
        <v>3.75</v>
      </c>
      <c r="D26" s="264">
        <v>19.047619047619047</v>
      </c>
      <c r="E26" s="263">
        <v>5.562890329471451E-2</v>
      </c>
      <c r="F26" s="266">
        <v>15.969999999999999</v>
      </c>
      <c r="G26" s="265">
        <v>20.71</v>
      </c>
      <c r="H26" s="264">
        <v>29.680651221039469</v>
      </c>
      <c r="I26" s="263">
        <v>2.8154104994256822E-2</v>
      </c>
      <c r="J26" s="292">
        <v>5.0698412698412696</v>
      </c>
      <c r="K26" s="293">
        <v>5.5226666666666668</v>
      </c>
      <c r="L26" s="292">
        <v>8.9317470256731433</v>
      </c>
      <c r="M26" s="292">
        <v>2899.8121477770819</v>
      </c>
      <c r="N26" s="293">
        <v>2839.4495412844035</v>
      </c>
      <c r="O26" s="292">
        <v>-2.0816040286937509</v>
      </c>
    </row>
    <row r="27" spans="1:15" x14ac:dyDescent="0.25">
      <c r="A27" s="291" t="s">
        <v>135</v>
      </c>
      <c r="B27" s="290">
        <v>22</v>
      </c>
      <c r="C27" s="289">
        <v>8</v>
      </c>
      <c r="D27" s="288">
        <v>-63.636363636363633</v>
      </c>
      <c r="E27" s="287">
        <v>0.11867499369539096</v>
      </c>
      <c r="F27" s="290">
        <v>61.33</v>
      </c>
      <c r="G27" s="289">
        <v>20.119999999999997</v>
      </c>
      <c r="H27" s="288">
        <v>-67.193869232023488</v>
      </c>
      <c r="I27" s="287">
        <v>2.7352032471484652E-2</v>
      </c>
      <c r="J27" s="286">
        <v>2.7877272727272726</v>
      </c>
      <c r="K27" s="285">
        <v>2.5149999999999997</v>
      </c>
      <c r="L27" s="283">
        <v>-9.7831403880645809</v>
      </c>
      <c r="M27" s="283">
        <v>827.57052013696398</v>
      </c>
      <c r="N27" s="284">
        <v>938.97117296222677</v>
      </c>
      <c r="O27" s="283">
        <v>13.461167370585624</v>
      </c>
    </row>
    <row r="28" spans="1:15" x14ac:dyDescent="0.25">
      <c r="A28" s="253" t="s">
        <v>323</v>
      </c>
      <c r="B28" s="251"/>
      <c r="C28" s="252"/>
      <c r="D28" s="251"/>
      <c r="E28" s="251"/>
      <c r="F28" s="251"/>
      <c r="G28" s="252"/>
      <c r="H28" s="251"/>
      <c r="I28" s="251"/>
      <c r="J28" s="251"/>
      <c r="K28" s="252"/>
      <c r="L28" s="251"/>
      <c r="M28" s="251"/>
      <c r="N28" s="252"/>
      <c r="O28" s="251"/>
    </row>
    <row r="29" spans="1:15" x14ac:dyDescent="0.25">
      <c r="G29" s="250"/>
      <c r="K29" s="250"/>
      <c r="N29" s="250"/>
    </row>
    <row r="30" spans="1:15" x14ac:dyDescent="0.25">
      <c r="G30" s="250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C000"/>
  </sheetPr>
  <dimension ref="A1:O17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ht="13.5" x14ac:dyDescent="0.25">
      <c r="A1" s="282" t="s">
        <v>347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800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273" t="s">
        <v>325</v>
      </c>
      <c r="B5" s="272">
        <v>1715.2</v>
      </c>
      <c r="C5" s="271">
        <v>1618</v>
      </c>
      <c r="D5" s="268">
        <v>-5.6669776119403048</v>
      </c>
      <c r="E5" s="268">
        <v>100</v>
      </c>
      <c r="F5" s="272">
        <v>30018.087</v>
      </c>
      <c r="G5" s="271">
        <v>28534.803</v>
      </c>
      <c r="H5" s="268">
        <v>-4.9413008896936006</v>
      </c>
      <c r="I5" s="268">
        <v>100</v>
      </c>
      <c r="J5" s="270">
        <v>17.501216767723879</v>
      </c>
      <c r="K5" s="269">
        <v>17.635848578491967</v>
      </c>
      <c r="L5" s="268">
        <v>0.76927114585758627</v>
      </c>
      <c r="M5" s="270">
        <v>934.67958501152998</v>
      </c>
      <c r="N5" s="269">
        <v>1012.2614541968278</v>
      </c>
      <c r="O5" s="268">
        <v>8.3003705686308216</v>
      </c>
    </row>
    <row r="6" spans="1:15" x14ac:dyDescent="0.25">
      <c r="A6" s="267" t="s">
        <v>113</v>
      </c>
      <c r="B6" s="266">
        <v>23.5</v>
      </c>
      <c r="C6" s="265">
        <v>19</v>
      </c>
      <c r="D6" s="264">
        <v>-19.148936170212771</v>
      </c>
      <c r="E6" s="263">
        <v>1.1742892459826948</v>
      </c>
      <c r="F6" s="266">
        <v>175.45</v>
      </c>
      <c r="G6" s="265">
        <v>145.04899999999998</v>
      </c>
      <c r="H6" s="264">
        <v>-17.327443716158452</v>
      </c>
      <c r="I6" s="263">
        <v>0.50832311686188958</v>
      </c>
      <c r="J6" s="261">
        <v>7.4659574468085106</v>
      </c>
      <c r="K6" s="262">
        <v>7.6341578947368411</v>
      </c>
      <c r="L6" s="261">
        <v>2.2528985615934749</v>
      </c>
      <c r="M6" s="261">
        <v>815.74522656027364</v>
      </c>
      <c r="N6" s="262">
        <v>816.67146964129381</v>
      </c>
      <c r="O6" s="261">
        <v>0.11354563298222597</v>
      </c>
    </row>
    <row r="7" spans="1:15" x14ac:dyDescent="0.25">
      <c r="A7" s="267" t="s">
        <v>114</v>
      </c>
      <c r="B7" s="266">
        <v>57</v>
      </c>
      <c r="C7" s="265">
        <v>57</v>
      </c>
      <c r="D7" s="264">
        <v>0</v>
      </c>
      <c r="E7" s="263">
        <v>3.5228677379480842</v>
      </c>
      <c r="F7" s="266">
        <v>304.10000000000002</v>
      </c>
      <c r="G7" s="265">
        <v>313.3</v>
      </c>
      <c r="H7" s="264">
        <v>3.0253206182176973</v>
      </c>
      <c r="I7" s="263">
        <v>1.0979574661861167</v>
      </c>
      <c r="J7" s="261">
        <v>5.3350877192982464</v>
      </c>
      <c r="K7" s="262">
        <v>5.4964912280701759</v>
      </c>
      <c r="L7" s="261">
        <v>3.0253206182176751</v>
      </c>
      <c r="M7" s="261">
        <v>992.9595527786912</v>
      </c>
      <c r="N7" s="262">
        <v>1254.3249281838494</v>
      </c>
      <c r="O7" s="261">
        <v>26.321855172625618</v>
      </c>
    </row>
    <row r="8" spans="1:15" x14ac:dyDescent="0.25">
      <c r="A8" s="267" t="s">
        <v>116</v>
      </c>
      <c r="B8" s="266">
        <v>26</v>
      </c>
      <c r="C8" s="265">
        <v>23</v>
      </c>
      <c r="D8" s="263">
        <v>-11.538461538461542</v>
      </c>
      <c r="E8" s="263">
        <v>1.4215080346106306</v>
      </c>
      <c r="F8" s="266">
        <v>897.03800000000001</v>
      </c>
      <c r="G8" s="265">
        <v>1114.1960000000001</v>
      </c>
      <c r="H8" s="263">
        <v>24.208339000131552</v>
      </c>
      <c r="I8" s="263">
        <v>3.9046914043878287</v>
      </c>
      <c r="J8" s="261">
        <v>34.501461538461541</v>
      </c>
      <c r="K8" s="262">
        <v>48.443304347826093</v>
      </c>
      <c r="L8" s="261">
        <v>40.409426695800875</v>
      </c>
      <c r="M8" s="261">
        <v>1172.6600210916367</v>
      </c>
      <c r="N8" s="262">
        <v>1199.9680487095627</v>
      </c>
      <c r="O8" s="263">
        <v>2.3287250461992093</v>
      </c>
    </row>
    <row r="9" spans="1:15" x14ac:dyDescent="0.25">
      <c r="A9" s="267" t="s">
        <v>122</v>
      </c>
      <c r="B9" s="266">
        <v>18.7</v>
      </c>
      <c r="C9" s="265">
        <v>23.5</v>
      </c>
      <c r="D9" s="264">
        <v>25.668449197860976</v>
      </c>
      <c r="E9" s="263">
        <v>1.4524103831891224</v>
      </c>
      <c r="F9" s="266">
        <v>101.93900000000001</v>
      </c>
      <c r="G9" s="265">
        <v>120.18899999999999</v>
      </c>
      <c r="H9" s="264">
        <v>17.902863477177512</v>
      </c>
      <c r="I9" s="263">
        <v>0.42120143601482019</v>
      </c>
      <c r="J9" s="261">
        <v>5.4512834224598938</v>
      </c>
      <c r="K9" s="262">
        <v>5.1144255319148932</v>
      </c>
      <c r="L9" s="261">
        <v>-6.1794235309268419</v>
      </c>
      <c r="M9" s="261">
        <v>784.42009437016247</v>
      </c>
      <c r="N9" s="262">
        <v>839.08801970230218</v>
      </c>
      <c r="O9" s="261">
        <v>6.9692153126233336</v>
      </c>
    </row>
    <row r="10" spans="1:15" x14ac:dyDescent="0.25">
      <c r="A10" s="267" t="s">
        <v>123</v>
      </c>
      <c r="B10" s="266">
        <v>505</v>
      </c>
      <c r="C10" s="265">
        <v>522</v>
      </c>
      <c r="D10" s="264">
        <v>3.3663366336633693</v>
      </c>
      <c r="E10" s="263">
        <v>32.262051915945612</v>
      </c>
      <c r="F10" s="266">
        <v>11738</v>
      </c>
      <c r="G10" s="265">
        <v>11938.8</v>
      </c>
      <c r="H10" s="264">
        <v>1.7106832509797165</v>
      </c>
      <c r="I10" s="263">
        <v>41.839433760940977</v>
      </c>
      <c r="J10" s="261">
        <v>23.243564356435645</v>
      </c>
      <c r="K10" s="262">
        <v>22.871264367816092</v>
      </c>
      <c r="L10" s="261">
        <v>-1.6017336365042878</v>
      </c>
      <c r="M10" s="261">
        <v>1065.0289657522576</v>
      </c>
      <c r="N10" s="262">
        <v>1262.4589573491473</v>
      </c>
      <c r="O10" s="261">
        <v>18.537523198483143</v>
      </c>
    </row>
    <row r="11" spans="1:15" x14ac:dyDescent="0.25">
      <c r="A11" s="267" t="s">
        <v>124</v>
      </c>
      <c r="B11" s="266">
        <v>25</v>
      </c>
      <c r="C11" s="265">
        <v>20.5</v>
      </c>
      <c r="D11" s="264">
        <v>-18.000000000000004</v>
      </c>
      <c r="E11" s="263">
        <v>1.2669962917181705</v>
      </c>
      <c r="F11" s="266">
        <v>575.65</v>
      </c>
      <c r="G11" s="265">
        <v>469.85</v>
      </c>
      <c r="H11" s="264">
        <v>-18.379223486493522</v>
      </c>
      <c r="I11" s="263">
        <v>1.6465857500400478</v>
      </c>
      <c r="J11" s="261">
        <v>23.026</v>
      </c>
      <c r="K11" s="262">
        <v>22.919512195121953</v>
      </c>
      <c r="L11" s="261">
        <v>-0.46246766645551274</v>
      </c>
      <c r="M11" s="261">
        <v>1878.1707634847562</v>
      </c>
      <c r="N11" s="262">
        <v>1658.3356390337342</v>
      </c>
      <c r="O11" s="261">
        <v>-11.704746380096987</v>
      </c>
    </row>
    <row r="12" spans="1:15" x14ac:dyDescent="0.25">
      <c r="A12" s="267" t="s">
        <v>200</v>
      </c>
      <c r="B12" s="266">
        <v>443</v>
      </c>
      <c r="C12" s="265">
        <v>406</v>
      </c>
      <c r="D12" s="264">
        <v>-8.3521444695259568</v>
      </c>
      <c r="E12" s="263">
        <v>25.092707045735473</v>
      </c>
      <c r="F12" s="266">
        <v>2786</v>
      </c>
      <c r="G12" s="265">
        <v>2510</v>
      </c>
      <c r="H12" s="264">
        <v>-9.9066762383345335</v>
      </c>
      <c r="I12" s="263">
        <v>8.7962759020975199</v>
      </c>
      <c r="J12" s="261">
        <v>6.288939051918736</v>
      </c>
      <c r="K12" s="262">
        <v>6.1822660098522171</v>
      </c>
      <c r="L12" s="261">
        <v>-1.6962009201531902</v>
      </c>
      <c r="M12" s="261">
        <v>726.61521895190231</v>
      </c>
      <c r="N12" s="262">
        <v>799.26294820717135</v>
      </c>
      <c r="O12" s="261">
        <v>9.9981017958939766</v>
      </c>
    </row>
    <row r="13" spans="1:15" x14ac:dyDescent="0.25">
      <c r="A13" s="267" t="s">
        <v>324</v>
      </c>
      <c r="B13" s="266">
        <v>575</v>
      </c>
      <c r="C13" s="265">
        <v>513</v>
      </c>
      <c r="D13" s="264">
        <v>-10.782608695652174</v>
      </c>
      <c r="E13" s="263">
        <v>31.705809641532756</v>
      </c>
      <c r="F13" s="266">
        <v>13060.91</v>
      </c>
      <c r="G13" s="265">
        <v>11625.419</v>
      </c>
      <c r="H13" s="264">
        <v>-10.990742605224291</v>
      </c>
      <c r="I13" s="263">
        <v>40.741192430871173</v>
      </c>
      <c r="J13" s="261">
        <v>22.714626086956521</v>
      </c>
      <c r="K13" s="262">
        <v>22.661635477582845</v>
      </c>
      <c r="L13" s="261">
        <v>-0.23328849513444272</v>
      </c>
      <c r="M13" s="261">
        <v>804.66820458911366</v>
      </c>
      <c r="N13" s="262">
        <v>749.19717302232277</v>
      </c>
      <c r="O13" s="261">
        <v>-6.8936527192740238</v>
      </c>
    </row>
    <row r="14" spans="1:15" x14ac:dyDescent="0.25">
      <c r="A14" s="260" t="s">
        <v>133</v>
      </c>
      <c r="B14" s="259">
        <v>42</v>
      </c>
      <c r="C14" s="258">
        <v>34</v>
      </c>
      <c r="D14" s="257">
        <v>-19.047619047619047</v>
      </c>
      <c r="E14" s="256">
        <v>2.1013597033374536</v>
      </c>
      <c r="F14" s="259">
        <v>379</v>
      </c>
      <c r="G14" s="258">
        <v>298</v>
      </c>
      <c r="H14" s="257">
        <v>-21.37203166226913</v>
      </c>
      <c r="I14" s="256">
        <v>1.0443387325996258</v>
      </c>
      <c r="J14" s="254">
        <v>9.0238095238095237</v>
      </c>
      <c r="K14" s="255">
        <v>8.764705882352942</v>
      </c>
      <c r="L14" s="254">
        <v>-2.8713332298618499</v>
      </c>
      <c r="M14" s="254">
        <v>959.89445910290226</v>
      </c>
      <c r="N14" s="255">
        <v>1235.234899328859</v>
      </c>
      <c r="O14" s="254">
        <v>28.684449380329191</v>
      </c>
    </row>
    <row r="15" spans="1:15" x14ac:dyDescent="0.25">
      <c r="A15" s="253" t="s">
        <v>323</v>
      </c>
      <c r="B15" s="251"/>
      <c r="C15" s="252"/>
      <c r="D15" s="251"/>
      <c r="E15" s="251"/>
      <c r="F15" s="251"/>
      <c r="G15" s="252"/>
      <c r="H15" s="251"/>
      <c r="I15" s="251"/>
      <c r="J15" s="251"/>
      <c r="K15" s="252"/>
      <c r="L15" s="251"/>
      <c r="M15" s="251"/>
      <c r="N15" s="252"/>
      <c r="O15" s="251"/>
    </row>
    <row r="16" spans="1:15" x14ac:dyDescent="0.25">
      <c r="G16" s="250"/>
      <c r="K16" s="250"/>
      <c r="N16" s="250"/>
    </row>
    <row r="17" spans="7:7" x14ac:dyDescent="0.25">
      <c r="G17" s="250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C000"/>
  </sheetPr>
  <dimension ref="A1:O17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3" width="5.28515625" style="225" customWidth="1"/>
    <col min="14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ht="13.5" x14ac:dyDescent="0.25">
      <c r="A1" s="282" t="s">
        <v>348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800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273" t="s">
        <v>325</v>
      </c>
      <c r="B5" s="272">
        <v>5513.25</v>
      </c>
      <c r="C5" s="271">
        <v>6092.5</v>
      </c>
      <c r="D5" s="268">
        <v>10.506507051194847</v>
      </c>
      <c r="E5" s="268">
        <v>100</v>
      </c>
      <c r="F5" s="272">
        <v>89982.98</v>
      </c>
      <c r="G5" s="271">
        <v>108801.33</v>
      </c>
      <c r="H5" s="268">
        <v>20.913232702451069</v>
      </c>
      <c r="I5" s="268">
        <v>100</v>
      </c>
      <c r="J5" s="270">
        <v>16.32122250940915</v>
      </c>
      <c r="K5" s="269">
        <v>17.858240459581452</v>
      </c>
      <c r="L5" s="268">
        <v>9.4172967085413681</v>
      </c>
      <c r="M5" s="270">
        <v>1658.0132898465913</v>
      </c>
      <c r="N5" s="269">
        <v>2263.3425988450695</v>
      </c>
      <c r="O5" s="268">
        <v>36.509315860458912</v>
      </c>
    </row>
    <row r="6" spans="1:15" x14ac:dyDescent="0.25">
      <c r="A6" s="267" t="s">
        <v>114</v>
      </c>
      <c r="B6" s="266">
        <v>390</v>
      </c>
      <c r="C6" s="265">
        <v>132</v>
      </c>
      <c r="D6" s="264">
        <v>-66.153846153846146</v>
      </c>
      <c r="E6" s="263">
        <v>2.1665982765695526</v>
      </c>
      <c r="F6" s="266">
        <v>5330</v>
      </c>
      <c r="G6" s="265">
        <v>5950</v>
      </c>
      <c r="H6" s="264">
        <v>11.632270168855531</v>
      </c>
      <c r="I6" s="263">
        <v>5.4686831493695891</v>
      </c>
      <c r="J6" s="261">
        <v>13.666666666666666</v>
      </c>
      <c r="K6" s="262">
        <v>45.075757575757578</v>
      </c>
      <c r="L6" s="261">
        <v>229.82261640798228</v>
      </c>
      <c r="M6" s="261">
        <v>3500</v>
      </c>
      <c r="N6" s="262">
        <v>5016.7226890756301</v>
      </c>
      <c r="O6" s="261">
        <v>43.334933973589429</v>
      </c>
    </row>
    <row r="7" spans="1:15" x14ac:dyDescent="0.25">
      <c r="A7" s="267" t="s">
        <v>115</v>
      </c>
      <c r="B7" s="266">
        <v>23.25</v>
      </c>
      <c r="C7" s="265">
        <v>10</v>
      </c>
      <c r="D7" s="264">
        <v>-56.989247311827953</v>
      </c>
      <c r="E7" s="263">
        <v>0.16413623307345096</v>
      </c>
      <c r="F7" s="266">
        <v>172.42000000000002</v>
      </c>
      <c r="G7" s="265">
        <v>60</v>
      </c>
      <c r="H7" s="264">
        <v>-65.201252754900835</v>
      </c>
      <c r="I7" s="263">
        <v>5.5146384699525264E-2</v>
      </c>
      <c r="J7" s="261">
        <v>7.4159139784946246</v>
      </c>
      <c r="K7" s="262">
        <v>6</v>
      </c>
      <c r="L7" s="261">
        <v>-19.092912655144424</v>
      </c>
      <c r="M7" s="261">
        <v>2791.4801067161579</v>
      </c>
      <c r="N7" s="262">
        <v>1000</v>
      </c>
      <c r="O7" s="261">
        <v>-64.176710498704566</v>
      </c>
    </row>
    <row r="8" spans="1:15" x14ac:dyDescent="0.25">
      <c r="A8" s="267" t="s">
        <v>116</v>
      </c>
      <c r="B8" s="266">
        <v>1278</v>
      </c>
      <c r="C8" s="265">
        <v>1762</v>
      </c>
      <c r="D8" s="263">
        <v>37.871674491392795</v>
      </c>
      <c r="E8" s="263">
        <v>28.92080426754206</v>
      </c>
      <c r="F8" s="266">
        <v>18974.62</v>
      </c>
      <c r="G8" s="265">
        <v>26282.46</v>
      </c>
      <c r="H8" s="263">
        <v>38.513762067435351</v>
      </c>
      <c r="I8" s="263">
        <v>24.156377500164751</v>
      </c>
      <c r="J8" s="261">
        <v>14.847120500782472</v>
      </c>
      <c r="K8" s="262">
        <v>14.916265607264471</v>
      </c>
      <c r="L8" s="261">
        <v>0.46571391724310462</v>
      </c>
      <c r="M8" s="261">
        <v>1602.299345125225</v>
      </c>
      <c r="N8" s="262">
        <v>1847.8260786851763</v>
      </c>
      <c r="O8" s="263">
        <v>15.323399732199384</v>
      </c>
    </row>
    <row r="9" spans="1:15" x14ac:dyDescent="0.25">
      <c r="A9" s="267" t="s">
        <v>119</v>
      </c>
      <c r="B9" s="266">
        <v>820</v>
      </c>
      <c r="C9" s="265">
        <v>712</v>
      </c>
      <c r="D9" s="264">
        <v>-13.170731707317074</v>
      </c>
      <c r="E9" s="263">
        <v>11.686499794829709</v>
      </c>
      <c r="F9" s="266">
        <v>12320</v>
      </c>
      <c r="G9" s="265">
        <v>12293</v>
      </c>
      <c r="H9" s="264">
        <v>-0.21915584415584943</v>
      </c>
      <c r="I9" s="263">
        <v>11.298575118521068</v>
      </c>
      <c r="J9" s="261">
        <v>15.024390243902438</v>
      </c>
      <c r="K9" s="262">
        <v>17.265449438202246</v>
      </c>
      <c r="L9" s="261">
        <v>14.916140741281181</v>
      </c>
      <c r="M9" s="261">
        <v>1508.0478896103898</v>
      </c>
      <c r="N9" s="262">
        <v>1539.0059383388921</v>
      </c>
      <c r="O9" s="261">
        <v>2.052855810600307</v>
      </c>
    </row>
    <row r="10" spans="1:15" x14ac:dyDescent="0.25">
      <c r="A10" s="267" t="s">
        <v>120</v>
      </c>
      <c r="B10" s="266">
        <v>79</v>
      </c>
      <c r="C10" s="265">
        <v>71</v>
      </c>
      <c r="D10" s="263">
        <v>-10.126582278481012</v>
      </c>
      <c r="E10" s="263">
        <v>1.1653672548215019</v>
      </c>
      <c r="F10" s="266">
        <v>506.49</v>
      </c>
      <c r="G10" s="265">
        <v>585</v>
      </c>
      <c r="H10" s="263">
        <v>15.500799620920457</v>
      </c>
      <c r="I10" s="263">
        <v>0.53767725082037132</v>
      </c>
      <c r="J10" s="261">
        <v>6.4112658227848103</v>
      </c>
      <c r="K10" s="262">
        <v>8.23943661971831</v>
      </c>
      <c r="L10" s="261">
        <v>28.514974226094591</v>
      </c>
      <c r="M10" s="261">
        <v>1089.259412821576</v>
      </c>
      <c r="N10" s="262">
        <v>1066.3247863247861</v>
      </c>
      <c r="O10" s="263">
        <v>-2.1055247470738725</v>
      </c>
    </row>
    <row r="11" spans="1:15" x14ac:dyDescent="0.25">
      <c r="A11" s="267" t="s">
        <v>122</v>
      </c>
      <c r="B11" s="266">
        <v>1388</v>
      </c>
      <c r="C11" s="265">
        <v>1657</v>
      </c>
      <c r="D11" s="264">
        <v>19.380403458213259</v>
      </c>
      <c r="E11" s="263">
        <v>27.197373820270826</v>
      </c>
      <c r="F11" s="266">
        <v>24712</v>
      </c>
      <c r="G11" s="265">
        <v>31933</v>
      </c>
      <c r="H11" s="264">
        <v>29.220621560375527</v>
      </c>
      <c r="I11" s="263">
        <v>29.349825043499006</v>
      </c>
      <c r="J11" s="261">
        <v>17.804034582132566</v>
      </c>
      <c r="K11" s="262">
        <v>19.271575135787568</v>
      </c>
      <c r="L11" s="261">
        <v>8.2427415363917955</v>
      </c>
      <c r="M11" s="261">
        <v>1568.1300582712852</v>
      </c>
      <c r="N11" s="262">
        <v>3106.4782513387404</v>
      </c>
      <c r="O11" s="261">
        <v>98.100803881237923</v>
      </c>
    </row>
    <row r="12" spans="1:15" x14ac:dyDescent="0.25">
      <c r="A12" s="267" t="s">
        <v>123</v>
      </c>
      <c r="B12" s="266">
        <v>359</v>
      </c>
      <c r="C12" s="265">
        <v>302.5</v>
      </c>
      <c r="D12" s="264">
        <v>-15.738161559888574</v>
      </c>
      <c r="E12" s="263">
        <v>4.9651210504718915</v>
      </c>
      <c r="F12" s="266">
        <v>6371.4500000000007</v>
      </c>
      <c r="G12" s="265">
        <v>4916.07</v>
      </c>
      <c r="H12" s="264">
        <v>-22.842210171938891</v>
      </c>
      <c r="I12" s="263">
        <v>4.5183914571632533</v>
      </c>
      <c r="J12" s="261">
        <v>17.747771587743735</v>
      </c>
      <c r="K12" s="262">
        <v>16.251471074380163</v>
      </c>
      <c r="L12" s="261">
        <v>-8.4309205015737696</v>
      </c>
      <c r="M12" s="261">
        <v>2400.8505913096701</v>
      </c>
      <c r="N12" s="262">
        <v>2543.2306700270747</v>
      </c>
      <c r="O12" s="261">
        <v>5.9304014682453055</v>
      </c>
    </row>
    <row r="13" spans="1:15" x14ac:dyDescent="0.25">
      <c r="A13" s="267" t="s">
        <v>124</v>
      </c>
      <c r="B13" s="266">
        <v>850</v>
      </c>
      <c r="C13" s="265">
        <v>997</v>
      </c>
      <c r="D13" s="264">
        <v>17.294117647058815</v>
      </c>
      <c r="E13" s="263">
        <v>16.36438243742306</v>
      </c>
      <c r="F13" s="266">
        <v>17783</v>
      </c>
      <c r="G13" s="265">
        <v>20007.8</v>
      </c>
      <c r="H13" s="264">
        <v>12.510824945172349</v>
      </c>
      <c r="I13" s="263">
        <v>18.389297263186027</v>
      </c>
      <c r="J13" s="261">
        <v>20.921176470588236</v>
      </c>
      <c r="K13" s="262">
        <v>20.068004012036109</v>
      </c>
      <c r="L13" s="261">
        <v>-4.078032895289363</v>
      </c>
      <c r="M13" s="261">
        <v>1187.5369735140303</v>
      </c>
      <c r="N13" s="262">
        <v>1200</v>
      </c>
      <c r="O13" s="261">
        <v>1.0494853435249807</v>
      </c>
    </row>
    <row r="14" spans="1:15" x14ac:dyDescent="0.25">
      <c r="A14" s="260" t="s">
        <v>200</v>
      </c>
      <c r="B14" s="259">
        <v>326</v>
      </c>
      <c r="C14" s="258">
        <v>449</v>
      </c>
      <c r="D14" s="257">
        <v>37.730061349693258</v>
      </c>
      <c r="E14" s="256">
        <v>7.3697168649979483</v>
      </c>
      <c r="F14" s="259">
        <v>3813</v>
      </c>
      <c r="G14" s="258">
        <v>6774</v>
      </c>
      <c r="H14" s="257">
        <v>77.655389457120378</v>
      </c>
      <c r="I14" s="256">
        <v>6.2260268325764034</v>
      </c>
      <c r="J14" s="254">
        <v>11.696319018404909</v>
      </c>
      <c r="K14" s="255">
        <v>15.086859688195991</v>
      </c>
      <c r="L14" s="254">
        <v>28.988100140359109</v>
      </c>
      <c r="M14" s="254">
        <v>1404.7469184369263</v>
      </c>
      <c r="N14" s="255">
        <v>1849.0906406849722</v>
      </c>
      <c r="O14" s="254">
        <v>31.631585477508708</v>
      </c>
    </row>
    <row r="15" spans="1:15" x14ac:dyDescent="0.25">
      <c r="A15" s="253" t="s">
        <v>323</v>
      </c>
      <c r="B15" s="251"/>
      <c r="C15" s="252"/>
      <c r="D15" s="251"/>
      <c r="E15" s="251"/>
      <c r="F15" s="251"/>
      <c r="G15" s="252"/>
      <c r="H15" s="251"/>
      <c r="I15" s="251"/>
      <c r="J15" s="251"/>
      <c r="K15" s="252"/>
      <c r="L15" s="251"/>
      <c r="M15" s="251"/>
      <c r="N15" s="252"/>
      <c r="O15" s="251"/>
    </row>
    <row r="16" spans="1:15" x14ac:dyDescent="0.25">
      <c r="G16" s="250"/>
      <c r="K16" s="250"/>
      <c r="N16" s="250"/>
    </row>
    <row r="17" spans="7:7" x14ac:dyDescent="0.25">
      <c r="G17" s="250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C000"/>
  </sheetPr>
  <dimension ref="A1:O17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ht="13.5" x14ac:dyDescent="0.25">
      <c r="A1" s="282" t="s">
        <v>349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800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273" t="s">
        <v>325</v>
      </c>
      <c r="B5" s="272">
        <v>584.5</v>
      </c>
      <c r="C5" s="271">
        <v>527.5</v>
      </c>
      <c r="D5" s="268">
        <v>-9.7519247219846061</v>
      </c>
      <c r="E5" s="268">
        <v>100</v>
      </c>
      <c r="F5" s="272">
        <v>8393.9380000000001</v>
      </c>
      <c r="G5" s="271">
        <v>7480.7639999999992</v>
      </c>
      <c r="H5" s="268">
        <v>-10.878970037662905</v>
      </c>
      <c r="I5" s="268">
        <v>100</v>
      </c>
      <c r="J5" s="270">
        <v>14.36088622754491</v>
      </c>
      <c r="K5" s="269">
        <v>14.181543127962083</v>
      </c>
      <c r="L5" s="268">
        <v>-1.2488303071354845</v>
      </c>
      <c r="M5" s="270">
        <v>907.84170076071564</v>
      </c>
      <c r="N5" s="269">
        <v>992.71442194941574</v>
      </c>
      <c r="O5" s="268">
        <v>9.3488458524852991</v>
      </c>
    </row>
    <row r="6" spans="1:15" x14ac:dyDescent="0.25">
      <c r="A6" s="267" t="s">
        <v>113</v>
      </c>
      <c r="B6" s="266">
        <v>63</v>
      </c>
      <c r="C6" s="265">
        <v>60.5</v>
      </c>
      <c r="D6" s="264">
        <v>-3.9682539682539653</v>
      </c>
      <c r="E6" s="263">
        <v>11.469194312796208</v>
      </c>
      <c r="F6" s="266">
        <v>533.20000000000005</v>
      </c>
      <c r="G6" s="265">
        <v>533.64</v>
      </c>
      <c r="H6" s="264">
        <v>8.25206301575232E-2</v>
      </c>
      <c r="I6" s="263">
        <v>7.1334959905164768</v>
      </c>
      <c r="J6" s="261">
        <v>8.4634920634920636</v>
      </c>
      <c r="K6" s="262">
        <v>8.8204958677685941</v>
      </c>
      <c r="L6" s="261">
        <v>4.2181619785111479</v>
      </c>
      <c r="M6" s="266">
        <v>1000.5345086271567</v>
      </c>
      <c r="N6" s="265">
        <v>913.76058766209417</v>
      </c>
      <c r="O6" s="261">
        <v>-8.6727564333713865</v>
      </c>
    </row>
    <row r="7" spans="1:15" x14ac:dyDescent="0.25">
      <c r="A7" s="267" t="s">
        <v>114</v>
      </c>
      <c r="B7" s="266">
        <v>34</v>
      </c>
      <c r="C7" s="265">
        <v>32</v>
      </c>
      <c r="D7" s="264">
        <v>-5.8823529411764719</v>
      </c>
      <c r="E7" s="263">
        <v>6.0663507109004744</v>
      </c>
      <c r="F7" s="266">
        <v>187.39999999999998</v>
      </c>
      <c r="G7" s="265">
        <v>177.5</v>
      </c>
      <c r="H7" s="264">
        <v>-5.2828175026680801</v>
      </c>
      <c r="I7" s="263">
        <v>2.3727523017702472</v>
      </c>
      <c r="J7" s="261">
        <v>5.511764705882352</v>
      </c>
      <c r="K7" s="262">
        <v>5.546875</v>
      </c>
      <c r="L7" s="261">
        <v>0.63700640341517456</v>
      </c>
      <c r="M7" s="261">
        <v>1003.0896478121665</v>
      </c>
      <c r="N7" s="262">
        <v>1138.512676056338</v>
      </c>
      <c r="O7" s="261">
        <v>13.500590753731935</v>
      </c>
    </row>
    <row r="8" spans="1:15" x14ac:dyDescent="0.25">
      <c r="A8" s="267" t="s">
        <v>115</v>
      </c>
      <c r="B8" s="266">
        <v>10</v>
      </c>
      <c r="C8" s="265">
        <v>8</v>
      </c>
      <c r="D8" s="264">
        <v>-19.999999999999996</v>
      </c>
      <c r="E8" s="263">
        <v>1.5165876777251186</v>
      </c>
      <c r="F8" s="266">
        <v>47.5</v>
      </c>
      <c r="G8" s="265">
        <v>47.5</v>
      </c>
      <c r="H8" s="264">
        <v>0</v>
      </c>
      <c r="I8" s="263">
        <v>0.63496188357231964</v>
      </c>
      <c r="J8" s="261">
        <v>4.75</v>
      </c>
      <c r="K8" s="262">
        <v>5.9375</v>
      </c>
      <c r="L8" s="261">
        <v>25</v>
      </c>
      <c r="M8" s="261">
        <v>951.57894736842104</v>
      </c>
      <c r="N8" s="262">
        <v>1285.2631578947369</v>
      </c>
      <c r="O8" s="261">
        <v>35.06637168141593</v>
      </c>
    </row>
    <row r="9" spans="1:15" x14ac:dyDescent="0.25">
      <c r="A9" s="267" t="s">
        <v>116</v>
      </c>
      <c r="B9" s="266">
        <v>97</v>
      </c>
      <c r="C9" s="265">
        <v>124</v>
      </c>
      <c r="D9" s="263">
        <v>27.835051546391743</v>
      </c>
      <c r="E9" s="263">
        <v>23.507109004739338</v>
      </c>
      <c r="F9" s="266">
        <v>1381.3090000000002</v>
      </c>
      <c r="G9" s="265">
        <v>1843.1399999999999</v>
      </c>
      <c r="H9" s="263">
        <v>33.434300362916588</v>
      </c>
      <c r="I9" s="263">
        <v>24.638392549210213</v>
      </c>
      <c r="J9" s="261">
        <v>14.240298969072168</v>
      </c>
      <c r="K9" s="262">
        <v>14.864032258064515</v>
      </c>
      <c r="L9" s="261">
        <v>4.3800575419589594</v>
      </c>
      <c r="M9" s="261">
        <v>1120.5948849967674</v>
      </c>
      <c r="N9" s="262">
        <v>1046.9530258146424</v>
      </c>
      <c r="O9" s="263">
        <v>-6.5716754705994802</v>
      </c>
    </row>
    <row r="10" spans="1:15" x14ac:dyDescent="0.25">
      <c r="A10" s="267" t="s">
        <v>122</v>
      </c>
      <c r="B10" s="266">
        <v>7.5</v>
      </c>
      <c r="C10" s="265">
        <v>0</v>
      </c>
      <c r="D10" s="264">
        <v>-100</v>
      </c>
      <c r="E10" s="263">
        <v>0</v>
      </c>
      <c r="F10" s="266">
        <v>46.65</v>
      </c>
      <c r="G10" s="265">
        <v>0</v>
      </c>
      <c r="H10" s="264">
        <v>-100</v>
      </c>
      <c r="I10" s="263">
        <v>0</v>
      </c>
      <c r="J10" s="261">
        <v>6.22</v>
      </c>
      <c r="K10" s="262" t="s">
        <v>341</v>
      </c>
      <c r="L10" s="264" t="s">
        <v>341</v>
      </c>
      <c r="M10" s="261">
        <v>767.92068595927105</v>
      </c>
      <c r="N10" s="262" t="s">
        <v>341</v>
      </c>
      <c r="O10" s="261" t="s">
        <v>341</v>
      </c>
    </row>
    <row r="11" spans="1:15" x14ac:dyDescent="0.25">
      <c r="A11" s="267" t="s">
        <v>123</v>
      </c>
      <c r="B11" s="266">
        <v>43</v>
      </c>
      <c r="C11" s="265">
        <v>44</v>
      </c>
      <c r="D11" s="264">
        <v>2.3255813953488413</v>
      </c>
      <c r="E11" s="263">
        <v>8.3412322274881525</v>
      </c>
      <c r="F11" s="266">
        <v>752.2</v>
      </c>
      <c r="G11" s="265">
        <v>776.9</v>
      </c>
      <c r="H11" s="264">
        <v>3.2837011433129337</v>
      </c>
      <c r="I11" s="263">
        <v>10.385302891522844</v>
      </c>
      <c r="J11" s="261">
        <v>17.493023255813956</v>
      </c>
      <c r="K11" s="262">
        <v>17.656818181818181</v>
      </c>
      <c r="L11" s="261">
        <v>0.93634429914672967</v>
      </c>
      <c r="M11" s="261">
        <v>1183.5083754320656</v>
      </c>
      <c r="N11" s="262">
        <v>1439.7734586175829</v>
      </c>
      <c r="O11" s="261">
        <v>21.653001238116488</v>
      </c>
    </row>
    <row r="12" spans="1:15" x14ac:dyDescent="0.25">
      <c r="A12" s="267" t="s">
        <v>124</v>
      </c>
      <c r="B12" s="266">
        <v>8</v>
      </c>
      <c r="C12" s="265">
        <v>14</v>
      </c>
      <c r="D12" s="264">
        <v>75</v>
      </c>
      <c r="E12" s="263">
        <v>2.6540284360189572</v>
      </c>
      <c r="F12" s="266">
        <v>207.85</v>
      </c>
      <c r="G12" s="265">
        <v>346.05</v>
      </c>
      <c r="H12" s="264">
        <v>66.490257397161429</v>
      </c>
      <c r="I12" s="263">
        <v>4.6258644170568681</v>
      </c>
      <c r="J12" s="261">
        <v>25.981249999999999</v>
      </c>
      <c r="K12" s="262">
        <v>24.717857142857145</v>
      </c>
      <c r="L12" s="261">
        <v>-4.8627100587648968</v>
      </c>
      <c r="M12" s="261">
        <v>1323.0719268703392</v>
      </c>
      <c r="N12" s="262">
        <v>1222.0054905360496</v>
      </c>
      <c r="O12" s="261">
        <v>-7.638771126627808</v>
      </c>
    </row>
    <row r="13" spans="1:15" x14ac:dyDescent="0.25">
      <c r="A13" s="267" t="s">
        <v>324</v>
      </c>
      <c r="B13" s="266">
        <v>318</v>
      </c>
      <c r="C13" s="265">
        <v>239</v>
      </c>
      <c r="D13" s="264">
        <v>-24.842767295597479</v>
      </c>
      <c r="E13" s="263">
        <v>45.308056872037916</v>
      </c>
      <c r="F13" s="266">
        <v>5190.8289999999997</v>
      </c>
      <c r="G13" s="265">
        <v>3689.0339999999997</v>
      </c>
      <c r="H13" s="264">
        <v>-28.931698578396635</v>
      </c>
      <c r="I13" s="263">
        <v>49.313599520049024</v>
      </c>
      <c r="J13" s="261">
        <v>16.323361635220124</v>
      </c>
      <c r="K13" s="262">
        <v>15.435288702928869</v>
      </c>
      <c r="L13" s="261">
        <v>-5.4405027110047239</v>
      </c>
      <c r="M13" s="261">
        <v>777.8827139171799</v>
      </c>
      <c r="N13" s="262">
        <v>844.88001737040122</v>
      </c>
      <c r="O13" s="261">
        <v>8.6127769976843016</v>
      </c>
    </row>
    <row r="14" spans="1:15" x14ac:dyDescent="0.25">
      <c r="A14" s="260" t="s">
        <v>133</v>
      </c>
      <c r="B14" s="259">
        <v>4</v>
      </c>
      <c r="C14" s="258">
        <v>6</v>
      </c>
      <c r="D14" s="257">
        <v>50</v>
      </c>
      <c r="E14" s="256">
        <v>1.1374407582938388</v>
      </c>
      <c r="F14" s="259">
        <v>47</v>
      </c>
      <c r="G14" s="258">
        <v>67</v>
      </c>
      <c r="H14" s="257">
        <v>42.553191489361694</v>
      </c>
      <c r="I14" s="256">
        <v>0.89563044630200872</v>
      </c>
      <c r="J14" s="254">
        <v>11.75</v>
      </c>
      <c r="K14" s="255">
        <v>11.166666666666666</v>
      </c>
      <c r="L14" s="254">
        <v>-4.9645390070922062</v>
      </c>
      <c r="M14" s="254">
        <v>1423.4042553191491</v>
      </c>
      <c r="N14" s="255">
        <v>1307.4626865671642</v>
      </c>
      <c r="O14" s="254">
        <v>-8.1453717957298828</v>
      </c>
    </row>
    <row r="15" spans="1:15" x14ac:dyDescent="0.25">
      <c r="A15" s="253" t="s">
        <v>323</v>
      </c>
      <c r="B15" s="251"/>
      <c r="C15" s="252"/>
      <c r="D15" s="251"/>
      <c r="E15" s="251"/>
      <c r="F15" s="251"/>
      <c r="G15" s="252"/>
      <c r="H15" s="251"/>
      <c r="I15" s="251"/>
      <c r="J15" s="251"/>
      <c r="K15" s="252"/>
      <c r="L15" s="251"/>
      <c r="M15" s="251"/>
      <c r="N15" s="252"/>
      <c r="O15" s="251"/>
    </row>
    <row r="16" spans="1:15" x14ac:dyDescent="0.25">
      <c r="G16" s="250"/>
      <c r="K16" s="250"/>
      <c r="N16" s="250"/>
    </row>
    <row r="17" spans="7:7" x14ac:dyDescent="0.25">
      <c r="G17" s="250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C000"/>
  </sheetPr>
  <dimension ref="A1:O18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ht="13.5" x14ac:dyDescent="0.25">
      <c r="A1" s="282" t="s">
        <v>350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800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273" t="s">
        <v>325</v>
      </c>
      <c r="B5" s="272">
        <v>2079.1</v>
      </c>
      <c r="C5" s="271">
        <v>1951.7</v>
      </c>
      <c r="D5" s="268">
        <v>-6.127651387619637</v>
      </c>
      <c r="E5" s="268">
        <v>100</v>
      </c>
      <c r="F5" s="272">
        <v>23649.059999999998</v>
      </c>
      <c r="G5" s="271">
        <v>21958.812000000002</v>
      </c>
      <c r="H5" s="268">
        <v>-7.1472100793858022</v>
      </c>
      <c r="I5" s="268">
        <v>100</v>
      </c>
      <c r="J5" s="270">
        <v>11.374662113414457</v>
      </c>
      <c r="K5" s="269">
        <v>11.251120561561716</v>
      </c>
      <c r="L5" s="268">
        <v>-1.0861118389358104</v>
      </c>
      <c r="M5" s="270">
        <v>671.25125396104534</v>
      </c>
      <c r="N5" s="269">
        <v>683.35860428150659</v>
      </c>
      <c r="O5" s="268">
        <v>1.80369872667141</v>
      </c>
    </row>
    <row r="6" spans="1:15" x14ac:dyDescent="0.25">
      <c r="A6" s="267" t="s">
        <v>113</v>
      </c>
      <c r="B6" s="266">
        <v>48</v>
      </c>
      <c r="C6" s="265">
        <v>35</v>
      </c>
      <c r="D6" s="264">
        <v>-27.083333333333336</v>
      </c>
      <c r="E6" s="263">
        <v>1.7933083978070401</v>
      </c>
      <c r="F6" s="266">
        <v>248.39999999999998</v>
      </c>
      <c r="G6" s="265">
        <v>183.96</v>
      </c>
      <c r="H6" s="264">
        <v>-25.942028985507235</v>
      </c>
      <c r="I6" s="263">
        <v>0.83775023894735279</v>
      </c>
      <c r="J6" s="261">
        <v>5.1749999999999998</v>
      </c>
      <c r="K6" s="262">
        <v>5.2560000000000002</v>
      </c>
      <c r="L6" s="261">
        <v>1.5652173913043521</v>
      </c>
      <c r="M6" s="261">
        <v>706.5539452495974</v>
      </c>
      <c r="N6" s="262">
        <v>785.4044357469013</v>
      </c>
      <c r="O6" s="261">
        <v>11.1598684045914</v>
      </c>
    </row>
    <row r="7" spans="1:15" x14ac:dyDescent="0.25">
      <c r="A7" s="267" t="s">
        <v>122</v>
      </c>
      <c r="B7" s="266">
        <v>22.099999999999998</v>
      </c>
      <c r="C7" s="265">
        <v>45</v>
      </c>
      <c r="D7" s="264">
        <v>103.61990950226247</v>
      </c>
      <c r="E7" s="263">
        <v>2.3056822257519087</v>
      </c>
      <c r="F7" s="266">
        <v>139.6</v>
      </c>
      <c r="G7" s="265">
        <v>274.94</v>
      </c>
      <c r="H7" s="264">
        <v>96.948424068767906</v>
      </c>
      <c r="I7" s="263">
        <v>1.2520713779962229</v>
      </c>
      <c r="J7" s="261">
        <v>6.3167420814479645</v>
      </c>
      <c r="K7" s="262">
        <v>6.1097777777777775</v>
      </c>
      <c r="L7" s="261">
        <v>-3.2764406240051058</v>
      </c>
      <c r="M7" s="261">
        <v>793.9133237822349</v>
      </c>
      <c r="N7" s="262">
        <v>798.67098275987496</v>
      </c>
      <c r="O7" s="261">
        <v>0.59926680093671525</v>
      </c>
    </row>
    <row r="8" spans="1:15" x14ac:dyDescent="0.25">
      <c r="A8" s="267" t="s">
        <v>123</v>
      </c>
      <c r="B8" s="266">
        <v>40</v>
      </c>
      <c r="C8" s="265">
        <v>37</v>
      </c>
      <c r="D8" s="264">
        <v>-7.4999999999999956</v>
      </c>
      <c r="E8" s="263">
        <v>1.8957831633960136</v>
      </c>
      <c r="F8" s="266">
        <v>297.39999999999998</v>
      </c>
      <c r="G8" s="265">
        <v>273.39999999999998</v>
      </c>
      <c r="H8" s="264">
        <v>-8.0699394754539355</v>
      </c>
      <c r="I8" s="263">
        <v>1.2450582481420214</v>
      </c>
      <c r="J8" s="261">
        <v>7.4349999999999996</v>
      </c>
      <c r="K8" s="262">
        <v>7.3891891891891888</v>
      </c>
      <c r="L8" s="261">
        <v>-0.6161507842745273</v>
      </c>
      <c r="M8" s="261">
        <v>803.77942165433763</v>
      </c>
      <c r="N8" s="262">
        <v>1011.0826627651794</v>
      </c>
      <c r="O8" s="261">
        <v>25.791061020717663</v>
      </c>
    </row>
    <row r="9" spans="1:15" x14ac:dyDescent="0.25">
      <c r="A9" s="267" t="s">
        <v>124</v>
      </c>
      <c r="B9" s="266">
        <v>39</v>
      </c>
      <c r="C9" s="265">
        <v>41</v>
      </c>
      <c r="D9" s="264">
        <v>5.1282051282051322</v>
      </c>
      <c r="E9" s="263">
        <v>2.1007326945739613</v>
      </c>
      <c r="F9" s="266">
        <v>959.19999999999982</v>
      </c>
      <c r="G9" s="265">
        <v>1087.5999999999999</v>
      </c>
      <c r="H9" s="264">
        <v>13.386155129274414</v>
      </c>
      <c r="I9" s="263">
        <v>4.9529091100192479</v>
      </c>
      <c r="J9" s="261">
        <v>24.594871794871789</v>
      </c>
      <c r="K9" s="262">
        <v>26.52682926829268</v>
      </c>
      <c r="L9" s="261">
        <v>7.8551231717488346</v>
      </c>
      <c r="M9" s="261">
        <v>816.53200583819864</v>
      </c>
      <c r="N9" s="262">
        <v>713.49393159249735</v>
      </c>
      <c r="O9" s="261">
        <v>-12.618987805619341</v>
      </c>
    </row>
    <row r="10" spans="1:15" x14ac:dyDescent="0.25">
      <c r="A10" s="267" t="s">
        <v>125</v>
      </c>
      <c r="B10" s="266">
        <v>17</v>
      </c>
      <c r="C10" s="265">
        <v>39</v>
      </c>
      <c r="D10" s="264">
        <v>129.41176470588235</v>
      </c>
      <c r="E10" s="263">
        <v>1.9982579289849873</v>
      </c>
      <c r="F10" s="266">
        <v>65</v>
      </c>
      <c r="G10" s="265">
        <v>136</v>
      </c>
      <c r="H10" s="264">
        <v>109.23076923076924</v>
      </c>
      <c r="I10" s="263">
        <v>0.61934133777364642</v>
      </c>
      <c r="J10" s="261">
        <v>3.8235294117647061</v>
      </c>
      <c r="K10" s="262">
        <v>3.4871794871794872</v>
      </c>
      <c r="L10" s="261">
        <v>-8.7968441814595728</v>
      </c>
      <c r="M10" s="261">
        <v>2944</v>
      </c>
      <c r="N10" s="262">
        <v>2708.1617647058815</v>
      </c>
      <c r="O10" s="261">
        <v>-8.0108096227621708</v>
      </c>
    </row>
    <row r="11" spans="1:15" x14ac:dyDescent="0.25">
      <c r="A11" s="267" t="s">
        <v>200</v>
      </c>
      <c r="B11" s="266">
        <v>970</v>
      </c>
      <c r="C11" s="265">
        <v>933</v>
      </c>
      <c r="D11" s="264">
        <v>-3.8144329896907192</v>
      </c>
      <c r="E11" s="263">
        <v>47.804478147256233</v>
      </c>
      <c r="F11" s="266">
        <v>6034</v>
      </c>
      <c r="G11" s="265">
        <v>5846</v>
      </c>
      <c r="H11" s="264">
        <v>-3.115677825654628</v>
      </c>
      <c r="I11" s="263">
        <v>26.62256956341718</v>
      </c>
      <c r="J11" s="261">
        <v>6.220618556701031</v>
      </c>
      <c r="K11" s="262">
        <v>6.265809217577706</v>
      </c>
      <c r="L11" s="261">
        <v>0.72646571180601249</v>
      </c>
      <c r="M11" s="261">
        <v>353.91945641365606</v>
      </c>
      <c r="N11" s="262">
        <v>426.47964420116313</v>
      </c>
      <c r="O11" s="261">
        <v>20.501892866466132</v>
      </c>
    </row>
    <row r="12" spans="1:15" x14ac:dyDescent="0.25">
      <c r="A12" s="267" t="s">
        <v>324</v>
      </c>
      <c r="B12" s="266">
        <v>637</v>
      </c>
      <c r="C12" s="265">
        <v>568</v>
      </c>
      <c r="D12" s="264">
        <v>-10.832025117739407</v>
      </c>
      <c r="E12" s="263">
        <v>29.102833427268532</v>
      </c>
      <c r="F12" s="266">
        <v>15243.137999999999</v>
      </c>
      <c r="G12" s="265">
        <v>13635.697</v>
      </c>
      <c r="H12" s="264">
        <v>-10.545341779363271</v>
      </c>
      <c r="I12" s="263">
        <v>62.09669721658895</v>
      </c>
      <c r="J12" s="261">
        <v>23.929572998430139</v>
      </c>
      <c r="K12" s="262">
        <v>24.006508802816903</v>
      </c>
      <c r="L12" s="261">
        <v>0.32150930729859528</v>
      </c>
      <c r="M12" s="261">
        <v>747.83293702385959</v>
      </c>
      <c r="N12" s="262">
        <v>736.69478501905678</v>
      </c>
      <c r="O12" s="261">
        <v>-1.4893904043768336</v>
      </c>
    </row>
    <row r="13" spans="1:15" x14ac:dyDescent="0.25">
      <c r="A13" s="267" t="s">
        <v>126</v>
      </c>
      <c r="B13" s="266">
        <v>197</v>
      </c>
      <c r="C13" s="265">
        <v>208</v>
      </c>
      <c r="D13" s="264">
        <v>5.5837563451776706</v>
      </c>
      <c r="E13" s="263">
        <v>10.657375621253266</v>
      </c>
      <c r="F13" s="266">
        <v>315.5</v>
      </c>
      <c r="G13" s="265">
        <v>355</v>
      </c>
      <c r="H13" s="264">
        <v>12.519809825673534</v>
      </c>
      <c r="I13" s="263">
        <v>1.6166630508062094</v>
      </c>
      <c r="J13" s="261">
        <v>1.601522842639594</v>
      </c>
      <c r="K13" s="262">
        <v>1.7067307692307692</v>
      </c>
      <c r="L13" s="261">
        <v>6.5692429598927182</v>
      </c>
      <c r="M13" s="261">
        <v>552.78922345483375</v>
      </c>
      <c r="N13" s="262">
        <v>555.46478873239437</v>
      </c>
      <c r="O13" s="261">
        <v>0.4840118374303426</v>
      </c>
    </row>
    <row r="14" spans="1:15" x14ac:dyDescent="0.25">
      <c r="A14" s="295" t="s">
        <v>134</v>
      </c>
      <c r="B14" s="266">
        <v>4.5</v>
      </c>
      <c r="C14" s="265">
        <v>7.6999999999999993</v>
      </c>
      <c r="D14" s="264">
        <v>71.1111111111111</v>
      </c>
      <c r="E14" s="263">
        <v>0.39452784751754877</v>
      </c>
      <c r="F14" s="266">
        <v>27.605</v>
      </c>
      <c r="G14" s="265">
        <v>67.299000000000007</v>
      </c>
      <c r="H14" s="264">
        <v>143.7927911610216</v>
      </c>
      <c r="I14" s="263">
        <v>0.30647832860903401</v>
      </c>
      <c r="J14" s="292">
        <v>6.1344444444444441</v>
      </c>
      <c r="K14" s="293">
        <v>8.7401298701298717</v>
      </c>
      <c r="L14" s="292">
        <v>42.476306522674975</v>
      </c>
      <c r="M14" s="292">
        <v>2697.0476362977724</v>
      </c>
      <c r="N14" s="293">
        <v>4185.2256348534147</v>
      </c>
      <c r="O14" s="292">
        <v>55.178039072326456</v>
      </c>
    </row>
    <row r="15" spans="1:15" x14ac:dyDescent="0.25">
      <c r="A15" s="291" t="s">
        <v>135</v>
      </c>
      <c r="B15" s="290">
        <v>104.5</v>
      </c>
      <c r="C15" s="289">
        <v>38</v>
      </c>
      <c r="D15" s="288">
        <v>-63.636363636363633</v>
      </c>
      <c r="E15" s="287">
        <v>1.9470205461905006</v>
      </c>
      <c r="F15" s="290">
        <v>319.21699999999998</v>
      </c>
      <c r="G15" s="289">
        <v>98.915999999999997</v>
      </c>
      <c r="H15" s="288">
        <v>-69.012928509446553</v>
      </c>
      <c r="I15" s="287">
        <v>0.45046152770013237</v>
      </c>
      <c r="J15" s="286">
        <v>3.0547081339712916</v>
      </c>
      <c r="K15" s="285">
        <v>2.6030526315789473</v>
      </c>
      <c r="L15" s="283">
        <v>-14.785553400978014</v>
      </c>
      <c r="M15" s="283">
        <v>1850.6962975029526</v>
      </c>
      <c r="N15" s="284">
        <v>2057.6969347729387</v>
      </c>
      <c r="O15" s="283">
        <v>11.18501385393602</v>
      </c>
    </row>
    <row r="16" spans="1:15" x14ac:dyDescent="0.25">
      <c r="A16" s="253" t="s">
        <v>323</v>
      </c>
      <c r="B16" s="251"/>
      <c r="C16" s="252"/>
      <c r="D16" s="251"/>
      <c r="E16" s="251"/>
      <c r="F16" s="251"/>
      <c r="G16" s="252"/>
      <c r="H16" s="251"/>
      <c r="I16" s="251"/>
      <c r="J16" s="251"/>
      <c r="K16" s="252"/>
      <c r="L16" s="251"/>
      <c r="M16" s="251"/>
      <c r="N16" s="252"/>
      <c r="O16" s="251"/>
    </row>
    <row r="17" spans="7:14" x14ac:dyDescent="0.25">
      <c r="G17" s="250"/>
      <c r="K17" s="250"/>
      <c r="N17" s="250"/>
    </row>
    <row r="18" spans="7:14" x14ac:dyDescent="0.25">
      <c r="G18" s="250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C000"/>
  </sheetPr>
  <dimension ref="A1:O11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ht="13.5" x14ac:dyDescent="0.25">
      <c r="A1" s="282" t="s">
        <v>351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800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273" t="s">
        <v>325</v>
      </c>
      <c r="B5" s="272">
        <v>319.68</v>
      </c>
      <c r="C5" s="271">
        <v>312.5</v>
      </c>
      <c r="D5" s="268">
        <v>-2.2459959959959974</v>
      </c>
      <c r="E5" s="268">
        <v>100</v>
      </c>
      <c r="F5" s="272">
        <v>5073.2999999999993</v>
      </c>
      <c r="G5" s="271">
        <v>4532.2980000000007</v>
      </c>
      <c r="H5" s="268">
        <v>-10.663710011235262</v>
      </c>
      <c r="I5" s="268">
        <v>100</v>
      </c>
      <c r="J5" s="270">
        <v>15.86993243243243</v>
      </c>
      <c r="K5" s="269">
        <v>14.503353600000002</v>
      </c>
      <c r="L5" s="268">
        <v>-8.6111194124534052</v>
      </c>
      <c r="M5" s="270">
        <v>618.90875761338759</v>
      </c>
      <c r="N5" s="269">
        <v>693.84976230600887</v>
      </c>
      <c r="O5" s="268">
        <v>12.10857073369036</v>
      </c>
    </row>
    <row r="6" spans="1:15" x14ac:dyDescent="0.25">
      <c r="A6" s="267" t="s">
        <v>116</v>
      </c>
      <c r="B6" s="266">
        <v>48</v>
      </c>
      <c r="C6" s="265">
        <v>53</v>
      </c>
      <c r="D6" s="263">
        <v>10.416666666666675</v>
      </c>
      <c r="E6" s="263">
        <v>16.96</v>
      </c>
      <c r="F6" s="266">
        <v>1990.6499999999999</v>
      </c>
      <c r="G6" s="265">
        <v>1603.9</v>
      </c>
      <c r="H6" s="263">
        <v>-19.42832743073869</v>
      </c>
      <c r="I6" s="263">
        <v>35.388229105853142</v>
      </c>
      <c r="J6" s="261">
        <v>41.471874999999997</v>
      </c>
      <c r="K6" s="262">
        <v>30.262264150943398</v>
      </c>
      <c r="L6" s="261">
        <v>-27.029428616518057</v>
      </c>
      <c r="M6" s="261">
        <v>608.28221937558101</v>
      </c>
      <c r="N6" s="262">
        <v>646.83895504707266</v>
      </c>
      <c r="O6" s="263">
        <v>6.3386261250692577</v>
      </c>
    </row>
    <row r="7" spans="1:15" x14ac:dyDescent="0.25">
      <c r="A7" s="267" t="s">
        <v>122</v>
      </c>
      <c r="B7" s="266">
        <v>31.68</v>
      </c>
      <c r="C7" s="265">
        <v>39.5</v>
      </c>
      <c r="D7" s="264">
        <v>24.684343434343425</v>
      </c>
      <c r="E7" s="263">
        <v>12.64</v>
      </c>
      <c r="F7" s="266">
        <v>157.45000000000002</v>
      </c>
      <c r="G7" s="265">
        <v>210.43799999999999</v>
      </c>
      <c r="H7" s="264">
        <v>33.653858367735758</v>
      </c>
      <c r="I7" s="263">
        <v>4.6430751022990977</v>
      </c>
      <c r="J7" s="261">
        <v>4.9700126262626272</v>
      </c>
      <c r="K7" s="262">
        <v>5.3275443037974677</v>
      </c>
      <c r="L7" s="261">
        <v>7.1937780529080619</v>
      </c>
      <c r="M7" s="261">
        <v>827.8012067322959</v>
      </c>
      <c r="N7" s="262">
        <v>859.08053678518138</v>
      </c>
      <c r="O7" s="261">
        <v>3.7786040656257347</v>
      </c>
    </row>
    <row r="8" spans="1:15" x14ac:dyDescent="0.25">
      <c r="A8" s="260" t="s">
        <v>324</v>
      </c>
      <c r="B8" s="259">
        <v>240</v>
      </c>
      <c r="C8" s="258">
        <v>220</v>
      </c>
      <c r="D8" s="257">
        <v>-8.3333333333333375</v>
      </c>
      <c r="E8" s="256">
        <v>70.399999999999991</v>
      </c>
      <c r="F8" s="259">
        <v>2925.2</v>
      </c>
      <c r="G8" s="258">
        <v>2717.96</v>
      </c>
      <c r="H8" s="257">
        <v>-7.0846437850403348</v>
      </c>
      <c r="I8" s="256">
        <v>59.96869579184775</v>
      </c>
      <c r="J8" s="254">
        <v>12.188333333333333</v>
      </c>
      <c r="K8" s="255">
        <v>12.354363636363637</v>
      </c>
      <c r="L8" s="254">
        <v>1.3622067799559989</v>
      </c>
      <c r="M8" s="254">
        <v>614.8965882674687</v>
      </c>
      <c r="N8" s="255">
        <v>708.79840027079126</v>
      </c>
      <c r="O8" s="254">
        <v>15.27115514950248</v>
      </c>
    </row>
    <row r="9" spans="1:15" x14ac:dyDescent="0.25">
      <c r="A9" s="253" t="s">
        <v>323</v>
      </c>
      <c r="B9" s="251"/>
      <c r="C9" s="252"/>
      <c r="D9" s="251"/>
      <c r="E9" s="251"/>
      <c r="F9" s="251"/>
      <c r="G9" s="252"/>
      <c r="H9" s="251"/>
      <c r="I9" s="251"/>
      <c r="J9" s="251"/>
      <c r="K9" s="252"/>
      <c r="L9" s="251"/>
      <c r="M9" s="251"/>
      <c r="N9" s="252"/>
      <c r="O9" s="251"/>
    </row>
    <row r="10" spans="1:15" x14ac:dyDescent="0.25">
      <c r="G10" s="250"/>
      <c r="K10" s="250"/>
      <c r="N10" s="250"/>
    </row>
    <row r="11" spans="1:15" x14ac:dyDescent="0.25">
      <c r="G11" s="250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C000"/>
  </sheetPr>
  <dimension ref="A1:O23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ht="13.5" x14ac:dyDescent="0.25">
      <c r="A1" s="282" t="s">
        <v>352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800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273" t="s">
        <v>325</v>
      </c>
      <c r="B5" s="272">
        <v>3404.7</v>
      </c>
      <c r="C5" s="271">
        <v>3529.9700000000003</v>
      </c>
      <c r="D5" s="268">
        <v>3.6793256380885486</v>
      </c>
      <c r="E5" s="268">
        <v>100</v>
      </c>
      <c r="F5" s="272">
        <v>95797.32699999999</v>
      </c>
      <c r="G5" s="271">
        <v>85679.718999999997</v>
      </c>
      <c r="H5" s="268">
        <v>-10.561472137943884</v>
      </c>
      <c r="I5" s="268">
        <v>100</v>
      </c>
      <c r="J5" s="270">
        <v>28.136789438129643</v>
      </c>
      <c r="K5" s="269">
        <v>24.272081349133277</v>
      </c>
      <c r="L5" s="268">
        <v>-13.735426699959941</v>
      </c>
      <c r="M5" s="270">
        <v>646.64630903532418</v>
      </c>
      <c r="N5" s="269">
        <v>610.40562819773038</v>
      </c>
      <c r="O5" s="268">
        <v>-5.6044054270808612</v>
      </c>
    </row>
    <row r="6" spans="1:15" x14ac:dyDescent="0.25">
      <c r="A6" s="267" t="s">
        <v>113</v>
      </c>
      <c r="B6" s="266">
        <v>51.699999999999996</v>
      </c>
      <c r="C6" s="265">
        <v>54.199999999999996</v>
      </c>
      <c r="D6" s="264">
        <v>4.8355899419729287</v>
      </c>
      <c r="E6" s="263">
        <v>1.5354238138001171</v>
      </c>
      <c r="F6" s="266">
        <v>450.93</v>
      </c>
      <c r="G6" s="265">
        <v>471.25</v>
      </c>
      <c r="H6" s="264">
        <v>4.5062426540704692</v>
      </c>
      <c r="I6" s="263">
        <v>0.55001347518424981</v>
      </c>
      <c r="J6" s="261">
        <v>8.7220502901353978</v>
      </c>
      <c r="K6" s="262">
        <v>8.6946494464944664</v>
      </c>
      <c r="L6" s="261">
        <v>-0.3141559923349857</v>
      </c>
      <c r="M6" s="266">
        <v>834.51089969618351</v>
      </c>
      <c r="N6" s="265">
        <v>851.20318302387261</v>
      </c>
      <c r="O6" s="261">
        <v>2.0002474903282996</v>
      </c>
    </row>
    <row r="7" spans="1:15" x14ac:dyDescent="0.25">
      <c r="A7" s="267" t="s">
        <v>114</v>
      </c>
      <c r="B7" s="266">
        <v>104</v>
      </c>
      <c r="C7" s="265">
        <v>173</v>
      </c>
      <c r="D7" s="264">
        <v>66.346153846153854</v>
      </c>
      <c r="E7" s="263">
        <v>4.9008915089929941</v>
      </c>
      <c r="F7" s="266">
        <v>4285</v>
      </c>
      <c r="G7" s="265">
        <v>6285</v>
      </c>
      <c r="H7" s="264">
        <v>46.674445740956827</v>
      </c>
      <c r="I7" s="263">
        <v>7.3354582313697829</v>
      </c>
      <c r="J7" s="261">
        <v>41.20192307692308</v>
      </c>
      <c r="K7" s="262">
        <v>36.329479768786129</v>
      </c>
      <c r="L7" s="261">
        <v>-11.825766722199372</v>
      </c>
      <c r="M7" s="261">
        <v>507.21120186697789</v>
      </c>
      <c r="N7" s="262">
        <v>565.53858392999211</v>
      </c>
      <c r="O7" s="261">
        <v>11.499624189749525</v>
      </c>
    </row>
    <row r="8" spans="1:15" x14ac:dyDescent="0.25">
      <c r="A8" s="267" t="s">
        <v>116</v>
      </c>
      <c r="B8" s="266">
        <v>55</v>
      </c>
      <c r="C8" s="265">
        <v>93</v>
      </c>
      <c r="D8" s="263">
        <v>69.090909090909093</v>
      </c>
      <c r="E8" s="263">
        <v>2.6345832967418983</v>
      </c>
      <c r="F8" s="266">
        <v>1793.3050000000001</v>
      </c>
      <c r="G8" s="265">
        <v>2878.3390000000004</v>
      </c>
      <c r="H8" s="263">
        <v>60.504710576282349</v>
      </c>
      <c r="I8" s="263">
        <v>3.3594169467339183</v>
      </c>
      <c r="J8" s="261">
        <v>32.605545454545457</v>
      </c>
      <c r="K8" s="262">
        <v>30.949881720430113</v>
      </c>
      <c r="L8" s="261">
        <v>-5.0778593366072045</v>
      </c>
      <c r="M8" s="261">
        <v>599.83683757085385</v>
      </c>
      <c r="N8" s="262">
        <v>848.683563680303</v>
      </c>
      <c r="O8" s="263">
        <v>41.485735873975038</v>
      </c>
    </row>
    <row r="9" spans="1:15" x14ac:dyDescent="0.25">
      <c r="A9" s="267" t="s">
        <v>119</v>
      </c>
      <c r="B9" s="266">
        <v>8</v>
      </c>
      <c r="C9" s="265">
        <v>8</v>
      </c>
      <c r="D9" s="264">
        <v>0</v>
      </c>
      <c r="E9" s="263">
        <v>0.22663082122510955</v>
      </c>
      <c r="F9" s="266">
        <v>109</v>
      </c>
      <c r="G9" s="265">
        <v>107</v>
      </c>
      <c r="H9" s="264">
        <v>-1.834862385321101</v>
      </c>
      <c r="I9" s="263">
        <v>0.12488369622220634</v>
      </c>
      <c r="J9" s="261">
        <v>13.625</v>
      </c>
      <c r="K9" s="262">
        <v>13.375</v>
      </c>
      <c r="L9" s="261">
        <v>-1.834862385321101</v>
      </c>
      <c r="M9" s="261">
        <v>2003.6697247706425</v>
      </c>
      <c r="N9" s="262">
        <v>1836.9158878504672</v>
      </c>
      <c r="O9" s="261">
        <v>-8.3224213481222993</v>
      </c>
    </row>
    <row r="10" spans="1:15" x14ac:dyDescent="0.25">
      <c r="A10" s="267" t="s">
        <v>122</v>
      </c>
      <c r="B10" s="266">
        <v>404.1</v>
      </c>
      <c r="C10" s="265">
        <v>282.67</v>
      </c>
      <c r="D10" s="264">
        <v>-30.049492699826775</v>
      </c>
      <c r="E10" s="263">
        <v>8.0077167794627151</v>
      </c>
      <c r="F10" s="266">
        <v>16561.835999999999</v>
      </c>
      <c r="G10" s="265">
        <v>10517.98</v>
      </c>
      <c r="H10" s="264">
        <v>-36.492669049494275</v>
      </c>
      <c r="I10" s="263">
        <v>12.275927282161138</v>
      </c>
      <c r="J10" s="261">
        <v>40.984498886414251</v>
      </c>
      <c r="K10" s="262">
        <v>37.209396115611838</v>
      </c>
      <c r="L10" s="261">
        <v>-9.2110502101412806</v>
      </c>
      <c r="M10" s="261">
        <v>733.35314575026598</v>
      </c>
      <c r="N10" s="262">
        <v>828.73761882034376</v>
      </c>
      <c r="O10" s="261">
        <v>13.006622201435224</v>
      </c>
    </row>
    <row r="11" spans="1:15" x14ac:dyDescent="0.25">
      <c r="A11" s="267" t="s">
        <v>124</v>
      </c>
      <c r="B11" s="266">
        <v>412.40000000000003</v>
      </c>
      <c r="C11" s="265">
        <v>271.10000000000002</v>
      </c>
      <c r="D11" s="264">
        <v>-34.262851600387975</v>
      </c>
      <c r="E11" s="263">
        <v>7.6799519542659</v>
      </c>
      <c r="F11" s="266">
        <v>20928</v>
      </c>
      <c r="G11" s="265">
        <v>13920.4</v>
      </c>
      <c r="H11" s="264">
        <v>-33.48432721712539</v>
      </c>
      <c r="I11" s="263">
        <v>16.247018737304682</v>
      </c>
      <c r="J11" s="261">
        <v>50.746847720659552</v>
      </c>
      <c r="K11" s="262">
        <v>51.347842124677236</v>
      </c>
      <c r="L11" s="261">
        <v>1.1842989880394228</v>
      </c>
      <c r="M11" s="261">
        <v>557.86362767584092</v>
      </c>
      <c r="N11" s="262">
        <v>569.0695669664666</v>
      </c>
      <c r="O11" s="261">
        <v>2.0087237695190163</v>
      </c>
    </row>
    <row r="12" spans="1:15" x14ac:dyDescent="0.25">
      <c r="A12" s="267" t="s">
        <v>125</v>
      </c>
      <c r="B12" s="266">
        <v>162</v>
      </c>
      <c r="C12" s="265">
        <v>168</v>
      </c>
      <c r="D12" s="264">
        <v>3.7037037037036979</v>
      </c>
      <c r="E12" s="263">
        <v>4.759247245727301</v>
      </c>
      <c r="F12" s="266">
        <v>3359</v>
      </c>
      <c r="G12" s="265">
        <v>3994</v>
      </c>
      <c r="H12" s="264">
        <v>18.904435844001188</v>
      </c>
      <c r="I12" s="263">
        <v>4.6615465673971226</v>
      </c>
      <c r="J12" s="261">
        <v>20.734567901234566</v>
      </c>
      <c r="K12" s="262">
        <v>23.773809523809526</v>
      </c>
      <c r="L12" s="261">
        <v>14.657848849572597</v>
      </c>
      <c r="M12" s="261">
        <v>415.06400714498363</v>
      </c>
      <c r="N12" s="262">
        <v>454.13119679519281</v>
      </c>
      <c r="O12" s="261">
        <v>9.412328936669967</v>
      </c>
    </row>
    <row r="13" spans="1:15" x14ac:dyDescent="0.25">
      <c r="A13" s="267" t="s">
        <v>200</v>
      </c>
      <c r="B13" s="266">
        <v>286</v>
      </c>
      <c r="C13" s="265">
        <v>311</v>
      </c>
      <c r="D13" s="264">
        <v>8.7412587412587506</v>
      </c>
      <c r="E13" s="263">
        <v>8.8102731751261327</v>
      </c>
      <c r="F13" s="266">
        <v>8190</v>
      </c>
      <c r="G13" s="265">
        <v>8197</v>
      </c>
      <c r="H13" s="264">
        <v>8.5470085470085166E-2</v>
      </c>
      <c r="I13" s="263">
        <v>9.5670248404993021</v>
      </c>
      <c r="J13" s="261">
        <v>28.636363636363637</v>
      </c>
      <c r="K13" s="262">
        <v>26.356913183279744</v>
      </c>
      <c r="L13" s="261">
        <v>-7.9599857091818489</v>
      </c>
      <c r="M13" s="261">
        <v>855.2954822954822</v>
      </c>
      <c r="N13" s="262">
        <v>921.73844089300962</v>
      </c>
      <c r="O13" s="261">
        <v>7.7684215540581025</v>
      </c>
    </row>
    <row r="14" spans="1:15" x14ac:dyDescent="0.25">
      <c r="A14" s="267" t="s">
        <v>126</v>
      </c>
      <c r="B14" s="266">
        <v>888</v>
      </c>
      <c r="C14" s="265">
        <v>1212</v>
      </c>
      <c r="D14" s="264">
        <v>36.486486486486491</v>
      </c>
      <c r="E14" s="263">
        <v>34.334569415604093</v>
      </c>
      <c r="F14" s="266">
        <v>9631</v>
      </c>
      <c r="G14" s="265">
        <v>13095</v>
      </c>
      <c r="H14" s="264">
        <v>35.967189284601808</v>
      </c>
      <c r="I14" s="263">
        <v>15.283663570371889</v>
      </c>
      <c r="J14" s="261">
        <v>10.84572072072072</v>
      </c>
      <c r="K14" s="262">
        <v>10.804455445544555</v>
      </c>
      <c r="L14" s="261">
        <v>-0.38047517761846672</v>
      </c>
      <c r="M14" s="261">
        <v>297.63212542830445</v>
      </c>
      <c r="N14" s="262">
        <v>292.31538755250097</v>
      </c>
      <c r="O14" s="261">
        <v>-1.786345431680969</v>
      </c>
    </row>
    <row r="15" spans="1:15" x14ac:dyDescent="0.25">
      <c r="A15" s="267" t="s">
        <v>127</v>
      </c>
      <c r="B15" s="266">
        <v>22</v>
      </c>
      <c r="C15" s="265">
        <v>17</v>
      </c>
      <c r="D15" s="264">
        <v>-22.72727272727273</v>
      </c>
      <c r="E15" s="263">
        <v>0.48159049510335777</v>
      </c>
      <c r="F15" s="266">
        <v>324.45</v>
      </c>
      <c r="G15" s="265">
        <v>254.5</v>
      </c>
      <c r="H15" s="264">
        <v>-21.559562336261362</v>
      </c>
      <c r="I15" s="263">
        <v>0.2970364550331917</v>
      </c>
      <c r="J15" s="261">
        <v>14.747727272727273</v>
      </c>
      <c r="K15" s="262">
        <v>14.970588235294118</v>
      </c>
      <c r="L15" s="261">
        <v>1.511154623661759</v>
      </c>
      <c r="M15" s="261">
        <v>978.8873478193866</v>
      </c>
      <c r="N15" s="262">
        <v>1000</v>
      </c>
      <c r="O15" s="261">
        <v>2.1568010075566857</v>
      </c>
    </row>
    <row r="16" spans="1:15" x14ac:dyDescent="0.25">
      <c r="A16" s="267" t="s">
        <v>128</v>
      </c>
      <c r="B16" s="266">
        <v>28</v>
      </c>
      <c r="C16" s="265">
        <v>22</v>
      </c>
      <c r="D16" s="264">
        <v>-21.428571428571431</v>
      </c>
      <c r="E16" s="263">
        <v>0.62323475836905129</v>
      </c>
      <c r="F16" s="266">
        <v>722.95900000000006</v>
      </c>
      <c r="G16" s="265">
        <v>552.58000000000004</v>
      </c>
      <c r="H16" s="264">
        <v>-23.5668966013287</v>
      </c>
      <c r="I16" s="263">
        <v>0.64493675568660547</v>
      </c>
      <c r="J16" s="261">
        <v>25.819964285714288</v>
      </c>
      <c r="K16" s="262">
        <v>25.117272727272731</v>
      </c>
      <c r="L16" s="292">
        <v>-2.7215047653274427</v>
      </c>
      <c r="M16" s="292">
        <v>628.72362056492818</v>
      </c>
      <c r="N16" s="293">
        <v>641.95320134641133</v>
      </c>
      <c r="O16" s="292">
        <v>2.1041965577173638</v>
      </c>
    </row>
    <row r="17" spans="1:15" x14ac:dyDescent="0.25">
      <c r="A17" s="267" t="s">
        <v>130</v>
      </c>
      <c r="B17" s="266">
        <v>508</v>
      </c>
      <c r="C17" s="265">
        <v>574</v>
      </c>
      <c r="D17" s="264">
        <v>12.992125984251967</v>
      </c>
      <c r="E17" s="263">
        <v>16.260761422901609</v>
      </c>
      <c r="F17" s="266">
        <v>15419</v>
      </c>
      <c r="G17" s="265">
        <v>14876</v>
      </c>
      <c r="H17" s="264">
        <v>-3.5216291588300197</v>
      </c>
      <c r="I17" s="263">
        <v>17.362335186930295</v>
      </c>
      <c r="J17" s="261">
        <v>30.352362204724411</v>
      </c>
      <c r="K17" s="262">
        <v>25.916376306620208</v>
      </c>
      <c r="L17" s="261">
        <v>-14.614960997710192</v>
      </c>
      <c r="M17" s="261">
        <v>845.30125170244503</v>
      </c>
      <c r="N17" s="262">
        <v>516.65098144662545</v>
      </c>
      <c r="O17" s="261">
        <v>-38.87966208424686</v>
      </c>
    </row>
    <row r="18" spans="1:15" x14ac:dyDescent="0.25">
      <c r="A18" s="267" t="s">
        <v>133</v>
      </c>
      <c r="B18" s="266">
        <v>287</v>
      </c>
      <c r="C18" s="265">
        <v>214</v>
      </c>
      <c r="D18" s="264">
        <v>-25.435540069686414</v>
      </c>
      <c r="E18" s="263">
        <v>6.0623744677716811</v>
      </c>
      <c r="F18" s="266">
        <v>9814</v>
      </c>
      <c r="G18" s="265">
        <v>7626</v>
      </c>
      <c r="H18" s="264">
        <v>-22.294681067862243</v>
      </c>
      <c r="I18" s="263">
        <v>8.9005894148649105</v>
      </c>
      <c r="J18" s="261">
        <v>34.195121951219512</v>
      </c>
      <c r="K18" s="262">
        <v>35.635514018691588</v>
      </c>
      <c r="L18" s="292">
        <v>4.2122735211380213</v>
      </c>
      <c r="M18" s="292">
        <v>673.49704503770124</v>
      </c>
      <c r="N18" s="293">
        <v>702.7996328350381</v>
      </c>
      <c r="O18" s="292">
        <v>4.3508116350676085</v>
      </c>
    </row>
    <row r="19" spans="1:15" x14ac:dyDescent="0.25">
      <c r="A19" s="295" t="s">
        <v>134</v>
      </c>
      <c r="B19" s="266">
        <v>7.5</v>
      </c>
      <c r="C19" s="265">
        <v>20</v>
      </c>
      <c r="D19" s="264">
        <v>166.66666666666666</v>
      </c>
      <c r="E19" s="263">
        <v>0.56657705306277384</v>
      </c>
      <c r="F19" s="266">
        <v>51</v>
      </c>
      <c r="G19" s="265">
        <v>507</v>
      </c>
      <c r="H19" s="264">
        <v>894.11764705882354</v>
      </c>
      <c r="I19" s="263">
        <v>0.5917386353706412</v>
      </c>
      <c r="J19" s="292">
        <v>6.8</v>
      </c>
      <c r="K19" s="293">
        <v>25.35</v>
      </c>
      <c r="L19" s="292">
        <v>272.7941176470589</v>
      </c>
      <c r="M19" s="292">
        <v>595.0980392156863</v>
      </c>
      <c r="N19" s="293">
        <v>714.99013806706114</v>
      </c>
      <c r="O19" s="292">
        <v>20.146612986557223</v>
      </c>
    </row>
    <row r="20" spans="1:15" x14ac:dyDescent="0.25">
      <c r="A20" s="291" t="s">
        <v>135</v>
      </c>
      <c r="B20" s="290">
        <v>181</v>
      </c>
      <c r="C20" s="289">
        <v>110</v>
      </c>
      <c r="D20" s="288">
        <v>-39.226519337016576</v>
      </c>
      <c r="E20" s="287">
        <v>3.1161737918452563</v>
      </c>
      <c r="F20" s="290">
        <v>4157.8469999999998</v>
      </c>
      <c r="G20" s="289">
        <v>2397.6699999999996</v>
      </c>
      <c r="H20" s="288">
        <v>-42.333856921623145</v>
      </c>
      <c r="I20" s="287">
        <v>2.7984102048700694</v>
      </c>
      <c r="J20" s="286">
        <v>22.97153038674033</v>
      </c>
      <c r="K20" s="285">
        <v>21.796999999999997</v>
      </c>
      <c r="L20" s="283">
        <v>-5.1129827528526235</v>
      </c>
      <c r="M20" s="283">
        <v>618.37065914161826</v>
      </c>
      <c r="N20" s="284">
        <v>772.42990069525854</v>
      </c>
      <c r="O20" s="283">
        <v>24.913737299162154</v>
      </c>
    </row>
    <row r="21" spans="1:15" x14ac:dyDescent="0.25">
      <c r="A21" s="253" t="s">
        <v>323</v>
      </c>
      <c r="B21" s="251"/>
      <c r="C21" s="252"/>
      <c r="D21" s="251"/>
      <c r="E21" s="251"/>
      <c r="F21" s="251"/>
      <c r="G21" s="252"/>
      <c r="H21" s="251"/>
      <c r="I21" s="251"/>
      <c r="J21" s="251"/>
      <c r="K21" s="252"/>
      <c r="L21" s="251"/>
      <c r="M21" s="251"/>
      <c r="N21" s="252"/>
      <c r="O21" s="251"/>
    </row>
    <row r="22" spans="1:15" x14ac:dyDescent="0.25">
      <c r="G22" s="250"/>
      <c r="K22" s="250"/>
      <c r="N22" s="250"/>
    </row>
    <row r="23" spans="1:15" x14ac:dyDescent="0.25">
      <c r="G23" s="250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C000"/>
  </sheetPr>
  <dimension ref="A1:O18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ht="13.5" x14ac:dyDescent="0.25">
      <c r="A1" s="282" t="s">
        <v>353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800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273" t="s">
        <v>325</v>
      </c>
      <c r="B5" s="272">
        <v>1115.4000000000001</v>
      </c>
      <c r="C5" s="271">
        <v>1236.9000000000001</v>
      </c>
      <c r="D5" s="268">
        <v>10.892953200645517</v>
      </c>
      <c r="E5" s="268">
        <v>100</v>
      </c>
      <c r="F5" s="272">
        <v>22340.886999999999</v>
      </c>
      <c r="G5" s="271">
        <v>21148.227999999999</v>
      </c>
      <c r="H5" s="268">
        <v>-5.3384585849254762</v>
      </c>
      <c r="I5" s="268">
        <v>100</v>
      </c>
      <c r="J5" s="270">
        <v>20.029484489869102</v>
      </c>
      <c r="K5" s="269">
        <v>17.097766998140511</v>
      </c>
      <c r="L5" s="268">
        <v>-14.63700922113823</v>
      </c>
      <c r="M5" s="270">
        <v>682.83088930863801</v>
      </c>
      <c r="N5" s="269">
        <v>712.67122115608026</v>
      </c>
      <c r="O5" s="268">
        <v>4.3700910891209643</v>
      </c>
    </row>
    <row r="6" spans="1:15" x14ac:dyDescent="0.25">
      <c r="A6" s="267" t="s">
        <v>116</v>
      </c>
      <c r="B6" s="266">
        <v>16</v>
      </c>
      <c r="C6" s="265">
        <v>35</v>
      </c>
      <c r="D6" s="263">
        <v>118.75</v>
      </c>
      <c r="E6" s="263">
        <v>2.8296547821165814</v>
      </c>
      <c r="F6" s="266">
        <v>526.15</v>
      </c>
      <c r="G6" s="265">
        <v>1055.7</v>
      </c>
      <c r="H6" s="263">
        <v>100.64620355411958</v>
      </c>
      <c r="I6" s="263">
        <v>4.9919075962298125</v>
      </c>
      <c r="J6" s="261">
        <v>32.884374999999999</v>
      </c>
      <c r="K6" s="262">
        <v>30.162857142857145</v>
      </c>
      <c r="L6" s="261">
        <v>-8.2760212324024742</v>
      </c>
      <c r="M6" s="261">
        <v>612.66628838030385</v>
      </c>
      <c r="N6" s="262">
        <v>575.58680984510124</v>
      </c>
      <c r="O6" s="263">
        <v>-6.0521493084316873</v>
      </c>
    </row>
    <row r="7" spans="1:15" x14ac:dyDescent="0.25">
      <c r="A7" s="267" t="s">
        <v>122</v>
      </c>
      <c r="B7" s="266">
        <v>306.39999999999998</v>
      </c>
      <c r="C7" s="265">
        <v>209.9</v>
      </c>
      <c r="D7" s="264">
        <v>-31.494778067885111</v>
      </c>
      <c r="E7" s="263">
        <v>16.969843964750588</v>
      </c>
      <c r="F7" s="266">
        <v>9412.3589999999986</v>
      </c>
      <c r="G7" s="265">
        <v>6380.1179999999995</v>
      </c>
      <c r="H7" s="264">
        <v>-32.21552641585388</v>
      </c>
      <c r="I7" s="263">
        <v>30.168570151598516</v>
      </c>
      <c r="J7" s="261">
        <v>30.71918733681462</v>
      </c>
      <c r="K7" s="262">
        <v>30.395988565983799</v>
      </c>
      <c r="L7" s="261">
        <v>-1.0521071644479685</v>
      </c>
      <c r="M7" s="261">
        <v>666.0808168261043</v>
      </c>
      <c r="N7" s="262">
        <v>673.11209655305345</v>
      </c>
      <c r="O7" s="261">
        <v>1.0556196109134941</v>
      </c>
    </row>
    <row r="8" spans="1:15" x14ac:dyDescent="0.25">
      <c r="A8" s="267" t="s">
        <v>124</v>
      </c>
      <c r="B8" s="266">
        <v>39</v>
      </c>
      <c r="C8" s="265">
        <v>37</v>
      </c>
      <c r="D8" s="264">
        <v>-5.1282051282051322</v>
      </c>
      <c r="E8" s="263">
        <v>2.9913493410946721</v>
      </c>
      <c r="F8" s="266">
        <v>934.2</v>
      </c>
      <c r="G8" s="265">
        <v>833</v>
      </c>
      <c r="H8" s="264">
        <v>-10.832798116035114</v>
      </c>
      <c r="I8" s="263">
        <v>3.938864286880206</v>
      </c>
      <c r="J8" s="261">
        <v>23.953846153846154</v>
      </c>
      <c r="K8" s="262">
        <v>22.513513513513512</v>
      </c>
      <c r="L8" s="261">
        <v>-6.012949365550524</v>
      </c>
      <c r="M8" s="261">
        <v>870.12987012987014</v>
      </c>
      <c r="N8" s="262">
        <v>964.39734532220075</v>
      </c>
      <c r="O8" s="261">
        <v>10.833724760909647</v>
      </c>
    </row>
    <row r="9" spans="1:15" x14ac:dyDescent="0.25">
      <c r="A9" s="267" t="s">
        <v>125</v>
      </c>
      <c r="B9" s="266">
        <v>34</v>
      </c>
      <c r="C9" s="265">
        <v>31</v>
      </c>
      <c r="D9" s="264">
        <v>-8.8235294117647083</v>
      </c>
      <c r="E9" s="263">
        <v>2.5062656641604009</v>
      </c>
      <c r="F9" s="266">
        <v>708</v>
      </c>
      <c r="G9" s="265">
        <v>842</v>
      </c>
      <c r="H9" s="264">
        <v>18.926553672316395</v>
      </c>
      <c r="I9" s="263">
        <v>3.9814210438813129</v>
      </c>
      <c r="J9" s="261">
        <v>20.823529411764707</v>
      </c>
      <c r="K9" s="262">
        <v>27.161290322580644</v>
      </c>
      <c r="L9" s="261">
        <v>30.435574995443758</v>
      </c>
      <c r="M9" s="261">
        <v>712.46202200104767</v>
      </c>
      <c r="N9" s="262">
        <v>544.49152542372883</v>
      </c>
      <c r="O9" s="261">
        <v>-23.576063199207532</v>
      </c>
    </row>
    <row r="10" spans="1:15" x14ac:dyDescent="0.25">
      <c r="A10" s="267" t="s">
        <v>200</v>
      </c>
      <c r="B10" s="266">
        <v>219</v>
      </c>
      <c r="C10" s="265">
        <v>249</v>
      </c>
      <c r="D10" s="264">
        <v>13.698630136986312</v>
      </c>
      <c r="E10" s="263">
        <v>20.130972592772249</v>
      </c>
      <c r="F10" s="266">
        <v>4258</v>
      </c>
      <c r="G10" s="265">
        <v>4853</v>
      </c>
      <c r="H10" s="264">
        <v>13.973696571160165</v>
      </c>
      <c r="I10" s="263">
        <v>22.947549080707848</v>
      </c>
      <c r="J10" s="261">
        <v>19.442922374429223</v>
      </c>
      <c r="K10" s="262">
        <v>19.489959839357429</v>
      </c>
      <c r="L10" s="261">
        <v>0.2419258999360574</v>
      </c>
      <c r="M10" s="261">
        <v>700.50262029537885</v>
      </c>
      <c r="N10" s="262">
        <v>696.37153593236269</v>
      </c>
      <c r="O10" s="261">
        <v>-0.58973146471232862</v>
      </c>
    </row>
    <row r="11" spans="1:15" x14ac:dyDescent="0.25">
      <c r="A11" s="267" t="s">
        <v>126</v>
      </c>
      <c r="B11" s="266">
        <v>292</v>
      </c>
      <c r="C11" s="265">
        <v>467</v>
      </c>
      <c r="D11" s="264">
        <v>59.931506849315078</v>
      </c>
      <c r="E11" s="263">
        <v>37.755679521384103</v>
      </c>
      <c r="F11" s="266">
        <v>2263</v>
      </c>
      <c r="G11" s="265">
        <v>3498</v>
      </c>
      <c r="H11" s="264">
        <v>54.573574900574464</v>
      </c>
      <c r="I11" s="263">
        <v>16.54039288776346</v>
      </c>
      <c r="J11" s="261">
        <v>7.75</v>
      </c>
      <c r="K11" s="262">
        <v>7.4903640256959312</v>
      </c>
      <c r="L11" s="261">
        <v>-3.3501416039234733</v>
      </c>
      <c r="M11" s="261">
        <v>480.02457757296469</v>
      </c>
      <c r="N11" s="262">
        <v>528.28546177640305</v>
      </c>
      <c r="O11" s="261">
        <v>10.053836086362189</v>
      </c>
    </row>
    <row r="12" spans="1:15" x14ac:dyDescent="0.25">
      <c r="A12" s="267" t="s">
        <v>130</v>
      </c>
      <c r="B12" s="266">
        <v>97</v>
      </c>
      <c r="C12" s="265">
        <v>103</v>
      </c>
      <c r="D12" s="264">
        <v>6.1855670103092786</v>
      </c>
      <c r="E12" s="263">
        <v>8.3272697873716552</v>
      </c>
      <c r="F12" s="266">
        <v>1879</v>
      </c>
      <c r="G12" s="265">
        <v>1601</v>
      </c>
      <c r="H12" s="264">
        <v>-14.795103778605645</v>
      </c>
      <c r="I12" s="263">
        <v>7.5703742176413087</v>
      </c>
      <c r="J12" s="261">
        <v>19.371134020618555</v>
      </c>
      <c r="K12" s="262">
        <v>15.543689320388349</v>
      </c>
      <c r="L12" s="261">
        <v>-19.758495791502394</v>
      </c>
      <c r="M12" s="261">
        <v>1028.3950617283949</v>
      </c>
      <c r="N12" s="262">
        <v>1081.9584885577435</v>
      </c>
      <c r="O12" s="261">
        <v>5.2084484671995668</v>
      </c>
    </row>
    <row r="13" spans="1:15" x14ac:dyDescent="0.25">
      <c r="A13" s="267" t="s">
        <v>133</v>
      </c>
      <c r="B13" s="266">
        <v>22</v>
      </c>
      <c r="C13" s="265">
        <v>19</v>
      </c>
      <c r="D13" s="264">
        <v>-13.636363636363635</v>
      </c>
      <c r="E13" s="263">
        <v>1.5360983102918584</v>
      </c>
      <c r="F13" s="266">
        <v>398</v>
      </c>
      <c r="G13" s="265">
        <v>305</v>
      </c>
      <c r="H13" s="264">
        <v>-23.366834170854268</v>
      </c>
      <c r="I13" s="263">
        <v>1.4422012094819481</v>
      </c>
      <c r="J13" s="261">
        <v>18.09090909090909</v>
      </c>
      <c r="K13" s="262">
        <v>16.05263157894737</v>
      </c>
      <c r="L13" s="292">
        <v>-11.266860618883879</v>
      </c>
      <c r="M13" s="292">
        <v>1143.5849056603772</v>
      </c>
      <c r="N13" s="293">
        <v>1152.0100502512562</v>
      </c>
      <c r="O13" s="292">
        <v>0.7367310069569033</v>
      </c>
    </row>
    <row r="14" spans="1:15" x14ac:dyDescent="0.25">
      <c r="A14" s="295" t="s">
        <v>134</v>
      </c>
      <c r="B14" s="266">
        <v>5</v>
      </c>
      <c r="C14" s="265">
        <v>6</v>
      </c>
      <c r="D14" s="264">
        <v>19.999999999999996</v>
      </c>
      <c r="E14" s="263">
        <v>0.48508367693427107</v>
      </c>
      <c r="F14" s="266">
        <v>30</v>
      </c>
      <c r="G14" s="265">
        <v>111.45</v>
      </c>
      <c r="H14" s="264">
        <v>271.50000000000006</v>
      </c>
      <c r="I14" s="263">
        <v>0.52699450753037091</v>
      </c>
      <c r="J14" s="292">
        <v>6</v>
      </c>
      <c r="K14" s="293">
        <v>18.574999999999999</v>
      </c>
      <c r="L14" s="292">
        <v>209.58333333333331</v>
      </c>
      <c r="M14" s="292">
        <v>800</v>
      </c>
      <c r="N14" s="293">
        <v>590</v>
      </c>
      <c r="O14" s="292">
        <v>-26.249999999999996</v>
      </c>
    </row>
    <row r="15" spans="1:15" x14ac:dyDescent="0.25">
      <c r="A15" s="291" t="s">
        <v>135</v>
      </c>
      <c r="B15" s="290">
        <v>85</v>
      </c>
      <c r="C15" s="289">
        <v>80</v>
      </c>
      <c r="D15" s="288">
        <v>-5.8823529411764719</v>
      </c>
      <c r="E15" s="287">
        <v>6.467782359123615</v>
      </c>
      <c r="F15" s="290">
        <v>1932.1780000000001</v>
      </c>
      <c r="G15" s="289">
        <v>1668.9600000000003</v>
      </c>
      <c r="H15" s="288">
        <v>-13.622864974137983</v>
      </c>
      <c r="I15" s="287">
        <v>7.8917250182852214</v>
      </c>
      <c r="J15" s="286">
        <v>22.731505882352941</v>
      </c>
      <c r="K15" s="285">
        <v>20.862000000000002</v>
      </c>
      <c r="L15" s="283">
        <v>-8.2242940350216074</v>
      </c>
      <c r="M15" s="283">
        <v>594.28785998755484</v>
      </c>
      <c r="N15" s="284">
        <v>686.78430248144844</v>
      </c>
      <c r="O15" s="283">
        <v>15.564249031745426</v>
      </c>
    </row>
    <row r="16" spans="1:15" x14ac:dyDescent="0.25">
      <c r="A16" s="253" t="s">
        <v>323</v>
      </c>
      <c r="B16" s="251"/>
      <c r="C16" s="252"/>
      <c r="D16" s="251"/>
      <c r="E16" s="251"/>
      <c r="F16" s="251"/>
      <c r="G16" s="252"/>
      <c r="H16" s="251"/>
      <c r="I16" s="251"/>
      <c r="J16" s="251"/>
      <c r="K16" s="252"/>
      <c r="L16" s="251"/>
      <c r="M16" s="251"/>
      <c r="N16" s="252"/>
      <c r="O16" s="251"/>
    </row>
    <row r="17" spans="7:14" x14ac:dyDescent="0.25">
      <c r="G17" s="250"/>
      <c r="K17" s="250"/>
      <c r="N17" s="250"/>
    </row>
    <row r="18" spans="7:14" x14ac:dyDescent="0.25">
      <c r="G18" s="250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C000"/>
  </sheetPr>
  <dimension ref="A1:O18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2" width="5.28515625" style="225" customWidth="1"/>
    <col min="3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0" width="5.28515625" style="225" customWidth="1"/>
    <col min="11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ht="13.5" x14ac:dyDescent="0.25">
      <c r="A1" s="282" t="s">
        <v>354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800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273" t="s">
        <v>325</v>
      </c>
      <c r="B5" s="272">
        <v>2008.4099999999999</v>
      </c>
      <c r="C5" s="271">
        <v>2192</v>
      </c>
      <c r="D5" s="268">
        <v>9.1410618349839101</v>
      </c>
      <c r="E5" s="268">
        <v>100</v>
      </c>
      <c r="F5" s="272">
        <v>20494.061999999998</v>
      </c>
      <c r="G5" s="271">
        <v>27088.406999999999</v>
      </c>
      <c r="H5" s="268">
        <v>32.176856886643556</v>
      </c>
      <c r="I5" s="268">
        <v>100</v>
      </c>
      <c r="J5" s="270">
        <v>10.204122664197051</v>
      </c>
      <c r="K5" s="269">
        <v>12.357849908759123</v>
      </c>
      <c r="L5" s="268">
        <v>21.106442125777257</v>
      </c>
      <c r="M5" s="270">
        <v>1793.8753366706903</v>
      </c>
      <c r="N5" s="269">
        <v>1200.981478534341</v>
      </c>
      <c r="O5" s="268">
        <v>-33.051006723617689</v>
      </c>
    </row>
    <row r="6" spans="1:15" x14ac:dyDescent="0.25">
      <c r="A6" s="267" t="s">
        <v>113</v>
      </c>
      <c r="B6" s="266">
        <v>62</v>
      </c>
      <c r="C6" s="265">
        <v>49</v>
      </c>
      <c r="D6" s="264">
        <v>-20.967741935483875</v>
      </c>
      <c r="E6" s="263">
        <v>2.2354014598540148</v>
      </c>
      <c r="F6" s="266">
        <v>413.73</v>
      </c>
      <c r="G6" s="265">
        <v>307.40999999999997</v>
      </c>
      <c r="H6" s="264">
        <v>-25.697918932637243</v>
      </c>
      <c r="I6" s="263">
        <v>1.1348397120583724</v>
      </c>
      <c r="J6" s="261">
        <v>6.673064516129033</v>
      </c>
      <c r="K6" s="262">
        <v>6.2736734693877541</v>
      </c>
      <c r="L6" s="261">
        <v>-5.985121914765501</v>
      </c>
      <c r="M6" s="261">
        <v>805.36847702607974</v>
      </c>
      <c r="N6" s="262">
        <v>1078.3022673302755</v>
      </c>
      <c r="O6" s="261">
        <v>33.889306334913513</v>
      </c>
    </row>
    <row r="7" spans="1:15" x14ac:dyDescent="0.25">
      <c r="A7" s="267" t="s">
        <v>115</v>
      </c>
      <c r="B7" s="266">
        <v>16.41</v>
      </c>
      <c r="C7" s="265">
        <v>13.5</v>
      </c>
      <c r="D7" s="264">
        <v>-17.733089579524687</v>
      </c>
      <c r="E7" s="263">
        <v>0.61587591240875916</v>
      </c>
      <c r="F7" s="266">
        <v>37.679000000000002</v>
      </c>
      <c r="G7" s="265">
        <v>33.689</v>
      </c>
      <c r="H7" s="264">
        <v>-10.589453010961014</v>
      </c>
      <c r="I7" s="263">
        <v>0.1243668555334391</v>
      </c>
      <c r="J7" s="261">
        <v>2.296099939061548</v>
      </c>
      <c r="K7" s="262">
        <v>2.4954814814814816</v>
      </c>
      <c r="L7" s="261">
        <v>8.6834871177873918</v>
      </c>
      <c r="M7" s="261">
        <v>856.21168290028925</v>
      </c>
      <c r="N7" s="262">
        <v>1080.7711715990383</v>
      </c>
      <c r="O7" s="261">
        <v>26.227099347451954</v>
      </c>
    </row>
    <row r="8" spans="1:15" x14ac:dyDescent="0.25">
      <c r="A8" s="267" t="s">
        <v>119</v>
      </c>
      <c r="B8" s="266">
        <v>267</v>
      </c>
      <c r="C8" s="265">
        <v>163</v>
      </c>
      <c r="D8" s="264">
        <v>-38.951310861423217</v>
      </c>
      <c r="E8" s="263">
        <v>7.4361313868613141</v>
      </c>
      <c r="F8" s="266">
        <v>841.1</v>
      </c>
      <c r="G8" s="265">
        <v>611</v>
      </c>
      <c r="H8" s="264">
        <v>-27.357032457496132</v>
      </c>
      <c r="I8" s="263">
        <v>2.2555774505307751</v>
      </c>
      <c r="J8" s="261">
        <v>3.1501872659176029</v>
      </c>
      <c r="K8" s="262">
        <v>3.7484662576687118</v>
      </c>
      <c r="L8" s="261">
        <v>18.9918548088867</v>
      </c>
      <c r="M8" s="261">
        <v>1782.3207704196886</v>
      </c>
      <c r="N8" s="262">
        <v>2164.7135842880521</v>
      </c>
      <c r="O8" s="261">
        <v>21.45476954624279</v>
      </c>
    </row>
    <row r="9" spans="1:15" x14ac:dyDescent="0.25">
      <c r="A9" s="267" t="s">
        <v>121</v>
      </c>
      <c r="B9" s="266">
        <v>112</v>
      </c>
      <c r="C9" s="265">
        <v>102.5</v>
      </c>
      <c r="D9" s="264">
        <v>-8.4821428571428612</v>
      </c>
      <c r="E9" s="263">
        <v>4.6760948905109494</v>
      </c>
      <c r="F9" s="266">
        <v>732</v>
      </c>
      <c r="G9" s="265">
        <v>831</v>
      </c>
      <c r="H9" s="264">
        <v>13.524590163934436</v>
      </c>
      <c r="I9" s="263">
        <v>3.0677329973667335</v>
      </c>
      <c r="J9" s="261">
        <v>6.5357142857142856</v>
      </c>
      <c r="K9" s="262">
        <v>8.1073170731707318</v>
      </c>
      <c r="L9" s="261">
        <v>24.046381447421041</v>
      </c>
      <c r="M9" s="261">
        <v>1861.4262295081965</v>
      </c>
      <c r="N9" s="262">
        <v>1025.2900120336942</v>
      </c>
      <c r="O9" s="261">
        <v>-44.919116547284062</v>
      </c>
    </row>
    <row r="10" spans="1:15" x14ac:dyDescent="0.25">
      <c r="A10" s="267" t="s">
        <v>123</v>
      </c>
      <c r="B10" s="266">
        <v>184</v>
      </c>
      <c r="C10" s="265">
        <v>220</v>
      </c>
      <c r="D10" s="264">
        <v>19.565217391304344</v>
      </c>
      <c r="E10" s="263">
        <v>10.036496350364963</v>
      </c>
      <c r="F10" s="266">
        <v>1745.6249999999995</v>
      </c>
      <c r="G10" s="265">
        <v>2172.1990000000001</v>
      </c>
      <c r="H10" s="264">
        <v>24.436749015395677</v>
      </c>
      <c r="I10" s="263">
        <v>8.0189248485523716</v>
      </c>
      <c r="J10" s="261">
        <v>9.4870923913043459</v>
      </c>
      <c r="K10" s="262">
        <v>9.8736318181818188</v>
      </c>
      <c r="L10" s="261">
        <v>4.0743719037854564</v>
      </c>
      <c r="M10" s="261">
        <v>1369.0835660580026</v>
      </c>
      <c r="N10" s="262">
        <v>1091.3781840429906</v>
      </c>
      <c r="O10" s="261">
        <v>-20.284034437328625</v>
      </c>
    </row>
    <row r="11" spans="1:15" x14ac:dyDescent="0.25">
      <c r="A11" s="267" t="s">
        <v>124</v>
      </c>
      <c r="B11" s="266">
        <v>12</v>
      </c>
      <c r="C11" s="265">
        <v>13</v>
      </c>
      <c r="D11" s="264">
        <v>8.333333333333325</v>
      </c>
      <c r="E11" s="263">
        <v>0.59306569343065685</v>
      </c>
      <c r="F11" s="266">
        <v>104.4</v>
      </c>
      <c r="G11" s="265">
        <v>84.3</v>
      </c>
      <c r="H11" s="264">
        <v>-19.252873563218397</v>
      </c>
      <c r="I11" s="263">
        <v>0.31120323908305125</v>
      </c>
      <c r="J11" s="261">
        <v>8.7000000000000011</v>
      </c>
      <c r="K11" s="262">
        <v>6.4846153846153847</v>
      </c>
      <c r="L11" s="261">
        <v>-25.464190981432367</v>
      </c>
      <c r="M11" s="261">
        <v>1380.51724137931</v>
      </c>
      <c r="N11" s="262">
        <v>2858.837485172005</v>
      </c>
      <c r="O11" s="261">
        <v>107.08451872108947</v>
      </c>
    </row>
    <row r="12" spans="1:15" x14ac:dyDescent="0.25">
      <c r="A12" s="267" t="s">
        <v>200</v>
      </c>
      <c r="B12" s="266">
        <v>0</v>
      </c>
      <c r="C12" s="265">
        <v>4</v>
      </c>
      <c r="D12" s="264" t="s">
        <v>341</v>
      </c>
      <c r="E12" s="263">
        <v>0.18248175182481752</v>
      </c>
      <c r="F12" s="266">
        <v>0</v>
      </c>
      <c r="G12" s="265">
        <v>20</v>
      </c>
      <c r="H12" s="264" t="s">
        <v>341</v>
      </c>
      <c r="I12" s="263">
        <v>7.3832322439632572E-2</v>
      </c>
      <c r="J12" s="261" t="s">
        <v>341</v>
      </c>
      <c r="K12" s="262">
        <v>5</v>
      </c>
      <c r="L12" s="261" t="s">
        <v>341</v>
      </c>
      <c r="M12" s="261" t="s">
        <v>341</v>
      </c>
      <c r="N12" s="262">
        <v>2450</v>
      </c>
      <c r="O12" s="261" t="s">
        <v>341</v>
      </c>
    </row>
    <row r="13" spans="1:15" x14ac:dyDescent="0.25">
      <c r="A13" s="267" t="s">
        <v>129</v>
      </c>
      <c r="B13" s="266">
        <v>1138</v>
      </c>
      <c r="C13" s="265">
        <v>1395</v>
      </c>
      <c r="D13" s="264">
        <v>22.583479789103688</v>
      </c>
      <c r="E13" s="263">
        <v>63.640510948905103</v>
      </c>
      <c r="F13" s="266">
        <v>15009.028</v>
      </c>
      <c r="G13" s="265">
        <v>21223.808999999997</v>
      </c>
      <c r="H13" s="264">
        <v>41.406951869234952</v>
      </c>
      <c r="I13" s="263">
        <v>78.35015547425877</v>
      </c>
      <c r="J13" s="261">
        <v>13.188952548330404</v>
      </c>
      <c r="K13" s="262">
        <v>15.214199999999998</v>
      </c>
      <c r="L13" s="261">
        <v>15.35563528830779</v>
      </c>
      <c r="M13" s="261">
        <v>1806.7338917616785</v>
      </c>
      <c r="N13" s="262">
        <v>1078.6865585720263</v>
      </c>
      <c r="O13" s="261">
        <v>-40.296323465751804</v>
      </c>
    </row>
    <row r="14" spans="1:15" x14ac:dyDescent="0.25">
      <c r="A14" s="267" t="s">
        <v>131</v>
      </c>
      <c r="B14" s="266">
        <v>189</v>
      </c>
      <c r="C14" s="265">
        <v>210</v>
      </c>
      <c r="D14" s="264">
        <v>11.111111111111116</v>
      </c>
      <c r="E14" s="263">
        <v>9.5802919708029197</v>
      </c>
      <c r="F14" s="266">
        <v>1204.5</v>
      </c>
      <c r="G14" s="265">
        <v>1380</v>
      </c>
      <c r="H14" s="264">
        <v>14.570361145703604</v>
      </c>
      <c r="I14" s="263">
        <v>5.094430248334648</v>
      </c>
      <c r="J14" s="261">
        <v>6.3730158730158726</v>
      </c>
      <c r="K14" s="262">
        <v>6.5714285714285712</v>
      </c>
      <c r="L14" s="292">
        <v>3.1133250311332628</v>
      </c>
      <c r="M14" s="292">
        <v>2575.7575757575755</v>
      </c>
      <c r="N14" s="293">
        <v>2545.0724637681155</v>
      </c>
      <c r="O14" s="292">
        <v>-1.1913043478260943</v>
      </c>
    </row>
    <row r="15" spans="1:15" x14ac:dyDescent="0.25">
      <c r="A15" s="260" t="s">
        <v>133</v>
      </c>
      <c r="B15" s="259">
        <v>28</v>
      </c>
      <c r="C15" s="258">
        <v>22</v>
      </c>
      <c r="D15" s="257">
        <v>-21.428571428571431</v>
      </c>
      <c r="E15" s="256">
        <v>1.0036496350364963</v>
      </c>
      <c r="F15" s="259">
        <v>406</v>
      </c>
      <c r="G15" s="258">
        <v>425</v>
      </c>
      <c r="H15" s="257">
        <v>4.6798029556650356</v>
      </c>
      <c r="I15" s="256">
        <v>1.5689368518421922</v>
      </c>
      <c r="J15" s="254">
        <v>14.5</v>
      </c>
      <c r="K15" s="255">
        <v>19.318181818181817</v>
      </c>
      <c r="L15" s="254">
        <v>33.228840125391848</v>
      </c>
      <c r="M15" s="254">
        <v>1928.0788177339903</v>
      </c>
      <c r="N15" s="255">
        <v>2172.705882352941</v>
      </c>
      <c r="O15" s="254">
        <v>12.687607081667608</v>
      </c>
    </row>
    <row r="16" spans="1:15" x14ac:dyDescent="0.25">
      <c r="A16" s="253" t="s">
        <v>344</v>
      </c>
      <c r="B16" s="251"/>
      <c r="C16" s="252"/>
      <c r="D16" s="251"/>
      <c r="E16" s="251"/>
      <c r="F16" s="251"/>
      <c r="G16" s="252"/>
      <c r="H16" s="251"/>
      <c r="I16" s="251"/>
      <c r="J16" s="251"/>
      <c r="K16" s="252"/>
      <c r="L16" s="251"/>
      <c r="M16" s="251"/>
      <c r="N16" s="252"/>
      <c r="O16" s="299"/>
    </row>
    <row r="17" spans="1:15" x14ac:dyDescent="0.25">
      <c r="A17" s="253" t="s">
        <v>323</v>
      </c>
      <c r="B17" s="298"/>
      <c r="C17" s="298"/>
      <c r="D17" s="296"/>
      <c r="E17" s="296"/>
      <c r="F17" s="298"/>
      <c r="G17" s="297"/>
      <c r="H17" s="296"/>
      <c r="I17" s="296"/>
      <c r="J17" s="298"/>
      <c r="K17" s="297"/>
      <c r="L17" s="296"/>
      <c r="M17" s="298"/>
      <c r="N17" s="297"/>
      <c r="O17" s="296"/>
    </row>
    <row r="18" spans="1:15" x14ac:dyDescent="0.25">
      <c r="G18" s="250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C000"/>
  </sheetPr>
  <dimension ref="A1:O28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ht="13.5" x14ac:dyDescent="0.25">
      <c r="A1" s="282" t="s">
        <v>355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800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273" t="s">
        <v>325</v>
      </c>
      <c r="B5" s="272">
        <v>3719.35</v>
      </c>
      <c r="C5" s="271">
        <v>4123.6499999999996</v>
      </c>
      <c r="D5" s="268">
        <v>10.870178929113949</v>
      </c>
      <c r="E5" s="268">
        <v>100</v>
      </c>
      <c r="F5" s="272">
        <v>38301.739000000001</v>
      </c>
      <c r="G5" s="271">
        <v>38930.222000000002</v>
      </c>
      <c r="H5" s="268">
        <v>1.6408732773203871</v>
      </c>
      <c r="I5" s="268">
        <v>100</v>
      </c>
      <c r="J5" s="270">
        <v>10.297965773589471</v>
      </c>
      <c r="K5" s="269">
        <v>9.4407192656990784</v>
      </c>
      <c r="L5" s="268">
        <v>-8.324425685011672</v>
      </c>
      <c r="M5" s="270">
        <v>1383.9703463594694</v>
      </c>
      <c r="N5" s="269">
        <v>1568.8367030118663</v>
      </c>
      <c r="O5" s="268">
        <v>13.357681914116682</v>
      </c>
    </row>
    <row r="6" spans="1:15" x14ac:dyDescent="0.25">
      <c r="A6" s="267" t="s">
        <v>113</v>
      </c>
      <c r="B6" s="266">
        <v>40.549999999999997</v>
      </c>
      <c r="C6" s="265">
        <v>39.5</v>
      </c>
      <c r="D6" s="264">
        <v>-2.5893958076448786</v>
      </c>
      <c r="E6" s="263">
        <v>0.95788924860257307</v>
      </c>
      <c r="F6" s="266">
        <v>235.67500000000001</v>
      </c>
      <c r="G6" s="265">
        <v>225.70000000000002</v>
      </c>
      <c r="H6" s="264">
        <v>-4.2325236024185813</v>
      </c>
      <c r="I6" s="263">
        <v>0.57975523489180203</v>
      </c>
      <c r="J6" s="261">
        <v>5.8119605425400751</v>
      </c>
      <c r="K6" s="262">
        <v>5.7139240506329116</v>
      </c>
      <c r="L6" s="261">
        <v>-1.6868058753942816</v>
      </c>
      <c r="M6" s="266">
        <v>646.07404264347076</v>
      </c>
      <c r="N6" s="265">
        <v>668.26761187416901</v>
      </c>
      <c r="O6" s="261">
        <v>3.435143306468591</v>
      </c>
    </row>
    <row r="7" spans="1:15" x14ac:dyDescent="0.25">
      <c r="A7" s="267" t="s">
        <v>114</v>
      </c>
      <c r="B7" s="266">
        <v>210</v>
      </c>
      <c r="C7" s="265">
        <v>41</v>
      </c>
      <c r="D7" s="264">
        <v>-80.476190476190482</v>
      </c>
      <c r="E7" s="263">
        <v>0.99426478968874676</v>
      </c>
      <c r="F7" s="266">
        <v>1098.5</v>
      </c>
      <c r="G7" s="265">
        <v>222</v>
      </c>
      <c r="H7" s="264">
        <v>-79.790623577605828</v>
      </c>
      <c r="I7" s="263">
        <v>0.57025105071324789</v>
      </c>
      <c r="J7" s="261">
        <v>5.230952380952381</v>
      </c>
      <c r="K7" s="262">
        <v>5.4146341463414638</v>
      </c>
      <c r="L7" s="261">
        <v>3.5114402122628396</v>
      </c>
      <c r="M7" s="261">
        <v>1468.6026399635871</v>
      </c>
      <c r="N7" s="262">
        <v>1507.2072072072074</v>
      </c>
      <c r="O7" s="261">
        <v>2.628659801713118</v>
      </c>
    </row>
    <row r="8" spans="1:15" x14ac:dyDescent="0.25">
      <c r="A8" s="267" t="s">
        <v>115</v>
      </c>
      <c r="B8" s="266">
        <v>21</v>
      </c>
      <c r="C8" s="265">
        <v>15.5</v>
      </c>
      <c r="D8" s="264">
        <v>-26.190476190476186</v>
      </c>
      <c r="E8" s="263">
        <v>0.37588059122379447</v>
      </c>
      <c r="F8" s="266">
        <v>70.5</v>
      </c>
      <c r="G8" s="265">
        <v>52.5</v>
      </c>
      <c r="H8" s="264">
        <v>-25.531914893617024</v>
      </c>
      <c r="I8" s="263">
        <v>0.13485666739840321</v>
      </c>
      <c r="J8" s="261">
        <v>3.3571428571428572</v>
      </c>
      <c r="K8" s="262">
        <v>3.3870967741935485</v>
      </c>
      <c r="L8" s="261">
        <v>0.89224433768015921</v>
      </c>
      <c r="M8" s="261">
        <v>2829.7872340425533</v>
      </c>
      <c r="N8" s="262">
        <v>3085.7142857142858</v>
      </c>
      <c r="O8" s="261">
        <v>9.0440386680988194</v>
      </c>
    </row>
    <row r="9" spans="1:15" x14ac:dyDescent="0.25">
      <c r="A9" s="267" t="s">
        <v>116</v>
      </c>
      <c r="B9" s="266">
        <v>128</v>
      </c>
      <c r="C9" s="265">
        <v>305</v>
      </c>
      <c r="D9" s="263">
        <v>138.28125</v>
      </c>
      <c r="E9" s="263">
        <v>7.3963600208553109</v>
      </c>
      <c r="F9" s="266">
        <v>516.27099999999996</v>
      </c>
      <c r="G9" s="265">
        <v>1424.8109999999999</v>
      </c>
      <c r="H9" s="263">
        <v>175.98121916590318</v>
      </c>
      <c r="I9" s="263">
        <v>3.6599097739540247</v>
      </c>
      <c r="J9" s="261">
        <v>4.0333671874999997</v>
      </c>
      <c r="K9" s="262">
        <v>4.6715114754098357</v>
      </c>
      <c r="L9" s="261">
        <v>15.82162640405118</v>
      </c>
      <c r="M9" s="261">
        <v>7760.3390467409572</v>
      </c>
      <c r="N9" s="262">
        <v>7366.4424965837579</v>
      </c>
      <c r="O9" s="263">
        <v>-5.0757647028659258</v>
      </c>
    </row>
    <row r="10" spans="1:15" x14ac:dyDescent="0.25">
      <c r="A10" s="267" t="s">
        <v>117</v>
      </c>
      <c r="B10" s="266">
        <v>23</v>
      </c>
      <c r="C10" s="265">
        <v>24</v>
      </c>
      <c r="D10" s="263">
        <v>4.3478260869565188</v>
      </c>
      <c r="E10" s="263">
        <v>0.5820086573787786</v>
      </c>
      <c r="F10" s="266">
        <v>66</v>
      </c>
      <c r="G10" s="265">
        <v>109</v>
      </c>
      <c r="H10" s="263">
        <v>65.151515151515156</v>
      </c>
      <c r="I10" s="263">
        <v>0.27998812850335142</v>
      </c>
      <c r="J10" s="261">
        <v>2.8695652173913042</v>
      </c>
      <c r="K10" s="262">
        <v>4.541666666666667</v>
      </c>
      <c r="L10" s="263">
        <v>58.270202020202035</v>
      </c>
      <c r="M10" s="261">
        <v>1709.090909090909</v>
      </c>
      <c r="N10" s="262">
        <v>1468.8073394495414</v>
      </c>
      <c r="O10" s="263">
        <v>-14.059145032207688</v>
      </c>
    </row>
    <row r="11" spans="1:15" x14ac:dyDescent="0.25">
      <c r="A11" s="267" t="s">
        <v>118</v>
      </c>
      <c r="B11" s="266">
        <v>1</v>
      </c>
      <c r="C11" s="265">
        <v>0</v>
      </c>
      <c r="D11" s="264">
        <v>-100</v>
      </c>
      <c r="E11" s="263">
        <v>0</v>
      </c>
      <c r="F11" s="266">
        <v>5.5</v>
      </c>
      <c r="G11" s="265">
        <v>0</v>
      </c>
      <c r="H11" s="264">
        <v>-100</v>
      </c>
      <c r="I11" s="263">
        <v>0</v>
      </c>
      <c r="J11" s="261">
        <v>5.5</v>
      </c>
      <c r="K11" s="262" t="s">
        <v>341</v>
      </c>
      <c r="L11" s="264" t="s">
        <v>341</v>
      </c>
      <c r="M11" s="261">
        <v>1500</v>
      </c>
      <c r="N11" s="262" t="s">
        <v>341</v>
      </c>
      <c r="O11" s="263" t="s">
        <v>341</v>
      </c>
    </row>
    <row r="12" spans="1:15" x14ac:dyDescent="0.25">
      <c r="A12" s="267" t="s">
        <v>121</v>
      </c>
      <c r="B12" s="266">
        <v>59</v>
      </c>
      <c r="C12" s="265">
        <v>63</v>
      </c>
      <c r="D12" s="264">
        <v>6.7796610169491567</v>
      </c>
      <c r="E12" s="263">
        <v>1.5277727256192939</v>
      </c>
      <c r="F12" s="266">
        <v>255.8</v>
      </c>
      <c r="G12" s="265">
        <v>264</v>
      </c>
      <c r="H12" s="264">
        <v>3.205629397967158</v>
      </c>
      <c r="I12" s="263">
        <v>0.67813638463197046</v>
      </c>
      <c r="J12" s="261">
        <v>4.3355932203389829</v>
      </c>
      <c r="K12" s="262">
        <v>4.1904761904761907</v>
      </c>
      <c r="L12" s="261">
        <v>-3.3471089765069295</v>
      </c>
      <c r="M12" s="261">
        <v>972.4824081313526</v>
      </c>
      <c r="N12" s="262">
        <v>999.23106060606074</v>
      </c>
      <c r="O12" s="261">
        <v>2.750553866172889</v>
      </c>
    </row>
    <row r="13" spans="1:15" x14ac:dyDescent="0.25">
      <c r="A13" s="267" t="s">
        <v>122</v>
      </c>
      <c r="B13" s="266">
        <v>40.5</v>
      </c>
      <c r="C13" s="265">
        <v>36</v>
      </c>
      <c r="D13" s="264">
        <v>-11.111111111111116</v>
      </c>
      <c r="E13" s="263">
        <v>0.8730129860681678</v>
      </c>
      <c r="F13" s="266">
        <v>685.88799999999992</v>
      </c>
      <c r="G13" s="265">
        <v>653.99900000000002</v>
      </c>
      <c r="H13" s="264">
        <v>-4.6493013436595954</v>
      </c>
      <c r="I13" s="263">
        <v>1.6799262023216819</v>
      </c>
      <c r="J13" s="261">
        <v>16.935506172839503</v>
      </c>
      <c r="K13" s="262">
        <v>18.16663888888889</v>
      </c>
      <c r="L13" s="261">
        <v>7.2695359883829802</v>
      </c>
      <c r="M13" s="261">
        <v>1219.3897545955026</v>
      </c>
      <c r="N13" s="262">
        <v>1282.3166396278893</v>
      </c>
      <c r="O13" s="261">
        <v>5.1605226954904992</v>
      </c>
    </row>
    <row r="14" spans="1:15" x14ac:dyDescent="0.25">
      <c r="A14" s="267" t="s">
        <v>123</v>
      </c>
      <c r="B14" s="266">
        <v>82</v>
      </c>
      <c r="C14" s="265">
        <v>117</v>
      </c>
      <c r="D14" s="264">
        <v>42.682926829268283</v>
      </c>
      <c r="E14" s="263">
        <v>2.8372922047215456</v>
      </c>
      <c r="F14" s="266">
        <v>529.30000000000007</v>
      </c>
      <c r="G14" s="265">
        <v>753.10000000000014</v>
      </c>
      <c r="H14" s="264">
        <v>42.282259588135275</v>
      </c>
      <c r="I14" s="263">
        <v>1.9344867850997614</v>
      </c>
      <c r="J14" s="261">
        <v>6.4548780487804889</v>
      </c>
      <c r="K14" s="262">
        <v>6.4367521367521379</v>
      </c>
      <c r="L14" s="261">
        <v>-0.2808095194265614</v>
      </c>
      <c r="M14" s="261">
        <v>1298.8173058756847</v>
      </c>
      <c r="N14" s="262">
        <v>1066.4586376311247</v>
      </c>
      <c r="O14" s="261">
        <v>-17.890019419467151</v>
      </c>
    </row>
    <row r="15" spans="1:15" x14ac:dyDescent="0.25">
      <c r="A15" s="267" t="s">
        <v>124</v>
      </c>
      <c r="B15" s="266">
        <v>317.89999999999998</v>
      </c>
      <c r="C15" s="265">
        <v>255</v>
      </c>
      <c r="D15" s="264">
        <v>-19.78609625668448</v>
      </c>
      <c r="E15" s="263">
        <v>6.1838419846495221</v>
      </c>
      <c r="F15" s="266">
        <v>7432.9900000000007</v>
      </c>
      <c r="G15" s="265">
        <v>6134.7000000000007</v>
      </c>
      <c r="H15" s="264">
        <v>-17.466591506244455</v>
      </c>
      <c r="I15" s="263">
        <v>15.758194237885414</v>
      </c>
      <c r="J15" s="261">
        <v>23.38153507392262</v>
      </c>
      <c r="K15" s="262">
        <v>24.057647058823534</v>
      </c>
      <c r="L15" s="261">
        <v>2.8916492555485895</v>
      </c>
      <c r="M15" s="261">
        <v>1253.149055763562</v>
      </c>
      <c r="N15" s="262">
        <v>1337.9939524345118</v>
      </c>
      <c r="O15" s="261">
        <v>6.770535099613717</v>
      </c>
    </row>
    <row r="16" spans="1:15" x14ac:dyDescent="0.25">
      <c r="A16" s="267" t="s">
        <v>125</v>
      </c>
      <c r="B16" s="266">
        <v>99</v>
      </c>
      <c r="C16" s="265">
        <v>103</v>
      </c>
      <c r="D16" s="264">
        <v>4.0404040404040442</v>
      </c>
      <c r="E16" s="263">
        <v>2.497787154583925</v>
      </c>
      <c r="F16" s="266">
        <v>1348</v>
      </c>
      <c r="G16" s="265">
        <v>1435</v>
      </c>
      <c r="H16" s="264">
        <v>6.4540059347180989</v>
      </c>
      <c r="I16" s="263">
        <v>3.6860822422230211</v>
      </c>
      <c r="J16" s="261">
        <v>13.616161616161616</v>
      </c>
      <c r="K16" s="262">
        <v>13.932038834951456</v>
      </c>
      <c r="L16" s="261">
        <v>2.3198697819135194</v>
      </c>
      <c r="M16" s="261">
        <v>1721.9436201780413</v>
      </c>
      <c r="N16" s="262">
        <v>2466.7247386759582</v>
      </c>
      <c r="O16" s="261">
        <v>43.252352154300475</v>
      </c>
    </row>
    <row r="17" spans="1:15" x14ac:dyDescent="0.25">
      <c r="A17" s="267" t="s">
        <v>200</v>
      </c>
      <c r="B17" s="266">
        <v>1289</v>
      </c>
      <c r="C17" s="265">
        <v>1229</v>
      </c>
      <c r="D17" s="264">
        <v>-4.6547711404189336</v>
      </c>
      <c r="E17" s="263">
        <v>29.803693329938284</v>
      </c>
      <c r="F17" s="266">
        <v>11096</v>
      </c>
      <c r="G17" s="265">
        <v>10510</v>
      </c>
      <c r="H17" s="264">
        <v>-5.2811824080749803</v>
      </c>
      <c r="I17" s="263">
        <v>26.99702046394701</v>
      </c>
      <c r="J17" s="261">
        <v>8.6082234290147408</v>
      </c>
      <c r="K17" s="262">
        <v>8.5516680227827511</v>
      </c>
      <c r="L17" s="261">
        <v>-0.65699277787522048</v>
      </c>
      <c r="M17" s="261">
        <v>1206.3779740447005</v>
      </c>
      <c r="N17" s="262">
        <v>1381.9495718363462</v>
      </c>
      <c r="O17" s="261">
        <v>14.553614337220999</v>
      </c>
    </row>
    <row r="18" spans="1:15" x14ac:dyDescent="0.25">
      <c r="A18" s="267" t="s">
        <v>324</v>
      </c>
      <c r="B18" s="266">
        <v>330</v>
      </c>
      <c r="C18" s="265">
        <v>323</v>
      </c>
      <c r="D18" s="264">
        <v>-2.1212121212121238</v>
      </c>
      <c r="E18" s="263">
        <v>7.8328665138893943</v>
      </c>
      <c r="F18" s="266">
        <v>6471.85</v>
      </c>
      <c r="G18" s="265">
        <v>6283.5</v>
      </c>
      <c r="H18" s="264">
        <v>-2.9102961286185614</v>
      </c>
      <c r="I18" s="263">
        <v>16.140416563768888</v>
      </c>
      <c r="J18" s="261">
        <v>19.611666666666668</v>
      </c>
      <c r="K18" s="262">
        <v>19.453560371517028</v>
      </c>
      <c r="L18" s="261">
        <v>-0.806184899207818</v>
      </c>
      <c r="M18" s="261">
        <v>998.01772290766928</v>
      </c>
      <c r="N18" s="262">
        <v>1042.5909127078858</v>
      </c>
      <c r="O18" s="261">
        <v>4.4661721708062485</v>
      </c>
    </row>
    <row r="19" spans="1:15" x14ac:dyDescent="0.25">
      <c r="A19" s="267" t="s">
        <v>126</v>
      </c>
      <c r="B19" s="266">
        <v>388</v>
      </c>
      <c r="C19" s="265">
        <v>494</v>
      </c>
      <c r="D19" s="264">
        <v>27.319587628865971</v>
      </c>
      <c r="E19" s="263">
        <v>11.979678197713191</v>
      </c>
      <c r="F19" s="266">
        <v>674.95</v>
      </c>
      <c r="G19" s="265">
        <v>858</v>
      </c>
      <c r="H19" s="264">
        <v>27.120527446477503</v>
      </c>
      <c r="I19" s="263">
        <v>2.203943250053904</v>
      </c>
      <c r="J19" s="261">
        <v>1.7395618556701031</v>
      </c>
      <c r="K19" s="262">
        <v>1.736842105263158</v>
      </c>
      <c r="L19" s="261">
        <v>-0.15634686390024743</v>
      </c>
      <c r="M19" s="261">
        <v>312.10460034076596</v>
      </c>
      <c r="N19" s="262">
        <v>311.48018648018649</v>
      </c>
      <c r="O19" s="261">
        <v>-0.20006557413690951</v>
      </c>
    </row>
    <row r="20" spans="1:15" x14ac:dyDescent="0.25">
      <c r="A20" s="267" t="s">
        <v>128</v>
      </c>
      <c r="B20" s="266">
        <v>0</v>
      </c>
      <c r="C20" s="265">
        <v>4</v>
      </c>
      <c r="D20" s="264" t="s">
        <v>341</v>
      </c>
      <c r="E20" s="263">
        <v>9.7001442896463091E-2</v>
      </c>
      <c r="F20" s="266">
        <v>0</v>
      </c>
      <c r="G20" s="265">
        <v>15.5</v>
      </c>
      <c r="H20" s="264" t="s">
        <v>341</v>
      </c>
      <c r="I20" s="263">
        <v>3.9814825612861905E-2</v>
      </c>
      <c r="J20" s="261" t="s">
        <v>341</v>
      </c>
      <c r="K20" s="262">
        <v>3.875</v>
      </c>
      <c r="L20" s="292" t="s">
        <v>341</v>
      </c>
      <c r="M20" s="292" t="s">
        <v>341</v>
      </c>
      <c r="N20" s="262">
        <v>4796.7741935483864</v>
      </c>
      <c r="O20" s="292" t="s">
        <v>341</v>
      </c>
    </row>
    <row r="21" spans="1:15" x14ac:dyDescent="0.25">
      <c r="A21" s="267" t="s">
        <v>129</v>
      </c>
      <c r="B21" s="266">
        <v>164</v>
      </c>
      <c r="C21" s="265">
        <v>198</v>
      </c>
      <c r="D21" s="264">
        <v>20.731707317073166</v>
      </c>
      <c r="E21" s="263">
        <v>4.8015714233749227</v>
      </c>
      <c r="F21" s="266">
        <v>2050.3989999999999</v>
      </c>
      <c r="G21" s="265">
        <v>2336.6369999999997</v>
      </c>
      <c r="H21" s="264">
        <v>13.960112153780791</v>
      </c>
      <c r="I21" s="263">
        <v>6.0021157855200507</v>
      </c>
      <c r="J21" s="261">
        <v>12.502432926829268</v>
      </c>
      <c r="K21" s="262">
        <v>11.801196969696969</v>
      </c>
      <c r="L21" s="261">
        <v>-5.6087959938381342</v>
      </c>
      <c r="M21" s="261">
        <v>1862.1910174556272</v>
      </c>
      <c r="N21" s="262">
        <v>1146.412335334928</v>
      </c>
      <c r="O21" s="261">
        <v>-38.437446825336487</v>
      </c>
    </row>
    <row r="22" spans="1:15" x14ac:dyDescent="0.25">
      <c r="A22" s="267" t="s">
        <v>130</v>
      </c>
      <c r="B22" s="266">
        <v>0</v>
      </c>
      <c r="C22" s="265">
        <v>12</v>
      </c>
      <c r="D22" s="264" t="s">
        <v>341</v>
      </c>
      <c r="E22" s="263">
        <v>0.2910043286893893</v>
      </c>
      <c r="F22" s="266">
        <v>0</v>
      </c>
      <c r="G22" s="265">
        <v>36</v>
      </c>
      <c r="H22" s="264" t="s">
        <v>341</v>
      </c>
      <c r="I22" s="263">
        <v>9.2473143358905066E-2</v>
      </c>
      <c r="J22" s="261" t="s">
        <v>341</v>
      </c>
      <c r="K22" s="262">
        <v>3</v>
      </c>
      <c r="L22" s="261" t="s">
        <v>341</v>
      </c>
      <c r="M22" s="261" t="s">
        <v>341</v>
      </c>
      <c r="N22" s="262">
        <v>8272.2222222222226</v>
      </c>
      <c r="O22" s="261" t="s">
        <v>341</v>
      </c>
    </row>
    <row r="23" spans="1:15" x14ac:dyDescent="0.25">
      <c r="A23" s="267" t="s">
        <v>133</v>
      </c>
      <c r="B23" s="266">
        <v>443</v>
      </c>
      <c r="C23" s="265">
        <v>792</v>
      </c>
      <c r="D23" s="264">
        <v>78.781038374717838</v>
      </c>
      <c r="E23" s="263">
        <v>19.206285693499691</v>
      </c>
      <c r="F23" s="266">
        <v>5372</v>
      </c>
      <c r="G23" s="265">
        <v>7326</v>
      </c>
      <c r="H23" s="264">
        <v>36.373790022338049</v>
      </c>
      <c r="I23" s="263">
        <v>18.818284673537182</v>
      </c>
      <c r="J23" s="261">
        <v>12.126410835214447</v>
      </c>
      <c r="K23" s="262">
        <v>9.25</v>
      </c>
      <c r="L23" s="292">
        <v>-23.720215934475053</v>
      </c>
      <c r="M23" s="292">
        <v>1670.7408786299331</v>
      </c>
      <c r="N23" s="293">
        <v>1512.1416871416873</v>
      </c>
      <c r="O23" s="292">
        <v>-9.4927462131831462</v>
      </c>
    </row>
    <row r="24" spans="1:15" x14ac:dyDescent="0.25">
      <c r="A24" s="295" t="s">
        <v>134</v>
      </c>
      <c r="B24" s="266">
        <v>0.4</v>
      </c>
      <c r="C24" s="265">
        <v>2.65</v>
      </c>
      <c r="D24" s="264">
        <v>562.49999999999989</v>
      </c>
      <c r="E24" s="263">
        <v>6.4263455918906795E-2</v>
      </c>
      <c r="F24" s="266">
        <v>6.82</v>
      </c>
      <c r="G24" s="265">
        <v>2.7800000000000002</v>
      </c>
      <c r="H24" s="264">
        <v>-59.237536656891486</v>
      </c>
      <c r="I24" s="263">
        <v>7.1409816260487808E-3</v>
      </c>
      <c r="J24" s="292">
        <v>17.05</v>
      </c>
      <c r="K24" s="293">
        <v>1.0490566037735851</v>
      </c>
      <c r="L24" s="292">
        <v>-93.847175344436451</v>
      </c>
      <c r="M24" s="292">
        <v>1527.8592375366568</v>
      </c>
      <c r="N24" s="293">
        <v>892.08633093525191</v>
      </c>
      <c r="O24" s="292">
        <v>-41.612007898479675</v>
      </c>
    </row>
    <row r="25" spans="1:15" x14ac:dyDescent="0.25">
      <c r="A25" s="291" t="s">
        <v>135</v>
      </c>
      <c r="B25" s="290">
        <v>83</v>
      </c>
      <c r="C25" s="289">
        <v>70</v>
      </c>
      <c r="D25" s="288">
        <v>-15.662650602409634</v>
      </c>
      <c r="E25" s="287">
        <v>1.697525250688104</v>
      </c>
      <c r="F25" s="290">
        <v>385.29599999999999</v>
      </c>
      <c r="G25" s="289">
        <v>286.995</v>
      </c>
      <c r="H25" s="288">
        <v>-25.513111997010085</v>
      </c>
      <c r="I25" s="287">
        <v>0.73720360495247106</v>
      </c>
      <c r="J25" s="286">
        <v>4.6421204819277104</v>
      </c>
      <c r="K25" s="285">
        <v>4.0999285714285714</v>
      </c>
      <c r="L25" s="283">
        <v>-11.679832796454814</v>
      </c>
      <c r="M25" s="283">
        <v>1681.887925127694</v>
      </c>
      <c r="N25" s="284">
        <v>2245.1020052614158</v>
      </c>
      <c r="O25" s="283">
        <v>33.487016091810105</v>
      </c>
    </row>
    <row r="26" spans="1:15" x14ac:dyDescent="0.25">
      <c r="A26" s="253" t="s">
        <v>323</v>
      </c>
      <c r="B26" s="251"/>
      <c r="C26" s="252"/>
      <c r="D26" s="251"/>
      <c r="E26" s="251"/>
      <c r="F26" s="251"/>
      <c r="G26" s="252"/>
      <c r="H26" s="251"/>
      <c r="I26" s="251"/>
      <c r="J26" s="251"/>
      <c r="K26" s="252"/>
      <c r="L26" s="251"/>
      <c r="M26" s="251"/>
      <c r="N26" s="252"/>
      <c r="O26" s="251"/>
    </row>
    <row r="27" spans="1:15" x14ac:dyDescent="0.25">
      <c r="G27" s="250"/>
      <c r="K27" s="250"/>
      <c r="N27" s="250"/>
    </row>
    <row r="28" spans="1:15" x14ac:dyDescent="0.25">
      <c r="G28" s="250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C000"/>
  </sheetPr>
  <dimension ref="A1:O11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ht="13.5" x14ac:dyDescent="0.25">
      <c r="A1" s="282" t="s">
        <v>356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800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273" t="s">
        <v>325</v>
      </c>
      <c r="B5" s="272">
        <v>473</v>
      </c>
      <c r="C5" s="271">
        <v>466</v>
      </c>
      <c r="D5" s="268">
        <v>-1.4799154334038001</v>
      </c>
      <c r="E5" s="268">
        <v>100</v>
      </c>
      <c r="F5" s="272">
        <v>12420</v>
      </c>
      <c r="G5" s="271">
        <v>11905</v>
      </c>
      <c r="H5" s="268">
        <v>-4.1465378421900123</v>
      </c>
      <c r="I5" s="268">
        <v>100</v>
      </c>
      <c r="J5" s="270">
        <v>26.257928118393234</v>
      </c>
      <c r="K5" s="269">
        <v>25.547210300429185</v>
      </c>
      <c r="L5" s="268">
        <v>-2.7066789685748383</v>
      </c>
      <c r="M5" s="270">
        <v>971.93075684380028</v>
      </c>
      <c r="N5" s="269">
        <v>911.62116757664842</v>
      </c>
      <c r="O5" s="268">
        <v>-6.2051322938887381</v>
      </c>
    </row>
    <row r="6" spans="1:15" x14ac:dyDescent="0.25">
      <c r="A6" s="267" t="s">
        <v>124</v>
      </c>
      <c r="B6" s="266">
        <v>57</v>
      </c>
      <c r="C6" s="265">
        <v>0</v>
      </c>
      <c r="D6" s="264">
        <v>-100</v>
      </c>
      <c r="E6" s="263">
        <v>0</v>
      </c>
      <c r="F6" s="266">
        <v>1630</v>
      </c>
      <c r="G6" s="265">
        <v>0</v>
      </c>
      <c r="H6" s="264">
        <v>-100</v>
      </c>
      <c r="I6" s="263">
        <v>0</v>
      </c>
      <c r="J6" s="261">
        <v>28.596491228070175</v>
      </c>
      <c r="K6" s="262" t="s">
        <v>341</v>
      </c>
      <c r="L6" s="261" t="s">
        <v>341</v>
      </c>
      <c r="M6" s="261">
        <v>2253.9877300613493</v>
      </c>
      <c r="N6" s="262" t="s">
        <v>341</v>
      </c>
      <c r="O6" s="261" t="s">
        <v>341</v>
      </c>
    </row>
    <row r="7" spans="1:15" x14ac:dyDescent="0.25">
      <c r="A7" s="267" t="s">
        <v>125</v>
      </c>
      <c r="B7" s="266">
        <v>279</v>
      </c>
      <c r="C7" s="265">
        <v>214</v>
      </c>
      <c r="D7" s="264">
        <v>-23.297491039426522</v>
      </c>
      <c r="E7" s="263">
        <v>45.922746781115883</v>
      </c>
      <c r="F7" s="266">
        <v>8559</v>
      </c>
      <c r="G7" s="265">
        <v>7071</v>
      </c>
      <c r="H7" s="264">
        <v>-17.385208552400975</v>
      </c>
      <c r="I7" s="263">
        <v>59.39521209575809</v>
      </c>
      <c r="J7" s="261">
        <v>30.677419354838708</v>
      </c>
      <c r="K7" s="262">
        <v>33.042056074766357</v>
      </c>
      <c r="L7" s="261">
        <v>7.7080692237389226</v>
      </c>
      <c r="M7" s="261">
        <v>722.48860848229936</v>
      </c>
      <c r="N7" s="262">
        <v>716.76566256540798</v>
      </c>
      <c r="O7" s="261">
        <v>-0.79211573022768267</v>
      </c>
    </row>
    <row r="8" spans="1:15" x14ac:dyDescent="0.25">
      <c r="A8" s="260" t="s">
        <v>130</v>
      </c>
      <c r="B8" s="259">
        <v>137</v>
      </c>
      <c r="C8" s="258">
        <v>252</v>
      </c>
      <c r="D8" s="257">
        <v>83.941605839416056</v>
      </c>
      <c r="E8" s="256">
        <v>54.077253218884124</v>
      </c>
      <c r="F8" s="259">
        <v>2231</v>
      </c>
      <c r="G8" s="258">
        <v>4834</v>
      </c>
      <c r="H8" s="257">
        <v>116.67413715822504</v>
      </c>
      <c r="I8" s="256">
        <v>40.60478790424191</v>
      </c>
      <c r="J8" s="254">
        <v>16.284671532846716</v>
      </c>
      <c r="K8" s="255">
        <v>19.182539682539684</v>
      </c>
      <c r="L8" s="254">
        <v>17.795066629669943</v>
      </c>
      <c r="M8" s="254">
        <v>992.20080681308832</v>
      </c>
      <c r="N8" s="255">
        <v>1196.648738105089</v>
      </c>
      <c r="O8" s="254">
        <v>20.605499399731375</v>
      </c>
    </row>
    <row r="9" spans="1:15" x14ac:dyDescent="0.25">
      <c r="A9" s="253" t="s">
        <v>323</v>
      </c>
      <c r="B9" s="251"/>
      <c r="C9" s="252"/>
      <c r="D9" s="251"/>
      <c r="E9" s="251"/>
      <c r="F9" s="251"/>
      <c r="G9" s="252"/>
      <c r="H9" s="251"/>
      <c r="I9" s="251"/>
      <c r="J9" s="251"/>
      <c r="K9" s="252"/>
      <c r="L9" s="251"/>
      <c r="M9" s="251"/>
      <c r="N9" s="252"/>
      <c r="O9" s="251"/>
    </row>
    <row r="10" spans="1:15" x14ac:dyDescent="0.25">
      <c r="G10" s="250"/>
      <c r="K10" s="250"/>
      <c r="N10" s="250"/>
    </row>
    <row r="11" spans="1:15" x14ac:dyDescent="0.25">
      <c r="G11" s="250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C000"/>
  </sheetPr>
  <dimension ref="A1:O16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ht="13.5" x14ac:dyDescent="0.25">
      <c r="A1" s="282" t="s">
        <v>357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800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273" t="s">
        <v>325</v>
      </c>
      <c r="B5" s="272">
        <v>1781.55</v>
      </c>
      <c r="C5" s="271">
        <v>2061.8000000000002</v>
      </c>
      <c r="D5" s="268">
        <v>15.730683954983027</v>
      </c>
      <c r="E5" s="268">
        <v>100</v>
      </c>
      <c r="F5" s="272">
        <v>47879.627999999997</v>
      </c>
      <c r="G5" s="271">
        <v>53142.565999999992</v>
      </c>
      <c r="H5" s="268">
        <v>10.992019403325347</v>
      </c>
      <c r="I5" s="268">
        <v>100</v>
      </c>
      <c r="J5" s="270">
        <v>26.875264797507786</v>
      </c>
      <c r="K5" s="269">
        <v>25.774840430691622</v>
      </c>
      <c r="L5" s="268">
        <v>-4.0945619516954856</v>
      </c>
      <c r="M5" s="270">
        <v>881.10613808444793</v>
      </c>
      <c r="N5" s="269">
        <v>909.50212114334124</v>
      </c>
      <c r="O5" s="268">
        <v>3.2227653209438545</v>
      </c>
    </row>
    <row r="6" spans="1:15" x14ac:dyDescent="0.25">
      <c r="A6" s="267" t="s">
        <v>122</v>
      </c>
      <c r="B6" s="266">
        <v>18</v>
      </c>
      <c r="C6" s="265">
        <v>3</v>
      </c>
      <c r="D6" s="264">
        <v>-83.333333333333343</v>
      </c>
      <c r="E6" s="263">
        <v>0.14550392860607234</v>
      </c>
      <c r="F6" s="266">
        <v>276.96899999999999</v>
      </c>
      <c r="G6" s="265">
        <v>59.95</v>
      </c>
      <c r="H6" s="264">
        <v>-78.354978354978357</v>
      </c>
      <c r="I6" s="263">
        <v>0.11280975781259794</v>
      </c>
      <c r="J6" s="261">
        <v>15.387166666666666</v>
      </c>
      <c r="K6" s="262">
        <v>19.983333333333334</v>
      </c>
      <c r="L6" s="261">
        <v>29.87012987012989</v>
      </c>
      <c r="M6" s="261">
        <v>990.52933721824456</v>
      </c>
      <c r="N6" s="262">
        <v>1000</v>
      </c>
      <c r="O6" s="261">
        <v>0.95612138135678926</v>
      </c>
    </row>
    <row r="7" spans="1:15" x14ac:dyDescent="0.25">
      <c r="A7" s="267" t="s">
        <v>124</v>
      </c>
      <c r="B7" s="266">
        <v>190</v>
      </c>
      <c r="C7" s="265">
        <v>82</v>
      </c>
      <c r="D7" s="264">
        <v>-56.84210526315789</v>
      </c>
      <c r="E7" s="263">
        <v>3.9771073818993106</v>
      </c>
      <c r="F7" s="266">
        <v>5878.5</v>
      </c>
      <c r="G7" s="265">
        <v>2489</v>
      </c>
      <c r="H7" s="264">
        <v>-57.659266819766941</v>
      </c>
      <c r="I7" s="263">
        <v>4.68362780976741</v>
      </c>
      <c r="J7" s="261">
        <v>30.939473684210526</v>
      </c>
      <c r="K7" s="262">
        <v>30.353658536585368</v>
      </c>
      <c r="L7" s="261">
        <v>-1.8934231189721928</v>
      </c>
      <c r="M7" s="261">
        <v>960.52564429701442</v>
      </c>
      <c r="N7" s="262">
        <v>1068.1799919646444</v>
      </c>
      <c r="O7" s="261">
        <v>11.207857729443504</v>
      </c>
    </row>
    <row r="8" spans="1:15" x14ac:dyDescent="0.25">
      <c r="A8" s="267" t="s">
        <v>125</v>
      </c>
      <c r="B8" s="266">
        <v>640</v>
      </c>
      <c r="C8" s="265">
        <v>926</v>
      </c>
      <c r="D8" s="264">
        <v>44.687499999999993</v>
      </c>
      <c r="E8" s="263">
        <v>44.912212629740999</v>
      </c>
      <c r="F8" s="266">
        <v>33552</v>
      </c>
      <c r="G8" s="265">
        <v>41333</v>
      </c>
      <c r="H8" s="264">
        <v>23.190867906533153</v>
      </c>
      <c r="I8" s="263">
        <v>77.777576641669881</v>
      </c>
      <c r="J8" s="261">
        <v>52.424999999999997</v>
      </c>
      <c r="K8" s="262">
        <v>44.636069114470843</v>
      </c>
      <c r="L8" s="261">
        <v>-14.857283520322662</v>
      </c>
      <c r="M8" s="261">
        <v>799.99999999999989</v>
      </c>
      <c r="N8" s="262">
        <v>811.95170928797825</v>
      </c>
      <c r="O8" s="261">
        <v>1.4939636609972995</v>
      </c>
    </row>
    <row r="9" spans="1:15" x14ac:dyDescent="0.25">
      <c r="A9" s="267" t="s">
        <v>200</v>
      </c>
      <c r="B9" s="266">
        <v>710</v>
      </c>
      <c r="C9" s="265">
        <v>749</v>
      </c>
      <c r="D9" s="264">
        <v>5.4929577464788659</v>
      </c>
      <c r="E9" s="263">
        <v>36.327480841982727</v>
      </c>
      <c r="F9" s="266">
        <v>4184</v>
      </c>
      <c r="G9" s="265">
        <v>4516</v>
      </c>
      <c r="H9" s="264">
        <v>7.9349904397705506</v>
      </c>
      <c r="I9" s="263">
        <v>8.4978960180432406</v>
      </c>
      <c r="J9" s="261">
        <v>5.8929577464788734</v>
      </c>
      <c r="K9" s="262">
        <v>6.0293724966622166</v>
      </c>
      <c r="L9" s="261">
        <v>2.3148774529200278</v>
      </c>
      <c r="M9" s="261">
        <v>1075.2509560229444</v>
      </c>
      <c r="N9" s="262">
        <v>1206.5766164747565</v>
      </c>
      <c r="O9" s="261">
        <v>12.213489299051595</v>
      </c>
    </row>
    <row r="10" spans="1:15" x14ac:dyDescent="0.25">
      <c r="A10" s="267" t="s">
        <v>324</v>
      </c>
      <c r="B10" s="266">
        <v>95</v>
      </c>
      <c r="C10" s="265">
        <v>136</v>
      </c>
      <c r="D10" s="264">
        <v>43.15789473684211</v>
      </c>
      <c r="E10" s="263">
        <v>6.5961780968086137</v>
      </c>
      <c r="F10" s="266">
        <v>1578.2</v>
      </c>
      <c r="G10" s="265">
        <v>2401.4499999999998</v>
      </c>
      <c r="H10" s="264">
        <v>52.16385755924469</v>
      </c>
      <c r="I10" s="263">
        <v>4.5188822835540163</v>
      </c>
      <c r="J10" s="261">
        <v>16.612631578947369</v>
      </c>
      <c r="K10" s="262">
        <v>17.657720588235293</v>
      </c>
      <c r="L10" s="261">
        <v>6.290929912707699</v>
      </c>
      <c r="M10" s="261">
        <v>865.41756431377519</v>
      </c>
      <c r="N10" s="262">
        <v>891.65108580232777</v>
      </c>
      <c r="O10" s="261">
        <v>3.031313734584784</v>
      </c>
    </row>
    <row r="11" spans="1:15" x14ac:dyDescent="0.25">
      <c r="A11" s="267" t="s">
        <v>130</v>
      </c>
      <c r="B11" s="266">
        <v>3</v>
      </c>
      <c r="C11" s="265">
        <v>0</v>
      </c>
      <c r="D11" s="264">
        <v>-100</v>
      </c>
      <c r="E11" s="263">
        <v>0</v>
      </c>
      <c r="F11" s="266">
        <v>11</v>
      </c>
      <c r="G11" s="265">
        <v>0</v>
      </c>
      <c r="H11" s="264">
        <v>-100</v>
      </c>
      <c r="I11" s="263">
        <v>0</v>
      </c>
      <c r="J11" s="261">
        <v>3.6666666666666665</v>
      </c>
      <c r="K11" s="262" t="s">
        <v>341</v>
      </c>
      <c r="L11" s="261" t="s">
        <v>341</v>
      </c>
      <c r="M11" s="261">
        <v>2181.8181818181815</v>
      </c>
      <c r="N11" s="262" t="s">
        <v>341</v>
      </c>
      <c r="O11" s="261" t="s">
        <v>341</v>
      </c>
    </row>
    <row r="12" spans="1:15" x14ac:dyDescent="0.25">
      <c r="A12" s="267" t="s">
        <v>133</v>
      </c>
      <c r="B12" s="266">
        <v>112</v>
      </c>
      <c r="C12" s="265">
        <v>154</v>
      </c>
      <c r="D12" s="264">
        <v>37.5</v>
      </c>
      <c r="E12" s="263">
        <v>7.4692016684450468</v>
      </c>
      <c r="F12" s="266">
        <v>2303</v>
      </c>
      <c r="G12" s="265">
        <v>2279</v>
      </c>
      <c r="H12" s="264">
        <v>-1.0421189752496729</v>
      </c>
      <c r="I12" s="263">
        <v>4.2884643545439642</v>
      </c>
      <c r="J12" s="261">
        <v>20.5625</v>
      </c>
      <c r="K12" s="262">
        <v>14.7987012987013</v>
      </c>
      <c r="L12" s="292">
        <v>-28.030631981999754</v>
      </c>
      <c r="M12" s="292">
        <v>1494.3855840208423</v>
      </c>
      <c r="N12" s="293">
        <v>1922.2465993856952</v>
      </c>
      <c r="O12" s="292">
        <v>28.631232791582217</v>
      </c>
    </row>
    <row r="13" spans="1:15" x14ac:dyDescent="0.25">
      <c r="A13" s="260" t="s">
        <v>134</v>
      </c>
      <c r="B13" s="259">
        <v>13.55</v>
      </c>
      <c r="C13" s="258">
        <v>11.8</v>
      </c>
      <c r="D13" s="257">
        <v>-12.915129151291517</v>
      </c>
      <c r="E13" s="256">
        <v>0.57231545251721794</v>
      </c>
      <c r="F13" s="259">
        <v>95.959000000000003</v>
      </c>
      <c r="G13" s="258">
        <v>64.165999999999997</v>
      </c>
      <c r="H13" s="257">
        <v>-33.131858397857428</v>
      </c>
      <c r="I13" s="256">
        <v>0.1207431346088934</v>
      </c>
      <c r="J13" s="254">
        <v>7.081845018450184</v>
      </c>
      <c r="K13" s="255">
        <v>5.4377966101694906</v>
      </c>
      <c r="L13" s="254">
        <v>-23.214972990760007</v>
      </c>
      <c r="M13" s="254">
        <v>983.92230014902191</v>
      </c>
      <c r="N13" s="255">
        <v>1297.7433531776953</v>
      </c>
      <c r="O13" s="254">
        <v>31.894901963411449</v>
      </c>
    </row>
    <row r="14" spans="1:15" x14ac:dyDescent="0.25">
      <c r="A14" s="253" t="s">
        <v>323</v>
      </c>
      <c r="B14" s="251"/>
      <c r="C14" s="252"/>
      <c r="D14" s="251"/>
      <c r="E14" s="251"/>
      <c r="F14" s="251"/>
      <c r="G14" s="252"/>
      <c r="H14" s="251"/>
      <c r="I14" s="251"/>
      <c r="J14" s="251"/>
      <c r="K14" s="252"/>
      <c r="L14" s="251"/>
      <c r="M14" s="251"/>
      <c r="N14" s="252"/>
      <c r="O14" s="251"/>
    </row>
    <row r="15" spans="1:15" x14ac:dyDescent="0.25">
      <c r="G15" s="250"/>
      <c r="K15" s="250"/>
      <c r="N15" s="250"/>
    </row>
    <row r="16" spans="1:15" x14ac:dyDescent="0.25">
      <c r="G16" s="250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C000"/>
  </sheetPr>
  <dimension ref="A1:O2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ht="13.5" x14ac:dyDescent="0.25">
      <c r="A1" s="282" t="s">
        <v>358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800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273" t="s">
        <v>325</v>
      </c>
      <c r="B5" s="272">
        <v>2317.5</v>
      </c>
      <c r="C5" s="271">
        <v>2340</v>
      </c>
      <c r="D5" s="268">
        <v>0.97087378640776656</v>
      </c>
      <c r="E5" s="268">
        <v>100</v>
      </c>
      <c r="F5" s="272">
        <v>39056.228000000003</v>
      </c>
      <c r="G5" s="271">
        <v>41991.045999999995</v>
      </c>
      <c r="H5" s="268">
        <v>7.5143406065736551</v>
      </c>
      <c r="I5" s="268">
        <v>100</v>
      </c>
      <c r="J5" s="270">
        <v>16.852741316073356</v>
      </c>
      <c r="K5" s="269">
        <v>17.944891452991452</v>
      </c>
      <c r="L5" s="268">
        <v>6.4805488699720026</v>
      </c>
      <c r="M5" s="270">
        <v>414.83841501539786</v>
      </c>
      <c r="N5" s="269">
        <v>410.24670831014788</v>
      </c>
      <c r="O5" s="268">
        <v>-1.1068663216928787</v>
      </c>
    </row>
    <row r="6" spans="1:15" x14ac:dyDescent="0.25">
      <c r="A6" s="267" t="s">
        <v>114</v>
      </c>
      <c r="B6" s="266">
        <v>27</v>
      </c>
      <c r="C6" s="265">
        <v>24</v>
      </c>
      <c r="D6" s="264">
        <v>-11.111111111111116</v>
      </c>
      <c r="E6" s="263">
        <v>1.0256410256410255</v>
      </c>
      <c r="F6" s="266">
        <v>249.1</v>
      </c>
      <c r="G6" s="265">
        <v>242.2</v>
      </c>
      <c r="H6" s="264">
        <v>-2.7699718988358102</v>
      </c>
      <c r="I6" s="263">
        <v>0.57678963272312866</v>
      </c>
      <c r="J6" s="261">
        <v>9.2259259259259263</v>
      </c>
      <c r="K6" s="262">
        <v>10.091666666666667</v>
      </c>
      <c r="L6" s="261">
        <v>9.3837816138097061</v>
      </c>
      <c r="M6" s="261">
        <v>938.74749096748292</v>
      </c>
      <c r="N6" s="262">
        <v>1211.5606936416186</v>
      </c>
      <c r="O6" s="261">
        <v>29.061404190063044</v>
      </c>
    </row>
    <row r="7" spans="1:15" x14ac:dyDescent="0.25">
      <c r="A7" s="267" t="s">
        <v>115</v>
      </c>
      <c r="B7" s="266">
        <v>8</v>
      </c>
      <c r="C7" s="265">
        <v>14</v>
      </c>
      <c r="D7" s="264">
        <v>75</v>
      </c>
      <c r="E7" s="263">
        <v>0.59829059829059839</v>
      </c>
      <c r="F7" s="266">
        <v>151</v>
      </c>
      <c r="G7" s="265">
        <v>120</v>
      </c>
      <c r="H7" s="264">
        <v>-20.529801324503318</v>
      </c>
      <c r="I7" s="263">
        <v>0.28577521026744607</v>
      </c>
      <c r="J7" s="261">
        <v>18.875</v>
      </c>
      <c r="K7" s="262">
        <v>8.5714285714285712</v>
      </c>
      <c r="L7" s="261">
        <v>-54.588457899716182</v>
      </c>
      <c r="M7" s="261">
        <v>509.93377483443714</v>
      </c>
      <c r="N7" s="262">
        <v>890</v>
      </c>
      <c r="O7" s="261">
        <v>74.532467532467521</v>
      </c>
    </row>
    <row r="8" spans="1:15" x14ac:dyDescent="0.25">
      <c r="A8" s="267" t="s">
        <v>116</v>
      </c>
      <c r="B8" s="266">
        <v>28</v>
      </c>
      <c r="C8" s="265">
        <v>43</v>
      </c>
      <c r="D8" s="263">
        <v>53.571428571428584</v>
      </c>
      <c r="E8" s="263">
        <v>1.8376068376068377</v>
      </c>
      <c r="F8" s="266">
        <v>386.86900000000003</v>
      </c>
      <c r="G8" s="265">
        <v>625.26900000000012</v>
      </c>
      <c r="H8" s="263">
        <v>61.622926623740867</v>
      </c>
      <c r="I8" s="263">
        <v>1.4890531662392983</v>
      </c>
      <c r="J8" s="261">
        <v>13.816750000000001</v>
      </c>
      <c r="K8" s="262">
        <v>14.541139534883724</v>
      </c>
      <c r="L8" s="261">
        <v>5.24283594104058</v>
      </c>
      <c r="M8" s="261">
        <v>657.09012611504158</v>
      </c>
      <c r="N8" s="262">
        <v>608.83987531766309</v>
      </c>
      <c r="O8" s="263">
        <v>-7.34301869404913</v>
      </c>
    </row>
    <row r="9" spans="1:15" x14ac:dyDescent="0.25">
      <c r="A9" s="267" t="s">
        <v>117</v>
      </c>
      <c r="B9" s="266">
        <v>2</v>
      </c>
      <c r="C9" s="265">
        <v>2</v>
      </c>
      <c r="D9" s="263">
        <v>0</v>
      </c>
      <c r="E9" s="263">
        <v>8.5470085470085472E-2</v>
      </c>
      <c r="F9" s="266">
        <v>20</v>
      </c>
      <c r="G9" s="265">
        <v>20</v>
      </c>
      <c r="H9" s="263">
        <v>0</v>
      </c>
      <c r="I9" s="263">
        <v>4.762920171124102E-2</v>
      </c>
      <c r="J9" s="261">
        <v>10</v>
      </c>
      <c r="K9" s="262">
        <v>10</v>
      </c>
      <c r="L9" s="263">
        <v>0</v>
      </c>
      <c r="M9" s="261">
        <v>550</v>
      </c>
      <c r="N9" s="262">
        <v>725</v>
      </c>
      <c r="O9" s="263">
        <v>31.818181818181813</v>
      </c>
    </row>
    <row r="10" spans="1:15" x14ac:dyDescent="0.25">
      <c r="A10" s="267" t="s">
        <v>124</v>
      </c>
      <c r="B10" s="266">
        <v>283.5</v>
      </c>
      <c r="C10" s="265">
        <v>368.5</v>
      </c>
      <c r="D10" s="264">
        <v>29.982363315696659</v>
      </c>
      <c r="E10" s="263">
        <v>15.747863247863247</v>
      </c>
      <c r="F10" s="266">
        <v>13380.4</v>
      </c>
      <c r="G10" s="265">
        <v>17367.5</v>
      </c>
      <c r="H10" s="264">
        <v>29.798062838181227</v>
      </c>
      <c r="I10" s="263">
        <v>41.360008035998916</v>
      </c>
      <c r="J10" s="261">
        <v>47.19717813051146</v>
      </c>
      <c r="K10" s="262">
        <v>47.130257801899596</v>
      </c>
      <c r="L10" s="261">
        <v>-0.14178883412651055</v>
      </c>
      <c r="M10" s="261">
        <v>292.97300529132161</v>
      </c>
      <c r="N10" s="262">
        <v>352.75405210882394</v>
      </c>
      <c r="O10" s="261">
        <v>20.404967603775724</v>
      </c>
    </row>
    <row r="11" spans="1:15" x14ac:dyDescent="0.25">
      <c r="A11" s="267" t="s">
        <v>125</v>
      </c>
      <c r="B11" s="266">
        <v>84</v>
      </c>
      <c r="C11" s="265">
        <v>108</v>
      </c>
      <c r="D11" s="264">
        <v>28.57142857142858</v>
      </c>
      <c r="E11" s="263">
        <v>4.6153846153846159</v>
      </c>
      <c r="F11" s="266">
        <v>1155</v>
      </c>
      <c r="G11" s="265">
        <v>1379</v>
      </c>
      <c r="H11" s="264">
        <v>19.393939393939384</v>
      </c>
      <c r="I11" s="263">
        <v>3.2840334579900681</v>
      </c>
      <c r="J11" s="261">
        <v>13.75</v>
      </c>
      <c r="K11" s="262">
        <v>12.768518518518519</v>
      </c>
      <c r="L11" s="261">
        <v>-7.1380471380471322</v>
      </c>
      <c r="M11" s="261">
        <v>722.08658008658006</v>
      </c>
      <c r="N11" s="262">
        <v>653.060188542422</v>
      </c>
      <c r="O11" s="261">
        <v>-9.5592957198957542</v>
      </c>
    </row>
    <row r="12" spans="1:15" x14ac:dyDescent="0.25">
      <c r="A12" s="267" t="s">
        <v>200</v>
      </c>
      <c r="B12" s="266">
        <v>895</v>
      </c>
      <c r="C12" s="265">
        <v>927</v>
      </c>
      <c r="D12" s="264">
        <v>3.5754189944134041</v>
      </c>
      <c r="E12" s="263">
        <v>39.615384615384613</v>
      </c>
      <c r="F12" s="266">
        <v>14322</v>
      </c>
      <c r="G12" s="265">
        <v>15107</v>
      </c>
      <c r="H12" s="264">
        <v>5.4810780617232213</v>
      </c>
      <c r="I12" s="263">
        <v>35.976717512585907</v>
      </c>
      <c r="J12" s="261">
        <v>16.00223463687151</v>
      </c>
      <c r="K12" s="262">
        <v>16.29665587918015</v>
      </c>
      <c r="L12" s="261">
        <v>1.8398757985353509</v>
      </c>
      <c r="M12" s="261">
        <v>436.39575478285155</v>
      </c>
      <c r="N12" s="262">
        <v>417.38995167803006</v>
      </c>
      <c r="O12" s="261">
        <v>-4.3551759833866166</v>
      </c>
    </row>
    <row r="13" spans="1:15" x14ac:dyDescent="0.25">
      <c r="A13" s="267" t="s">
        <v>324</v>
      </c>
      <c r="B13" s="266">
        <v>213</v>
      </c>
      <c r="C13" s="265">
        <v>157</v>
      </c>
      <c r="D13" s="264">
        <v>-26.291079812206576</v>
      </c>
      <c r="E13" s="263">
        <v>6.7094017094017095</v>
      </c>
      <c r="F13" s="266">
        <v>4425.0599999999995</v>
      </c>
      <c r="G13" s="265">
        <v>3220.55</v>
      </c>
      <c r="H13" s="264">
        <v>-27.220195884349575</v>
      </c>
      <c r="I13" s="263">
        <v>7.6696112785568635</v>
      </c>
      <c r="J13" s="261">
        <v>20.774929577464786</v>
      </c>
      <c r="K13" s="262">
        <v>20.513057324840766</v>
      </c>
      <c r="L13" s="261">
        <v>-1.2605205309965561</v>
      </c>
      <c r="M13" s="261">
        <v>569.79184463035551</v>
      </c>
      <c r="N13" s="262">
        <v>508.26622781822971</v>
      </c>
      <c r="O13" s="261">
        <v>-10.7979110954176</v>
      </c>
    </row>
    <row r="14" spans="1:15" x14ac:dyDescent="0.25">
      <c r="A14" s="267" t="s">
        <v>126</v>
      </c>
      <c r="B14" s="266">
        <v>573</v>
      </c>
      <c r="C14" s="265">
        <v>573</v>
      </c>
      <c r="D14" s="264">
        <v>0</v>
      </c>
      <c r="E14" s="263">
        <v>24.487179487179485</v>
      </c>
      <c r="F14" s="266">
        <v>2718.5</v>
      </c>
      <c r="G14" s="265">
        <v>2718.5</v>
      </c>
      <c r="H14" s="264">
        <v>0</v>
      </c>
      <c r="I14" s="263">
        <v>6.4739992426004349</v>
      </c>
      <c r="J14" s="261">
        <v>4.7443280977312394</v>
      </c>
      <c r="K14" s="262">
        <v>4.7443280977312394</v>
      </c>
      <c r="L14" s="261">
        <v>0</v>
      </c>
      <c r="M14" s="261">
        <v>272.00110354975175</v>
      </c>
      <c r="N14" s="262">
        <v>272.00110354975175</v>
      </c>
      <c r="O14" s="261">
        <v>0</v>
      </c>
    </row>
    <row r="15" spans="1:15" x14ac:dyDescent="0.25">
      <c r="A15" s="267" t="s">
        <v>127</v>
      </c>
      <c r="B15" s="266">
        <v>5</v>
      </c>
      <c r="C15" s="265">
        <v>4.5</v>
      </c>
      <c r="D15" s="264">
        <v>-9.9999999999999982</v>
      </c>
      <c r="E15" s="263">
        <v>0.19230769230769232</v>
      </c>
      <c r="F15" s="266">
        <v>27.05</v>
      </c>
      <c r="G15" s="265">
        <v>24.990000000000002</v>
      </c>
      <c r="H15" s="264">
        <v>-7.6155268022181088</v>
      </c>
      <c r="I15" s="263">
        <v>5.9512687538195656E-2</v>
      </c>
      <c r="J15" s="261">
        <v>5.41</v>
      </c>
      <c r="K15" s="262">
        <v>5.5533333333333337</v>
      </c>
      <c r="L15" s="261">
        <v>2.6494146642020988</v>
      </c>
      <c r="M15" s="261">
        <v>811.46025878003695</v>
      </c>
      <c r="N15" s="262">
        <v>799.99999999999977</v>
      </c>
      <c r="O15" s="261">
        <v>-1.4123006833713259</v>
      </c>
    </row>
    <row r="16" spans="1:15" x14ac:dyDescent="0.25">
      <c r="A16" s="267" t="s">
        <v>133</v>
      </c>
      <c r="B16" s="266">
        <v>91</v>
      </c>
      <c r="C16" s="265">
        <v>58</v>
      </c>
      <c r="D16" s="264">
        <v>-36.26373626373627</v>
      </c>
      <c r="E16" s="263">
        <v>2.4786324786324787</v>
      </c>
      <c r="F16" s="266">
        <v>1655</v>
      </c>
      <c r="G16" s="265">
        <v>877</v>
      </c>
      <c r="H16" s="264">
        <v>-47.009063444108754</v>
      </c>
      <c r="I16" s="263">
        <v>2.0885404950379183</v>
      </c>
      <c r="J16" s="261">
        <v>18.186813186813186</v>
      </c>
      <c r="K16" s="262">
        <v>15.120689655172415</v>
      </c>
      <c r="L16" s="292">
        <v>-16.859047817480977</v>
      </c>
      <c r="M16" s="292">
        <v>612.37462235649548</v>
      </c>
      <c r="N16" s="293">
        <v>589.50969213226915</v>
      </c>
      <c r="O16" s="292">
        <v>-3.7338141375354739</v>
      </c>
    </row>
    <row r="17" spans="1:15" x14ac:dyDescent="0.25">
      <c r="A17" s="291" t="s">
        <v>135</v>
      </c>
      <c r="B17" s="290">
        <v>108</v>
      </c>
      <c r="C17" s="289">
        <v>61</v>
      </c>
      <c r="D17" s="288">
        <v>-43.518518518518526</v>
      </c>
      <c r="E17" s="287">
        <v>2.6068376068376069</v>
      </c>
      <c r="F17" s="290">
        <v>566.24900000000002</v>
      </c>
      <c r="G17" s="289">
        <v>289.03700000000003</v>
      </c>
      <c r="H17" s="288">
        <v>-48.955848045647755</v>
      </c>
      <c r="I17" s="287">
        <v>0.6883300787505986</v>
      </c>
      <c r="J17" s="286">
        <v>5.2430462962962965</v>
      </c>
      <c r="K17" s="285">
        <v>4.7383114754098363</v>
      </c>
      <c r="L17" s="283">
        <v>-9.6267473595075153</v>
      </c>
      <c r="M17" s="283">
        <v>574.97641496938638</v>
      </c>
      <c r="N17" s="284">
        <v>641.44002324961855</v>
      </c>
      <c r="O17" s="283">
        <v>11.559362532073747</v>
      </c>
    </row>
    <row r="18" spans="1:15" x14ac:dyDescent="0.25">
      <c r="A18" s="253" t="s">
        <v>323</v>
      </c>
      <c r="B18" s="251"/>
      <c r="C18" s="252"/>
      <c r="D18" s="251"/>
      <c r="E18" s="251"/>
      <c r="F18" s="251"/>
      <c r="G18" s="252"/>
      <c r="H18" s="251"/>
      <c r="I18" s="251"/>
      <c r="J18" s="251"/>
      <c r="K18" s="252"/>
      <c r="L18" s="251"/>
      <c r="M18" s="251"/>
      <c r="N18" s="252"/>
      <c r="O18" s="251"/>
    </row>
    <row r="19" spans="1:15" x14ac:dyDescent="0.25">
      <c r="G19" s="250"/>
      <c r="K19" s="250"/>
      <c r="N19" s="250"/>
    </row>
    <row r="20" spans="1:15" x14ac:dyDescent="0.25">
      <c r="G20" s="250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C000"/>
  </sheetPr>
  <dimension ref="A1:O32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ht="13.5" x14ac:dyDescent="0.25">
      <c r="A1" s="282" t="s">
        <v>360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800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273" t="s">
        <v>325</v>
      </c>
      <c r="B5" s="272">
        <v>5904.1100000000006</v>
      </c>
      <c r="C5" s="271">
        <v>6070.15</v>
      </c>
      <c r="D5" s="268">
        <v>2.8122782265235458</v>
      </c>
      <c r="E5" s="268">
        <v>100</v>
      </c>
      <c r="F5" s="272">
        <v>236287.17400000003</v>
      </c>
      <c r="G5" s="271">
        <v>232897.88700000005</v>
      </c>
      <c r="H5" s="268">
        <v>-1.4343931338397509</v>
      </c>
      <c r="I5" s="268">
        <v>100</v>
      </c>
      <c r="J5" s="270">
        <v>40.020794666766037</v>
      </c>
      <c r="K5" s="269">
        <v>38.367731769396151</v>
      </c>
      <c r="L5" s="268">
        <v>-4.1305099289860365</v>
      </c>
      <c r="M5" s="270">
        <v>848.02887561726072</v>
      </c>
      <c r="N5" s="269">
        <v>907.61783879988616</v>
      </c>
      <c r="O5" s="268">
        <v>7.0267611040074618</v>
      </c>
    </row>
    <row r="6" spans="1:15" x14ac:dyDescent="0.25">
      <c r="A6" s="267" t="s">
        <v>113</v>
      </c>
      <c r="B6" s="266">
        <v>22.56</v>
      </c>
      <c r="C6" s="265">
        <v>28.65</v>
      </c>
      <c r="D6" s="264">
        <v>26.994680851063823</v>
      </c>
      <c r="E6" s="263">
        <v>0.47198174674431442</v>
      </c>
      <c r="F6" s="266">
        <v>156.78400000000002</v>
      </c>
      <c r="G6" s="265">
        <v>203.529</v>
      </c>
      <c r="H6" s="264">
        <v>29.814904582100187</v>
      </c>
      <c r="I6" s="263">
        <v>8.7389801007511911E-2</v>
      </c>
      <c r="J6" s="261">
        <v>6.9496453900709234</v>
      </c>
      <c r="K6" s="262">
        <v>7.1039790575916228</v>
      </c>
      <c r="L6" s="261">
        <v>2.2207416185752171</v>
      </c>
      <c r="M6" s="266">
        <v>873.81365445453605</v>
      </c>
      <c r="N6" s="265">
        <v>968.79805826196753</v>
      </c>
      <c r="O6" s="261">
        <v>10.870098369740401</v>
      </c>
    </row>
    <row r="7" spans="1:15" x14ac:dyDescent="0.25">
      <c r="A7" s="267" t="s">
        <v>114</v>
      </c>
      <c r="B7" s="266">
        <v>294</v>
      </c>
      <c r="C7" s="265">
        <v>230</v>
      </c>
      <c r="D7" s="264">
        <v>-21.7687074829932</v>
      </c>
      <c r="E7" s="263">
        <v>3.789033219936905</v>
      </c>
      <c r="F7" s="266">
        <v>7478</v>
      </c>
      <c r="G7" s="265">
        <v>5330</v>
      </c>
      <c r="H7" s="264">
        <v>-28.724257822947308</v>
      </c>
      <c r="I7" s="263">
        <v>2.2885566153719545</v>
      </c>
      <c r="J7" s="261">
        <v>25.435374149659864</v>
      </c>
      <c r="K7" s="262">
        <v>23.173913043478262</v>
      </c>
      <c r="L7" s="261">
        <v>-8.8910078258543912</v>
      </c>
      <c r="M7" s="261">
        <v>966.82936614067921</v>
      </c>
      <c r="N7" s="262">
        <v>826.14634146341461</v>
      </c>
      <c r="O7" s="261">
        <v>-14.550967275521753</v>
      </c>
    </row>
    <row r="8" spans="1:15" x14ac:dyDescent="0.25">
      <c r="A8" s="267" t="s">
        <v>115</v>
      </c>
      <c r="B8" s="266">
        <v>127.75</v>
      </c>
      <c r="C8" s="265">
        <v>173.25</v>
      </c>
      <c r="D8" s="264">
        <v>35.616438356164394</v>
      </c>
      <c r="E8" s="263">
        <v>2.8541304580611682</v>
      </c>
      <c r="F8" s="266">
        <v>2505.9</v>
      </c>
      <c r="G8" s="265">
        <v>3140.5190000000002</v>
      </c>
      <c r="H8" s="264">
        <v>25.324993016481102</v>
      </c>
      <c r="I8" s="263">
        <v>1.3484531957131924</v>
      </c>
      <c r="J8" s="261">
        <v>19.615655577299414</v>
      </c>
      <c r="K8" s="262">
        <v>18.127093795093796</v>
      </c>
      <c r="L8" s="261">
        <v>-7.588641513099792</v>
      </c>
      <c r="M8" s="261">
        <v>1150.1708767309149</v>
      </c>
      <c r="N8" s="262">
        <v>1405.894169084791</v>
      </c>
      <c r="O8" s="261">
        <v>22.233504388557314</v>
      </c>
    </row>
    <row r="9" spans="1:15" x14ac:dyDescent="0.25">
      <c r="A9" s="267" t="s">
        <v>116</v>
      </c>
      <c r="B9" s="266">
        <v>694</v>
      </c>
      <c r="C9" s="265">
        <v>911</v>
      </c>
      <c r="D9" s="263">
        <v>31.268011527377524</v>
      </c>
      <c r="E9" s="263">
        <v>15.007866362445741</v>
      </c>
      <c r="F9" s="266">
        <v>30752.162</v>
      </c>
      <c r="G9" s="265">
        <v>42545.646000000001</v>
      </c>
      <c r="H9" s="263">
        <v>38.350097141137596</v>
      </c>
      <c r="I9" s="263">
        <v>18.26793988903815</v>
      </c>
      <c r="J9" s="261">
        <v>44.311472622478384</v>
      </c>
      <c r="K9" s="262">
        <v>46.702136114160261</v>
      </c>
      <c r="L9" s="261">
        <v>5.395134375356192</v>
      </c>
      <c r="M9" s="261">
        <v>776.03789743303264</v>
      </c>
      <c r="N9" s="262">
        <v>757.44242430823579</v>
      </c>
      <c r="O9" s="263">
        <v>-2.3962068329789976</v>
      </c>
    </row>
    <row r="10" spans="1:15" x14ac:dyDescent="0.25">
      <c r="A10" s="267" t="s">
        <v>117</v>
      </c>
      <c r="B10" s="266">
        <v>97</v>
      </c>
      <c r="C10" s="265">
        <v>117</v>
      </c>
      <c r="D10" s="263">
        <v>20.618556701030922</v>
      </c>
      <c r="E10" s="263">
        <v>1.9274647249244252</v>
      </c>
      <c r="F10" s="266">
        <v>1088</v>
      </c>
      <c r="G10" s="265">
        <v>1528</v>
      </c>
      <c r="H10" s="263">
        <v>40.441176470588225</v>
      </c>
      <c r="I10" s="263">
        <v>0.6560815212548492</v>
      </c>
      <c r="J10" s="261">
        <v>11.216494845360824</v>
      </c>
      <c r="K10" s="262">
        <v>13.05982905982906</v>
      </c>
      <c r="L10" s="263">
        <v>16.434137757667177</v>
      </c>
      <c r="M10" s="261">
        <v>1128.9797794117646</v>
      </c>
      <c r="N10" s="262">
        <v>1067.2774869109949</v>
      </c>
      <c r="O10" s="263">
        <v>-5.4653142267010901</v>
      </c>
    </row>
    <row r="11" spans="1:15" x14ac:dyDescent="0.25">
      <c r="A11" s="267" t="s">
        <v>118</v>
      </c>
      <c r="B11" s="266">
        <v>152.25</v>
      </c>
      <c r="C11" s="265">
        <v>137.25</v>
      </c>
      <c r="D11" s="263">
        <v>-9.8522167487684715</v>
      </c>
      <c r="E11" s="263">
        <v>2.261064388853653</v>
      </c>
      <c r="F11" s="266">
        <v>1130.6289999999999</v>
      </c>
      <c r="G11" s="265">
        <v>942.95900000000006</v>
      </c>
      <c r="H11" s="263">
        <v>-16.598725134416313</v>
      </c>
      <c r="I11" s="263">
        <v>0.40488087382261218</v>
      </c>
      <c r="J11" s="261">
        <v>7.4261346469622325</v>
      </c>
      <c r="K11" s="262">
        <v>6.8703752276867034</v>
      </c>
      <c r="L11" s="263">
        <v>-7.483831706483679</v>
      </c>
      <c r="M11" s="261">
        <v>1309.1709128281693</v>
      </c>
      <c r="N11" s="262">
        <v>1198.6317220579049</v>
      </c>
      <c r="O11" s="263">
        <v>-8.443449948904636</v>
      </c>
    </row>
    <row r="12" spans="1:15" x14ac:dyDescent="0.25">
      <c r="A12" s="267" t="s">
        <v>119</v>
      </c>
      <c r="B12" s="266">
        <v>30</v>
      </c>
      <c r="C12" s="265">
        <v>47</v>
      </c>
      <c r="D12" s="264">
        <v>56.666666666666664</v>
      </c>
      <c r="E12" s="263">
        <v>0.77428070146536754</v>
      </c>
      <c r="F12" s="266">
        <v>413</v>
      </c>
      <c r="G12" s="265">
        <v>787</v>
      </c>
      <c r="H12" s="264">
        <v>90.556900726392243</v>
      </c>
      <c r="I12" s="263">
        <v>0.33791633326411408</v>
      </c>
      <c r="J12" s="261">
        <v>13.766666666666667</v>
      </c>
      <c r="K12" s="262">
        <v>16.74468085106383</v>
      </c>
      <c r="L12" s="261">
        <v>21.632064293441864</v>
      </c>
      <c r="M12" s="261">
        <v>1507.7481840193705</v>
      </c>
      <c r="N12" s="262">
        <v>1507.4968233799241</v>
      </c>
      <c r="O12" s="261">
        <v>-1.6671261296186124E-2</v>
      </c>
    </row>
    <row r="13" spans="1:15" x14ac:dyDescent="0.25">
      <c r="A13" s="267" t="s">
        <v>120</v>
      </c>
      <c r="B13" s="266">
        <v>29</v>
      </c>
      <c r="C13" s="265">
        <v>23</v>
      </c>
      <c r="D13" s="263">
        <v>-20.68965517241379</v>
      </c>
      <c r="E13" s="263">
        <v>0.37890332199369042</v>
      </c>
      <c r="F13" s="266">
        <v>280.60000000000002</v>
      </c>
      <c r="G13" s="265">
        <v>239.9</v>
      </c>
      <c r="H13" s="263">
        <v>-14.504632929436923</v>
      </c>
      <c r="I13" s="263">
        <v>0.10300651632790467</v>
      </c>
      <c r="J13" s="261">
        <v>9.6758620689655181</v>
      </c>
      <c r="K13" s="262">
        <v>10.430434782608696</v>
      </c>
      <c r="L13" s="261">
        <v>7.7985063063621407</v>
      </c>
      <c r="M13" s="261">
        <v>1184.248039914469</v>
      </c>
      <c r="N13" s="262">
        <v>1105.08545227178</v>
      </c>
      <c r="O13" s="263">
        <v>-6.6846289775920997</v>
      </c>
    </row>
    <row r="14" spans="1:15" x14ac:dyDescent="0.25">
      <c r="A14" s="267" t="s">
        <v>121</v>
      </c>
      <c r="B14" s="266">
        <v>87.25</v>
      </c>
      <c r="C14" s="265">
        <v>62.25</v>
      </c>
      <c r="D14" s="264">
        <v>-28.653295128939828</v>
      </c>
      <c r="E14" s="263">
        <v>1.0255100780046622</v>
      </c>
      <c r="F14" s="266">
        <v>2259</v>
      </c>
      <c r="G14" s="265">
        <v>1498</v>
      </c>
      <c r="H14" s="264">
        <v>-33.687472332890657</v>
      </c>
      <c r="I14" s="263">
        <v>0.64320033955481948</v>
      </c>
      <c r="J14" s="261">
        <v>25.891117478510029</v>
      </c>
      <c r="K14" s="262">
        <v>24.064257028112451</v>
      </c>
      <c r="L14" s="261">
        <v>-7.0559351171840978</v>
      </c>
      <c r="M14" s="261">
        <v>1193.3629924745464</v>
      </c>
      <c r="N14" s="262">
        <v>949.03738317757006</v>
      </c>
      <c r="O14" s="261">
        <v>-20.473704215541744</v>
      </c>
    </row>
    <row r="15" spans="1:15" x14ac:dyDescent="0.25">
      <c r="A15" s="267" t="s">
        <v>122</v>
      </c>
      <c r="B15" s="266">
        <v>1083.5500000000002</v>
      </c>
      <c r="C15" s="265">
        <v>1032.25</v>
      </c>
      <c r="D15" s="264">
        <v>-4.7344377278390581</v>
      </c>
      <c r="E15" s="263">
        <v>17.00534583165161</v>
      </c>
      <c r="F15" s="266">
        <v>106263.53000000001</v>
      </c>
      <c r="G15" s="265">
        <v>95440.538</v>
      </c>
      <c r="H15" s="264">
        <v>-10.185048435714506</v>
      </c>
      <c r="I15" s="263">
        <v>40.97956371755317</v>
      </c>
      <c r="J15" s="261">
        <v>98.069798348022701</v>
      </c>
      <c r="K15" s="262">
        <v>92.45874352143376</v>
      </c>
      <c r="L15" s="261">
        <v>-5.7214911431517912</v>
      </c>
      <c r="M15" s="261">
        <v>793.98068462434844</v>
      </c>
      <c r="N15" s="262">
        <v>961.03815969687832</v>
      </c>
      <c r="O15" s="261">
        <v>21.040496111258534</v>
      </c>
    </row>
    <row r="16" spans="1:15" x14ac:dyDescent="0.25">
      <c r="A16" s="267" t="s">
        <v>123</v>
      </c>
      <c r="B16" s="266">
        <v>66</v>
      </c>
      <c r="C16" s="265">
        <v>68</v>
      </c>
      <c r="D16" s="264">
        <v>3.0303030303030276</v>
      </c>
      <c r="E16" s="263">
        <v>1.1202359085030849</v>
      </c>
      <c r="F16" s="266">
        <v>839.2</v>
      </c>
      <c r="G16" s="265">
        <v>837.2</v>
      </c>
      <c r="H16" s="264">
        <v>-0.23832221163012646</v>
      </c>
      <c r="I16" s="263">
        <v>0.35947084397549722</v>
      </c>
      <c r="J16" s="261">
        <v>12.715151515151517</v>
      </c>
      <c r="K16" s="262">
        <v>12.311764705882354</v>
      </c>
      <c r="L16" s="261">
        <v>-3.1724892054057152</v>
      </c>
      <c r="M16" s="261">
        <v>950.11916110581512</v>
      </c>
      <c r="N16" s="262">
        <v>1145.9806497849977</v>
      </c>
      <c r="O16" s="261">
        <v>20.614413085957061</v>
      </c>
    </row>
    <row r="17" spans="1:15" x14ac:dyDescent="0.25">
      <c r="A17" s="267" t="s">
        <v>124</v>
      </c>
      <c r="B17" s="266">
        <v>170</v>
      </c>
      <c r="C17" s="265">
        <v>157.5</v>
      </c>
      <c r="D17" s="264">
        <v>-7.3529411764705843</v>
      </c>
      <c r="E17" s="263">
        <v>2.5946640527828801</v>
      </c>
      <c r="F17" s="266">
        <v>5863.5999999999995</v>
      </c>
      <c r="G17" s="265">
        <v>6474.95</v>
      </c>
      <c r="H17" s="264">
        <v>10.42618868954226</v>
      </c>
      <c r="I17" s="263">
        <v>2.7801669149535901</v>
      </c>
      <c r="J17" s="261">
        <v>34.491764705882346</v>
      </c>
      <c r="K17" s="262">
        <v>41.110793650793653</v>
      </c>
      <c r="L17" s="261">
        <v>19.190171918871044</v>
      </c>
      <c r="M17" s="261">
        <v>1245.2191486458833</v>
      </c>
      <c r="N17" s="262">
        <v>1165.5106217036423</v>
      </c>
      <c r="O17" s="261">
        <v>-6.4011645684151404</v>
      </c>
    </row>
    <row r="18" spans="1:15" x14ac:dyDescent="0.25">
      <c r="A18" s="267" t="s">
        <v>125</v>
      </c>
      <c r="B18" s="266">
        <v>411</v>
      </c>
      <c r="C18" s="265">
        <v>378</v>
      </c>
      <c r="D18" s="264">
        <v>-8.0291970802919721</v>
      </c>
      <c r="E18" s="263">
        <v>6.2271937266789124</v>
      </c>
      <c r="F18" s="266">
        <v>12021</v>
      </c>
      <c r="G18" s="265">
        <v>11074</v>
      </c>
      <c r="H18" s="264">
        <v>-7.8778803760086502</v>
      </c>
      <c r="I18" s="263">
        <v>4.7548735382043201</v>
      </c>
      <c r="J18" s="261">
        <v>29.248175182481752</v>
      </c>
      <c r="K18" s="262">
        <v>29.296296296296298</v>
      </c>
      <c r="L18" s="261">
        <v>0.16452689275250343</v>
      </c>
      <c r="M18" s="261">
        <v>737.82713584560338</v>
      </c>
      <c r="N18" s="262">
        <v>738.54433808921794</v>
      </c>
      <c r="O18" s="261">
        <v>9.7204644390402883E-2</v>
      </c>
    </row>
    <row r="19" spans="1:15" x14ac:dyDescent="0.25">
      <c r="A19" s="267" t="s">
        <v>200</v>
      </c>
      <c r="B19" s="266">
        <v>1515</v>
      </c>
      <c r="C19" s="265">
        <v>1610</v>
      </c>
      <c r="D19" s="264">
        <v>6.2706270627062688</v>
      </c>
      <c r="E19" s="263">
        <v>26.523232539558332</v>
      </c>
      <c r="F19" s="266">
        <v>49874</v>
      </c>
      <c r="G19" s="265">
        <v>49176</v>
      </c>
      <c r="H19" s="264">
        <v>-1.3995268075550404</v>
      </c>
      <c r="I19" s="263">
        <v>21.114833042688787</v>
      </c>
      <c r="J19" s="261">
        <v>32.920132013201318</v>
      </c>
      <c r="K19" s="262">
        <v>30.544099378881988</v>
      </c>
      <c r="L19" s="261">
        <v>-7.2175671512086144</v>
      </c>
      <c r="M19" s="261">
        <v>827.13498014997788</v>
      </c>
      <c r="N19" s="262">
        <v>862.87518301610544</v>
      </c>
      <c r="O19" s="261">
        <v>4.3209637754223706</v>
      </c>
    </row>
    <row r="20" spans="1:15" x14ac:dyDescent="0.25">
      <c r="A20" s="267" t="s">
        <v>324</v>
      </c>
      <c r="B20" s="266">
        <v>72</v>
      </c>
      <c r="C20" s="265">
        <v>43</v>
      </c>
      <c r="D20" s="264">
        <v>-40.277777777777779</v>
      </c>
      <c r="E20" s="263">
        <v>0.70838447155342132</v>
      </c>
      <c r="F20" s="266">
        <v>1643.09</v>
      </c>
      <c r="G20" s="265">
        <v>970.8</v>
      </c>
      <c r="H20" s="264">
        <v>-40.91620057331005</v>
      </c>
      <c r="I20" s="263">
        <v>0.4168350398129631</v>
      </c>
      <c r="J20" s="261">
        <v>22.820694444444442</v>
      </c>
      <c r="K20" s="262">
        <v>22.576744186046511</v>
      </c>
      <c r="L20" s="261">
        <v>-1.0689870064726215</v>
      </c>
      <c r="M20" s="261">
        <v>973.25812949990575</v>
      </c>
      <c r="N20" s="262">
        <v>867.39802224969105</v>
      </c>
      <c r="O20" s="261">
        <v>-10.876878809592816</v>
      </c>
    </row>
    <row r="21" spans="1:15" x14ac:dyDescent="0.25">
      <c r="A21" s="267" t="s">
        <v>126</v>
      </c>
      <c r="B21" s="266">
        <v>530</v>
      </c>
      <c r="C21" s="265">
        <v>544</v>
      </c>
      <c r="D21" s="264">
        <v>2.6415094339622636</v>
      </c>
      <c r="E21" s="263">
        <v>8.9618872680246788</v>
      </c>
      <c r="F21" s="266">
        <v>1702</v>
      </c>
      <c r="G21" s="265">
        <v>1822</v>
      </c>
      <c r="H21" s="264">
        <v>7.0505287896592161</v>
      </c>
      <c r="I21" s="263">
        <v>0.78231710191514081</v>
      </c>
      <c r="J21" s="261">
        <v>3.2113207547169811</v>
      </c>
      <c r="K21" s="262">
        <v>3.3492647058823528</v>
      </c>
      <c r="L21" s="261">
        <v>4.2955519458077074</v>
      </c>
      <c r="M21" s="261">
        <v>347.2943595769683</v>
      </c>
      <c r="N21" s="262">
        <v>342.47530186608122</v>
      </c>
      <c r="O21" s="261">
        <v>-1.3876003390199232</v>
      </c>
    </row>
    <row r="22" spans="1:15" x14ac:dyDescent="0.25">
      <c r="A22" s="267" t="s">
        <v>127</v>
      </c>
      <c r="B22" s="266">
        <v>2</v>
      </c>
      <c r="C22" s="265">
        <v>4</v>
      </c>
      <c r="D22" s="264">
        <v>100</v>
      </c>
      <c r="E22" s="263">
        <v>6.5896229911946158E-2</v>
      </c>
      <c r="F22" s="266">
        <v>15.6</v>
      </c>
      <c r="G22" s="265">
        <v>28</v>
      </c>
      <c r="H22" s="264">
        <v>79.487179487179489</v>
      </c>
      <c r="I22" s="263">
        <v>1.2022436253361111E-2</v>
      </c>
      <c r="J22" s="261">
        <v>7.8</v>
      </c>
      <c r="K22" s="262">
        <v>7</v>
      </c>
      <c r="L22" s="261">
        <v>-10.256410256410254</v>
      </c>
      <c r="M22" s="261">
        <v>1000</v>
      </c>
      <c r="N22" s="262">
        <v>1040.7142857142858</v>
      </c>
      <c r="O22" s="261">
        <v>4.0714285714285703</v>
      </c>
    </row>
    <row r="23" spans="1:15" x14ac:dyDescent="0.25">
      <c r="A23" s="267" t="s">
        <v>128</v>
      </c>
      <c r="B23" s="266">
        <v>10</v>
      </c>
      <c r="C23" s="265">
        <v>9</v>
      </c>
      <c r="D23" s="264">
        <v>-9.9999999999999982</v>
      </c>
      <c r="E23" s="263">
        <v>0.14826651730187887</v>
      </c>
      <c r="F23" s="266">
        <v>308.14999999999998</v>
      </c>
      <c r="G23" s="265">
        <v>182.88</v>
      </c>
      <c r="H23" s="264">
        <v>-40.652279733895824</v>
      </c>
      <c r="I23" s="263">
        <v>7.8523683643381428E-2</v>
      </c>
      <c r="J23" s="261">
        <v>30.814999999999998</v>
      </c>
      <c r="K23" s="262">
        <v>20.32</v>
      </c>
      <c r="L23" s="292">
        <v>-34.058088593217583</v>
      </c>
      <c r="M23" s="292">
        <v>1177.5369138406622</v>
      </c>
      <c r="N23" s="293">
        <v>1039.1322178477692</v>
      </c>
      <c r="O23" s="292">
        <v>-11.753745837272422</v>
      </c>
    </row>
    <row r="24" spans="1:15" x14ac:dyDescent="0.25">
      <c r="A24" s="267" t="s">
        <v>130</v>
      </c>
      <c r="B24" s="266">
        <v>102</v>
      </c>
      <c r="C24" s="265">
        <v>80</v>
      </c>
      <c r="D24" s="264">
        <v>-21.568627450980394</v>
      </c>
      <c r="E24" s="263">
        <v>1.3179245982389234</v>
      </c>
      <c r="F24" s="266">
        <v>2044</v>
      </c>
      <c r="G24" s="265">
        <v>1550</v>
      </c>
      <c r="H24" s="264">
        <v>-24.168297455968691</v>
      </c>
      <c r="I24" s="263">
        <v>0.66552772116820436</v>
      </c>
      <c r="J24" s="261">
        <v>20.03921568627451</v>
      </c>
      <c r="K24" s="262">
        <v>19.375</v>
      </c>
      <c r="L24" s="261">
        <v>-3.3145792563600729</v>
      </c>
      <c r="M24" s="261">
        <v>1221.7221135029351</v>
      </c>
      <c r="N24" s="262">
        <v>924.9032258064517</v>
      </c>
      <c r="O24" s="261">
        <v>-24.29512279559556</v>
      </c>
    </row>
    <row r="25" spans="1:15" x14ac:dyDescent="0.25">
      <c r="A25" s="267" t="s">
        <v>131</v>
      </c>
      <c r="B25" s="266">
        <v>2</v>
      </c>
      <c r="C25" s="265">
        <v>0</v>
      </c>
      <c r="D25" s="264">
        <v>-100</v>
      </c>
      <c r="E25" s="263">
        <v>0</v>
      </c>
      <c r="F25" s="266">
        <v>17</v>
      </c>
      <c r="G25" s="265">
        <v>0</v>
      </c>
      <c r="H25" s="264">
        <v>-100</v>
      </c>
      <c r="I25" s="263">
        <v>0</v>
      </c>
      <c r="J25" s="261">
        <v>8.5</v>
      </c>
      <c r="K25" s="262" t="s">
        <v>341</v>
      </c>
      <c r="L25" s="292" t="s">
        <v>341</v>
      </c>
      <c r="M25" s="292">
        <v>1200</v>
      </c>
      <c r="N25" s="293" t="s">
        <v>341</v>
      </c>
      <c r="O25" s="292" t="s">
        <v>341</v>
      </c>
    </row>
    <row r="26" spans="1:15" x14ac:dyDescent="0.25">
      <c r="A26" s="267" t="s">
        <v>359</v>
      </c>
      <c r="B26" s="266">
        <v>127.3</v>
      </c>
      <c r="C26" s="265">
        <v>110</v>
      </c>
      <c r="D26" s="264">
        <v>-13.58994501178319</v>
      </c>
      <c r="E26" s="263">
        <v>1.8121463225785197</v>
      </c>
      <c r="F26" s="266">
        <v>1554</v>
      </c>
      <c r="G26" s="265">
        <v>1432</v>
      </c>
      <c r="H26" s="264">
        <v>-7.8507078507078498</v>
      </c>
      <c r="I26" s="263">
        <v>0.614861739814754</v>
      </c>
      <c r="J26" s="261">
        <v>12.20738413197172</v>
      </c>
      <c r="K26" s="262">
        <v>13.018181818181818</v>
      </c>
      <c r="L26" s="292">
        <v>6.6418626418626392</v>
      </c>
      <c r="M26" s="292">
        <v>1426.6248391248391</v>
      </c>
      <c r="N26" s="293">
        <v>1247.7129888268155</v>
      </c>
      <c r="O26" s="292">
        <v>-12.540917933812</v>
      </c>
    </row>
    <row r="27" spans="1:15" x14ac:dyDescent="0.25">
      <c r="A27" s="267" t="s">
        <v>133</v>
      </c>
      <c r="B27" s="266">
        <v>230</v>
      </c>
      <c r="C27" s="265">
        <v>225</v>
      </c>
      <c r="D27" s="264">
        <v>-2.1739130434782594</v>
      </c>
      <c r="E27" s="263">
        <v>3.7066629325469718</v>
      </c>
      <c r="F27" s="266">
        <v>7791</v>
      </c>
      <c r="G27" s="265">
        <v>7324</v>
      </c>
      <c r="H27" s="264">
        <v>-5.994095751508155</v>
      </c>
      <c r="I27" s="263">
        <v>3.1447258257005992</v>
      </c>
      <c r="J27" s="261">
        <v>33.873913043478261</v>
      </c>
      <c r="K27" s="262">
        <v>32.551111111111112</v>
      </c>
      <c r="L27" s="292">
        <v>-3.9050756570972234</v>
      </c>
      <c r="M27" s="292">
        <v>1251.3477088948787</v>
      </c>
      <c r="N27" s="293">
        <v>1148.7370289459313</v>
      </c>
      <c r="O27" s="292">
        <v>-8.2000134111059673</v>
      </c>
    </row>
    <row r="28" spans="1:15" x14ac:dyDescent="0.25">
      <c r="A28" s="295" t="s">
        <v>134</v>
      </c>
      <c r="B28" s="266">
        <v>3.45</v>
      </c>
      <c r="C28" s="265">
        <v>3</v>
      </c>
      <c r="D28" s="264">
        <v>-13.043478260869568</v>
      </c>
      <c r="E28" s="263">
        <v>4.9422172433959619E-2</v>
      </c>
      <c r="F28" s="266">
        <v>52.54</v>
      </c>
      <c r="G28" s="265">
        <v>22.2</v>
      </c>
      <c r="H28" s="264">
        <v>-57.74647887323944</v>
      </c>
      <c r="I28" s="263">
        <v>9.5320744580220228E-3</v>
      </c>
      <c r="J28" s="292">
        <v>15.228985507246376</v>
      </c>
      <c r="K28" s="293">
        <v>7.3999999999999995</v>
      </c>
      <c r="L28" s="292">
        <v>-51.408450704225352</v>
      </c>
      <c r="M28" s="292">
        <v>857.2516178149981</v>
      </c>
      <c r="N28" s="293">
        <v>756.75675675675677</v>
      </c>
      <c r="O28" s="292">
        <v>-11.722912966252219</v>
      </c>
    </row>
    <row r="29" spans="1:15" x14ac:dyDescent="0.25">
      <c r="A29" s="291" t="s">
        <v>135</v>
      </c>
      <c r="B29" s="290">
        <v>46</v>
      </c>
      <c r="C29" s="289">
        <v>77</v>
      </c>
      <c r="D29" s="288">
        <v>67.391304347826093</v>
      </c>
      <c r="E29" s="287">
        <v>1.2685024258049638</v>
      </c>
      <c r="F29" s="290">
        <v>234.38900000000001</v>
      </c>
      <c r="G29" s="289">
        <v>347.76600000000008</v>
      </c>
      <c r="H29" s="288">
        <v>48.37129728784204</v>
      </c>
      <c r="I29" s="287">
        <v>0.14932123450308504</v>
      </c>
      <c r="J29" s="286">
        <v>5.0954130434782607</v>
      </c>
      <c r="K29" s="285">
        <v>4.5164415584415591</v>
      </c>
      <c r="L29" s="283">
        <v>-11.362601620250212</v>
      </c>
      <c r="M29" s="283">
        <v>919.41409366480514</v>
      </c>
      <c r="N29" s="284">
        <v>952.52753288130498</v>
      </c>
      <c r="O29" s="283">
        <v>3.601580554906314</v>
      </c>
    </row>
    <row r="30" spans="1:15" x14ac:dyDescent="0.25">
      <c r="A30" s="253" t="s">
        <v>323</v>
      </c>
      <c r="B30" s="251"/>
      <c r="C30" s="252"/>
      <c r="D30" s="251"/>
      <c r="E30" s="251"/>
      <c r="F30" s="251"/>
      <c r="G30" s="252"/>
      <c r="H30" s="251"/>
      <c r="I30" s="251"/>
      <c r="J30" s="251"/>
      <c r="K30" s="252"/>
      <c r="L30" s="251"/>
      <c r="M30" s="251"/>
      <c r="N30" s="252"/>
      <c r="O30" s="251"/>
    </row>
    <row r="31" spans="1:15" x14ac:dyDescent="0.25">
      <c r="G31" s="250"/>
      <c r="K31" s="250"/>
      <c r="N31" s="250"/>
    </row>
    <row r="32" spans="1:15" x14ac:dyDescent="0.25">
      <c r="G32" s="250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C000"/>
  </sheetPr>
  <dimension ref="A1:O17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ht="13.5" x14ac:dyDescent="0.25">
      <c r="A1" s="282" t="s">
        <v>361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800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273" t="s">
        <v>325</v>
      </c>
      <c r="B5" s="272">
        <v>1281.6199999999999</v>
      </c>
      <c r="C5" s="271">
        <v>1247.9490000000001</v>
      </c>
      <c r="D5" s="268">
        <v>-2.6272217974126377</v>
      </c>
      <c r="E5" s="268">
        <v>100</v>
      </c>
      <c r="F5" s="272">
        <v>13480.74</v>
      </c>
      <c r="G5" s="271">
        <v>13595.329999999998</v>
      </c>
      <c r="H5" s="268">
        <v>0.8500275207443897</v>
      </c>
      <c r="I5" s="268">
        <v>100</v>
      </c>
      <c r="J5" s="270">
        <v>10.518515628657481</v>
      </c>
      <c r="K5" s="269">
        <v>10.894139103440924</v>
      </c>
      <c r="L5" s="268">
        <v>3.5710692272972855</v>
      </c>
      <c r="M5" s="270">
        <v>555.40968077420075</v>
      </c>
      <c r="N5" s="269">
        <v>632.0675555503251</v>
      </c>
      <c r="O5" s="268">
        <v>13.802041525323938</v>
      </c>
    </row>
    <row r="6" spans="1:15" x14ac:dyDescent="0.25">
      <c r="A6" s="267" t="s">
        <v>113</v>
      </c>
      <c r="B6" s="266">
        <v>17</v>
      </c>
      <c r="C6" s="265">
        <v>14</v>
      </c>
      <c r="D6" s="264">
        <v>-17.647058823529417</v>
      </c>
      <c r="E6" s="263">
        <v>1.1218407162472184</v>
      </c>
      <c r="F6" s="266">
        <v>133</v>
      </c>
      <c r="G6" s="265">
        <v>99.7</v>
      </c>
      <c r="H6" s="264">
        <v>-25.037593984962403</v>
      </c>
      <c r="I6" s="263">
        <v>0.73334005132644819</v>
      </c>
      <c r="J6" s="261">
        <v>7.8235294117647056</v>
      </c>
      <c r="K6" s="262">
        <v>7.1214285714285719</v>
      </c>
      <c r="L6" s="261">
        <v>-8.9742212674543413</v>
      </c>
      <c r="M6" s="266">
        <v>1189.3984962406012</v>
      </c>
      <c r="N6" s="265">
        <v>1462.8886659979939</v>
      </c>
      <c r="O6" s="261">
        <v>22.993989871504674</v>
      </c>
    </row>
    <row r="7" spans="1:15" x14ac:dyDescent="0.25">
      <c r="A7" s="267" t="s">
        <v>115</v>
      </c>
      <c r="B7" s="266">
        <v>288.62</v>
      </c>
      <c r="C7" s="265">
        <v>307.94900000000001</v>
      </c>
      <c r="D7" s="264">
        <v>6.6970410920934142</v>
      </c>
      <c r="E7" s="263">
        <v>24.676409051972474</v>
      </c>
      <c r="F7" s="266">
        <v>2026.74</v>
      </c>
      <c r="G7" s="265">
        <v>2190.5299999999997</v>
      </c>
      <c r="H7" s="264">
        <v>8.0814510001282702</v>
      </c>
      <c r="I7" s="263">
        <v>16.11237093913866</v>
      </c>
      <c r="J7" s="261">
        <v>7.0221744854826413</v>
      </c>
      <c r="K7" s="262">
        <v>7.1132882392863745</v>
      </c>
      <c r="L7" s="261">
        <v>1.2975148081566301</v>
      </c>
      <c r="M7" s="261">
        <v>202.02862725361911</v>
      </c>
      <c r="N7" s="262">
        <v>300.25929797811494</v>
      </c>
      <c r="O7" s="261">
        <v>48.622154226282376</v>
      </c>
    </row>
    <row r="8" spans="1:15" x14ac:dyDescent="0.25">
      <c r="A8" s="267" t="s">
        <v>116</v>
      </c>
      <c r="B8" s="266">
        <v>68</v>
      </c>
      <c r="C8" s="265">
        <v>78</v>
      </c>
      <c r="D8" s="263">
        <v>14.705882352941169</v>
      </c>
      <c r="E8" s="263">
        <v>6.2502554190916451</v>
      </c>
      <c r="F8" s="266">
        <v>1729.7</v>
      </c>
      <c r="G8" s="265">
        <v>2225.3000000000002</v>
      </c>
      <c r="H8" s="263">
        <v>28.652367462565763</v>
      </c>
      <c r="I8" s="263">
        <v>16.368120523738668</v>
      </c>
      <c r="J8" s="261">
        <v>25.436764705882354</v>
      </c>
      <c r="K8" s="262">
        <v>28.52948717948718</v>
      </c>
      <c r="L8" s="261">
        <v>12.15847419813425</v>
      </c>
      <c r="M8" s="261">
        <v>476.91796265248308</v>
      </c>
      <c r="N8" s="262">
        <v>367.15499033838131</v>
      </c>
      <c r="O8" s="263">
        <v>-23.015063576895088</v>
      </c>
    </row>
    <row r="9" spans="1:15" x14ac:dyDescent="0.25">
      <c r="A9" s="267" t="s">
        <v>117</v>
      </c>
      <c r="B9" s="266">
        <v>269</v>
      </c>
      <c r="C9" s="265">
        <v>196</v>
      </c>
      <c r="D9" s="263">
        <v>-27.137546468401485</v>
      </c>
      <c r="E9" s="263">
        <v>15.705770027461059</v>
      </c>
      <c r="F9" s="266">
        <v>2210</v>
      </c>
      <c r="G9" s="265">
        <v>1532</v>
      </c>
      <c r="H9" s="263">
        <v>-30.678733031674209</v>
      </c>
      <c r="I9" s="263">
        <v>11.268575312257962</v>
      </c>
      <c r="J9" s="261">
        <v>8.2156133828996278</v>
      </c>
      <c r="K9" s="262">
        <v>7.8163265306122449</v>
      </c>
      <c r="L9" s="263">
        <v>-4.8600978853079679</v>
      </c>
      <c r="M9" s="261">
        <v>417.44796380090492</v>
      </c>
      <c r="N9" s="262">
        <v>421.57963446475196</v>
      </c>
      <c r="O9" s="263">
        <v>0.98974507534490552</v>
      </c>
    </row>
    <row r="10" spans="1:15" x14ac:dyDescent="0.25">
      <c r="A10" s="267" t="s">
        <v>121</v>
      </c>
      <c r="B10" s="266">
        <v>348</v>
      </c>
      <c r="C10" s="265">
        <v>340.5</v>
      </c>
      <c r="D10" s="264">
        <v>-2.155172413793105</v>
      </c>
      <c r="E10" s="263">
        <v>27.284768848726991</v>
      </c>
      <c r="F10" s="266">
        <v>3663</v>
      </c>
      <c r="G10" s="265">
        <v>3402</v>
      </c>
      <c r="H10" s="264">
        <v>-7.1253071253071232</v>
      </c>
      <c r="I10" s="263">
        <v>25.02329844145012</v>
      </c>
      <c r="J10" s="261">
        <v>10.525862068965518</v>
      </c>
      <c r="K10" s="262">
        <v>9.9911894273127757</v>
      </c>
      <c r="L10" s="261">
        <v>-5.0796090443667508</v>
      </c>
      <c r="M10" s="261">
        <v>352.28828828828836</v>
      </c>
      <c r="N10" s="262">
        <v>340.94708994708992</v>
      </c>
      <c r="O10" s="261">
        <v>-3.2192947419011464</v>
      </c>
    </row>
    <row r="11" spans="1:15" x14ac:dyDescent="0.25">
      <c r="A11" s="267" t="s">
        <v>123</v>
      </c>
      <c r="B11" s="266">
        <v>99</v>
      </c>
      <c r="C11" s="265">
        <v>97</v>
      </c>
      <c r="D11" s="264">
        <v>-2.0202020202020221</v>
      </c>
      <c r="E11" s="263">
        <v>7.7727535339985847</v>
      </c>
      <c r="F11" s="266">
        <v>1062.7</v>
      </c>
      <c r="G11" s="265">
        <v>1058.4000000000001</v>
      </c>
      <c r="H11" s="264">
        <v>-0.40462971675919723</v>
      </c>
      <c r="I11" s="263">
        <v>7.7850261817844828</v>
      </c>
      <c r="J11" s="261">
        <v>10.734343434343435</v>
      </c>
      <c r="K11" s="262">
        <v>10.911340206185567</v>
      </c>
      <c r="L11" s="261">
        <v>1.6488830725859716</v>
      </c>
      <c r="M11" s="261">
        <v>679.473981368213</v>
      </c>
      <c r="N11" s="262">
        <v>863.90589569160989</v>
      </c>
      <c r="O11" s="261">
        <v>27.143337255095211</v>
      </c>
    </row>
    <row r="12" spans="1:15" x14ac:dyDescent="0.25">
      <c r="A12" s="267" t="s">
        <v>124</v>
      </c>
      <c r="B12" s="266">
        <v>0</v>
      </c>
      <c r="C12" s="265">
        <v>0.5</v>
      </c>
      <c r="D12" s="264" t="s">
        <v>341</v>
      </c>
      <c r="E12" s="263">
        <v>4.0065739865972089E-2</v>
      </c>
      <c r="F12" s="266">
        <v>0</v>
      </c>
      <c r="G12" s="265">
        <v>12</v>
      </c>
      <c r="H12" s="264" t="s">
        <v>341</v>
      </c>
      <c r="I12" s="263">
        <v>8.8265602968078019E-2</v>
      </c>
      <c r="J12" s="261" t="s">
        <v>341</v>
      </c>
      <c r="K12" s="262">
        <v>24</v>
      </c>
      <c r="L12" s="261" t="s">
        <v>341</v>
      </c>
      <c r="M12" s="261" t="s">
        <v>341</v>
      </c>
      <c r="N12" s="262">
        <v>1200</v>
      </c>
      <c r="O12" s="261" t="s">
        <v>341</v>
      </c>
    </row>
    <row r="13" spans="1:15" x14ac:dyDescent="0.25">
      <c r="A13" s="267" t="s">
        <v>129</v>
      </c>
      <c r="B13" s="266">
        <v>149</v>
      </c>
      <c r="C13" s="265">
        <v>181</v>
      </c>
      <c r="D13" s="264">
        <v>21.476510067114084</v>
      </c>
      <c r="E13" s="263">
        <v>14.503797831481895</v>
      </c>
      <c r="F13" s="266">
        <v>2260</v>
      </c>
      <c r="G13" s="265">
        <v>2766</v>
      </c>
      <c r="H13" s="264">
        <v>22.389380530973458</v>
      </c>
      <c r="I13" s="263">
        <v>20.345221484141984</v>
      </c>
      <c r="J13" s="261">
        <v>15.167785234899329</v>
      </c>
      <c r="K13" s="262">
        <v>15.281767955801104</v>
      </c>
      <c r="L13" s="261">
        <v>0.75147900063559092</v>
      </c>
      <c r="M13" s="261">
        <v>1318.5840707964603</v>
      </c>
      <c r="N13" s="262">
        <v>1483.7454808387563</v>
      </c>
      <c r="O13" s="261">
        <v>12.525663983073443</v>
      </c>
    </row>
    <row r="14" spans="1:15" x14ac:dyDescent="0.25">
      <c r="A14" s="260" t="s">
        <v>131</v>
      </c>
      <c r="B14" s="259">
        <v>43</v>
      </c>
      <c r="C14" s="258">
        <v>33</v>
      </c>
      <c r="D14" s="257">
        <v>-23.255813953488371</v>
      </c>
      <c r="E14" s="256">
        <v>2.6443388311541574</v>
      </c>
      <c r="F14" s="259">
        <v>395.6</v>
      </c>
      <c r="G14" s="258">
        <v>309.39999999999998</v>
      </c>
      <c r="H14" s="257">
        <v>-21.789686552072808</v>
      </c>
      <c r="I14" s="256">
        <v>2.2757814631936117</v>
      </c>
      <c r="J14" s="254">
        <v>9.2000000000000011</v>
      </c>
      <c r="K14" s="255">
        <v>9.3757575757575751</v>
      </c>
      <c r="L14" s="254">
        <v>1.9104084321475368</v>
      </c>
      <c r="M14" s="254">
        <v>454.22143579373102</v>
      </c>
      <c r="N14" s="255">
        <v>433.09631544925662</v>
      </c>
      <c r="O14" s="254">
        <v>-4.6508417876754855</v>
      </c>
    </row>
    <row r="15" spans="1:15" x14ac:dyDescent="0.25">
      <c r="A15" s="253" t="s">
        <v>323</v>
      </c>
      <c r="B15" s="251"/>
      <c r="C15" s="252"/>
      <c r="D15" s="251"/>
      <c r="E15" s="251"/>
      <c r="F15" s="251"/>
      <c r="G15" s="252"/>
      <c r="H15" s="251"/>
      <c r="I15" s="251"/>
      <c r="J15" s="251"/>
      <c r="K15" s="252"/>
      <c r="L15" s="251"/>
      <c r="M15" s="251"/>
      <c r="N15" s="252"/>
      <c r="O15" s="251"/>
    </row>
    <row r="16" spans="1:15" x14ac:dyDescent="0.25">
      <c r="G16" s="250"/>
      <c r="K16" s="250"/>
      <c r="N16" s="250"/>
    </row>
    <row r="17" spans="7:7" x14ac:dyDescent="0.25">
      <c r="G17" s="250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C000"/>
  </sheetPr>
  <dimension ref="A1:O10"/>
  <sheetViews>
    <sheetView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ht="13.5" x14ac:dyDescent="0.25">
      <c r="A1" s="282" t="s">
        <v>362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800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273" t="s">
        <v>325</v>
      </c>
      <c r="B5" s="304">
        <v>37</v>
      </c>
      <c r="C5" s="303">
        <v>30</v>
      </c>
      <c r="D5" s="300">
        <v>-18.918918918918916</v>
      </c>
      <c r="E5" s="300">
        <v>100</v>
      </c>
      <c r="F5" s="304">
        <v>431.15</v>
      </c>
      <c r="G5" s="303">
        <v>361</v>
      </c>
      <c r="H5" s="300">
        <v>-16.270439522208047</v>
      </c>
      <c r="I5" s="300">
        <v>100</v>
      </c>
      <c r="J5" s="302">
        <v>11.652702702702703</v>
      </c>
      <c r="K5" s="301">
        <v>12.033333333333333</v>
      </c>
      <c r="L5" s="300">
        <v>3.2664579226100665</v>
      </c>
      <c r="M5" s="302">
        <v>1216.7343152035255</v>
      </c>
      <c r="N5" s="301">
        <v>1232.7423822714679</v>
      </c>
      <c r="O5" s="300">
        <v>1.315658387202201</v>
      </c>
    </row>
    <row r="6" spans="1:15" x14ac:dyDescent="0.25">
      <c r="A6" s="267" t="s">
        <v>124</v>
      </c>
      <c r="B6" s="266">
        <v>24</v>
      </c>
      <c r="C6" s="265">
        <v>17</v>
      </c>
      <c r="D6" s="264">
        <v>-29.166666666666664</v>
      </c>
      <c r="E6" s="263">
        <v>56.666666666666664</v>
      </c>
      <c r="F6" s="266">
        <v>284.14999999999998</v>
      </c>
      <c r="G6" s="265">
        <v>218</v>
      </c>
      <c r="H6" s="264">
        <v>-23.279957768784087</v>
      </c>
      <c r="I6" s="263">
        <v>60.387811634349035</v>
      </c>
      <c r="J6" s="261">
        <v>11.839583333333332</v>
      </c>
      <c r="K6" s="262">
        <v>12.823529411764707</v>
      </c>
      <c r="L6" s="261">
        <v>8.3106478558342403</v>
      </c>
      <c r="M6" s="261">
        <v>1291.5537568185819</v>
      </c>
      <c r="N6" s="262">
        <v>1297.8440366972477</v>
      </c>
      <c r="O6" s="261">
        <v>0.48703198341200071</v>
      </c>
    </row>
    <row r="7" spans="1:15" x14ac:dyDescent="0.25">
      <c r="A7" s="260" t="s">
        <v>324</v>
      </c>
      <c r="B7" s="259">
        <v>13</v>
      </c>
      <c r="C7" s="258">
        <v>13</v>
      </c>
      <c r="D7" s="257">
        <v>0</v>
      </c>
      <c r="E7" s="256">
        <v>43.333333333333336</v>
      </c>
      <c r="F7" s="259">
        <v>147</v>
      </c>
      <c r="G7" s="258">
        <v>143</v>
      </c>
      <c r="H7" s="257">
        <v>-2.7210884353741527</v>
      </c>
      <c r="I7" s="256">
        <v>39.612188365650965</v>
      </c>
      <c r="J7" s="254">
        <v>11.307692307692308</v>
      </c>
      <c r="K7" s="255">
        <v>11</v>
      </c>
      <c r="L7" s="254">
        <v>-2.7210884353741527</v>
      </c>
      <c r="M7" s="254">
        <v>1072.1088435374149</v>
      </c>
      <c r="N7" s="255">
        <v>1133.4965034965035</v>
      </c>
      <c r="O7" s="254">
        <v>5.7258794504987387</v>
      </c>
    </row>
    <row r="8" spans="1:15" x14ac:dyDescent="0.25">
      <c r="A8" s="253" t="s">
        <v>323</v>
      </c>
      <c r="B8" s="251"/>
      <c r="C8" s="252"/>
      <c r="D8" s="251"/>
      <c r="E8" s="251"/>
      <c r="F8" s="251"/>
      <c r="G8" s="252"/>
      <c r="H8" s="251"/>
      <c r="I8" s="251"/>
      <c r="J8" s="251"/>
      <c r="K8" s="252"/>
      <c r="L8" s="251"/>
      <c r="M8" s="251"/>
      <c r="N8" s="252"/>
      <c r="O8" s="251"/>
    </row>
    <row r="9" spans="1:15" x14ac:dyDescent="0.25">
      <c r="G9" s="250"/>
      <c r="K9" s="250"/>
      <c r="N9" s="250"/>
    </row>
    <row r="10" spans="1:15" x14ac:dyDescent="0.25">
      <c r="G10" s="250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C000"/>
  </sheetPr>
  <dimension ref="A1:O32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ht="13.5" x14ac:dyDescent="0.25">
      <c r="A1" s="282" t="s">
        <v>363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800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273" t="s">
        <v>325</v>
      </c>
      <c r="B5" s="272">
        <v>8526.2000000000007</v>
      </c>
      <c r="C5" s="271">
        <v>7766.9</v>
      </c>
      <c r="D5" s="268">
        <v>-8.9054913091412438</v>
      </c>
      <c r="E5" s="268">
        <v>100</v>
      </c>
      <c r="F5" s="272">
        <v>239594.01899999997</v>
      </c>
      <c r="G5" s="271">
        <v>206887.66</v>
      </c>
      <c r="H5" s="268">
        <v>-13.650741006185118</v>
      </c>
      <c r="I5" s="268">
        <v>100</v>
      </c>
      <c r="J5" s="270">
        <v>28.100914709952846</v>
      </c>
      <c r="K5" s="269">
        <v>26.63709588123962</v>
      </c>
      <c r="L5" s="268">
        <v>-5.2091501071129471</v>
      </c>
      <c r="M5" s="270">
        <v>701.26614204004841</v>
      </c>
      <c r="N5" s="269">
        <v>655.91559921940222</v>
      </c>
      <c r="O5" s="268">
        <v>-6.466951718033509</v>
      </c>
    </row>
    <row r="6" spans="1:15" x14ac:dyDescent="0.25">
      <c r="A6" s="267" t="s">
        <v>113</v>
      </c>
      <c r="B6" s="266">
        <v>18.400000000000002</v>
      </c>
      <c r="C6" s="265">
        <v>19.400000000000002</v>
      </c>
      <c r="D6" s="264">
        <v>5.4347826086956541</v>
      </c>
      <c r="E6" s="263">
        <v>0.24977790366813019</v>
      </c>
      <c r="F6" s="266">
        <v>287.79999999999995</v>
      </c>
      <c r="G6" s="265">
        <v>303.58999999999997</v>
      </c>
      <c r="H6" s="264">
        <v>5.4864489228630964</v>
      </c>
      <c r="I6" s="263">
        <v>0.14674147312604338</v>
      </c>
      <c r="J6" s="261">
        <v>15.641304347826082</v>
      </c>
      <c r="K6" s="262">
        <v>15.648969072164945</v>
      </c>
      <c r="L6" s="261">
        <v>4.9003102096967233E-2</v>
      </c>
      <c r="M6" s="266">
        <v>456.25434329395421</v>
      </c>
      <c r="N6" s="265">
        <v>561.17296353634845</v>
      </c>
      <c r="O6" s="261">
        <v>22.995643062798756</v>
      </c>
    </row>
    <row r="7" spans="1:15" x14ac:dyDescent="0.25">
      <c r="A7" s="267" t="s">
        <v>114</v>
      </c>
      <c r="B7" s="266">
        <v>302</v>
      </c>
      <c r="C7" s="265">
        <v>200</v>
      </c>
      <c r="D7" s="264">
        <v>-33.774834437086085</v>
      </c>
      <c r="E7" s="263">
        <v>2.5750299347229912</v>
      </c>
      <c r="F7" s="266">
        <v>11703</v>
      </c>
      <c r="G7" s="265">
        <v>7757</v>
      </c>
      <c r="H7" s="264">
        <v>-33.717850123899851</v>
      </c>
      <c r="I7" s="263">
        <v>3.7493778024266886</v>
      </c>
      <c r="J7" s="261">
        <v>38.751655629139073</v>
      </c>
      <c r="K7" s="262">
        <v>38.784999999999997</v>
      </c>
      <c r="L7" s="261">
        <v>8.6046312911203238E-2</v>
      </c>
      <c r="M7" s="261">
        <v>689.03529009655654</v>
      </c>
      <c r="N7" s="262">
        <v>496.93051437411367</v>
      </c>
      <c r="O7" s="261">
        <v>-27.880252068877731</v>
      </c>
    </row>
    <row r="8" spans="1:15" x14ac:dyDescent="0.25">
      <c r="A8" s="267" t="s">
        <v>115</v>
      </c>
      <c r="B8" s="266">
        <v>180</v>
      </c>
      <c r="C8" s="265">
        <v>249</v>
      </c>
      <c r="D8" s="264">
        <v>38.333333333333329</v>
      </c>
      <c r="E8" s="263">
        <v>3.205912268730124</v>
      </c>
      <c r="F8" s="266">
        <v>3527.4190000000003</v>
      </c>
      <c r="G8" s="265">
        <v>4291.1000000000004</v>
      </c>
      <c r="H8" s="264">
        <v>21.649852200716737</v>
      </c>
      <c r="I8" s="263">
        <v>2.0741208054651494</v>
      </c>
      <c r="J8" s="261">
        <v>19.596772222222224</v>
      </c>
      <c r="K8" s="262">
        <v>17.233333333333334</v>
      </c>
      <c r="L8" s="261">
        <v>-12.060347806710803</v>
      </c>
      <c r="M8" s="261">
        <v>575.41383657569452</v>
      </c>
      <c r="N8" s="262">
        <v>669.14427536062999</v>
      </c>
      <c r="O8" s="261">
        <v>16.289222265270542</v>
      </c>
    </row>
    <row r="9" spans="1:15" x14ac:dyDescent="0.25">
      <c r="A9" s="267" t="s">
        <v>116</v>
      </c>
      <c r="B9" s="266">
        <v>1377</v>
      </c>
      <c r="C9" s="265">
        <v>1539</v>
      </c>
      <c r="D9" s="263">
        <v>11.764705882352944</v>
      </c>
      <c r="E9" s="263">
        <v>19.81485534769342</v>
      </c>
      <c r="F9" s="266">
        <v>57579.065999999999</v>
      </c>
      <c r="G9" s="265">
        <v>58897.216</v>
      </c>
      <c r="H9" s="263">
        <v>2.2892868738093153</v>
      </c>
      <c r="I9" s="263">
        <v>28.468211202156763</v>
      </c>
      <c r="J9" s="261">
        <v>41.81486274509804</v>
      </c>
      <c r="K9" s="262">
        <v>38.269795971410005</v>
      </c>
      <c r="L9" s="261">
        <v>-8.4780064813285154</v>
      </c>
      <c r="M9" s="261">
        <v>614.51326251106605</v>
      </c>
      <c r="N9" s="262">
        <v>568.15510396960008</v>
      </c>
      <c r="O9" s="263">
        <v>-7.543882511507416</v>
      </c>
    </row>
    <row r="10" spans="1:15" x14ac:dyDescent="0.25">
      <c r="A10" s="267" t="s">
        <v>117</v>
      </c>
      <c r="B10" s="266">
        <v>55</v>
      </c>
      <c r="C10" s="265">
        <v>48</v>
      </c>
      <c r="D10" s="263">
        <v>-12.727272727272732</v>
      </c>
      <c r="E10" s="263">
        <v>0.61800718433351787</v>
      </c>
      <c r="F10" s="266">
        <v>533</v>
      </c>
      <c r="G10" s="265">
        <v>470</v>
      </c>
      <c r="H10" s="263">
        <v>-11.819887429643527</v>
      </c>
      <c r="I10" s="263">
        <v>0.22717642995237125</v>
      </c>
      <c r="J10" s="261">
        <v>9.6909090909090914</v>
      </c>
      <c r="K10" s="262">
        <v>9.7916666666666661</v>
      </c>
      <c r="L10" s="263">
        <v>1.0397123202001035</v>
      </c>
      <c r="M10" s="261">
        <v>606.19136960600372</v>
      </c>
      <c r="N10" s="262">
        <v>765.14893617021278</v>
      </c>
      <c r="O10" s="263">
        <v>26.222340754789066</v>
      </c>
    </row>
    <row r="11" spans="1:15" x14ac:dyDescent="0.25">
      <c r="A11" s="267" t="s">
        <v>118</v>
      </c>
      <c r="B11" s="266">
        <v>970.55</v>
      </c>
      <c r="C11" s="265">
        <v>851.25</v>
      </c>
      <c r="D11" s="263">
        <v>-12.291999381793827</v>
      </c>
      <c r="E11" s="263">
        <v>10.959971159664732</v>
      </c>
      <c r="F11" s="266">
        <v>17659.439000000002</v>
      </c>
      <c r="G11" s="265">
        <v>15485.128000000002</v>
      </c>
      <c r="H11" s="263">
        <v>-12.312457943879185</v>
      </c>
      <c r="I11" s="263">
        <v>7.4848002050968159</v>
      </c>
      <c r="J11" s="261">
        <v>18.195290299314824</v>
      </c>
      <c r="K11" s="262">
        <v>18.191046108663734</v>
      </c>
      <c r="L11" s="263">
        <v>-2.3325764971438012E-2</v>
      </c>
      <c r="M11" s="261">
        <v>957.4023421695332</v>
      </c>
      <c r="N11" s="262">
        <v>1073.0836128703613</v>
      </c>
      <c r="O11" s="263">
        <v>12.082827209163405</v>
      </c>
    </row>
    <row r="12" spans="1:15" x14ac:dyDescent="0.25">
      <c r="A12" s="267" t="s">
        <v>119</v>
      </c>
      <c r="B12" s="266">
        <v>123</v>
      </c>
      <c r="C12" s="265">
        <v>132</v>
      </c>
      <c r="D12" s="264">
        <v>7.3170731707317138</v>
      </c>
      <c r="E12" s="263">
        <v>1.6995197569171741</v>
      </c>
      <c r="F12" s="266">
        <v>2472</v>
      </c>
      <c r="G12" s="265">
        <v>2658</v>
      </c>
      <c r="H12" s="264">
        <v>7.5242718446602019</v>
      </c>
      <c r="I12" s="263">
        <v>1.2847552144966017</v>
      </c>
      <c r="J12" s="261">
        <v>20.097560975609756</v>
      </c>
      <c r="K12" s="262">
        <v>20.136363636363637</v>
      </c>
      <c r="L12" s="261">
        <v>0.19307149161518211</v>
      </c>
      <c r="M12" s="261">
        <v>993.36569579288027</v>
      </c>
      <c r="N12" s="262">
        <v>682.27990970654628</v>
      </c>
      <c r="O12" s="261">
        <v>-31.316340739754743</v>
      </c>
    </row>
    <row r="13" spans="1:15" x14ac:dyDescent="0.25">
      <c r="A13" s="267" t="s">
        <v>120</v>
      </c>
      <c r="B13" s="266">
        <v>213</v>
      </c>
      <c r="C13" s="265">
        <v>200</v>
      </c>
      <c r="D13" s="263">
        <v>-6.1032863849765251</v>
      </c>
      <c r="E13" s="263">
        <v>2.5750299347229912</v>
      </c>
      <c r="F13" s="266">
        <v>2420.4</v>
      </c>
      <c r="G13" s="265">
        <v>2293.8000000000002</v>
      </c>
      <c r="H13" s="263">
        <v>-5.230540406544371</v>
      </c>
      <c r="I13" s="263">
        <v>1.1087176489888282</v>
      </c>
      <c r="J13" s="261">
        <v>11.363380281690141</v>
      </c>
      <c r="K13" s="262">
        <v>11.469000000000001</v>
      </c>
      <c r="L13" s="261">
        <v>0.92947446703024461</v>
      </c>
      <c r="M13" s="261">
        <v>1111.3493637415304</v>
      </c>
      <c r="N13" s="262">
        <v>980.40805650013056</v>
      </c>
      <c r="O13" s="263">
        <v>-11.782191227479144</v>
      </c>
    </row>
    <row r="14" spans="1:15" x14ac:dyDescent="0.25">
      <c r="A14" s="267" t="s">
        <v>121</v>
      </c>
      <c r="B14" s="266">
        <v>495</v>
      </c>
      <c r="C14" s="265">
        <v>417.5</v>
      </c>
      <c r="D14" s="264">
        <v>-15.656565656565657</v>
      </c>
      <c r="E14" s="263">
        <v>5.3753749887342446</v>
      </c>
      <c r="F14" s="266">
        <v>11860</v>
      </c>
      <c r="G14" s="265">
        <v>7343</v>
      </c>
      <c r="H14" s="264">
        <v>-38.086003372681276</v>
      </c>
      <c r="I14" s="263">
        <v>3.5492692024260899</v>
      </c>
      <c r="J14" s="261">
        <v>23.959595959595958</v>
      </c>
      <c r="K14" s="262">
        <v>17.58802395209581</v>
      </c>
      <c r="L14" s="261">
        <v>-26.592986034676002</v>
      </c>
      <c r="M14" s="261">
        <v>561.33768971332199</v>
      </c>
      <c r="N14" s="262">
        <v>490.59921013209862</v>
      </c>
      <c r="O14" s="261">
        <v>-12.601769109312766</v>
      </c>
    </row>
    <row r="15" spans="1:15" x14ac:dyDescent="0.25">
      <c r="A15" s="267" t="s">
        <v>122</v>
      </c>
      <c r="B15" s="266">
        <v>1857.2499999999998</v>
      </c>
      <c r="C15" s="265">
        <v>1383.25</v>
      </c>
      <c r="D15" s="264">
        <v>-25.521604522815977</v>
      </c>
      <c r="E15" s="263">
        <v>17.809550786027888</v>
      </c>
      <c r="F15" s="266">
        <v>60720.676999999996</v>
      </c>
      <c r="G15" s="265">
        <v>45474.998000000007</v>
      </c>
      <c r="H15" s="264">
        <v>-25.107887054684831</v>
      </c>
      <c r="I15" s="263">
        <v>21.980527016449415</v>
      </c>
      <c r="J15" s="261">
        <v>32.693862969444069</v>
      </c>
      <c r="K15" s="262">
        <v>32.875472980300025</v>
      </c>
      <c r="L15" s="261">
        <v>0.55548654811972131</v>
      </c>
      <c r="M15" s="261">
        <v>606.86230161761853</v>
      </c>
      <c r="N15" s="262">
        <v>475.71319299453285</v>
      </c>
      <c r="O15" s="261">
        <v>-21.611015921322164</v>
      </c>
    </row>
    <row r="16" spans="1:15" x14ac:dyDescent="0.25">
      <c r="A16" s="267" t="s">
        <v>123</v>
      </c>
      <c r="B16" s="266">
        <v>208</v>
      </c>
      <c r="C16" s="265">
        <v>195</v>
      </c>
      <c r="D16" s="264">
        <v>-6.25</v>
      </c>
      <c r="E16" s="263">
        <v>2.5106541863549166</v>
      </c>
      <c r="F16" s="266">
        <v>2688.4</v>
      </c>
      <c r="G16" s="265">
        <v>2553.9</v>
      </c>
      <c r="H16" s="264">
        <v>-5.0029757476566017</v>
      </c>
      <c r="I16" s="263">
        <v>1.234438052032683</v>
      </c>
      <c r="J16" s="261">
        <v>12.925000000000001</v>
      </c>
      <c r="K16" s="262">
        <v>13.096923076923078</v>
      </c>
      <c r="L16" s="261">
        <v>1.3301592024996367</v>
      </c>
      <c r="M16" s="261">
        <v>785.05877101621775</v>
      </c>
      <c r="N16" s="262">
        <v>736.40393124241371</v>
      </c>
      <c r="O16" s="261">
        <v>-6.1976047615929346</v>
      </c>
    </row>
    <row r="17" spans="1:15" x14ac:dyDescent="0.25">
      <c r="A17" s="267" t="s">
        <v>124</v>
      </c>
      <c r="B17" s="266">
        <v>428.5</v>
      </c>
      <c r="C17" s="265">
        <v>420</v>
      </c>
      <c r="D17" s="264">
        <v>-1.9836639439906656</v>
      </c>
      <c r="E17" s="263">
        <v>5.4075628629182821</v>
      </c>
      <c r="F17" s="266">
        <v>13937.6</v>
      </c>
      <c r="G17" s="265">
        <v>14440.45</v>
      </c>
      <c r="H17" s="264">
        <v>3.6078664906440183</v>
      </c>
      <c r="I17" s="263">
        <v>6.9798508040547231</v>
      </c>
      <c r="J17" s="261">
        <v>32.526487747957994</v>
      </c>
      <c r="K17" s="262">
        <v>34.382023809523808</v>
      </c>
      <c r="L17" s="261">
        <v>5.7046923600975186</v>
      </c>
      <c r="M17" s="261">
        <v>615.80759958672945</v>
      </c>
      <c r="N17" s="262">
        <v>641.73561073235248</v>
      </c>
      <c r="O17" s="261">
        <v>4.2104077901967019</v>
      </c>
    </row>
    <row r="18" spans="1:15" x14ac:dyDescent="0.25">
      <c r="A18" s="267" t="s">
        <v>125</v>
      </c>
      <c r="B18" s="266">
        <v>104</v>
      </c>
      <c r="C18" s="265">
        <v>110</v>
      </c>
      <c r="D18" s="264">
        <v>5.7692307692307709</v>
      </c>
      <c r="E18" s="263">
        <v>1.4162664640976452</v>
      </c>
      <c r="F18" s="266">
        <v>2929</v>
      </c>
      <c r="G18" s="265">
        <v>3448</v>
      </c>
      <c r="H18" s="264">
        <v>17.719358142710817</v>
      </c>
      <c r="I18" s="263">
        <v>1.6666049584590978</v>
      </c>
      <c r="J18" s="261">
        <v>28.16346153846154</v>
      </c>
      <c r="K18" s="262">
        <v>31.345454545454544</v>
      </c>
      <c r="L18" s="261">
        <v>11.298302244017489</v>
      </c>
      <c r="M18" s="261">
        <v>640.43700921816321</v>
      </c>
      <c r="N18" s="262">
        <v>606.19779582366596</v>
      </c>
      <c r="O18" s="261">
        <v>-5.3462265455733178</v>
      </c>
    </row>
    <row r="19" spans="1:15" x14ac:dyDescent="0.25">
      <c r="A19" s="267" t="s">
        <v>200</v>
      </c>
      <c r="B19" s="266">
        <v>654</v>
      </c>
      <c r="C19" s="265">
        <v>576</v>
      </c>
      <c r="D19" s="264">
        <v>-11.926605504587151</v>
      </c>
      <c r="E19" s="263">
        <v>7.4160862120022149</v>
      </c>
      <c r="F19" s="266">
        <v>22951</v>
      </c>
      <c r="G19" s="265">
        <v>19213</v>
      </c>
      <c r="H19" s="264">
        <v>-16.286872031719746</v>
      </c>
      <c r="I19" s="263">
        <v>9.286682443989168</v>
      </c>
      <c r="J19" s="261">
        <v>35.093272171253822</v>
      </c>
      <c r="K19" s="262">
        <v>33.355902777777779</v>
      </c>
      <c r="L19" s="261">
        <v>-4.9507192860151257</v>
      </c>
      <c r="M19" s="261">
        <v>597.84802405123958</v>
      </c>
      <c r="N19" s="262">
        <v>647.18263675636285</v>
      </c>
      <c r="O19" s="261">
        <v>8.2520324096437836</v>
      </c>
    </row>
    <row r="20" spans="1:15" x14ac:dyDescent="0.25">
      <c r="A20" s="267" t="s">
        <v>324</v>
      </c>
      <c r="B20" s="266">
        <v>21</v>
      </c>
      <c r="C20" s="265">
        <v>20</v>
      </c>
      <c r="D20" s="264">
        <v>-4.7619047619047672</v>
      </c>
      <c r="E20" s="263">
        <v>0.2575029934722991</v>
      </c>
      <c r="F20" s="266">
        <v>716</v>
      </c>
      <c r="G20" s="265">
        <v>677.5</v>
      </c>
      <c r="H20" s="264">
        <v>-5.3770949720670425</v>
      </c>
      <c r="I20" s="263">
        <v>0.32747240700581176</v>
      </c>
      <c r="J20" s="261">
        <v>34.095238095238095</v>
      </c>
      <c r="K20" s="262">
        <v>33.875</v>
      </c>
      <c r="L20" s="261">
        <v>-0.64594972067039125</v>
      </c>
      <c r="M20" s="261">
        <v>795.81005586592164</v>
      </c>
      <c r="N20" s="262">
        <v>680.83394833948341</v>
      </c>
      <c r="O20" s="261">
        <v>-14.447682167239339</v>
      </c>
    </row>
    <row r="21" spans="1:15" x14ac:dyDescent="0.25">
      <c r="A21" s="267" t="s">
        <v>126</v>
      </c>
      <c r="B21" s="266">
        <v>472</v>
      </c>
      <c r="C21" s="265">
        <v>479</v>
      </c>
      <c r="D21" s="264">
        <v>1.4830508474576343</v>
      </c>
      <c r="E21" s="263">
        <v>6.1671966936615643</v>
      </c>
      <c r="F21" s="266">
        <v>3589</v>
      </c>
      <c r="G21" s="265">
        <v>3456</v>
      </c>
      <c r="H21" s="264">
        <v>-3.7057676232933989</v>
      </c>
      <c r="I21" s="263">
        <v>1.6704717913093512</v>
      </c>
      <c r="J21" s="261">
        <v>7.6038135593220337</v>
      </c>
      <c r="K21" s="262">
        <v>7.2150313152400836</v>
      </c>
      <c r="L21" s="261">
        <v>-5.1129902258757465</v>
      </c>
      <c r="M21" s="261">
        <v>450.96962942323768</v>
      </c>
      <c r="N21" s="262">
        <v>446.86342592592587</v>
      </c>
      <c r="O21" s="261">
        <v>-0.91052772280106886</v>
      </c>
    </row>
    <row r="22" spans="1:15" x14ac:dyDescent="0.25">
      <c r="A22" s="267" t="s">
        <v>127</v>
      </c>
      <c r="B22" s="266">
        <v>2</v>
      </c>
      <c r="C22" s="265">
        <v>6.25</v>
      </c>
      <c r="D22" s="264">
        <v>212.5</v>
      </c>
      <c r="E22" s="263">
        <v>8.0469685460093476E-2</v>
      </c>
      <c r="F22" s="266">
        <v>11.5</v>
      </c>
      <c r="G22" s="265">
        <v>65.5</v>
      </c>
      <c r="H22" s="264">
        <v>469.56521739130437</v>
      </c>
      <c r="I22" s="263">
        <v>3.165969396144748E-2</v>
      </c>
      <c r="J22" s="261">
        <v>5.75</v>
      </c>
      <c r="K22" s="262">
        <v>10.48</v>
      </c>
      <c r="L22" s="261">
        <v>82.260869565217405</v>
      </c>
      <c r="M22" s="261">
        <v>1000</v>
      </c>
      <c r="N22" s="262">
        <v>974.80916030534343</v>
      </c>
      <c r="O22" s="261">
        <v>-2.5190839694656519</v>
      </c>
    </row>
    <row r="23" spans="1:15" x14ac:dyDescent="0.25">
      <c r="A23" s="267" t="s">
        <v>128</v>
      </c>
      <c r="B23" s="266">
        <v>38</v>
      </c>
      <c r="C23" s="265">
        <v>40</v>
      </c>
      <c r="D23" s="264">
        <v>5.2631578947368363</v>
      </c>
      <c r="E23" s="263">
        <v>0.5150059869445982</v>
      </c>
      <c r="F23" s="266">
        <v>415.209</v>
      </c>
      <c r="G23" s="265">
        <v>468.16999999999996</v>
      </c>
      <c r="H23" s="264">
        <v>12.755263012121599</v>
      </c>
      <c r="I23" s="263">
        <v>0.2262918919378758</v>
      </c>
      <c r="J23" s="261">
        <v>10.926552631578948</v>
      </c>
      <c r="K23" s="262">
        <v>11.704249999999998</v>
      </c>
      <c r="L23" s="292">
        <v>7.1174998615155083</v>
      </c>
      <c r="M23" s="292">
        <v>1109.6792217895086</v>
      </c>
      <c r="N23" s="293">
        <v>669.47220026913317</v>
      </c>
      <c r="O23" s="292">
        <v>-39.669754364732704</v>
      </c>
    </row>
    <row r="24" spans="1:15" x14ac:dyDescent="0.25">
      <c r="A24" s="267" t="s">
        <v>129</v>
      </c>
      <c r="B24" s="266">
        <v>540</v>
      </c>
      <c r="C24" s="265">
        <v>447</v>
      </c>
      <c r="D24" s="264">
        <v>-17.222222222222229</v>
      </c>
      <c r="E24" s="263">
        <v>5.7551919041058861</v>
      </c>
      <c r="F24" s="266">
        <v>10989.37</v>
      </c>
      <c r="G24" s="265">
        <v>8459.3279999999995</v>
      </c>
      <c r="H24" s="264">
        <v>-23.022630050676252</v>
      </c>
      <c r="I24" s="263">
        <v>4.0888509251832605</v>
      </c>
      <c r="J24" s="261">
        <v>20.350685185185188</v>
      </c>
      <c r="K24" s="262">
        <v>18.924671140939598</v>
      </c>
      <c r="L24" s="261">
        <v>-7.0072040880652775</v>
      </c>
      <c r="M24" s="261">
        <v>792.98268235576745</v>
      </c>
      <c r="N24" s="262">
        <v>633.61517605180927</v>
      </c>
      <c r="O24" s="261">
        <v>-20.097224044100727</v>
      </c>
    </row>
    <row r="25" spans="1:15" x14ac:dyDescent="0.25">
      <c r="A25" s="267" t="s">
        <v>130</v>
      </c>
      <c r="B25" s="266">
        <v>52</v>
      </c>
      <c r="C25" s="265">
        <v>65</v>
      </c>
      <c r="D25" s="264">
        <v>25</v>
      </c>
      <c r="E25" s="263">
        <v>0.83688472878497222</v>
      </c>
      <c r="F25" s="266">
        <v>115</v>
      </c>
      <c r="G25" s="265">
        <v>227</v>
      </c>
      <c r="H25" s="264">
        <v>97.391304347826079</v>
      </c>
      <c r="I25" s="263">
        <v>0.10972138212593249</v>
      </c>
      <c r="J25" s="261">
        <v>2.2115384615384617</v>
      </c>
      <c r="K25" s="262">
        <v>3.4923076923076923</v>
      </c>
      <c r="L25" s="261">
        <v>57.913043478260853</v>
      </c>
      <c r="M25" s="261">
        <v>542.60869565217399</v>
      </c>
      <c r="N25" s="262">
        <v>895.15418502202635</v>
      </c>
      <c r="O25" s="261">
        <v>64.972325765277276</v>
      </c>
    </row>
    <row r="26" spans="1:15" x14ac:dyDescent="0.25">
      <c r="A26" s="267" t="s">
        <v>131</v>
      </c>
      <c r="B26" s="266">
        <v>63</v>
      </c>
      <c r="C26" s="265">
        <v>68</v>
      </c>
      <c r="D26" s="264">
        <v>7.9365079365079305</v>
      </c>
      <c r="E26" s="263">
        <v>0.87551017780581697</v>
      </c>
      <c r="F26" s="266">
        <v>595.12</v>
      </c>
      <c r="G26" s="265">
        <v>650.09</v>
      </c>
      <c r="H26" s="264">
        <v>9.2367925796478012</v>
      </c>
      <c r="I26" s="263">
        <v>0.31422367095263198</v>
      </c>
      <c r="J26" s="261">
        <v>9.4463492063492058</v>
      </c>
      <c r="K26" s="262">
        <v>9.5601470588235298</v>
      </c>
      <c r="L26" s="292">
        <v>1.2046754782031099</v>
      </c>
      <c r="M26" s="292">
        <v>556.45920150557868</v>
      </c>
      <c r="N26" s="293">
        <v>535.53354150963708</v>
      </c>
      <c r="O26" s="292">
        <v>-3.7605021067715794</v>
      </c>
    </row>
    <row r="27" spans="1:15" x14ac:dyDescent="0.25">
      <c r="A27" s="267" t="s">
        <v>133</v>
      </c>
      <c r="B27" s="266">
        <v>305</v>
      </c>
      <c r="C27" s="265">
        <v>271</v>
      </c>
      <c r="D27" s="264">
        <v>-11.147540983606552</v>
      </c>
      <c r="E27" s="263">
        <v>3.4891655615496528</v>
      </c>
      <c r="F27" s="266">
        <v>11122</v>
      </c>
      <c r="G27" s="265">
        <v>7893</v>
      </c>
      <c r="H27" s="264">
        <v>-29.032548102859202</v>
      </c>
      <c r="I27" s="263">
        <v>3.8151139608809919</v>
      </c>
      <c r="J27" s="261">
        <v>36.465573770491801</v>
      </c>
      <c r="K27" s="262">
        <v>29.125461254612546</v>
      </c>
      <c r="L27" s="292">
        <v>-20.128882551188386</v>
      </c>
      <c r="M27" s="292">
        <v>1614.4578313253012</v>
      </c>
      <c r="N27" s="293">
        <v>1883.3574052958318</v>
      </c>
      <c r="O27" s="292">
        <v>16.655719880264197</v>
      </c>
    </row>
    <row r="28" spans="1:15" x14ac:dyDescent="0.25">
      <c r="A28" s="295" t="s">
        <v>134</v>
      </c>
      <c r="B28" s="266">
        <v>14.5</v>
      </c>
      <c r="C28" s="265">
        <v>14.25</v>
      </c>
      <c r="D28" s="264">
        <v>-1.7241379310344862</v>
      </c>
      <c r="E28" s="263">
        <v>0.18347088284901314</v>
      </c>
      <c r="F28" s="266">
        <v>120.55</v>
      </c>
      <c r="G28" s="265">
        <v>110.4</v>
      </c>
      <c r="H28" s="264">
        <v>-8.419742845292399</v>
      </c>
      <c r="I28" s="263">
        <v>5.3362293333493169E-2</v>
      </c>
      <c r="J28" s="292">
        <v>8.3137931034482762</v>
      </c>
      <c r="K28" s="293">
        <v>7.7473684210526317</v>
      </c>
      <c r="L28" s="292">
        <v>-6.8130716671396474</v>
      </c>
      <c r="M28" s="292">
        <v>568.85109912899202</v>
      </c>
      <c r="N28" s="293">
        <v>459.14855072463763</v>
      </c>
      <c r="O28" s="292">
        <v>-19.284932132912758</v>
      </c>
    </row>
    <row r="29" spans="1:15" x14ac:dyDescent="0.25">
      <c r="A29" s="291" t="s">
        <v>135</v>
      </c>
      <c r="B29" s="290">
        <v>33</v>
      </c>
      <c r="C29" s="289">
        <v>16</v>
      </c>
      <c r="D29" s="288">
        <v>-51.515151515151516</v>
      </c>
      <c r="E29" s="287">
        <v>0.2060023947778393</v>
      </c>
      <c r="F29" s="290">
        <v>651.46899999999994</v>
      </c>
      <c r="G29" s="289">
        <v>251.49</v>
      </c>
      <c r="H29" s="288">
        <v>-61.396474736326667</v>
      </c>
      <c r="I29" s="287">
        <v>0.12155872418876988</v>
      </c>
      <c r="J29" s="286">
        <v>19.741484848484845</v>
      </c>
      <c r="K29" s="285">
        <v>15.718125000000001</v>
      </c>
      <c r="L29" s="283">
        <v>-20.380229143673745</v>
      </c>
      <c r="M29" s="283">
        <v>683.57665522073967</v>
      </c>
      <c r="N29" s="284">
        <v>735.40140761064049</v>
      </c>
      <c r="O29" s="283">
        <v>7.5814105110370678</v>
      </c>
    </row>
    <row r="30" spans="1:15" x14ac:dyDescent="0.25">
      <c r="A30" s="253" t="s">
        <v>323</v>
      </c>
      <c r="B30" s="251"/>
      <c r="C30" s="252"/>
      <c r="D30" s="251"/>
      <c r="E30" s="251"/>
      <c r="F30" s="251"/>
      <c r="G30" s="252"/>
      <c r="H30" s="251"/>
      <c r="I30" s="251"/>
      <c r="J30" s="251"/>
      <c r="K30" s="252"/>
      <c r="L30" s="251"/>
      <c r="M30" s="251"/>
      <c r="N30" s="252"/>
      <c r="O30" s="251"/>
    </row>
    <row r="31" spans="1:15" x14ac:dyDescent="0.25">
      <c r="G31" s="250"/>
      <c r="K31" s="250"/>
      <c r="N31" s="250"/>
    </row>
    <row r="32" spans="1:15" x14ac:dyDescent="0.25">
      <c r="G32" s="250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C000"/>
  </sheetPr>
  <dimension ref="A1:O23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ht="13.5" x14ac:dyDescent="0.25">
      <c r="A1" s="282" t="s">
        <v>364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800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273" t="s">
        <v>325</v>
      </c>
      <c r="B5" s="272">
        <v>1580.47</v>
      </c>
      <c r="C5" s="271">
        <v>1508</v>
      </c>
      <c r="D5" s="268">
        <v>-4.585344865767782</v>
      </c>
      <c r="E5" s="268">
        <v>100</v>
      </c>
      <c r="F5" s="272">
        <v>8112.7049999999999</v>
      </c>
      <c r="G5" s="271">
        <v>7245.7860000000001</v>
      </c>
      <c r="H5" s="268">
        <v>-10.685942604840182</v>
      </c>
      <c r="I5" s="268">
        <v>100</v>
      </c>
      <c r="J5" s="270">
        <v>5.1330964839573037</v>
      </c>
      <c r="K5" s="269">
        <v>4.804897877984085</v>
      </c>
      <c r="L5" s="268">
        <v>-6.393774342620528</v>
      </c>
      <c r="M5" s="270">
        <v>728.45996742147031</v>
      </c>
      <c r="N5" s="269">
        <v>780.8308084174721</v>
      </c>
      <c r="O5" s="268">
        <v>7.1892545010234121</v>
      </c>
    </row>
    <row r="6" spans="1:15" x14ac:dyDescent="0.25">
      <c r="A6" s="267" t="s">
        <v>113</v>
      </c>
      <c r="B6" s="266">
        <v>97.470000000000013</v>
      </c>
      <c r="C6" s="265">
        <v>101.19999999999999</v>
      </c>
      <c r="D6" s="264">
        <v>3.8268185082589223</v>
      </c>
      <c r="E6" s="263">
        <v>6.7108753315649858</v>
      </c>
      <c r="F6" s="266">
        <v>412.68700000000001</v>
      </c>
      <c r="G6" s="265">
        <v>423.05999999999995</v>
      </c>
      <c r="H6" s="264">
        <v>2.513527201002197</v>
      </c>
      <c r="I6" s="263">
        <v>5.8387040412178877</v>
      </c>
      <c r="J6" s="261">
        <v>4.2339899456242946</v>
      </c>
      <c r="K6" s="262">
        <v>4.1804347826086952</v>
      </c>
      <c r="L6" s="261">
        <v>-1.2648864003786064</v>
      </c>
      <c r="M6" s="266">
        <v>855.7745943051267</v>
      </c>
      <c r="N6" s="265">
        <v>920.76064860776273</v>
      </c>
      <c r="O6" s="261">
        <v>7.5938284140584456</v>
      </c>
    </row>
    <row r="7" spans="1:15" x14ac:dyDescent="0.25">
      <c r="A7" s="267" t="s">
        <v>114</v>
      </c>
      <c r="B7" s="266">
        <v>18</v>
      </c>
      <c r="C7" s="265">
        <v>20</v>
      </c>
      <c r="D7" s="264">
        <v>11.111111111111116</v>
      </c>
      <c r="E7" s="263">
        <v>1.3262599469496021</v>
      </c>
      <c r="F7" s="266">
        <v>80.5</v>
      </c>
      <c r="G7" s="265">
        <v>94.7</v>
      </c>
      <c r="H7" s="264">
        <v>17.639751552795026</v>
      </c>
      <c r="I7" s="263">
        <v>1.306966559597537</v>
      </c>
      <c r="J7" s="261">
        <v>4.4722222222222223</v>
      </c>
      <c r="K7" s="262">
        <v>4.7350000000000003</v>
      </c>
      <c r="L7" s="261">
        <v>5.8757763975155308</v>
      </c>
      <c r="M7" s="261">
        <v>975.34161490683209</v>
      </c>
      <c r="N7" s="262">
        <v>1420.3801478352691</v>
      </c>
      <c r="O7" s="261">
        <v>45.628990512308711</v>
      </c>
    </row>
    <row r="8" spans="1:15" x14ac:dyDescent="0.25">
      <c r="A8" s="267" t="s">
        <v>115</v>
      </c>
      <c r="B8" s="266">
        <v>2</v>
      </c>
      <c r="C8" s="265">
        <v>8</v>
      </c>
      <c r="D8" s="264">
        <v>300</v>
      </c>
      <c r="E8" s="263">
        <v>0.53050397877984079</v>
      </c>
      <c r="F8" s="266">
        <v>10</v>
      </c>
      <c r="G8" s="265">
        <v>44</v>
      </c>
      <c r="H8" s="264">
        <v>340.00000000000006</v>
      </c>
      <c r="I8" s="263">
        <v>0.60724951026707108</v>
      </c>
      <c r="J8" s="261">
        <v>5</v>
      </c>
      <c r="K8" s="262">
        <v>5.5</v>
      </c>
      <c r="L8" s="261">
        <v>10.000000000000009</v>
      </c>
      <c r="M8" s="261">
        <v>1050</v>
      </c>
      <c r="N8" s="262">
        <v>797.72727272727275</v>
      </c>
      <c r="O8" s="261">
        <v>-24.02597402597403</v>
      </c>
    </row>
    <row r="9" spans="1:15" x14ac:dyDescent="0.25">
      <c r="A9" s="267" t="s">
        <v>116</v>
      </c>
      <c r="B9" s="266">
        <v>4</v>
      </c>
      <c r="C9" s="265">
        <v>5</v>
      </c>
      <c r="D9" s="263">
        <v>25</v>
      </c>
      <c r="E9" s="263">
        <v>0.33156498673740054</v>
      </c>
      <c r="F9" s="266">
        <v>34.879999999999995</v>
      </c>
      <c r="G9" s="265">
        <v>45.53</v>
      </c>
      <c r="H9" s="263">
        <v>30.533256880733962</v>
      </c>
      <c r="I9" s="263">
        <v>0.62836523187408522</v>
      </c>
      <c r="J9" s="261">
        <v>8.7199999999999989</v>
      </c>
      <c r="K9" s="262">
        <v>9.1059999999999999</v>
      </c>
      <c r="L9" s="261">
        <v>4.4266055045871777</v>
      </c>
      <c r="M9" s="261">
        <v>1124.6846330275228</v>
      </c>
      <c r="N9" s="262">
        <v>1187.8541620909291</v>
      </c>
      <c r="O9" s="263">
        <v>5.6166437424650439</v>
      </c>
    </row>
    <row r="10" spans="1:15" x14ac:dyDescent="0.25">
      <c r="A10" s="267" t="s">
        <v>117</v>
      </c>
      <c r="B10" s="266">
        <v>35</v>
      </c>
      <c r="C10" s="265">
        <v>22</v>
      </c>
      <c r="D10" s="263">
        <v>-37.142857142857146</v>
      </c>
      <c r="E10" s="263">
        <v>1.4588859416445623</v>
      </c>
      <c r="F10" s="266">
        <v>147</v>
      </c>
      <c r="G10" s="265">
        <v>92</v>
      </c>
      <c r="H10" s="263">
        <v>-37.414965986394556</v>
      </c>
      <c r="I10" s="263">
        <v>1.2697035214675123</v>
      </c>
      <c r="J10" s="261">
        <v>4.2</v>
      </c>
      <c r="K10" s="262">
        <v>4.1818181818181817</v>
      </c>
      <c r="L10" s="263">
        <v>-0.43290043290044045</v>
      </c>
      <c r="M10" s="261">
        <v>976.05442176870758</v>
      </c>
      <c r="N10" s="262">
        <v>792.39130434782612</v>
      </c>
      <c r="O10" s="263">
        <v>-18.816893128568147</v>
      </c>
    </row>
    <row r="11" spans="1:15" x14ac:dyDescent="0.25">
      <c r="A11" s="267" t="s">
        <v>118</v>
      </c>
      <c r="B11" s="266">
        <v>262.75</v>
      </c>
      <c r="C11" s="265">
        <v>249.79999999999998</v>
      </c>
      <c r="D11" s="263">
        <v>-4.9286393910561443</v>
      </c>
      <c r="E11" s="263">
        <v>16.564986737400531</v>
      </c>
      <c r="F11" s="266">
        <v>494.92899999999997</v>
      </c>
      <c r="G11" s="265">
        <v>485.89800000000002</v>
      </c>
      <c r="H11" s="263">
        <v>-1.8247061699758871</v>
      </c>
      <c r="I11" s="263">
        <v>6.7059391486306659</v>
      </c>
      <c r="J11" s="261">
        <v>1.8836498572787821</v>
      </c>
      <c r="K11" s="262">
        <v>1.9451481184947961</v>
      </c>
      <c r="L11" s="263">
        <v>3.2648456919088797</v>
      </c>
      <c r="M11" s="261">
        <v>831.36449874628499</v>
      </c>
      <c r="N11" s="262">
        <v>873.4401047133349</v>
      </c>
      <c r="O11" s="263">
        <v>5.0610299129323799</v>
      </c>
    </row>
    <row r="12" spans="1:15" x14ac:dyDescent="0.25">
      <c r="A12" s="267" t="s">
        <v>121</v>
      </c>
      <c r="B12" s="266">
        <v>22.75</v>
      </c>
      <c r="C12" s="265">
        <v>19.5</v>
      </c>
      <c r="D12" s="264">
        <v>-14.28571428571429</v>
      </c>
      <c r="E12" s="263">
        <v>1.2931034482758621</v>
      </c>
      <c r="F12" s="266">
        <v>215</v>
      </c>
      <c r="G12" s="265">
        <v>173</v>
      </c>
      <c r="H12" s="264">
        <v>-19.534883720930228</v>
      </c>
      <c r="I12" s="263">
        <v>2.3875946653682569</v>
      </c>
      <c r="J12" s="261">
        <v>9.4505494505494507</v>
      </c>
      <c r="K12" s="262">
        <v>8.8717948717948723</v>
      </c>
      <c r="L12" s="261">
        <v>-6.12403100775194</v>
      </c>
      <c r="M12" s="261">
        <v>378.08372093023263</v>
      </c>
      <c r="N12" s="262">
        <v>431.51445086705212</v>
      </c>
      <c r="O12" s="261">
        <v>14.131983732428143</v>
      </c>
    </row>
    <row r="13" spans="1:15" x14ac:dyDescent="0.25">
      <c r="A13" s="267" t="s">
        <v>123</v>
      </c>
      <c r="B13" s="266">
        <v>8</v>
      </c>
      <c r="C13" s="265">
        <v>12</v>
      </c>
      <c r="D13" s="264">
        <v>50</v>
      </c>
      <c r="E13" s="263">
        <v>0.79575596816976124</v>
      </c>
      <c r="F13" s="266">
        <v>131</v>
      </c>
      <c r="G13" s="265">
        <v>195</v>
      </c>
      <c r="H13" s="264">
        <v>48.854961832061065</v>
      </c>
      <c r="I13" s="263">
        <v>2.6912194205017923</v>
      </c>
      <c r="J13" s="261">
        <v>16.375</v>
      </c>
      <c r="K13" s="262">
        <v>16.25</v>
      </c>
      <c r="L13" s="261">
        <v>-0.76335877862595547</v>
      </c>
      <c r="M13" s="261">
        <v>1223.6641221374048</v>
      </c>
      <c r="N13" s="262">
        <v>1342.051282051282</v>
      </c>
      <c r="O13" s="261">
        <v>9.6748084521010025</v>
      </c>
    </row>
    <row r="14" spans="1:15" x14ac:dyDescent="0.25">
      <c r="A14" s="267" t="s">
        <v>124</v>
      </c>
      <c r="B14" s="266">
        <v>32.5</v>
      </c>
      <c r="C14" s="265">
        <v>18.5</v>
      </c>
      <c r="D14" s="264">
        <v>-43.07692307692308</v>
      </c>
      <c r="E14" s="263">
        <v>1.226790450928382</v>
      </c>
      <c r="F14" s="266">
        <v>403.15000000000003</v>
      </c>
      <c r="G14" s="265">
        <v>232.39999999999998</v>
      </c>
      <c r="H14" s="264">
        <v>-42.35396254495847</v>
      </c>
      <c r="I14" s="263">
        <v>3.2073815042288025</v>
      </c>
      <c r="J14" s="261">
        <v>12.404615384615386</v>
      </c>
      <c r="K14" s="262">
        <v>12.562162162162162</v>
      </c>
      <c r="L14" s="261">
        <v>1.2700657993973019</v>
      </c>
      <c r="M14" s="261">
        <v>1280.3795113481331</v>
      </c>
      <c r="N14" s="262">
        <v>1283.4079173838211</v>
      </c>
      <c r="O14" s="261">
        <v>0.23652409374306238</v>
      </c>
    </row>
    <row r="15" spans="1:15" x14ac:dyDescent="0.25">
      <c r="A15" s="267" t="s">
        <v>125</v>
      </c>
      <c r="B15" s="266">
        <v>44</v>
      </c>
      <c r="C15" s="265">
        <v>59</v>
      </c>
      <c r="D15" s="264">
        <v>34.090909090909079</v>
      </c>
      <c r="E15" s="263">
        <v>3.9124668435013263</v>
      </c>
      <c r="F15" s="266">
        <v>364</v>
      </c>
      <c r="G15" s="265">
        <v>476</v>
      </c>
      <c r="H15" s="264">
        <v>30.76923076923077</v>
      </c>
      <c r="I15" s="263">
        <v>6.5693356110710424</v>
      </c>
      <c r="J15" s="261">
        <v>8.2727272727272734</v>
      </c>
      <c r="K15" s="262">
        <v>8.0677966101694913</v>
      </c>
      <c r="L15" s="261">
        <v>-2.4771838331160478</v>
      </c>
      <c r="M15" s="261">
        <v>2352.6923076923076</v>
      </c>
      <c r="N15" s="262">
        <v>2052.5840336134452</v>
      </c>
      <c r="O15" s="261">
        <v>-12.755950835459251</v>
      </c>
    </row>
    <row r="16" spans="1:15" x14ac:dyDescent="0.25">
      <c r="A16" s="267" t="s">
        <v>200</v>
      </c>
      <c r="B16" s="266">
        <v>282</v>
      </c>
      <c r="C16" s="265">
        <v>154</v>
      </c>
      <c r="D16" s="264">
        <v>-45.390070921985817</v>
      </c>
      <c r="E16" s="263">
        <v>10.212201591511937</v>
      </c>
      <c r="F16" s="266">
        <v>1477</v>
      </c>
      <c r="G16" s="265">
        <v>825</v>
      </c>
      <c r="H16" s="264">
        <v>-44.143534190927561</v>
      </c>
      <c r="I16" s="263">
        <v>11.385928317507583</v>
      </c>
      <c r="J16" s="261">
        <v>5.2375886524822697</v>
      </c>
      <c r="K16" s="262">
        <v>5.3571428571428568</v>
      </c>
      <c r="L16" s="261">
        <v>2.2826192088209574</v>
      </c>
      <c r="M16" s="261">
        <v>566.85849695328375</v>
      </c>
      <c r="N16" s="262">
        <v>534.96969696969688</v>
      </c>
      <c r="O16" s="261">
        <v>-5.6255309137960952</v>
      </c>
    </row>
    <row r="17" spans="1:15" x14ac:dyDescent="0.25">
      <c r="A17" s="267" t="s">
        <v>324</v>
      </c>
      <c r="B17" s="266">
        <v>14</v>
      </c>
      <c r="C17" s="265">
        <v>7</v>
      </c>
      <c r="D17" s="264">
        <v>-50</v>
      </c>
      <c r="E17" s="263">
        <v>0.46419098143236071</v>
      </c>
      <c r="F17" s="266">
        <v>125.69999999999999</v>
      </c>
      <c r="G17" s="265">
        <v>129.19999999999999</v>
      </c>
      <c r="H17" s="264">
        <v>2.7844073190135266</v>
      </c>
      <c r="I17" s="263">
        <v>1.783105380147854</v>
      </c>
      <c r="J17" s="261">
        <v>8.9785714285714278</v>
      </c>
      <c r="K17" s="262">
        <v>18.457142857142856</v>
      </c>
      <c r="L17" s="261">
        <v>105.56881463802705</v>
      </c>
      <c r="M17" s="261">
        <v>1154.5743834526652</v>
      </c>
      <c r="N17" s="262">
        <v>1122.4458204334367</v>
      </c>
      <c r="O17" s="261">
        <v>-2.7827191976276588</v>
      </c>
    </row>
    <row r="18" spans="1:15" x14ac:dyDescent="0.25">
      <c r="A18" s="267" t="s">
        <v>126</v>
      </c>
      <c r="B18" s="266">
        <v>438</v>
      </c>
      <c r="C18" s="265">
        <v>552</v>
      </c>
      <c r="D18" s="264">
        <v>26.027397260273965</v>
      </c>
      <c r="E18" s="263">
        <v>36.604774535809021</v>
      </c>
      <c r="F18" s="266">
        <v>774.5</v>
      </c>
      <c r="G18" s="265">
        <v>977</v>
      </c>
      <c r="H18" s="264">
        <v>26.145900581020022</v>
      </c>
      <c r="I18" s="263">
        <v>13.483699352975648</v>
      </c>
      <c r="J18" s="261">
        <v>1.7682648401826484</v>
      </c>
      <c r="K18" s="262">
        <v>1.769927536231884</v>
      </c>
      <c r="L18" s="261">
        <v>9.4029808852824637E-2</v>
      </c>
      <c r="M18" s="261">
        <v>509.5416397675919</v>
      </c>
      <c r="N18" s="262">
        <v>504.67758444216992</v>
      </c>
      <c r="O18" s="261">
        <v>-0.95459427567893274</v>
      </c>
    </row>
    <row r="19" spans="1:15" x14ac:dyDescent="0.25">
      <c r="A19" s="267" t="s">
        <v>127</v>
      </c>
      <c r="B19" s="266">
        <v>3</v>
      </c>
      <c r="C19" s="265">
        <v>2</v>
      </c>
      <c r="D19" s="264">
        <v>-33.333333333333336</v>
      </c>
      <c r="E19" s="263">
        <v>0.1326259946949602</v>
      </c>
      <c r="F19" s="266">
        <v>13.68</v>
      </c>
      <c r="G19" s="265">
        <v>5.28</v>
      </c>
      <c r="H19" s="264">
        <v>-61.403508771929815</v>
      </c>
      <c r="I19" s="263">
        <v>7.2869941232048541E-2</v>
      </c>
      <c r="J19" s="261">
        <v>4.5599999999999996</v>
      </c>
      <c r="K19" s="262">
        <v>2.64</v>
      </c>
      <c r="L19" s="261">
        <v>-42.105263157894733</v>
      </c>
      <c r="M19" s="261">
        <v>1000</v>
      </c>
      <c r="N19" s="262">
        <v>1000</v>
      </c>
      <c r="O19" s="261">
        <v>0</v>
      </c>
    </row>
    <row r="20" spans="1:15" x14ac:dyDescent="0.25">
      <c r="A20" s="260" t="s">
        <v>129</v>
      </c>
      <c r="B20" s="259">
        <v>317</v>
      </c>
      <c r="C20" s="258">
        <v>278</v>
      </c>
      <c r="D20" s="257">
        <v>-12.302839116719245</v>
      </c>
      <c r="E20" s="256">
        <v>18.435013262599469</v>
      </c>
      <c r="F20" s="259">
        <v>3428.6790000000001</v>
      </c>
      <c r="G20" s="258">
        <v>3047.7180000000003</v>
      </c>
      <c r="H20" s="257">
        <v>-11.111013891939137</v>
      </c>
      <c r="I20" s="256">
        <v>42.061937793912222</v>
      </c>
      <c r="J20" s="254">
        <v>10.816022082018927</v>
      </c>
      <c r="K20" s="255">
        <v>10.96301438848921</v>
      </c>
      <c r="L20" s="254">
        <v>1.3590237275370454</v>
      </c>
      <c r="M20" s="254">
        <v>544.98259242116274</v>
      </c>
      <c r="N20" s="255">
        <v>607.28523439504579</v>
      </c>
      <c r="O20" s="254">
        <v>11.43204257168926</v>
      </c>
    </row>
    <row r="21" spans="1:15" x14ac:dyDescent="0.25">
      <c r="A21" s="253" t="s">
        <v>323</v>
      </c>
      <c r="B21" s="251"/>
      <c r="C21" s="252"/>
      <c r="D21" s="251"/>
      <c r="E21" s="251"/>
      <c r="F21" s="251"/>
      <c r="G21" s="252"/>
      <c r="H21" s="251"/>
      <c r="I21" s="251"/>
      <c r="J21" s="251"/>
      <c r="K21" s="252"/>
      <c r="L21" s="251"/>
      <c r="M21" s="251"/>
      <c r="N21" s="252"/>
      <c r="O21" s="251"/>
    </row>
    <row r="22" spans="1:15" x14ac:dyDescent="0.25">
      <c r="G22" s="250"/>
      <c r="K22" s="250"/>
      <c r="N22" s="250"/>
    </row>
    <row r="23" spans="1:15" x14ac:dyDescent="0.25">
      <c r="G23" s="250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C000"/>
  </sheetPr>
  <dimension ref="A1:O20"/>
  <sheetViews>
    <sheetView view="pageBreakPreview" zoomScaleNormal="100" zoomScaleSheetLayoutView="100" workbookViewId="0"/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ht="13.5" x14ac:dyDescent="0.25">
      <c r="A1" s="282" t="s">
        <v>871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800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273" t="s">
        <v>325</v>
      </c>
      <c r="B5" s="272">
        <v>2943.75</v>
      </c>
      <c r="C5" s="271">
        <v>2597.5</v>
      </c>
      <c r="D5" s="268">
        <v>-11.762208067940549</v>
      </c>
      <c r="E5" s="268">
        <v>100</v>
      </c>
      <c r="F5" s="272">
        <v>22702.564999999999</v>
      </c>
      <c r="G5" s="271">
        <v>19908.544000000002</v>
      </c>
      <c r="H5" s="268">
        <v>-12.307071910156397</v>
      </c>
      <c r="I5" s="268">
        <v>100</v>
      </c>
      <c r="J5" s="270">
        <v>7.7121239915074309</v>
      </c>
      <c r="K5" s="269">
        <v>7.664502021174207</v>
      </c>
      <c r="L5" s="268">
        <v>-0.61749487411852932</v>
      </c>
      <c r="M5" s="270">
        <v>1329.7184472327247</v>
      </c>
      <c r="N5" s="269">
        <v>1490.3209647074139</v>
      </c>
      <c r="O5" s="268">
        <v>12.077934077617636</v>
      </c>
    </row>
    <row r="6" spans="1:15" x14ac:dyDescent="0.25">
      <c r="A6" s="267" t="s">
        <v>114</v>
      </c>
      <c r="B6" s="266">
        <v>26</v>
      </c>
      <c r="C6" s="265">
        <v>18</v>
      </c>
      <c r="D6" s="264">
        <v>-30.76923076923077</v>
      </c>
      <c r="E6" s="263">
        <v>0.69297401347449472</v>
      </c>
      <c r="F6" s="266">
        <v>93</v>
      </c>
      <c r="G6" s="265">
        <v>63.400000000000006</v>
      </c>
      <c r="H6" s="264">
        <v>-31.827956989247308</v>
      </c>
      <c r="I6" s="263">
        <v>0.31845623667908612</v>
      </c>
      <c r="J6" s="261">
        <v>3.5769230769230771</v>
      </c>
      <c r="K6" s="262">
        <v>3.5222222222222226</v>
      </c>
      <c r="L6" s="261">
        <v>-1.5292712066905523</v>
      </c>
      <c r="M6" s="261">
        <v>1386.8817204301074</v>
      </c>
      <c r="N6" s="262">
        <v>1555.5205047318611</v>
      </c>
      <c r="O6" s="261">
        <v>12.159565002374872</v>
      </c>
    </row>
    <row r="7" spans="1:15" x14ac:dyDescent="0.25">
      <c r="A7" s="267" t="s">
        <v>115</v>
      </c>
      <c r="B7" s="266">
        <v>128</v>
      </c>
      <c r="C7" s="265">
        <v>66</v>
      </c>
      <c r="D7" s="264">
        <v>-48.4375</v>
      </c>
      <c r="E7" s="263">
        <v>2.5409047160731473</v>
      </c>
      <c r="F7" s="266">
        <v>600</v>
      </c>
      <c r="G7" s="265">
        <v>337.5</v>
      </c>
      <c r="H7" s="264">
        <v>-43.75</v>
      </c>
      <c r="I7" s="263">
        <v>1.6952520485676901</v>
      </c>
      <c r="J7" s="261">
        <v>4.6875</v>
      </c>
      <c r="K7" s="262">
        <v>5.1136363636363633</v>
      </c>
      <c r="L7" s="261">
        <v>9.0909090909090828</v>
      </c>
      <c r="M7" s="261">
        <v>1956.3333333333333</v>
      </c>
      <c r="N7" s="262">
        <v>2233.9259259259261</v>
      </c>
      <c r="O7" s="261">
        <v>14.18943223339204</v>
      </c>
    </row>
    <row r="8" spans="1:15" x14ac:dyDescent="0.25">
      <c r="A8" s="267" t="s">
        <v>116</v>
      </c>
      <c r="B8" s="266">
        <v>283</v>
      </c>
      <c r="C8" s="265">
        <v>314</v>
      </c>
      <c r="D8" s="263">
        <v>10.954063604240272</v>
      </c>
      <c r="E8" s="263">
        <v>12.088546679499519</v>
      </c>
      <c r="F8" s="266">
        <v>3567.3279999999995</v>
      </c>
      <c r="G8" s="265">
        <v>3926.4750000000004</v>
      </c>
      <c r="H8" s="263">
        <v>10.067675302074864</v>
      </c>
      <c r="I8" s="263">
        <v>19.722562333036507</v>
      </c>
      <c r="J8" s="261">
        <v>12.605399293286217</v>
      </c>
      <c r="K8" s="262">
        <v>12.504697452229301</v>
      </c>
      <c r="L8" s="261">
        <v>-0.79887862902169315</v>
      </c>
      <c r="M8" s="261">
        <v>1748.1973566770425</v>
      </c>
      <c r="N8" s="262">
        <v>1926.8495406184936</v>
      </c>
      <c r="O8" s="263">
        <v>10.219222861715771</v>
      </c>
    </row>
    <row r="9" spans="1:15" x14ac:dyDescent="0.25">
      <c r="A9" s="267" t="s">
        <v>117</v>
      </c>
      <c r="B9" s="266">
        <v>38</v>
      </c>
      <c r="C9" s="265">
        <v>38</v>
      </c>
      <c r="D9" s="263">
        <v>0</v>
      </c>
      <c r="E9" s="263">
        <v>1.4629451395572666</v>
      </c>
      <c r="F9" s="266">
        <v>186</v>
      </c>
      <c r="G9" s="265">
        <v>213</v>
      </c>
      <c r="H9" s="263">
        <v>14.516129032258075</v>
      </c>
      <c r="I9" s="263">
        <v>1.0698924039849422</v>
      </c>
      <c r="J9" s="261">
        <v>4.8947368421052628</v>
      </c>
      <c r="K9" s="262">
        <v>5.6052631578947372</v>
      </c>
      <c r="L9" s="263">
        <v>14.516129032258075</v>
      </c>
      <c r="M9" s="261">
        <v>1021.505376344086</v>
      </c>
      <c r="N9" s="262">
        <v>1044.131455399061</v>
      </c>
      <c r="O9" s="263">
        <v>2.2149740548554453</v>
      </c>
    </row>
    <row r="10" spans="1:15" x14ac:dyDescent="0.25">
      <c r="A10" s="267" t="s">
        <v>119</v>
      </c>
      <c r="B10" s="266">
        <v>19</v>
      </c>
      <c r="C10" s="265">
        <v>25</v>
      </c>
      <c r="D10" s="264">
        <v>31.578947368421062</v>
      </c>
      <c r="E10" s="263">
        <v>0.96246390760346479</v>
      </c>
      <c r="F10" s="266">
        <v>74</v>
      </c>
      <c r="G10" s="265">
        <v>96</v>
      </c>
      <c r="H10" s="264">
        <v>29.729729729729737</v>
      </c>
      <c r="I10" s="263">
        <v>0.48220502714814301</v>
      </c>
      <c r="J10" s="261">
        <v>3.8947368421052633</v>
      </c>
      <c r="K10" s="262">
        <v>3.84</v>
      </c>
      <c r="L10" s="261">
        <v>-1.4054054054054133</v>
      </c>
      <c r="M10" s="261">
        <v>1945.9459459459461</v>
      </c>
      <c r="N10" s="262">
        <v>2000</v>
      </c>
      <c r="O10" s="261">
        <v>2.7777777777777679</v>
      </c>
    </row>
    <row r="11" spans="1:15" x14ac:dyDescent="0.25">
      <c r="A11" s="267" t="s">
        <v>121</v>
      </c>
      <c r="B11" s="266">
        <v>39.75</v>
      </c>
      <c r="C11" s="265">
        <v>41.5</v>
      </c>
      <c r="D11" s="264">
        <v>4.4025157232704393</v>
      </c>
      <c r="E11" s="263">
        <v>1.5976900866217516</v>
      </c>
      <c r="F11" s="266">
        <v>265.5</v>
      </c>
      <c r="G11" s="265">
        <v>244</v>
      </c>
      <c r="H11" s="264">
        <v>-8.0979284369114843</v>
      </c>
      <c r="I11" s="263">
        <v>1.2256044440015301</v>
      </c>
      <c r="J11" s="261">
        <v>6.6792452830188678</v>
      </c>
      <c r="K11" s="262">
        <v>5.8795180722891569</v>
      </c>
      <c r="L11" s="261">
        <v>-11.973316996800754</v>
      </c>
      <c r="M11" s="261">
        <v>1270.086629001883</v>
      </c>
      <c r="N11" s="262">
        <v>1494.5122950819671</v>
      </c>
      <c r="O11" s="261">
        <v>17.670106979746137</v>
      </c>
    </row>
    <row r="12" spans="1:15" x14ac:dyDescent="0.25">
      <c r="A12" s="267" t="s">
        <v>122</v>
      </c>
      <c r="B12" s="266">
        <v>7</v>
      </c>
      <c r="C12" s="265">
        <v>6</v>
      </c>
      <c r="D12" s="264">
        <v>-14.28571428571429</v>
      </c>
      <c r="E12" s="263">
        <v>0.23099133782483158</v>
      </c>
      <c r="F12" s="266">
        <v>28.740000000000002</v>
      </c>
      <c r="G12" s="265">
        <v>23</v>
      </c>
      <c r="H12" s="264">
        <v>-19.972164231036892</v>
      </c>
      <c r="I12" s="263">
        <v>0.11552828775424259</v>
      </c>
      <c r="J12" s="261">
        <v>4.1057142857142859</v>
      </c>
      <c r="K12" s="262">
        <v>3.8333333333333335</v>
      </c>
      <c r="L12" s="261">
        <v>-6.6341916028763599</v>
      </c>
      <c r="M12" s="261">
        <v>1013.4655532359083</v>
      </c>
      <c r="N12" s="262">
        <v>1000</v>
      </c>
      <c r="O12" s="261">
        <v>-1.3286641260686127</v>
      </c>
    </row>
    <row r="13" spans="1:15" x14ac:dyDescent="0.25">
      <c r="A13" s="267" t="s">
        <v>124</v>
      </c>
      <c r="B13" s="266">
        <v>20</v>
      </c>
      <c r="C13" s="265">
        <v>19</v>
      </c>
      <c r="D13" s="264">
        <v>-5.0000000000000044</v>
      </c>
      <c r="E13" s="263">
        <v>0.73147256977863329</v>
      </c>
      <c r="F13" s="266">
        <v>257.3</v>
      </c>
      <c r="G13" s="265">
        <v>234.7</v>
      </c>
      <c r="H13" s="264">
        <v>-8.7835211815001983</v>
      </c>
      <c r="I13" s="263">
        <v>1.1788908319965536</v>
      </c>
      <c r="J13" s="261">
        <v>12.865</v>
      </c>
      <c r="K13" s="262">
        <v>12.352631578947367</v>
      </c>
      <c r="L13" s="261">
        <v>-3.9826538752633756</v>
      </c>
      <c r="M13" s="261">
        <v>1178.0645161290322</v>
      </c>
      <c r="N13" s="262">
        <v>1619.9403493821901</v>
      </c>
      <c r="O13" s="261">
        <v>37.508627685782848</v>
      </c>
    </row>
    <row r="14" spans="1:15" x14ac:dyDescent="0.25">
      <c r="A14" s="267" t="s">
        <v>200</v>
      </c>
      <c r="B14" s="266">
        <v>1905</v>
      </c>
      <c r="C14" s="265">
        <v>1715</v>
      </c>
      <c r="D14" s="264">
        <v>-9.9737532808398921</v>
      </c>
      <c r="E14" s="263">
        <v>66.025024061597691</v>
      </c>
      <c r="F14" s="266">
        <v>14390</v>
      </c>
      <c r="G14" s="265">
        <v>12462</v>
      </c>
      <c r="H14" s="264">
        <v>-13.39819318971508</v>
      </c>
      <c r="I14" s="263">
        <v>62.59624008666831</v>
      </c>
      <c r="J14" s="261">
        <v>7.5538057742782154</v>
      </c>
      <c r="K14" s="262">
        <v>7.2664723032069967</v>
      </c>
      <c r="L14" s="261">
        <v>-3.8038239221033443</v>
      </c>
      <c r="M14" s="261">
        <v>1191.3050729673382</v>
      </c>
      <c r="N14" s="262">
        <v>1273.8629433477772</v>
      </c>
      <c r="O14" s="261">
        <v>6.9300359961366853</v>
      </c>
    </row>
    <row r="15" spans="1:15" x14ac:dyDescent="0.25">
      <c r="A15" s="267" t="s">
        <v>324</v>
      </c>
      <c r="B15" s="266">
        <v>128</v>
      </c>
      <c r="C15" s="265">
        <v>99</v>
      </c>
      <c r="D15" s="264">
        <v>-22.65625</v>
      </c>
      <c r="E15" s="263">
        <v>3.8113570741097211</v>
      </c>
      <c r="F15" s="266">
        <v>802.48900000000015</v>
      </c>
      <c r="G15" s="265">
        <v>602</v>
      </c>
      <c r="H15" s="264">
        <v>-24.983395411027452</v>
      </c>
      <c r="I15" s="263">
        <v>3.0238273577414798</v>
      </c>
      <c r="J15" s="261">
        <v>6.2694453125000011</v>
      </c>
      <c r="K15" s="262">
        <v>6.0808080808080804</v>
      </c>
      <c r="L15" s="261">
        <v>-3.008834470823385</v>
      </c>
      <c r="M15" s="261">
        <v>875.42358836071253</v>
      </c>
      <c r="N15" s="262">
        <v>924.10448504983401</v>
      </c>
      <c r="O15" s="261">
        <v>5.5608390425347931</v>
      </c>
    </row>
    <row r="16" spans="1:15" x14ac:dyDescent="0.25">
      <c r="A16" s="267" t="s">
        <v>128</v>
      </c>
      <c r="B16" s="266">
        <v>61</v>
      </c>
      <c r="C16" s="265">
        <v>71</v>
      </c>
      <c r="D16" s="264">
        <v>16.393442622950815</v>
      </c>
      <c r="E16" s="263">
        <v>2.7333974975938404</v>
      </c>
      <c r="F16" s="266">
        <v>250.20800000000003</v>
      </c>
      <c r="G16" s="265">
        <v>275.46899999999999</v>
      </c>
      <c r="H16" s="264">
        <v>10.096000127893578</v>
      </c>
      <c r="I16" s="263">
        <v>1.3836722564944979</v>
      </c>
      <c r="J16" s="261">
        <v>4.1017704918032791</v>
      </c>
      <c r="K16" s="262">
        <v>3.8798450704225353</v>
      </c>
      <c r="L16" s="292">
        <v>-5.4104787633590279</v>
      </c>
      <c r="M16" s="292">
        <v>1645.9797448522829</v>
      </c>
      <c r="N16" s="293">
        <v>1831.9740152249435</v>
      </c>
      <c r="O16" s="292">
        <v>11.299912465772932</v>
      </c>
    </row>
    <row r="17" spans="1:15" x14ac:dyDescent="0.25">
      <c r="A17" s="260" t="s">
        <v>133</v>
      </c>
      <c r="B17" s="259">
        <v>289</v>
      </c>
      <c r="C17" s="258">
        <v>185</v>
      </c>
      <c r="D17" s="257">
        <v>-35.98615916955017</v>
      </c>
      <c r="E17" s="256">
        <v>7.1222329162656406</v>
      </c>
      <c r="F17" s="259">
        <v>2188</v>
      </c>
      <c r="G17" s="258">
        <v>1431</v>
      </c>
      <c r="H17" s="257">
        <v>-34.597806215722116</v>
      </c>
      <c r="I17" s="256">
        <v>7.1878686859270067</v>
      </c>
      <c r="J17" s="254">
        <v>7.570934256055363</v>
      </c>
      <c r="K17" s="255">
        <v>7.7351351351351347</v>
      </c>
      <c r="L17" s="254">
        <v>2.1688324521962565</v>
      </c>
      <c r="M17" s="254">
        <v>1548.5191956124315</v>
      </c>
      <c r="N17" s="255">
        <v>2189.8812019566735</v>
      </c>
      <c r="O17" s="254">
        <v>41.417762734971241</v>
      </c>
    </row>
    <row r="18" spans="1:15" x14ac:dyDescent="0.25">
      <c r="A18" s="253" t="s">
        <v>323</v>
      </c>
      <c r="B18" s="251"/>
      <c r="C18" s="252"/>
      <c r="D18" s="251"/>
      <c r="E18" s="251"/>
      <c r="F18" s="251"/>
      <c r="G18" s="252"/>
      <c r="H18" s="251"/>
      <c r="I18" s="251"/>
      <c r="J18" s="251"/>
      <c r="K18" s="252"/>
      <c r="L18" s="251"/>
      <c r="M18" s="251"/>
      <c r="N18" s="252"/>
      <c r="O18" s="251"/>
    </row>
    <row r="19" spans="1:15" x14ac:dyDescent="0.25">
      <c r="G19" s="250"/>
      <c r="K19" s="250"/>
      <c r="N19" s="250"/>
    </row>
    <row r="20" spans="1:15" x14ac:dyDescent="0.25">
      <c r="G20" s="250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C000"/>
  </sheetPr>
  <dimension ref="A1:O15"/>
  <sheetViews>
    <sheetView view="pageBreakPreview" zoomScaleNormal="100" zoomScaleSheetLayoutView="100" workbookViewId="0"/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ht="13.5" x14ac:dyDescent="0.25">
      <c r="A1" s="282" t="s">
        <v>365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800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273" t="s">
        <v>325</v>
      </c>
      <c r="B5" s="272">
        <v>5014</v>
      </c>
      <c r="C5" s="271">
        <v>4847.3</v>
      </c>
      <c r="D5" s="268">
        <v>-3.3246908655763852</v>
      </c>
      <c r="E5" s="268">
        <v>100</v>
      </c>
      <c r="F5" s="272">
        <v>15831.896000000001</v>
      </c>
      <c r="G5" s="271">
        <v>14734.397999999999</v>
      </c>
      <c r="H5" s="268">
        <v>-6.9321956132102009</v>
      </c>
      <c r="I5" s="268">
        <v>100</v>
      </c>
      <c r="J5" s="270">
        <v>3.1575380933386521</v>
      </c>
      <c r="K5" s="269">
        <v>3.0397124172219585</v>
      </c>
      <c r="L5" s="268">
        <v>-3.7315678428477606</v>
      </c>
      <c r="M5" s="270">
        <v>1306.8047143563847</v>
      </c>
      <c r="N5" s="269">
        <v>1456.3723607846073</v>
      </c>
      <c r="O5" s="268">
        <v>11.445294372226545</v>
      </c>
    </row>
    <row r="6" spans="1:15" x14ac:dyDescent="0.25">
      <c r="A6" s="267" t="s">
        <v>113</v>
      </c>
      <c r="B6" s="266">
        <v>679.5</v>
      </c>
      <c r="C6" s="265">
        <v>895.8</v>
      </c>
      <c r="D6" s="264">
        <v>31.832229580573944</v>
      </c>
      <c r="E6" s="263">
        <v>18.4803911455862</v>
      </c>
      <c r="F6" s="266">
        <v>1605.1729999999998</v>
      </c>
      <c r="G6" s="265">
        <v>2853.559999999999</v>
      </c>
      <c r="H6" s="264">
        <v>77.772738514789339</v>
      </c>
      <c r="I6" s="263">
        <v>19.366654816844225</v>
      </c>
      <c r="J6" s="261">
        <v>2.3622855040470929</v>
      </c>
      <c r="K6" s="262">
        <v>3.1854878321053799</v>
      </c>
      <c r="L6" s="261">
        <v>34.847706877427306</v>
      </c>
      <c r="M6" s="266">
        <v>2170.6526025543667</v>
      </c>
      <c r="N6" s="265">
        <v>2115.8601886766014</v>
      </c>
      <c r="O6" s="261">
        <v>-2.5242368960047834</v>
      </c>
    </row>
    <row r="7" spans="1:15" x14ac:dyDescent="0.25">
      <c r="A7" s="267" t="s">
        <v>114</v>
      </c>
      <c r="B7" s="266">
        <v>34</v>
      </c>
      <c r="C7" s="265">
        <v>29</v>
      </c>
      <c r="D7" s="264">
        <v>-14.705882352941179</v>
      </c>
      <c r="E7" s="263">
        <v>0.59827120252511701</v>
      </c>
      <c r="F7" s="266">
        <v>137</v>
      </c>
      <c r="G7" s="265">
        <v>103</v>
      </c>
      <c r="H7" s="264">
        <v>-24.817518248175187</v>
      </c>
      <c r="I7" s="263">
        <v>0.69904450796021667</v>
      </c>
      <c r="J7" s="261">
        <v>4.0294117647058822</v>
      </c>
      <c r="K7" s="262">
        <v>3.5517241379310347</v>
      </c>
      <c r="L7" s="261">
        <v>-11.85502139441228</v>
      </c>
      <c r="M7" s="261">
        <v>1490.5109489051097</v>
      </c>
      <c r="N7" s="262">
        <v>1512.9126213592237</v>
      </c>
      <c r="O7" s="261">
        <v>1.50295255936026</v>
      </c>
    </row>
    <row r="8" spans="1:15" x14ac:dyDescent="0.25">
      <c r="A8" s="267" t="s">
        <v>115</v>
      </c>
      <c r="B8" s="266">
        <v>190</v>
      </c>
      <c r="C8" s="265">
        <v>123</v>
      </c>
      <c r="D8" s="264">
        <v>-35.263157894736842</v>
      </c>
      <c r="E8" s="263">
        <v>2.5374951003651516</v>
      </c>
      <c r="F8" s="266">
        <v>101</v>
      </c>
      <c r="G8" s="265">
        <v>80.2</v>
      </c>
      <c r="H8" s="264">
        <v>-20.594059405940591</v>
      </c>
      <c r="I8" s="263">
        <v>0.54430455862533378</v>
      </c>
      <c r="J8" s="261">
        <v>0.53157894736842104</v>
      </c>
      <c r="K8" s="262">
        <v>0.65203252032520331</v>
      </c>
      <c r="L8" s="261">
        <v>22.659583031473886</v>
      </c>
      <c r="M8" s="261">
        <v>2942.5742574257424</v>
      </c>
      <c r="N8" s="262">
        <v>2839.9002493765588</v>
      </c>
      <c r="O8" s="261">
        <v>-3.4892580124386119</v>
      </c>
    </row>
    <row r="9" spans="1:15" x14ac:dyDescent="0.25">
      <c r="A9" s="267" t="s">
        <v>118</v>
      </c>
      <c r="B9" s="266">
        <v>3000.5</v>
      </c>
      <c r="C9" s="265">
        <v>2940.5</v>
      </c>
      <c r="D9" s="263">
        <v>-1.9996667222129672</v>
      </c>
      <c r="E9" s="263">
        <v>60.662636931900224</v>
      </c>
      <c r="F9" s="266">
        <v>6774.0229999999992</v>
      </c>
      <c r="G9" s="265">
        <v>6515.6379999999999</v>
      </c>
      <c r="H9" s="263">
        <v>-3.8143507927268505</v>
      </c>
      <c r="I9" s="263">
        <v>44.220591842299903</v>
      </c>
      <c r="J9" s="261">
        <v>2.2576313947675386</v>
      </c>
      <c r="K9" s="262">
        <v>2.2158265601088249</v>
      </c>
      <c r="L9" s="263">
        <v>-1.8517121420088212</v>
      </c>
      <c r="M9" s="261">
        <v>1130.0188056639313</v>
      </c>
      <c r="N9" s="262">
        <v>1246.5480740335788</v>
      </c>
      <c r="O9" s="263">
        <v>10.31215301777053</v>
      </c>
    </row>
    <row r="10" spans="1:15" x14ac:dyDescent="0.25">
      <c r="A10" s="267" t="s">
        <v>121</v>
      </c>
      <c r="B10" s="266">
        <v>300</v>
      </c>
      <c r="C10" s="265">
        <v>166</v>
      </c>
      <c r="D10" s="264">
        <v>-44.666666666666664</v>
      </c>
      <c r="E10" s="263">
        <v>3.4245868834196358</v>
      </c>
      <c r="F10" s="266">
        <v>1880</v>
      </c>
      <c r="G10" s="265">
        <v>765</v>
      </c>
      <c r="H10" s="264">
        <v>-59.308510638297875</v>
      </c>
      <c r="I10" s="263">
        <v>5.191932510578309</v>
      </c>
      <c r="J10" s="261">
        <v>6.2666666666666666</v>
      </c>
      <c r="K10" s="262">
        <v>4.6084337349397586</v>
      </c>
      <c r="L10" s="261">
        <v>-26.461163804152786</v>
      </c>
      <c r="M10" s="261">
        <v>1637.3404255319149</v>
      </c>
      <c r="N10" s="262">
        <v>1751.5032679738561</v>
      </c>
      <c r="O10" s="261">
        <v>6.9724561039194777</v>
      </c>
    </row>
    <row r="11" spans="1:15" x14ac:dyDescent="0.25">
      <c r="A11" s="267" t="s">
        <v>122</v>
      </c>
      <c r="B11" s="266">
        <v>5</v>
      </c>
      <c r="C11" s="265">
        <v>0</v>
      </c>
      <c r="D11" s="264">
        <v>-100</v>
      </c>
      <c r="E11" s="263">
        <v>0</v>
      </c>
      <c r="F11" s="266">
        <v>28.7</v>
      </c>
      <c r="G11" s="265">
        <v>0</v>
      </c>
      <c r="H11" s="264">
        <v>-100</v>
      </c>
      <c r="I11" s="263">
        <v>0</v>
      </c>
      <c r="J11" s="261">
        <v>5.74</v>
      </c>
      <c r="K11" s="262" t="s">
        <v>341</v>
      </c>
      <c r="L11" s="261" t="s">
        <v>341</v>
      </c>
      <c r="M11" s="261">
        <v>2300</v>
      </c>
      <c r="N11" s="262" t="s">
        <v>341</v>
      </c>
      <c r="O11" s="261" t="s">
        <v>341</v>
      </c>
    </row>
    <row r="12" spans="1:15" x14ac:dyDescent="0.25">
      <c r="A12" s="260" t="s">
        <v>200</v>
      </c>
      <c r="B12" s="259">
        <v>805</v>
      </c>
      <c r="C12" s="258">
        <v>693</v>
      </c>
      <c r="D12" s="257">
        <v>-13.913043478260867</v>
      </c>
      <c r="E12" s="256">
        <v>14.296618736203659</v>
      </c>
      <c r="F12" s="259">
        <v>5306</v>
      </c>
      <c r="G12" s="258">
        <v>4417</v>
      </c>
      <c r="H12" s="257">
        <v>-16.754617414248017</v>
      </c>
      <c r="I12" s="256">
        <v>29.977471763692009</v>
      </c>
      <c r="J12" s="254">
        <v>6.5913043478260871</v>
      </c>
      <c r="K12" s="255">
        <v>6.3737373737373737</v>
      </c>
      <c r="L12" s="254">
        <v>-3.3008182084699245</v>
      </c>
      <c r="M12" s="254">
        <v>1112.8043724085942</v>
      </c>
      <c r="N12" s="255">
        <v>1262.279827937514</v>
      </c>
      <c r="O12" s="254">
        <v>13.432321011229465</v>
      </c>
    </row>
    <row r="13" spans="1:15" x14ac:dyDescent="0.25">
      <c r="A13" s="253" t="s">
        <v>323</v>
      </c>
      <c r="B13" s="251"/>
      <c r="C13" s="252"/>
      <c r="D13" s="251"/>
      <c r="E13" s="251"/>
      <c r="F13" s="251"/>
      <c r="G13" s="252"/>
      <c r="H13" s="251"/>
      <c r="I13" s="251"/>
      <c r="J13" s="251"/>
      <c r="K13" s="252"/>
      <c r="L13" s="251"/>
      <c r="M13" s="251"/>
      <c r="N13" s="252"/>
      <c r="O13" s="251"/>
    </row>
    <row r="14" spans="1:15" x14ac:dyDescent="0.25">
      <c r="G14" s="250"/>
      <c r="K14" s="250"/>
      <c r="N14" s="250"/>
    </row>
    <row r="15" spans="1:15" x14ac:dyDescent="0.25">
      <c r="G15" s="250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C000"/>
  </sheetPr>
  <dimension ref="A1:O10"/>
  <sheetViews>
    <sheetView view="pageBreakPreview" zoomScaleNormal="100" zoomScaleSheetLayoutView="100" workbookViewId="0"/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ht="13.5" x14ac:dyDescent="0.25">
      <c r="A1" s="282" t="s">
        <v>366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800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273" t="s">
        <v>325</v>
      </c>
      <c r="B5" s="272">
        <v>968</v>
      </c>
      <c r="C5" s="271">
        <v>833</v>
      </c>
      <c r="D5" s="268">
        <v>-13.946280991735538</v>
      </c>
      <c r="E5" s="268">
        <v>100</v>
      </c>
      <c r="F5" s="272">
        <v>6164.53</v>
      </c>
      <c r="G5" s="271">
        <v>5332.99</v>
      </c>
      <c r="H5" s="268">
        <v>-13.489106225454329</v>
      </c>
      <c r="I5" s="268">
        <v>100</v>
      </c>
      <c r="J5" s="270">
        <v>6.3683161157024788</v>
      </c>
      <c r="K5" s="269">
        <v>6.402148859543817</v>
      </c>
      <c r="L5" s="268">
        <v>0.53126671519831969</v>
      </c>
      <c r="M5" s="270">
        <v>1156.3218931532492</v>
      </c>
      <c r="N5" s="269">
        <v>1228.2078158781474</v>
      </c>
      <c r="O5" s="268">
        <v>6.2167743385769247</v>
      </c>
    </row>
    <row r="6" spans="1:15" x14ac:dyDescent="0.25">
      <c r="A6" s="267" t="s">
        <v>122</v>
      </c>
      <c r="B6" s="266">
        <v>213</v>
      </c>
      <c r="C6" s="265">
        <v>162</v>
      </c>
      <c r="D6" s="264">
        <v>-23.943661971830988</v>
      </c>
      <c r="E6" s="263">
        <v>19.447779111644657</v>
      </c>
      <c r="F6" s="266">
        <v>1124.53</v>
      </c>
      <c r="G6" s="265">
        <v>822.99</v>
      </c>
      <c r="H6" s="264">
        <v>-26.814758165633645</v>
      </c>
      <c r="I6" s="263">
        <v>15.432055938601048</v>
      </c>
      <c r="J6" s="261">
        <v>5.2794835680751175</v>
      </c>
      <c r="K6" s="262">
        <v>5.0801851851851856</v>
      </c>
      <c r="L6" s="261">
        <v>-3.7749598103701598</v>
      </c>
      <c r="M6" s="261">
        <v>1792.9099268138691</v>
      </c>
      <c r="N6" s="262">
        <v>1913.6320003888259</v>
      </c>
      <c r="O6" s="261">
        <v>6.7333038748627283</v>
      </c>
    </row>
    <row r="7" spans="1:15" x14ac:dyDescent="0.25">
      <c r="A7" s="260" t="s">
        <v>200</v>
      </c>
      <c r="B7" s="259">
        <v>755</v>
      </c>
      <c r="C7" s="258">
        <v>671</v>
      </c>
      <c r="D7" s="257">
        <v>-11.125827814569533</v>
      </c>
      <c r="E7" s="256">
        <v>80.552220888355336</v>
      </c>
      <c r="F7" s="259">
        <v>5040</v>
      </c>
      <c r="G7" s="258">
        <v>4510</v>
      </c>
      <c r="H7" s="257">
        <v>-10.515873015873012</v>
      </c>
      <c r="I7" s="256">
        <v>84.567944061398961</v>
      </c>
      <c r="J7" s="254">
        <v>6.6754966887417222</v>
      </c>
      <c r="K7" s="255">
        <v>6.721311475409836</v>
      </c>
      <c r="L7" s="254">
        <v>0.68631277647670519</v>
      </c>
      <c r="M7" s="254">
        <v>1014.2857142857142</v>
      </c>
      <c r="N7" s="255">
        <v>1103.130820399113</v>
      </c>
      <c r="O7" s="254">
        <v>8.759376659067474</v>
      </c>
    </row>
    <row r="8" spans="1:15" x14ac:dyDescent="0.25">
      <c r="A8" s="253" t="s">
        <v>323</v>
      </c>
      <c r="B8" s="251"/>
      <c r="C8" s="252"/>
      <c r="D8" s="251"/>
      <c r="E8" s="251"/>
      <c r="F8" s="251"/>
      <c r="G8" s="252"/>
      <c r="H8" s="251"/>
      <c r="I8" s="251"/>
      <c r="J8" s="251"/>
      <c r="K8" s="252"/>
      <c r="L8" s="251"/>
      <c r="M8" s="251"/>
      <c r="N8" s="252"/>
      <c r="O8" s="251"/>
    </row>
    <row r="9" spans="1:15" x14ac:dyDescent="0.25">
      <c r="G9" s="250"/>
      <c r="K9" s="250"/>
      <c r="N9" s="250"/>
    </row>
    <row r="10" spans="1:15" x14ac:dyDescent="0.25">
      <c r="G10" s="250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C000"/>
  </sheetPr>
  <dimension ref="A1:O27"/>
  <sheetViews>
    <sheetView view="pageBreakPreview" zoomScaleNormal="100" zoomScaleSheetLayoutView="100" workbookViewId="0"/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ht="13.5" x14ac:dyDescent="0.25">
      <c r="A1" s="282" t="s">
        <v>367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800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273" t="s">
        <v>325</v>
      </c>
      <c r="B5" s="272">
        <v>34294.75</v>
      </c>
      <c r="C5" s="271">
        <v>33950.69</v>
      </c>
      <c r="D5" s="268">
        <v>-1.0032439367541612</v>
      </c>
      <c r="E5" s="268">
        <v>100</v>
      </c>
      <c r="F5" s="272">
        <v>135335.15200000003</v>
      </c>
      <c r="G5" s="271">
        <v>120125.32500000001</v>
      </c>
      <c r="H5" s="268">
        <v>-11.238637394074836</v>
      </c>
      <c r="I5" s="268">
        <v>100</v>
      </c>
      <c r="J5" s="270">
        <v>3.9462352692467517</v>
      </c>
      <c r="K5" s="269">
        <v>3.5382292672107698</v>
      </c>
      <c r="L5" s="268">
        <v>-10.339120052359707</v>
      </c>
      <c r="M5" s="270">
        <v>1562.2019369365319</v>
      </c>
      <c r="N5" s="269">
        <v>1609.7369009407464</v>
      </c>
      <c r="O5" s="268">
        <v>3.0428181453564296</v>
      </c>
    </row>
    <row r="6" spans="1:15" x14ac:dyDescent="0.25">
      <c r="A6" s="267" t="s">
        <v>113</v>
      </c>
      <c r="B6" s="266">
        <v>790</v>
      </c>
      <c r="C6" s="265">
        <v>701.5</v>
      </c>
      <c r="D6" s="264">
        <v>-11.202531645569625</v>
      </c>
      <c r="E6" s="263">
        <v>2.0662319381432304</v>
      </c>
      <c r="F6" s="266">
        <v>1819.2400000000002</v>
      </c>
      <c r="G6" s="265">
        <v>1656.78</v>
      </c>
      <c r="H6" s="264">
        <v>-8.9301026802401147</v>
      </c>
      <c r="I6" s="263">
        <v>1.3792095879865465</v>
      </c>
      <c r="J6" s="261">
        <v>2.3028354430379752</v>
      </c>
      <c r="K6" s="262">
        <v>2.361767640769779</v>
      </c>
      <c r="L6" s="261">
        <v>2.5591145867573717</v>
      </c>
      <c r="M6" s="266">
        <v>2560.3034783755847</v>
      </c>
      <c r="N6" s="265">
        <v>2280.8449522567871</v>
      </c>
      <c r="O6" s="261">
        <v>-10.915054737811925</v>
      </c>
    </row>
    <row r="7" spans="1:15" x14ac:dyDescent="0.25">
      <c r="A7" s="267" t="s">
        <v>114</v>
      </c>
      <c r="B7" s="266">
        <v>730</v>
      </c>
      <c r="C7" s="265">
        <v>807</v>
      </c>
      <c r="D7" s="264">
        <v>10.547945205479458</v>
      </c>
      <c r="E7" s="263">
        <v>2.3769767271298461</v>
      </c>
      <c r="F7" s="266">
        <v>2625.15</v>
      </c>
      <c r="G7" s="265">
        <v>2795.5499999999997</v>
      </c>
      <c r="H7" s="264">
        <v>6.4910576538483422</v>
      </c>
      <c r="I7" s="263">
        <v>2.3271945362062492</v>
      </c>
      <c r="J7" s="261">
        <v>3.5960958904109592</v>
      </c>
      <c r="K7" s="262">
        <v>3.4641263940520441</v>
      </c>
      <c r="L7" s="261">
        <v>-3.6697991483156445</v>
      </c>
      <c r="M7" s="261">
        <v>1642.7289869150331</v>
      </c>
      <c r="N7" s="262">
        <v>1649.5802257158703</v>
      </c>
      <c r="O7" s="261">
        <v>0.41706446135727493</v>
      </c>
    </row>
    <row r="8" spans="1:15" x14ac:dyDescent="0.25">
      <c r="A8" s="267" t="s">
        <v>115</v>
      </c>
      <c r="B8" s="266">
        <v>928</v>
      </c>
      <c r="C8" s="265">
        <v>1024.2</v>
      </c>
      <c r="D8" s="264">
        <v>10.366379310344831</v>
      </c>
      <c r="E8" s="263">
        <v>3.016728084171485</v>
      </c>
      <c r="F8" s="266">
        <v>3455.605</v>
      </c>
      <c r="G8" s="265">
        <v>3747.6280000000006</v>
      </c>
      <c r="H8" s="264">
        <v>8.4507054481053334</v>
      </c>
      <c r="I8" s="263">
        <v>3.1197651286271237</v>
      </c>
      <c r="J8" s="261">
        <v>3.7237122844827586</v>
      </c>
      <c r="K8" s="262">
        <v>3.6590783050185514</v>
      </c>
      <c r="L8" s="261">
        <v>-1.7357404258526166</v>
      </c>
      <c r="M8" s="261">
        <v>1470.5173189644072</v>
      </c>
      <c r="N8" s="262">
        <v>1539.1700296827755</v>
      </c>
      <c r="O8" s="261">
        <v>4.6686094636896991</v>
      </c>
    </row>
    <row r="9" spans="1:15" x14ac:dyDescent="0.25">
      <c r="A9" s="267" t="s">
        <v>116</v>
      </c>
      <c r="B9" s="266">
        <v>1309</v>
      </c>
      <c r="C9" s="265">
        <v>1148</v>
      </c>
      <c r="D9" s="263">
        <v>-12.299465240641716</v>
      </c>
      <c r="E9" s="263">
        <v>3.3813745758922717</v>
      </c>
      <c r="F9" s="266">
        <v>10172.33</v>
      </c>
      <c r="G9" s="265">
        <v>11156.374999999998</v>
      </c>
      <c r="H9" s="263">
        <v>9.6737423972678585</v>
      </c>
      <c r="I9" s="263">
        <v>9.28727976386328</v>
      </c>
      <c r="J9" s="261">
        <v>7.7710695187165779</v>
      </c>
      <c r="K9" s="262">
        <v>9.7180966898954679</v>
      </c>
      <c r="L9" s="261">
        <v>25.054816026152981</v>
      </c>
      <c r="M9" s="261">
        <v>1794.068448428236</v>
      </c>
      <c r="N9" s="262">
        <v>1716.8979870253556</v>
      </c>
      <c r="O9" s="263">
        <v>-4.3014223604728503</v>
      </c>
    </row>
    <row r="10" spans="1:15" x14ac:dyDescent="0.25">
      <c r="A10" s="267" t="s">
        <v>117</v>
      </c>
      <c r="B10" s="266">
        <v>1595</v>
      </c>
      <c r="C10" s="265">
        <v>1519</v>
      </c>
      <c r="D10" s="263">
        <v>-4.7648902821316614</v>
      </c>
      <c r="E10" s="263">
        <v>4.4741358717598958</v>
      </c>
      <c r="F10" s="266">
        <v>4068</v>
      </c>
      <c r="G10" s="265">
        <v>3517</v>
      </c>
      <c r="H10" s="263">
        <v>-13.544739429695184</v>
      </c>
      <c r="I10" s="263">
        <v>2.9277756376517603</v>
      </c>
      <c r="J10" s="261">
        <v>2.5504702194357365</v>
      </c>
      <c r="K10" s="262">
        <v>2.3153390388413428</v>
      </c>
      <c r="L10" s="263">
        <v>-9.2191306059011264</v>
      </c>
      <c r="M10" s="261">
        <v>1742.5024582104227</v>
      </c>
      <c r="N10" s="262">
        <v>1920.0739266420246</v>
      </c>
      <c r="O10" s="263">
        <v>10.19060074176139</v>
      </c>
    </row>
    <row r="11" spans="1:15" x14ac:dyDescent="0.25">
      <c r="A11" s="267" t="s">
        <v>118</v>
      </c>
      <c r="B11" s="266">
        <v>11217</v>
      </c>
      <c r="C11" s="265">
        <v>10894.5</v>
      </c>
      <c r="D11" s="263">
        <v>-2.8751002941963089</v>
      </c>
      <c r="E11" s="263">
        <v>32.089185816252922</v>
      </c>
      <c r="F11" s="266">
        <v>19629.244000000002</v>
      </c>
      <c r="G11" s="265">
        <v>18648.678</v>
      </c>
      <c r="H11" s="263">
        <v>-4.9954343631369742</v>
      </c>
      <c r="I11" s="263">
        <v>15.524351755135729</v>
      </c>
      <c r="J11" s="261">
        <v>1.7499548898992603</v>
      </c>
      <c r="K11" s="262">
        <v>1.7117516177887926</v>
      </c>
      <c r="L11" s="263">
        <v>-2.1831003948145744</v>
      </c>
      <c r="M11" s="261">
        <v>1317.4877004942216</v>
      </c>
      <c r="N11" s="262">
        <v>1328.7526520646666</v>
      </c>
      <c r="O11" s="263">
        <v>0.85503276927891836</v>
      </c>
    </row>
    <row r="12" spans="1:15" x14ac:dyDescent="0.25">
      <c r="A12" s="267" t="s">
        <v>119</v>
      </c>
      <c r="B12" s="266">
        <v>533</v>
      </c>
      <c r="C12" s="265">
        <v>365</v>
      </c>
      <c r="D12" s="264">
        <v>-31.51969981238274</v>
      </c>
      <c r="E12" s="263">
        <v>1.0750886064465848</v>
      </c>
      <c r="F12" s="266">
        <v>3070.8999999999996</v>
      </c>
      <c r="G12" s="265">
        <v>2075.3000000000002</v>
      </c>
      <c r="H12" s="264">
        <v>-32.420463056432958</v>
      </c>
      <c r="I12" s="263">
        <v>1.7276123914753199</v>
      </c>
      <c r="J12" s="261">
        <v>5.7615384615384606</v>
      </c>
      <c r="K12" s="262">
        <v>5.685753424657535</v>
      </c>
      <c r="L12" s="261">
        <v>-1.315361120763725</v>
      </c>
      <c r="M12" s="261">
        <v>1552.1801426291968</v>
      </c>
      <c r="N12" s="262">
        <v>1604.9824121813715</v>
      </c>
      <c r="O12" s="261">
        <v>3.4018132368794696</v>
      </c>
    </row>
    <row r="13" spans="1:15" x14ac:dyDescent="0.25">
      <c r="A13" s="267" t="s">
        <v>120</v>
      </c>
      <c r="B13" s="266">
        <v>5749.5</v>
      </c>
      <c r="C13" s="265">
        <v>6295.2</v>
      </c>
      <c r="D13" s="263">
        <v>9.4912601095747497</v>
      </c>
      <c r="E13" s="263">
        <v>18.542185740554903</v>
      </c>
      <c r="F13" s="266">
        <v>20016.109</v>
      </c>
      <c r="G13" s="265">
        <v>22215.649000000001</v>
      </c>
      <c r="H13" s="263">
        <v>10.988849031547554</v>
      </c>
      <c r="I13" s="263">
        <v>18.493726447774439</v>
      </c>
      <c r="J13" s="261">
        <v>3.4813651621880166</v>
      </c>
      <c r="K13" s="262">
        <v>3.5289822404371587</v>
      </c>
      <c r="L13" s="261">
        <v>1.3677702863900354</v>
      </c>
      <c r="M13" s="261">
        <v>1473.68520525143</v>
      </c>
      <c r="N13" s="262">
        <v>1581.3755069680835</v>
      </c>
      <c r="O13" s="263">
        <v>7.3075512553768318</v>
      </c>
    </row>
    <row r="14" spans="1:15" x14ac:dyDescent="0.25">
      <c r="A14" s="267" t="s">
        <v>121</v>
      </c>
      <c r="B14" s="266">
        <v>3250.25</v>
      </c>
      <c r="C14" s="265">
        <v>2245</v>
      </c>
      <c r="D14" s="264">
        <v>-30.928390123836625</v>
      </c>
      <c r="E14" s="263">
        <v>6.6125312917057064</v>
      </c>
      <c r="F14" s="266">
        <v>26730</v>
      </c>
      <c r="G14" s="265">
        <v>11745</v>
      </c>
      <c r="H14" s="264">
        <v>-56.060606060606055</v>
      </c>
      <c r="I14" s="263">
        <v>9.7772888439635839</v>
      </c>
      <c r="J14" s="261">
        <v>8.2239827705561108</v>
      </c>
      <c r="K14" s="262">
        <v>5.2316258351893099</v>
      </c>
      <c r="L14" s="261">
        <v>-36.385739353445359</v>
      </c>
      <c r="M14" s="261">
        <v>1566.7216236438458</v>
      </c>
      <c r="N14" s="262">
        <v>1470.8263090676883</v>
      </c>
      <c r="O14" s="261">
        <v>-6.120762816378722</v>
      </c>
    </row>
    <row r="15" spans="1:15" x14ac:dyDescent="0.25">
      <c r="A15" s="267" t="s">
        <v>122</v>
      </c>
      <c r="B15" s="266">
        <v>72</v>
      </c>
      <c r="C15" s="265">
        <v>85</v>
      </c>
      <c r="D15" s="264">
        <v>18.055555555555557</v>
      </c>
      <c r="E15" s="263">
        <v>0.2503631001313964</v>
      </c>
      <c r="F15" s="266">
        <v>315.69500000000005</v>
      </c>
      <c r="G15" s="265">
        <v>344.08699999999993</v>
      </c>
      <c r="H15" s="264">
        <v>8.9934905525902877</v>
      </c>
      <c r="I15" s="263">
        <v>0.28644001587508705</v>
      </c>
      <c r="J15" s="261">
        <v>4.3846527777777782</v>
      </c>
      <c r="K15" s="262">
        <v>4.0480823529411758</v>
      </c>
      <c r="L15" s="261">
        <v>-7.676102120158812</v>
      </c>
      <c r="M15" s="261">
        <v>2089.4912811416075</v>
      </c>
      <c r="N15" s="262">
        <v>2383.8337397228033</v>
      </c>
      <c r="O15" s="261">
        <v>14.086800037776648</v>
      </c>
    </row>
    <row r="16" spans="1:15" x14ac:dyDescent="0.25">
      <c r="A16" s="267" t="s">
        <v>123</v>
      </c>
      <c r="B16" s="266">
        <v>4201</v>
      </c>
      <c r="C16" s="265">
        <v>4295.79</v>
      </c>
      <c r="D16" s="264">
        <v>2.2563675315401044</v>
      </c>
      <c r="E16" s="263">
        <v>12.653027081334722</v>
      </c>
      <c r="F16" s="266">
        <v>29235.409999999996</v>
      </c>
      <c r="G16" s="265">
        <v>27287.649999999998</v>
      </c>
      <c r="H16" s="264">
        <v>-6.6623317408580851</v>
      </c>
      <c r="I16" s="263">
        <v>22.715984327201607</v>
      </c>
      <c r="J16" s="261">
        <v>6.9591549631040222</v>
      </c>
      <c r="K16" s="262">
        <v>6.3521843479313462</v>
      </c>
      <c r="L16" s="261">
        <v>-8.7219011272303355</v>
      </c>
      <c r="M16" s="261">
        <v>1601.4709559400744</v>
      </c>
      <c r="N16" s="262">
        <v>1754.0259971085827</v>
      </c>
      <c r="O16" s="261">
        <v>9.5259324312227278</v>
      </c>
    </row>
    <row r="17" spans="1:15" x14ac:dyDescent="0.25">
      <c r="A17" s="267" t="s">
        <v>124</v>
      </c>
      <c r="B17" s="266">
        <v>1295</v>
      </c>
      <c r="C17" s="265">
        <v>1181.5</v>
      </c>
      <c r="D17" s="264">
        <v>-8.7644787644787669</v>
      </c>
      <c r="E17" s="263">
        <v>3.4800470918264104</v>
      </c>
      <c r="F17" s="266">
        <v>4772.6090000000004</v>
      </c>
      <c r="G17" s="265">
        <v>4098.45</v>
      </c>
      <c r="H17" s="264">
        <v>-14.125586235956067</v>
      </c>
      <c r="I17" s="263">
        <v>3.411811789062797</v>
      </c>
      <c r="J17" s="261">
        <v>3.6854123552123554</v>
      </c>
      <c r="K17" s="262">
        <v>3.4688531527718998</v>
      </c>
      <c r="L17" s="261">
        <v>-5.8761186420339451</v>
      </c>
      <c r="M17" s="261">
        <v>1831.6045584291526</v>
      </c>
      <c r="N17" s="262">
        <v>1847.844428991448</v>
      </c>
      <c r="O17" s="261">
        <v>0.88664720163305066</v>
      </c>
    </row>
    <row r="18" spans="1:15" x14ac:dyDescent="0.25">
      <c r="A18" s="267" t="s">
        <v>125</v>
      </c>
      <c r="B18" s="266">
        <v>659</v>
      </c>
      <c r="C18" s="265">
        <v>1593</v>
      </c>
      <c r="D18" s="264">
        <v>141.72989377845221</v>
      </c>
      <c r="E18" s="263">
        <v>4.6920990412860535</v>
      </c>
      <c r="F18" s="266">
        <v>1691</v>
      </c>
      <c r="G18" s="265">
        <v>4121</v>
      </c>
      <c r="H18" s="264">
        <v>143.70195150798347</v>
      </c>
      <c r="I18" s="263">
        <v>3.4305838506576354</v>
      </c>
      <c r="J18" s="261">
        <v>2.5660091047040972</v>
      </c>
      <c r="K18" s="262">
        <v>2.5869428750784684</v>
      </c>
      <c r="L18" s="261">
        <v>0.8158104480609607</v>
      </c>
      <c r="M18" s="261">
        <v>1146.4458900059137</v>
      </c>
      <c r="N18" s="262">
        <v>1374.0815336083476</v>
      </c>
      <c r="O18" s="261">
        <v>19.855768648728777</v>
      </c>
    </row>
    <row r="19" spans="1:15" x14ac:dyDescent="0.25">
      <c r="A19" s="267" t="s">
        <v>200</v>
      </c>
      <c r="B19" s="266">
        <v>828</v>
      </c>
      <c r="C19" s="265">
        <v>695</v>
      </c>
      <c r="D19" s="264">
        <v>-16.062801932367154</v>
      </c>
      <c r="E19" s="263">
        <v>2.0470865246037708</v>
      </c>
      <c r="F19" s="266">
        <v>3991</v>
      </c>
      <c r="G19" s="265">
        <v>2952</v>
      </c>
      <c r="H19" s="264">
        <v>-26.033575544976195</v>
      </c>
      <c r="I19" s="263">
        <v>2.4574335178697746</v>
      </c>
      <c r="J19" s="261">
        <v>4.8200483091787438</v>
      </c>
      <c r="K19" s="262">
        <v>4.2474820143884893</v>
      </c>
      <c r="L19" s="261">
        <v>-11.878849714014805</v>
      </c>
      <c r="M19" s="261">
        <v>1567.3540466048607</v>
      </c>
      <c r="N19" s="262">
        <v>1781.6565040650405</v>
      </c>
      <c r="O19" s="261">
        <v>13.672881243672608</v>
      </c>
    </row>
    <row r="20" spans="1:15" x14ac:dyDescent="0.25">
      <c r="A20" s="267" t="s">
        <v>324</v>
      </c>
      <c r="B20" s="266">
        <v>45</v>
      </c>
      <c r="C20" s="265">
        <v>20</v>
      </c>
      <c r="D20" s="264">
        <v>-55.555555555555557</v>
      </c>
      <c r="E20" s="263">
        <v>5.8908964736799158E-2</v>
      </c>
      <c r="F20" s="266">
        <v>316.94000000000005</v>
      </c>
      <c r="G20" s="265">
        <v>128.05000000000001</v>
      </c>
      <c r="H20" s="264">
        <v>-59.5980311730927</v>
      </c>
      <c r="I20" s="263">
        <v>0.1065970060851032</v>
      </c>
      <c r="J20" s="261">
        <v>7.043111111111112</v>
      </c>
      <c r="K20" s="262">
        <v>6.4025000000000007</v>
      </c>
      <c r="L20" s="261">
        <v>-9.0955701394585748</v>
      </c>
      <c r="M20" s="261">
        <v>1314.9870637975641</v>
      </c>
      <c r="N20" s="262">
        <v>1198.5201093322921</v>
      </c>
      <c r="O20" s="261">
        <v>-8.8568897498448322</v>
      </c>
    </row>
    <row r="21" spans="1:15" x14ac:dyDescent="0.25">
      <c r="A21" s="267" t="s">
        <v>128</v>
      </c>
      <c r="B21" s="266">
        <v>23</v>
      </c>
      <c r="C21" s="265">
        <v>15</v>
      </c>
      <c r="D21" s="264">
        <v>-34.782608695652172</v>
      </c>
      <c r="E21" s="263">
        <v>4.4181723552599368E-2</v>
      </c>
      <c r="F21" s="266">
        <v>114.32</v>
      </c>
      <c r="G21" s="265">
        <v>68.028000000000006</v>
      </c>
      <c r="H21" s="264">
        <v>-40.493351994401671</v>
      </c>
      <c r="I21" s="263">
        <v>5.6630856149608756E-2</v>
      </c>
      <c r="J21" s="261">
        <v>4.9704347826086952</v>
      </c>
      <c r="K21" s="262">
        <v>4.5352000000000006</v>
      </c>
      <c r="L21" s="292">
        <v>-8.7564730580825589</v>
      </c>
      <c r="M21" s="292">
        <v>1805.984954513646</v>
      </c>
      <c r="N21" s="293">
        <v>1764.3302757688009</v>
      </c>
      <c r="O21" s="292">
        <v>-2.3064798320018509</v>
      </c>
    </row>
    <row r="22" spans="1:15" x14ac:dyDescent="0.25">
      <c r="A22" s="267" t="s">
        <v>129</v>
      </c>
      <c r="B22" s="266">
        <v>628</v>
      </c>
      <c r="C22" s="265">
        <v>658</v>
      </c>
      <c r="D22" s="264">
        <v>4.7770700636942776</v>
      </c>
      <c r="E22" s="263">
        <v>1.9381049398406922</v>
      </c>
      <c r="F22" s="266">
        <v>2339.6</v>
      </c>
      <c r="G22" s="265">
        <v>2656.1</v>
      </c>
      <c r="H22" s="264">
        <v>13.527953496324162</v>
      </c>
      <c r="I22" s="263">
        <v>2.2111074413326248</v>
      </c>
      <c r="J22" s="261">
        <v>3.7254777070063692</v>
      </c>
      <c r="K22" s="262">
        <v>4.0366261398176286</v>
      </c>
      <c r="L22" s="261">
        <v>8.3519069843336791</v>
      </c>
      <c r="M22" s="261">
        <v>1286.0018806633616</v>
      </c>
      <c r="N22" s="262">
        <v>1323.1606490719475</v>
      </c>
      <c r="O22" s="261">
        <v>2.8894800985375113</v>
      </c>
    </row>
    <row r="23" spans="1:15" x14ac:dyDescent="0.25">
      <c r="A23" s="267" t="s">
        <v>130</v>
      </c>
      <c r="B23" s="266">
        <v>415</v>
      </c>
      <c r="C23" s="265">
        <v>380</v>
      </c>
      <c r="D23" s="264">
        <v>-8.4337349397590415</v>
      </c>
      <c r="E23" s="263">
        <v>1.119270329999184</v>
      </c>
      <c r="F23" s="266">
        <v>845</v>
      </c>
      <c r="G23" s="265">
        <v>772</v>
      </c>
      <c r="H23" s="264">
        <v>-8.6390532544378669</v>
      </c>
      <c r="I23" s="263">
        <v>0.64266215304724461</v>
      </c>
      <c r="J23" s="261">
        <v>2.036144578313253</v>
      </c>
      <c r="K23" s="262">
        <v>2.0315789473684212</v>
      </c>
      <c r="L23" s="261">
        <v>-0.22422921208345992</v>
      </c>
      <c r="M23" s="261">
        <v>1915.0295857988165</v>
      </c>
      <c r="N23" s="262">
        <v>1825.4145077720207</v>
      </c>
      <c r="O23" s="261">
        <v>-4.6795662422841726</v>
      </c>
    </row>
    <row r="24" spans="1:15" x14ac:dyDescent="0.25">
      <c r="A24" s="260" t="s">
        <v>133</v>
      </c>
      <c r="B24" s="259">
        <v>27</v>
      </c>
      <c r="C24" s="258">
        <v>28</v>
      </c>
      <c r="D24" s="257">
        <v>3.7037037037036979</v>
      </c>
      <c r="E24" s="256">
        <v>8.2472550631518829E-2</v>
      </c>
      <c r="F24" s="259">
        <v>127</v>
      </c>
      <c r="G24" s="258">
        <v>140</v>
      </c>
      <c r="H24" s="257">
        <v>10.236220472440948</v>
      </c>
      <c r="I24" s="256">
        <v>0.1165449500344744</v>
      </c>
      <c r="J24" s="254">
        <v>4.7037037037037033</v>
      </c>
      <c r="K24" s="255">
        <v>5</v>
      </c>
      <c r="L24" s="254">
        <v>6.2992125984252079</v>
      </c>
      <c r="M24" s="254">
        <v>2850.393700787401</v>
      </c>
      <c r="N24" s="255">
        <v>2942.1428571428573</v>
      </c>
      <c r="O24" s="254">
        <v>3.2188239936858931</v>
      </c>
    </row>
    <row r="25" spans="1:15" x14ac:dyDescent="0.25">
      <c r="A25" s="253" t="s">
        <v>323</v>
      </c>
      <c r="B25" s="251"/>
      <c r="C25" s="252"/>
      <c r="D25" s="251"/>
      <c r="E25" s="251"/>
      <c r="F25" s="251"/>
      <c r="G25" s="252"/>
      <c r="H25" s="251"/>
      <c r="I25" s="251"/>
      <c r="J25" s="251"/>
      <c r="K25" s="252"/>
      <c r="L25" s="251"/>
      <c r="M25" s="251"/>
      <c r="N25" s="252"/>
      <c r="O25" s="251"/>
    </row>
    <row r="26" spans="1:15" x14ac:dyDescent="0.25">
      <c r="G26" s="250"/>
      <c r="K26" s="250"/>
      <c r="N26" s="250"/>
    </row>
    <row r="27" spans="1:15" x14ac:dyDescent="0.25">
      <c r="G27" s="250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C000"/>
  </sheetPr>
  <dimension ref="A1:O27"/>
  <sheetViews>
    <sheetView view="pageBreakPreview" zoomScaleNormal="100" zoomScaleSheetLayoutView="100" workbookViewId="0"/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ht="13.5" x14ac:dyDescent="0.25">
      <c r="A1" s="282" t="s">
        <v>368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800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273" t="s">
        <v>325</v>
      </c>
      <c r="B5" s="272">
        <v>14864.9</v>
      </c>
      <c r="C5" s="271">
        <v>13763.04</v>
      </c>
      <c r="D5" s="268">
        <v>-7.4124952068295062</v>
      </c>
      <c r="E5" s="268">
        <v>100</v>
      </c>
      <c r="F5" s="272">
        <v>71242.817999999999</v>
      </c>
      <c r="G5" s="271">
        <v>64340.521999999997</v>
      </c>
      <c r="H5" s="268">
        <v>-9.6884095741412217</v>
      </c>
      <c r="I5" s="268">
        <v>100</v>
      </c>
      <c r="J5" s="270">
        <v>4.7926873372844758</v>
      </c>
      <c r="K5" s="269">
        <v>4.6748772073611642</v>
      </c>
      <c r="L5" s="268">
        <v>-2.4581225861911249</v>
      </c>
      <c r="M5" s="270">
        <v>940.90779073337603</v>
      </c>
      <c r="N5" s="269">
        <v>1063.9991144305604</v>
      </c>
      <c r="O5" s="268">
        <v>13.082187745649643</v>
      </c>
    </row>
    <row r="6" spans="1:15" x14ac:dyDescent="0.25">
      <c r="A6" s="267" t="s">
        <v>113</v>
      </c>
      <c r="B6" s="266">
        <v>302.5</v>
      </c>
      <c r="C6" s="265">
        <v>318</v>
      </c>
      <c r="D6" s="264">
        <v>5.123966942148761</v>
      </c>
      <c r="E6" s="263">
        <v>2.310536044362292</v>
      </c>
      <c r="F6" s="266">
        <v>689.28000000000009</v>
      </c>
      <c r="G6" s="265">
        <v>750.76900000000001</v>
      </c>
      <c r="H6" s="264">
        <v>8.9207578922933841</v>
      </c>
      <c r="I6" s="263">
        <v>1.1668680586707085</v>
      </c>
      <c r="J6" s="261">
        <v>2.2786115702479344</v>
      </c>
      <c r="K6" s="262">
        <v>2.3609088050314466</v>
      </c>
      <c r="L6" s="261">
        <v>3.611727240310536</v>
      </c>
      <c r="M6" s="266">
        <v>1268.2867629990712</v>
      </c>
      <c r="N6" s="265">
        <v>1404.6006161682219</v>
      </c>
      <c r="O6" s="261">
        <v>10.747873205489755</v>
      </c>
    </row>
    <row r="7" spans="1:15" x14ac:dyDescent="0.25">
      <c r="A7" s="267" t="s">
        <v>114</v>
      </c>
      <c r="B7" s="266">
        <v>133</v>
      </c>
      <c r="C7" s="265">
        <v>130</v>
      </c>
      <c r="D7" s="264">
        <v>-2.2556390977443663</v>
      </c>
      <c r="E7" s="263">
        <v>0.94455876027389296</v>
      </c>
      <c r="F7" s="266">
        <v>479.40000000000003</v>
      </c>
      <c r="G7" s="265">
        <v>455</v>
      </c>
      <c r="H7" s="264">
        <v>-5.0896954526491562</v>
      </c>
      <c r="I7" s="263">
        <v>0.7071748656313358</v>
      </c>
      <c r="J7" s="261">
        <v>3.6045112781954889</v>
      </c>
      <c r="K7" s="262">
        <v>3.5</v>
      </c>
      <c r="L7" s="261">
        <v>-2.899457655402593</v>
      </c>
      <c r="M7" s="261">
        <v>905.36086775135584</v>
      </c>
      <c r="N7" s="262">
        <v>967.01098901098908</v>
      </c>
      <c r="O7" s="261">
        <v>6.8094528331839266</v>
      </c>
    </row>
    <row r="8" spans="1:15" x14ac:dyDescent="0.25">
      <c r="A8" s="267" t="s">
        <v>115</v>
      </c>
      <c r="B8" s="266">
        <v>1441.5</v>
      </c>
      <c r="C8" s="265">
        <v>1366.54</v>
      </c>
      <c r="D8" s="264">
        <v>-5.2001387443635139</v>
      </c>
      <c r="E8" s="263">
        <v>9.9290563712668121</v>
      </c>
      <c r="F8" s="266">
        <v>5716.097999999999</v>
      </c>
      <c r="G8" s="265">
        <v>5263.9889999999996</v>
      </c>
      <c r="H8" s="264">
        <v>-7.9093990340963316</v>
      </c>
      <c r="I8" s="263">
        <v>8.1814521181534712</v>
      </c>
      <c r="J8" s="261">
        <v>3.9653818938605614</v>
      </c>
      <c r="K8" s="262">
        <v>3.8520562881437788</v>
      </c>
      <c r="L8" s="261">
        <v>-2.8578736865732868</v>
      </c>
      <c r="M8" s="261">
        <v>1151.3162125631857</v>
      </c>
      <c r="N8" s="262">
        <v>1130.7153187440172</v>
      </c>
      <c r="O8" s="261">
        <v>-1.789334119885666</v>
      </c>
    </row>
    <row r="9" spans="1:15" x14ac:dyDescent="0.25">
      <c r="A9" s="267" t="s">
        <v>116</v>
      </c>
      <c r="B9" s="266">
        <v>1268</v>
      </c>
      <c r="C9" s="265">
        <v>794</v>
      </c>
      <c r="D9" s="263">
        <v>-37.381703470031546</v>
      </c>
      <c r="E9" s="263">
        <v>5.7690742742882382</v>
      </c>
      <c r="F9" s="266">
        <v>8602.5130000000008</v>
      </c>
      <c r="G9" s="265">
        <v>6466.5589999999984</v>
      </c>
      <c r="H9" s="263">
        <v>-24.829419031392362</v>
      </c>
      <c r="I9" s="263">
        <v>10.050523059169459</v>
      </c>
      <c r="J9" s="261">
        <v>6.7843162460567834</v>
      </c>
      <c r="K9" s="262">
        <v>8.1442808564231726</v>
      </c>
      <c r="L9" s="261">
        <v>20.045713687902378</v>
      </c>
      <c r="M9" s="261">
        <v>1084.9532212273318</v>
      </c>
      <c r="N9" s="262">
        <v>1301.0027017460141</v>
      </c>
      <c r="O9" s="263">
        <v>19.913253059360535</v>
      </c>
    </row>
    <row r="10" spans="1:15" x14ac:dyDescent="0.25">
      <c r="A10" s="267" t="s">
        <v>117</v>
      </c>
      <c r="B10" s="266">
        <v>1987</v>
      </c>
      <c r="C10" s="265">
        <v>1569</v>
      </c>
      <c r="D10" s="263">
        <v>-21.036738802214394</v>
      </c>
      <c r="E10" s="263">
        <v>11.400097652844138</v>
      </c>
      <c r="F10" s="266">
        <v>5112</v>
      </c>
      <c r="G10" s="265">
        <v>4071</v>
      </c>
      <c r="H10" s="263">
        <v>-20.363849765258212</v>
      </c>
      <c r="I10" s="263">
        <v>6.3272722593080619</v>
      </c>
      <c r="J10" s="261">
        <v>2.5727226975339708</v>
      </c>
      <c r="K10" s="262">
        <v>2.5946462715105163</v>
      </c>
      <c r="L10" s="263">
        <v>0.85215456751557284</v>
      </c>
      <c r="M10" s="261">
        <v>1058.4898278560254</v>
      </c>
      <c r="N10" s="262">
        <v>1259.9435028248586</v>
      </c>
      <c r="O10" s="263">
        <v>19.03217864425568</v>
      </c>
    </row>
    <row r="11" spans="1:15" x14ac:dyDescent="0.25">
      <c r="A11" s="267" t="s">
        <v>118</v>
      </c>
      <c r="B11" s="266">
        <v>1507</v>
      </c>
      <c r="C11" s="265">
        <v>1466</v>
      </c>
      <c r="D11" s="263">
        <v>-2.720637027206374</v>
      </c>
      <c r="E11" s="263">
        <v>10.651716481242515</v>
      </c>
      <c r="F11" s="266">
        <v>3259.05</v>
      </c>
      <c r="G11" s="265">
        <v>2922.19</v>
      </c>
      <c r="H11" s="263">
        <v>-10.336140899955515</v>
      </c>
      <c r="I11" s="263">
        <v>4.5417567485697434</v>
      </c>
      <c r="J11" s="261">
        <v>2.1626078301260785</v>
      </c>
      <c r="K11" s="262">
        <v>1.9933083219645293</v>
      </c>
      <c r="L11" s="263">
        <v>-7.8284886331739134</v>
      </c>
      <c r="M11" s="261">
        <v>854.58308402755415</v>
      </c>
      <c r="N11" s="262">
        <v>1127.8869614912103</v>
      </c>
      <c r="O11" s="263">
        <v>31.980960373753909</v>
      </c>
    </row>
    <row r="12" spans="1:15" x14ac:dyDescent="0.25">
      <c r="A12" s="267" t="s">
        <v>119</v>
      </c>
      <c r="B12" s="266">
        <v>812</v>
      </c>
      <c r="C12" s="265">
        <v>548</v>
      </c>
      <c r="D12" s="264">
        <v>-32.512315270935964</v>
      </c>
      <c r="E12" s="263">
        <v>3.9816784663853335</v>
      </c>
      <c r="F12" s="266">
        <v>5590.4</v>
      </c>
      <c r="G12" s="265">
        <v>4062.7000000000003</v>
      </c>
      <c r="H12" s="264">
        <v>-27.327203777904973</v>
      </c>
      <c r="I12" s="263">
        <v>6.3143721463745663</v>
      </c>
      <c r="J12" s="261">
        <v>6.8847290640394085</v>
      </c>
      <c r="K12" s="262">
        <v>7.4136861313868616</v>
      </c>
      <c r="L12" s="261">
        <v>7.6830484166809487</v>
      </c>
      <c r="M12" s="261">
        <v>1276.2566184888381</v>
      </c>
      <c r="N12" s="262">
        <v>1261.9317202845396</v>
      </c>
      <c r="O12" s="261">
        <v>-1.122415194309434</v>
      </c>
    </row>
    <row r="13" spans="1:15" x14ac:dyDescent="0.25">
      <c r="A13" s="267" t="s">
        <v>120</v>
      </c>
      <c r="B13" s="266">
        <v>2108.4</v>
      </c>
      <c r="C13" s="265">
        <v>2425.5</v>
      </c>
      <c r="D13" s="263">
        <v>15.039840637450187</v>
      </c>
      <c r="E13" s="263">
        <v>17.623286715725595</v>
      </c>
      <c r="F13" s="266">
        <v>7392.0570000000007</v>
      </c>
      <c r="G13" s="265">
        <v>8441.2890000000007</v>
      </c>
      <c r="H13" s="263">
        <v>14.194046393311099</v>
      </c>
      <c r="I13" s="263">
        <v>13.119708602923676</v>
      </c>
      <c r="J13" s="261">
        <v>3.5060031303357997</v>
      </c>
      <c r="K13" s="262">
        <v>3.480226345083488</v>
      </c>
      <c r="L13" s="261">
        <v>-0.73521854642049078</v>
      </c>
      <c r="M13" s="261">
        <v>1042.9131701771239</v>
      </c>
      <c r="N13" s="262">
        <v>1051.2673005272061</v>
      </c>
      <c r="O13" s="263">
        <v>0.80103795684767221</v>
      </c>
    </row>
    <row r="14" spans="1:15" x14ac:dyDescent="0.25">
      <c r="A14" s="267" t="s">
        <v>121</v>
      </c>
      <c r="B14" s="266">
        <v>623.5</v>
      </c>
      <c r="C14" s="265">
        <v>487</v>
      </c>
      <c r="D14" s="264">
        <v>-21.892542101042501</v>
      </c>
      <c r="E14" s="263">
        <v>3.5384624327183527</v>
      </c>
      <c r="F14" s="266">
        <v>5519</v>
      </c>
      <c r="G14" s="265">
        <v>3668</v>
      </c>
      <c r="H14" s="264">
        <v>-33.538684544301503</v>
      </c>
      <c r="I14" s="263">
        <v>5.7009173783203071</v>
      </c>
      <c r="J14" s="261">
        <v>8.8516439454691263</v>
      </c>
      <c r="K14" s="262">
        <v>7.5318275154004111</v>
      </c>
      <c r="L14" s="261">
        <v>-14.910410294398336</v>
      </c>
      <c r="M14" s="261">
        <v>611.83366551911593</v>
      </c>
      <c r="N14" s="262">
        <v>1017.2903489640132</v>
      </c>
      <c r="O14" s="261">
        <v>66.269103237541486</v>
      </c>
    </row>
    <row r="15" spans="1:15" x14ac:dyDescent="0.25">
      <c r="A15" s="267" t="s">
        <v>122</v>
      </c>
      <c r="B15" s="266">
        <v>88</v>
      </c>
      <c r="C15" s="265">
        <v>88</v>
      </c>
      <c r="D15" s="264">
        <v>0</v>
      </c>
      <c r="E15" s="263">
        <v>0.63939362233925057</v>
      </c>
      <c r="F15" s="266">
        <v>392</v>
      </c>
      <c r="G15" s="265">
        <v>430.1</v>
      </c>
      <c r="H15" s="264">
        <v>9.7193877551020371</v>
      </c>
      <c r="I15" s="263">
        <v>0.66847452683085162</v>
      </c>
      <c r="J15" s="261">
        <v>4.4545454545454541</v>
      </c>
      <c r="K15" s="262">
        <v>4.8875000000000002</v>
      </c>
      <c r="L15" s="261">
        <v>9.7193877551020602</v>
      </c>
      <c r="M15" s="261">
        <v>1716.3801020408164</v>
      </c>
      <c r="N15" s="262">
        <v>1530.1348523599158</v>
      </c>
      <c r="O15" s="261">
        <v>-10.85104922035921</v>
      </c>
    </row>
    <row r="16" spans="1:15" x14ac:dyDescent="0.25">
      <c r="A16" s="267" t="s">
        <v>123</v>
      </c>
      <c r="B16" s="266">
        <v>2505</v>
      </c>
      <c r="C16" s="265">
        <v>2543</v>
      </c>
      <c r="D16" s="264">
        <v>1.5169660678642671</v>
      </c>
      <c r="E16" s="263">
        <v>18.477022518280844</v>
      </c>
      <c r="F16" s="266">
        <v>18689.349999999999</v>
      </c>
      <c r="G16" s="265">
        <v>18176.3</v>
      </c>
      <c r="H16" s="264">
        <v>-2.7451462998980714</v>
      </c>
      <c r="I16" s="263">
        <v>28.250159363021645</v>
      </c>
      <c r="J16" s="261">
        <v>7.4608183632734528</v>
      </c>
      <c r="K16" s="262">
        <v>7.1475815965395197</v>
      </c>
      <c r="L16" s="261">
        <v>-4.1984237047757222</v>
      </c>
      <c r="M16" s="261">
        <v>674.42859168456926</v>
      </c>
      <c r="N16" s="262">
        <v>749.63683477935547</v>
      </c>
      <c r="O16" s="261">
        <v>11.151401945598582</v>
      </c>
    </row>
    <row r="17" spans="1:15" x14ac:dyDescent="0.25">
      <c r="A17" s="267" t="s">
        <v>124</v>
      </c>
      <c r="B17" s="266">
        <v>346</v>
      </c>
      <c r="C17" s="265">
        <v>364</v>
      </c>
      <c r="D17" s="264">
        <v>5.2023121387283267</v>
      </c>
      <c r="E17" s="263">
        <v>2.6447645287669004</v>
      </c>
      <c r="F17" s="266">
        <v>1305.0999999999999</v>
      </c>
      <c r="G17" s="265">
        <v>1575.23</v>
      </c>
      <c r="H17" s="264">
        <v>20.698030802237376</v>
      </c>
      <c r="I17" s="263">
        <v>2.4482704694251627</v>
      </c>
      <c r="J17" s="261">
        <v>3.7719653179190749</v>
      </c>
      <c r="K17" s="262">
        <v>4.3275549450549455</v>
      </c>
      <c r="L17" s="261">
        <v>14.729446861467421</v>
      </c>
      <c r="M17" s="261">
        <v>1000.8612366868439</v>
      </c>
      <c r="N17" s="262">
        <v>1226.6773740977508</v>
      </c>
      <c r="O17" s="261">
        <v>22.562182361905347</v>
      </c>
    </row>
    <row r="18" spans="1:15" x14ac:dyDescent="0.25">
      <c r="A18" s="267" t="s">
        <v>125</v>
      </c>
      <c r="B18" s="266">
        <v>128</v>
      </c>
      <c r="C18" s="265">
        <v>45</v>
      </c>
      <c r="D18" s="264">
        <v>-64.84375</v>
      </c>
      <c r="E18" s="263">
        <v>0.32696264778711681</v>
      </c>
      <c r="F18" s="266">
        <v>155</v>
      </c>
      <c r="G18" s="265">
        <v>65</v>
      </c>
      <c r="H18" s="264">
        <v>-58.064516129032249</v>
      </c>
      <c r="I18" s="263">
        <v>0.10102498080447654</v>
      </c>
      <c r="J18" s="261">
        <v>1.2109375</v>
      </c>
      <c r="K18" s="262">
        <v>1.4444444444444444</v>
      </c>
      <c r="L18" s="261">
        <v>19.283154121863788</v>
      </c>
      <c r="M18" s="261">
        <v>1229.6774193548388</v>
      </c>
      <c r="N18" s="262">
        <v>2284.6153846153843</v>
      </c>
      <c r="O18" s="261">
        <v>85.789813544273102</v>
      </c>
    </row>
    <row r="19" spans="1:15" x14ac:dyDescent="0.25">
      <c r="A19" s="267" t="s">
        <v>200</v>
      </c>
      <c r="B19" s="266">
        <v>619</v>
      </c>
      <c r="C19" s="265">
        <v>530</v>
      </c>
      <c r="D19" s="264">
        <v>-14.378029079159937</v>
      </c>
      <c r="E19" s="263">
        <v>3.8508934072704863</v>
      </c>
      <c r="F19" s="266">
        <v>2726</v>
      </c>
      <c r="G19" s="265">
        <v>2222</v>
      </c>
      <c r="H19" s="264">
        <v>-18.488628026412325</v>
      </c>
      <c r="I19" s="263">
        <v>3.4535001130391825</v>
      </c>
      <c r="J19" s="261">
        <v>4.4038772213247173</v>
      </c>
      <c r="K19" s="262">
        <v>4.192452830188679</v>
      </c>
      <c r="L19" s="261">
        <v>-4.8008693365079846</v>
      </c>
      <c r="M19" s="261">
        <v>1087.4541452677918</v>
      </c>
      <c r="N19" s="262">
        <v>1372.7272727272725</v>
      </c>
      <c r="O19" s="261">
        <v>26.233117846935116</v>
      </c>
    </row>
    <row r="20" spans="1:15" x14ac:dyDescent="0.25">
      <c r="A20" s="267" t="s">
        <v>324</v>
      </c>
      <c r="B20" s="266">
        <v>4</v>
      </c>
      <c r="C20" s="265">
        <v>0</v>
      </c>
      <c r="D20" s="264">
        <v>-100</v>
      </c>
      <c r="E20" s="263">
        <v>0</v>
      </c>
      <c r="F20" s="266">
        <v>25.8</v>
      </c>
      <c r="G20" s="265">
        <v>0</v>
      </c>
      <c r="H20" s="264">
        <v>-100</v>
      </c>
      <c r="I20" s="263">
        <v>0</v>
      </c>
      <c r="J20" s="261">
        <v>6.45</v>
      </c>
      <c r="K20" s="262" t="s">
        <v>341</v>
      </c>
      <c r="L20" s="261" t="s">
        <v>341</v>
      </c>
      <c r="M20" s="261">
        <v>700</v>
      </c>
      <c r="N20" s="262" t="s">
        <v>341</v>
      </c>
      <c r="O20" s="261" t="s">
        <v>341</v>
      </c>
    </row>
    <row r="21" spans="1:15" x14ac:dyDescent="0.25">
      <c r="A21" s="267" t="s">
        <v>128</v>
      </c>
      <c r="B21" s="266">
        <v>86</v>
      </c>
      <c r="C21" s="265">
        <v>109</v>
      </c>
      <c r="D21" s="264">
        <v>26.744186046511629</v>
      </c>
      <c r="E21" s="263">
        <v>0.79197619130657171</v>
      </c>
      <c r="F21" s="266">
        <v>355.97</v>
      </c>
      <c r="G21" s="265">
        <v>356.89600000000002</v>
      </c>
      <c r="H21" s="264">
        <v>0.26013428097872993</v>
      </c>
      <c r="I21" s="263">
        <v>0.55469863921837637</v>
      </c>
      <c r="J21" s="261">
        <v>4.1391860465116279</v>
      </c>
      <c r="K21" s="262">
        <v>3.2742752293577984</v>
      </c>
      <c r="L21" s="292">
        <v>-20.895673870053464</v>
      </c>
      <c r="M21" s="292">
        <v>763.66744388572033</v>
      </c>
      <c r="N21" s="293">
        <v>1006.6181744822018</v>
      </c>
      <c r="O21" s="292">
        <v>31.813681798492112</v>
      </c>
    </row>
    <row r="22" spans="1:15" x14ac:dyDescent="0.25">
      <c r="A22" s="267" t="s">
        <v>129</v>
      </c>
      <c r="B22" s="266">
        <v>336</v>
      </c>
      <c r="C22" s="265">
        <v>366</v>
      </c>
      <c r="D22" s="264">
        <v>8.9285714285714199</v>
      </c>
      <c r="E22" s="263">
        <v>2.6592962020018831</v>
      </c>
      <c r="F22" s="266">
        <v>1801.7</v>
      </c>
      <c r="G22" s="265">
        <v>2089.5</v>
      </c>
      <c r="H22" s="264">
        <v>15.973802519842373</v>
      </c>
      <c r="I22" s="263">
        <v>3.2475645752454416</v>
      </c>
      <c r="J22" s="261">
        <v>5.3622023809523807</v>
      </c>
      <c r="K22" s="262">
        <v>5.7090163934426226</v>
      </c>
      <c r="L22" s="261">
        <v>6.4677531329700333</v>
      </c>
      <c r="M22" s="261">
        <v>1018.3992895598601</v>
      </c>
      <c r="N22" s="262">
        <v>1133.074898301029</v>
      </c>
      <c r="O22" s="261">
        <v>11.260377920209486</v>
      </c>
    </row>
    <row r="23" spans="1:15" x14ac:dyDescent="0.25">
      <c r="A23" s="267" t="s">
        <v>131</v>
      </c>
      <c r="B23" s="266">
        <v>451</v>
      </c>
      <c r="C23" s="265">
        <v>480</v>
      </c>
      <c r="D23" s="264">
        <v>6.4301552106430071</v>
      </c>
      <c r="E23" s="263">
        <v>3.4876015763959121</v>
      </c>
      <c r="F23" s="266">
        <v>2711.1</v>
      </c>
      <c r="G23" s="265">
        <v>2585</v>
      </c>
      <c r="H23" s="264">
        <v>-4.651248570690858</v>
      </c>
      <c r="I23" s="263">
        <v>4.0176857750703361</v>
      </c>
      <c r="J23" s="261">
        <v>6.0113082039911303</v>
      </c>
      <c r="K23" s="262">
        <v>5.385416666666667</v>
      </c>
      <c r="L23" s="292">
        <v>-10.411902302878273</v>
      </c>
      <c r="M23" s="292">
        <v>956.0326066910111</v>
      </c>
      <c r="N23" s="293">
        <v>1155.1450676982593</v>
      </c>
      <c r="O23" s="292">
        <v>20.826952931700692</v>
      </c>
    </row>
    <row r="24" spans="1:15" x14ac:dyDescent="0.25">
      <c r="A24" s="260" t="s">
        <v>133</v>
      </c>
      <c r="B24" s="259">
        <v>119</v>
      </c>
      <c r="C24" s="258">
        <v>134</v>
      </c>
      <c r="D24" s="257">
        <v>12.605042016806722</v>
      </c>
      <c r="E24" s="256">
        <v>0.97362210674385896</v>
      </c>
      <c r="F24" s="259">
        <v>721</v>
      </c>
      <c r="G24" s="258">
        <v>739</v>
      </c>
      <c r="H24" s="257">
        <v>2.4965325936199712</v>
      </c>
      <c r="I24" s="256">
        <v>1.1485763202232024</v>
      </c>
      <c r="J24" s="254">
        <v>6.0588235294117645</v>
      </c>
      <c r="K24" s="255">
        <v>5.5149253731343286</v>
      </c>
      <c r="L24" s="254">
        <v>-8.9769598608897212</v>
      </c>
      <c r="M24" s="254">
        <v>1301.1095700416088</v>
      </c>
      <c r="N24" s="255">
        <v>1777.5372124492558</v>
      </c>
      <c r="O24" s="254">
        <v>36.617026988158365</v>
      </c>
    </row>
    <row r="25" spans="1:15" x14ac:dyDescent="0.25">
      <c r="A25" s="253" t="s">
        <v>323</v>
      </c>
      <c r="B25" s="251"/>
      <c r="C25" s="252"/>
      <c r="D25" s="251"/>
      <c r="E25" s="251"/>
      <c r="F25" s="251"/>
      <c r="G25" s="252"/>
      <c r="H25" s="251"/>
      <c r="I25" s="251"/>
      <c r="J25" s="251"/>
      <c r="K25" s="252"/>
      <c r="L25" s="251"/>
      <c r="M25" s="251"/>
      <c r="N25" s="252"/>
      <c r="O25" s="251"/>
    </row>
    <row r="26" spans="1:15" x14ac:dyDescent="0.25">
      <c r="G26" s="250"/>
      <c r="K26" s="250"/>
      <c r="N26" s="250"/>
    </row>
    <row r="27" spans="1:15" x14ac:dyDescent="0.25">
      <c r="G27" s="250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C000"/>
  </sheetPr>
  <dimension ref="A1:O28"/>
  <sheetViews>
    <sheetView view="pageBreakPreview" zoomScaleNormal="100" zoomScaleSheetLayoutView="100" workbookViewId="0"/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ht="13.5" x14ac:dyDescent="0.25">
      <c r="A1" s="282" t="s">
        <v>369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800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273" t="s">
        <v>325</v>
      </c>
      <c r="B5" s="272">
        <v>7533.25</v>
      </c>
      <c r="C5" s="271">
        <v>7616.95</v>
      </c>
      <c r="D5" s="268">
        <v>1.1110742375468829</v>
      </c>
      <c r="E5" s="268">
        <v>100</v>
      </c>
      <c r="F5" s="272">
        <v>176220.26299999998</v>
      </c>
      <c r="G5" s="271">
        <v>172244.30800000002</v>
      </c>
      <c r="H5" s="268">
        <v>-2.2562416672820218</v>
      </c>
      <c r="I5" s="268">
        <v>100</v>
      </c>
      <c r="J5" s="270">
        <v>23.39232907443666</v>
      </c>
      <c r="K5" s="269">
        <v>22.613291146718833</v>
      </c>
      <c r="L5" s="268">
        <v>-3.3303136478580297</v>
      </c>
      <c r="M5" s="270">
        <v>590.88507829545119</v>
      </c>
      <c r="N5" s="269">
        <v>691.32307536107373</v>
      </c>
      <c r="O5" s="268">
        <v>16.997890242102564</v>
      </c>
    </row>
    <row r="6" spans="1:15" x14ac:dyDescent="0.25">
      <c r="A6" s="267" t="s">
        <v>113</v>
      </c>
      <c r="B6" s="266">
        <v>351.75000000000006</v>
      </c>
      <c r="C6" s="265">
        <v>359.15</v>
      </c>
      <c r="D6" s="264">
        <v>2.1037668798862708</v>
      </c>
      <c r="E6" s="263">
        <v>4.7151418875009021</v>
      </c>
      <c r="F6" s="266">
        <v>4022.3380000000006</v>
      </c>
      <c r="G6" s="265">
        <v>4278.3610000000008</v>
      </c>
      <c r="H6" s="264">
        <v>6.3650294927974693</v>
      </c>
      <c r="I6" s="263">
        <v>2.4838910787112924</v>
      </c>
      <c r="J6" s="261">
        <v>11.435218194740584</v>
      </c>
      <c r="K6" s="262">
        <v>11.912462759292778</v>
      </c>
      <c r="L6" s="261">
        <v>4.1734626871544389</v>
      </c>
      <c r="M6" s="266">
        <v>1060.0745884607406</v>
      </c>
      <c r="N6" s="265">
        <v>1036.2863535825984</v>
      </c>
      <c r="O6" s="261">
        <v>-2.2440151982780265</v>
      </c>
    </row>
    <row r="7" spans="1:15" x14ac:dyDescent="0.25">
      <c r="A7" s="267" t="s">
        <v>114</v>
      </c>
      <c r="B7" s="266">
        <v>259</v>
      </c>
      <c r="C7" s="265">
        <v>243</v>
      </c>
      <c r="D7" s="264">
        <v>-6.1776061776061759</v>
      </c>
      <c r="E7" s="263">
        <v>3.1902533166162308</v>
      </c>
      <c r="F7" s="266">
        <v>5338.5</v>
      </c>
      <c r="G7" s="265">
        <v>5000</v>
      </c>
      <c r="H7" s="264">
        <v>-6.340732415472516</v>
      </c>
      <c r="I7" s="263">
        <v>2.9028535445130643</v>
      </c>
      <c r="J7" s="261">
        <v>20.611969111969113</v>
      </c>
      <c r="K7" s="262">
        <v>20.5761316872428</v>
      </c>
      <c r="L7" s="261">
        <v>-0.17386706011267572</v>
      </c>
      <c r="M7" s="261">
        <v>517.29418375948296</v>
      </c>
      <c r="N7" s="262">
        <v>542.50200000000007</v>
      </c>
      <c r="O7" s="261">
        <v>4.873013660682779</v>
      </c>
    </row>
    <row r="8" spans="1:15" x14ac:dyDescent="0.25">
      <c r="A8" s="267" t="s">
        <v>115</v>
      </c>
      <c r="B8" s="266">
        <v>298</v>
      </c>
      <c r="C8" s="265">
        <v>224.55</v>
      </c>
      <c r="D8" s="264">
        <v>-24.647651006711403</v>
      </c>
      <c r="E8" s="263">
        <v>2.9480303796138876</v>
      </c>
      <c r="F8" s="266">
        <v>2356.549</v>
      </c>
      <c r="G8" s="265">
        <v>1980.8</v>
      </c>
      <c r="H8" s="264">
        <v>-15.944883811030452</v>
      </c>
      <c r="I8" s="263">
        <v>1.1499944601942955</v>
      </c>
      <c r="J8" s="261">
        <v>7.9078825503355707</v>
      </c>
      <c r="K8" s="262">
        <v>8.8211979514584726</v>
      </c>
      <c r="L8" s="261">
        <v>11.549430524662331</v>
      </c>
      <c r="M8" s="261">
        <v>734.36387276479286</v>
      </c>
      <c r="N8" s="262">
        <v>920.9117528271405</v>
      </c>
      <c r="O8" s="261">
        <v>25.402649419560497</v>
      </c>
    </row>
    <row r="9" spans="1:15" x14ac:dyDescent="0.25">
      <c r="A9" s="267" t="s">
        <v>116</v>
      </c>
      <c r="B9" s="266">
        <v>1262</v>
      </c>
      <c r="C9" s="265">
        <v>1518</v>
      </c>
      <c r="D9" s="263">
        <v>20.28526148969889</v>
      </c>
      <c r="E9" s="263">
        <v>19.92923676799769</v>
      </c>
      <c r="F9" s="266">
        <v>56629.46</v>
      </c>
      <c r="G9" s="265">
        <v>63426.289999999994</v>
      </c>
      <c r="H9" s="263">
        <v>12.002286442427668</v>
      </c>
      <c r="I9" s="263">
        <v>36.823446148362699</v>
      </c>
      <c r="J9" s="261">
        <v>44.872789223454831</v>
      </c>
      <c r="K9" s="262">
        <v>41.782799736495384</v>
      </c>
      <c r="L9" s="261">
        <v>-6.8861096901556618</v>
      </c>
      <c r="M9" s="261">
        <v>600.16743935047248</v>
      </c>
      <c r="N9" s="262">
        <v>795.27055736666944</v>
      </c>
      <c r="O9" s="263">
        <v>32.508114440087944</v>
      </c>
    </row>
    <row r="10" spans="1:15" x14ac:dyDescent="0.25">
      <c r="A10" s="267" t="s">
        <v>117</v>
      </c>
      <c r="B10" s="266">
        <v>285</v>
      </c>
      <c r="C10" s="265">
        <v>205</v>
      </c>
      <c r="D10" s="263">
        <v>-28.07017543859649</v>
      </c>
      <c r="E10" s="263">
        <v>2.6913659666927052</v>
      </c>
      <c r="F10" s="266">
        <v>2633</v>
      </c>
      <c r="G10" s="265">
        <v>1940</v>
      </c>
      <c r="H10" s="263">
        <v>-26.319787314849986</v>
      </c>
      <c r="I10" s="263">
        <v>1.1263071752710689</v>
      </c>
      <c r="J10" s="261">
        <v>9.2385964912280709</v>
      </c>
      <c r="K10" s="262">
        <v>9.463414634146341</v>
      </c>
      <c r="L10" s="263">
        <v>2.4334664159402664</v>
      </c>
      <c r="M10" s="261">
        <v>735.14242309153053</v>
      </c>
      <c r="N10" s="262">
        <v>837.13917525773206</v>
      </c>
      <c r="O10" s="263">
        <v>13.874420651343943</v>
      </c>
    </row>
    <row r="11" spans="1:15" x14ac:dyDescent="0.25">
      <c r="A11" s="267" t="s">
        <v>118</v>
      </c>
      <c r="B11" s="266">
        <v>358.75</v>
      </c>
      <c r="C11" s="265">
        <v>407</v>
      </c>
      <c r="D11" s="263">
        <v>13.449477351916372</v>
      </c>
      <c r="E11" s="263">
        <v>5.3433460899703951</v>
      </c>
      <c r="F11" s="266">
        <v>3416.67</v>
      </c>
      <c r="G11" s="265">
        <v>4002.1299999999997</v>
      </c>
      <c r="H11" s="263">
        <v>17.135397916684948</v>
      </c>
      <c r="I11" s="263">
        <v>2.3235194512204136</v>
      </c>
      <c r="J11" s="261">
        <v>9.5238188153310102</v>
      </c>
      <c r="K11" s="262">
        <v>9.8332432432432419</v>
      </c>
      <c r="L11" s="263">
        <v>3.2489533233678758</v>
      </c>
      <c r="M11" s="261">
        <v>1163.4837429426898</v>
      </c>
      <c r="N11" s="262">
        <v>1281.8963901722336</v>
      </c>
      <c r="O11" s="263">
        <v>10.177421725726376</v>
      </c>
    </row>
    <row r="12" spans="1:15" x14ac:dyDescent="0.25">
      <c r="A12" s="267" t="s">
        <v>119</v>
      </c>
      <c r="B12" s="266">
        <v>453</v>
      </c>
      <c r="C12" s="265">
        <v>582</v>
      </c>
      <c r="D12" s="264">
        <v>28.47682119205297</v>
      </c>
      <c r="E12" s="263">
        <v>7.6408536225129486</v>
      </c>
      <c r="F12" s="266">
        <v>6256.6</v>
      </c>
      <c r="G12" s="265">
        <v>7737</v>
      </c>
      <c r="H12" s="264">
        <v>23.661413547294053</v>
      </c>
      <c r="I12" s="263">
        <v>4.4918755747795158</v>
      </c>
      <c r="J12" s="261">
        <v>13.811479028697573</v>
      </c>
      <c r="K12" s="262">
        <v>13.293814432989691</v>
      </c>
      <c r="L12" s="261">
        <v>-3.7480750224670012</v>
      </c>
      <c r="M12" s="261">
        <v>1031.0871719464244</v>
      </c>
      <c r="N12" s="262">
        <v>1115.540907328422</v>
      </c>
      <c r="O12" s="261">
        <v>8.1907463965991347</v>
      </c>
    </row>
    <row r="13" spans="1:15" x14ac:dyDescent="0.25">
      <c r="A13" s="267" t="s">
        <v>120</v>
      </c>
      <c r="B13" s="266">
        <v>18</v>
      </c>
      <c r="C13" s="265">
        <v>34</v>
      </c>
      <c r="D13" s="263">
        <v>88.888888888888886</v>
      </c>
      <c r="E13" s="263">
        <v>0.44637289203683894</v>
      </c>
      <c r="F13" s="266">
        <v>218</v>
      </c>
      <c r="G13" s="265">
        <v>289</v>
      </c>
      <c r="H13" s="263">
        <v>32.568807339449535</v>
      </c>
      <c r="I13" s="263">
        <v>0.16778493487285512</v>
      </c>
      <c r="J13" s="261">
        <v>12.111111111111111</v>
      </c>
      <c r="K13" s="262">
        <v>8.5</v>
      </c>
      <c r="L13" s="261">
        <v>-29.816513761467888</v>
      </c>
      <c r="M13" s="261">
        <v>899.99999999999989</v>
      </c>
      <c r="N13" s="262">
        <v>882.35294117647049</v>
      </c>
      <c r="O13" s="263">
        <v>-1.9607843137254832</v>
      </c>
    </row>
    <row r="14" spans="1:15" x14ac:dyDescent="0.25">
      <c r="A14" s="267" t="s">
        <v>121</v>
      </c>
      <c r="B14" s="266">
        <v>290.75</v>
      </c>
      <c r="C14" s="265">
        <v>174.25</v>
      </c>
      <c r="D14" s="264">
        <v>-40.068787618228718</v>
      </c>
      <c r="E14" s="263">
        <v>2.2876610716887997</v>
      </c>
      <c r="F14" s="266">
        <v>7485</v>
      </c>
      <c r="G14" s="265">
        <v>4166</v>
      </c>
      <c r="H14" s="264">
        <v>-44.342017368069477</v>
      </c>
      <c r="I14" s="263">
        <v>2.4186575732882849</v>
      </c>
      <c r="J14" s="261">
        <v>25.743766122098023</v>
      </c>
      <c r="K14" s="262">
        <v>23.908177905308463</v>
      </c>
      <c r="L14" s="261">
        <v>-7.1302241019581158</v>
      </c>
      <c r="M14" s="261">
        <v>535.87454909819644</v>
      </c>
      <c r="N14" s="262">
        <v>498.11305808929427</v>
      </c>
      <c r="O14" s="261">
        <v>-7.0467035750157558</v>
      </c>
    </row>
    <row r="15" spans="1:15" x14ac:dyDescent="0.25">
      <c r="A15" s="267" t="s">
        <v>122</v>
      </c>
      <c r="B15" s="266">
        <v>0.5</v>
      </c>
      <c r="C15" s="265">
        <v>12</v>
      </c>
      <c r="D15" s="264">
        <v>2300</v>
      </c>
      <c r="E15" s="263">
        <v>0.1575433736600608</v>
      </c>
      <c r="F15" s="266">
        <v>3.319</v>
      </c>
      <c r="G15" s="265">
        <v>83.4</v>
      </c>
      <c r="H15" s="264">
        <v>2412.8050617655922</v>
      </c>
      <c r="I15" s="263">
        <v>4.8419597122477911E-2</v>
      </c>
      <c r="J15" s="261">
        <v>6.6379999999999999</v>
      </c>
      <c r="K15" s="262">
        <v>6.95</v>
      </c>
      <c r="L15" s="261">
        <v>4.7002109068996711</v>
      </c>
      <c r="M15" s="261">
        <v>850</v>
      </c>
      <c r="N15" s="262">
        <v>600</v>
      </c>
      <c r="O15" s="261">
        <v>-29.411764705882348</v>
      </c>
    </row>
    <row r="16" spans="1:15" x14ac:dyDescent="0.25">
      <c r="A16" s="267" t="s">
        <v>123</v>
      </c>
      <c r="B16" s="266">
        <v>1495</v>
      </c>
      <c r="C16" s="265">
        <v>1340</v>
      </c>
      <c r="D16" s="264">
        <v>-10.367892976588633</v>
      </c>
      <c r="E16" s="263">
        <v>17.592343392040121</v>
      </c>
      <c r="F16" s="266">
        <v>35668.639999999992</v>
      </c>
      <c r="G16" s="265">
        <v>31725.5</v>
      </c>
      <c r="H16" s="264">
        <v>-11.054921073525637</v>
      </c>
      <c r="I16" s="263">
        <v>18.418896025289843</v>
      </c>
      <c r="J16" s="261">
        <v>23.858622073578591</v>
      </c>
      <c r="K16" s="262">
        <v>23.675746268656717</v>
      </c>
      <c r="L16" s="261">
        <v>-0.76649776486628074</v>
      </c>
      <c r="M16" s="261">
        <v>465.61932274401261</v>
      </c>
      <c r="N16" s="262">
        <v>453.15821657657091</v>
      </c>
      <c r="O16" s="261">
        <v>-2.6762433513294215</v>
      </c>
    </row>
    <row r="17" spans="1:15" x14ac:dyDescent="0.25">
      <c r="A17" s="267" t="s">
        <v>124</v>
      </c>
      <c r="B17" s="266">
        <v>295.5</v>
      </c>
      <c r="C17" s="265">
        <v>321.5</v>
      </c>
      <c r="D17" s="264">
        <v>8.798646362098129</v>
      </c>
      <c r="E17" s="263">
        <v>4.2208495526424619</v>
      </c>
      <c r="F17" s="266">
        <v>4987</v>
      </c>
      <c r="G17" s="265">
        <v>5576.4000000000005</v>
      </c>
      <c r="H17" s="264">
        <v>11.818728694605984</v>
      </c>
      <c r="I17" s="263">
        <v>3.2374945011245306</v>
      </c>
      <c r="J17" s="261">
        <v>16.876480541455162</v>
      </c>
      <c r="K17" s="262">
        <v>17.344945567651635</v>
      </c>
      <c r="L17" s="261">
        <v>2.7758455031292817</v>
      </c>
      <c r="M17" s="261">
        <v>799.9593944255065</v>
      </c>
      <c r="N17" s="262">
        <v>700.17000215192604</v>
      </c>
      <c r="O17" s="261">
        <v>-12.474307192209988</v>
      </c>
    </row>
    <row r="18" spans="1:15" x14ac:dyDescent="0.25">
      <c r="A18" s="267" t="s">
        <v>125</v>
      </c>
      <c r="B18" s="266">
        <v>284</v>
      </c>
      <c r="C18" s="265">
        <v>330</v>
      </c>
      <c r="D18" s="264">
        <v>16.197183098591552</v>
      </c>
      <c r="E18" s="263">
        <v>4.3324427756516712</v>
      </c>
      <c r="F18" s="266">
        <v>3958</v>
      </c>
      <c r="G18" s="265">
        <v>4718</v>
      </c>
      <c r="H18" s="264">
        <v>19.201616978271851</v>
      </c>
      <c r="I18" s="263">
        <v>2.7391326046025273</v>
      </c>
      <c r="J18" s="261">
        <v>13.93661971830986</v>
      </c>
      <c r="K18" s="262">
        <v>14.296969696969697</v>
      </c>
      <c r="L18" s="261">
        <v>2.585634005543036</v>
      </c>
      <c r="M18" s="261">
        <v>855.02021222839824</v>
      </c>
      <c r="N18" s="262">
        <v>948.11784654514611</v>
      </c>
      <c r="O18" s="261">
        <v>10.888354799720101</v>
      </c>
    </row>
    <row r="19" spans="1:15" x14ac:dyDescent="0.25">
      <c r="A19" s="267" t="s">
        <v>200</v>
      </c>
      <c r="B19" s="266">
        <v>1674</v>
      </c>
      <c r="C19" s="265">
        <v>1611</v>
      </c>
      <c r="D19" s="264">
        <v>-3.7634408602150504</v>
      </c>
      <c r="E19" s="263">
        <v>21.15019791386316</v>
      </c>
      <c r="F19" s="266">
        <v>40913</v>
      </c>
      <c r="G19" s="265">
        <v>35017</v>
      </c>
      <c r="H19" s="264">
        <v>-14.411067386894139</v>
      </c>
      <c r="I19" s="263">
        <v>20.329844513642794</v>
      </c>
      <c r="J19" s="261">
        <v>24.44026284348865</v>
      </c>
      <c r="K19" s="262">
        <v>21.73618870266915</v>
      </c>
      <c r="L19" s="261">
        <v>-11.06401415621402</v>
      </c>
      <c r="M19" s="261">
        <v>466.84159069244504</v>
      </c>
      <c r="N19" s="262">
        <v>497.89016763286401</v>
      </c>
      <c r="O19" s="261">
        <v>6.6507735299174975</v>
      </c>
    </row>
    <row r="20" spans="1:15" x14ac:dyDescent="0.25">
      <c r="A20" s="267" t="s">
        <v>324</v>
      </c>
      <c r="B20" s="266">
        <v>17</v>
      </c>
      <c r="C20" s="265">
        <v>8</v>
      </c>
      <c r="D20" s="264">
        <v>-52.941176470588239</v>
      </c>
      <c r="E20" s="263">
        <v>0.10502891577337387</v>
      </c>
      <c r="F20" s="266">
        <v>395.4</v>
      </c>
      <c r="G20" s="265">
        <v>182.4</v>
      </c>
      <c r="H20" s="264">
        <v>-53.869499241274653</v>
      </c>
      <c r="I20" s="263">
        <v>0.10589609730383659</v>
      </c>
      <c r="J20" s="261">
        <v>23.258823529411764</v>
      </c>
      <c r="K20" s="262">
        <v>22.8</v>
      </c>
      <c r="L20" s="261">
        <v>-1.9726858877086473</v>
      </c>
      <c r="M20" s="261">
        <v>455.41729893778455</v>
      </c>
      <c r="N20" s="262">
        <v>348.87061403508773</v>
      </c>
      <c r="O20" s="261">
        <v>-23.395396958175795</v>
      </c>
    </row>
    <row r="21" spans="1:15" x14ac:dyDescent="0.25">
      <c r="A21" s="267" t="s">
        <v>128</v>
      </c>
      <c r="B21" s="266">
        <v>10</v>
      </c>
      <c r="C21" s="265">
        <v>10</v>
      </c>
      <c r="D21" s="264">
        <v>0</v>
      </c>
      <c r="E21" s="263">
        <v>0.13128614471671735</v>
      </c>
      <c r="F21" s="266">
        <v>288.07900000000001</v>
      </c>
      <c r="G21" s="265">
        <v>273.51</v>
      </c>
      <c r="H21" s="264">
        <v>-5.057293311904032</v>
      </c>
      <c r="I21" s="263">
        <v>0.15879189459195364</v>
      </c>
      <c r="J21" s="261">
        <v>28.8079</v>
      </c>
      <c r="K21" s="262">
        <v>27.350999999999999</v>
      </c>
      <c r="L21" s="292">
        <v>-5.057293311904032</v>
      </c>
      <c r="M21" s="292">
        <v>591.23868799877812</v>
      </c>
      <c r="N21" s="293">
        <v>690.45007495155562</v>
      </c>
      <c r="O21" s="292">
        <v>16.780259642444541</v>
      </c>
    </row>
    <row r="22" spans="1:15" x14ac:dyDescent="0.25">
      <c r="A22" s="267" t="s">
        <v>129</v>
      </c>
      <c r="B22" s="266">
        <v>34</v>
      </c>
      <c r="C22" s="265">
        <v>41.5</v>
      </c>
      <c r="D22" s="264">
        <v>22.058823529411775</v>
      </c>
      <c r="E22" s="263">
        <v>0.54483750057437697</v>
      </c>
      <c r="F22" s="266">
        <v>522.90800000000002</v>
      </c>
      <c r="G22" s="265">
        <v>563.31700000000001</v>
      </c>
      <c r="H22" s="264">
        <v>7.7277456072578632</v>
      </c>
      <c r="I22" s="263">
        <v>0.32704535002689317</v>
      </c>
      <c r="J22" s="261">
        <v>15.379647058823529</v>
      </c>
      <c r="K22" s="262">
        <v>13.573903614457832</v>
      </c>
      <c r="L22" s="261">
        <v>-11.74112408080078</v>
      </c>
      <c r="M22" s="261">
        <v>733.19408002937416</v>
      </c>
      <c r="N22" s="262">
        <v>697.58519625716951</v>
      </c>
      <c r="O22" s="261">
        <v>-4.8566791170460704</v>
      </c>
    </row>
    <row r="23" spans="1:15" x14ac:dyDescent="0.25">
      <c r="A23" s="267" t="s">
        <v>130</v>
      </c>
      <c r="B23" s="266">
        <v>129</v>
      </c>
      <c r="C23" s="265">
        <v>176</v>
      </c>
      <c r="D23" s="264">
        <v>36.434108527131784</v>
      </c>
      <c r="E23" s="263">
        <v>2.3106361470142249</v>
      </c>
      <c r="F23" s="266">
        <v>973</v>
      </c>
      <c r="G23" s="265">
        <v>1127</v>
      </c>
      <c r="H23" s="264">
        <v>15.827338129496393</v>
      </c>
      <c r="I23" s="263">
        <v>0.65430318893324468</v>
      </c>
      <c r="J23" s="261">
        <v>7.5426356589147288</v>
      </c>
      <c r="K23" s="262">
        <v>6.4034090909090908</v>
      </c>
      <c r="L23" s="261">
        <v>-15.10382603008502</v>
      </c>
      <c r="M23" s="261">
        <v>875.25179856115108</v>
      </c>
      <c r="N23" s="262">
        <v>792.15616681455197</v>
      </c>
      <c r="O23" s="261">
        <v>-9.4939115673000849</v>
      </c>
    </row>
    <row r="24" spans="1:15" x14ac:dyDescent="0.25">
      <c r="A24" s="267" t="s">
        <v>131</v>
      </c>
      <c r="B24" s="266">
        <v>14</v>
      </c>
      <c r="C24" s="265">
        <v>18</v>
      </c>
      <c r="D24" s="264">
        <v>28.57142857142858</v>
      </c>
      <c r="E24" s="263">
        <v>0.23631506049009121</v>
      </c>
      <c r="F24" s="266">
        <v>99.8</v>
      </c>
      <c r="G24" s="265">
        <v>131.19999999999999</v>
      </c>
      <c r="H24" s="264">
        <v>31.462925851703403</v>
      </c>
      <c r="I24" s="263">
        <v>7.6170877008022803E-2</v>
      </c>
      <c r="J24" s="261">
        <v>7.1285714285714281</v>
      </c>
      <c r="K24" s="262">
        <v>7.2888888888888879</v>
      </c>
      <c r="L24" s="292">
        <v>2.2489423291026434</v>
      </c>
      <c r="M24" s="292">
        <v>794.70941883767523</v>
      </c>
      <c r="N24" s="293">
        <v>1058.8414634146341</v>
      </c>
      <c r="O24" s="292">
        <v>33.236304782101691</v>
      </c>
    </row>
    <row r="25" spans="1:15" x14ac:dyDescent="0.25">
      <c r="A25" s="260" t="s">
        <v>133</v>
      </c>
      <c r="B25" s="259">
        <v>4</v>
      </c>
      <c r="C25" s="258">
        <v>2</v>
      </c>
      <c r="D25" s="257">
        <v>-50</v>
      </c>
      <c r="E25" s="256">
        <v>2.6257228943343466E-2</v>
      </c>
      <c r="F25" s="259">
        <v>55</v>
      </c>
      <c r="G25" s="258">
        <v>27</v>
      </c>
      <c r="H25" s="257">
        <v>-50.909090909090907</v>
      </c>
      <c r="I25" s="256">
        <v>1.5675409140370546E-2</v>
      </c>
      <c r="J25" s="254">
        <v>13.75</v>
      </c>
      <c r="K25" s="255">
        <v>13.5</v>
      </c>
      <c r="L25" s="254">
        <v>-1.8181818181818188</v>
      </c>
      <c r="M25" s="254">
        <v>1171.818181818182</v>
      </c>
      <c r="N25" s="255">
        <v>1244.4444444444446</v>
      </c>
      <c r="O25" s="254">
        <v>6.1977415740022357</v>
      </c>
    </row>
    <row r="26" spans="1:15" x14ac:dyDescent="0.25">
      <c r="A26" s="253" t="s">
        <v>323</v>
      </c>
      <c r="B26" s="251"/>
      <c r="C26" s="252"/>
      <c r="D26" s="251"/>
      <c r="E26" s="251"/>
      <c r="F26" s="251"/>
      <c r="G26" s="252"/>
      <c r="H26" s="251"/>
      <c r="I26" s="251"/>
      <c r="J26" s="251"/>
      <c r="K26" s="252"/>
      <c r="L26" s="251"/>
      <c r="M26" s="251"/>
      <c r="N26" s="252"/>
      <c r="O26" s="251"/>
    </row>
    <row r="27" spans="1:15" x14ac:dyDescent="0.25">
      <c r="G27" s="250"/>
      <c r="K27" s="250"/>
      <c r="N27" s="250"/>
    </row>
    <row r="28" spans="1:15" x14ac:dyDescent="0.25">
      <c r="G28" s="250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C000"/>
  </sheetPr>
  <dimension ref="A1:O17"/>
  <sheetViews>
    <sheetView view="pageBreakPreview" zoomScaleNormal="100" zoomScaleSheetLayoutView="100" workbookViewId="0"/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ht="13.5" x14ac:dyDescent="0.25">
      <c r="A1" s="282" t="s">
        <v>370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800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273" t="s">
        <v>325</v>
      </c>
      <c r="B5" s="272">
        <v>530.04999999999995</v>
      </c>
      <c r="C5" s="271">
        <v>512</v>
      </c>
      <c r="D5" s="268">
        <v>-3.405339118951034</v>
      </c>
      <c r="E5" s="268">
        <v>100</v>
      </c>
      <c r="F5" s="272">
        <v>9505.09</v>
      </c>
      <c r="G5" s="271">
        <v>8814.3780000000006</v>
      </c>
      <c r="H5" s="268">
        <v>-7.2667591785033014</v>
      </c>
      <c r="I5" s="268">
        <v>100</v>
      </c>
      <c r="J5" s="270">
        <v>17.932440335817379</v>
      </c>
      <c r="K5" s="269">
        <v>17.215582031250001</v>
      </c>
      <c r="L5" s="268">
        <v>-3.9975502003235963</v>
      </c>
      <c r="M5" s="270">
        <v>770.8149317891781</v>
      </c>
      <c r="N5" s="269">
        <v>867.1256712612053</v>
      </c>
      <c r="O5" s="268">
        <v>12.494664477824191</v>
      </c>
    </row>
    <row r="6" spans="1:15" x14ac:dyDescent="0.25">
      <c r="A6" s="267" t="s">
        <v>114</v>
      </c>
      <c r="B6" s="266">
        <v>28</v>
      </c>
      <c r="C6" s="265">
        <v>21</v>
      </c>
      <c r="D6" s="264">
        <v>-25</v>
      </c>
      <c r="E6" s="263">
        <v>4.1015625</v>
      </c>
      <c r="F6" s="266">
        <v>251.78</v>
      </c>
      <c r="G6" s="265">
        <v>202.7</v>
      </c>
      <c r="H6" s="264">
        <v>-19.493208356501711</v>
      </c>
      <c r="I6" s="263">
        <v>2.2996517735000697</v>
      </c>
      <c r="J6" s="261">
        <v>8.9921428571428574</v>
      </c>
      <c r="K6" s="262">
        <v>9.6523809523809518</v>
      </c>
      <c r="L6" s="261">
        <v>7.342388857997717</v>
      </c>
      <c r="M6" s="261">
        <v>961.63714353800947</v>
      </c>
      <c r="N6" s="262">
        <v>1204.7360631475085</v>
      </c>
      <c r="O6" s="261">
        <v>25.279693202687771</v>
      </c>
    </row>
    <row r="7" spans="1:15" x14ac:dyDescent="0.25">
      <c r="A7" s="267" t="s">
        <v>116</v>
      </c>
      <c r="B7" s="266">
        <v>104</v>
      </c>
      <c r="C7" s="265">
        <v>121</v>
      </c>
      <c r="D7" s="263">
        <v>16.346153846153854</v>
      </c>
      <c r="E7" s="263">
        <v>23.6328125</v>
      </c>
      <c r="F7" s="266">
        <v>1520.2100000000003</v>
      </c>
      <c r="G7" s="265">
        <v>1827.4390000000001</v>
      </c>
      <c r="H7" s="263">
        <v>20.20964208892191</v>
      </c>
      <c r="I7" s="263">
        <v>20.732478230454831</v>
      </c>
      <c r="J7" s="261">
        <v>14.617403846153849</v>
      </c>
      <c r="K7" s="262">
        <v>15.102801652892563</v>
      </c>
      <c r="L7" s="261">
        <v>3.3206841094866046</v>
      </c>
      <c r="M7" s="261">
        <v>1137.4823215213687</v>
      </c>
      <c r="N7" s="262">
        <v>1137.2072610905207</v>
      </c>
      <c r="O7" s="263">
        <v>-2.4181512595300436E-2</v>
      </c>
    </row>
    <row r="8" spans="1:15" x14ac:dyDescent="0.25">
      <c r="A8" s="267" t="s">
        <v>117</v>
      </c>
      <c r="B8" s="266">
        <v>29</v>
      </c>
      <c r="C8" s="265">
        <v>39</v>
      </c>
      <c r="D8" s="263">
        <v>34.482758620689658</v>
      </c>
      <c r="E8" s="263">
        <v>7.6171875</v>
      </c>
      <c r="F8" s="266">
        <v>157</v>
      </c>
      <c r="G8" s="265">
        <v>196</v>
      </c>
      <c r="H8" s="263">
        <v>24.840764331210185</v>
      </c>
      <c r="I8" s="263">
        <v>2.2236396033843793</v>
      </c>
      <c r="J8" s="261">
        <v>5.4137931034482758</v>
      </c>
      <c r="K8" s="262">
        <v>5.0256410256410255</v>
      </c>
      <c r="L8" s="263">
        <v>-7.1696880614078085</v>
      </c>
      <c r="M8" s="261">
        <v>626.81528662420385</v>
      </c>
      <c r="N8" s="262">
        <v>718.36734693877554</v>
      </c>
      <c r="O8" s="263">
        <v>14.605907397000051</v>
      </c>
    </row>
    <row r="9" spans="1:15" x14ac:dyDescent="0.25">
      <c r="A9" s="267" t="s">
        <v>122</v>
      </c>
      <c r="B9" s="266">
        <v>27.05</v>
      </c>
      <c r="C9" s="265">
        <v>49</v>
      </c>
      <c r="D9" s="264">
        <v>81.146025878003698</v>
      </c>
      <c r="E9" s="263">
        <v>9.5703125</v>
      </c>
      <c r="F9" s="266">
        <v>161.73000000000002</v>
      </c>
      <c r="G9" s="265">
        <v>261.13</v>
      </c>
      <c r="H9" s="264">
        <v>61.460458789340237</v>
      </c>
      <c r="I9" s="263">
        <v>2.9625459675089947</v>
      </c>
      <c r="J9" s="261">
        <v>5.9789279112754166</v>
      </c>
      <c r="K9" s="262">
        <v>5.3291836734693874</v>
      </c>
      <c r="L9" s="261">
        <v>-10.867236525476464</v>
      </c>
      <c r="M9" s="261">
        <v>786.43541705311304</v>
      </c>
      <c r="N9" s="262">
        <v>843.55608317696169</v>
      </c>
      <c r="O9" s="261">
        <v>7.2632367369577455</v>
      </c>
    </row>
    <row r="10" spans="1:15" x14ac:dyDescent="0.25">
      <c r="A10" s="267" t="s">
        <v>123</v>
      </c>
      <c r="B10" s="266">
        <v>30</v>
      </c>
      <c r="C10" s="265">
        <v>33</v>
      </c>
      <c r="D10" s="264">
        <v>10.000000000000009</v>
      </c>
      <c r="E10" s="263">
        <v>6.4453125</v>
      </c>
      <c r="F10" s="266">
        <v>457.7</v>
      </c>
      <c r="G10" s="265">
        <v>499.6</v>
      </c>
      <c r="H10" s="264">
        <v>9.1544679921345953</v>
      </c>
      <c r="I10" s="263">
        <v>5.6680119686267139</v>
      </c>
      <c r="J10" s="261">
        <v>15.256666666666666</v>
      </c>
      <c r="K10" s="262">
        <v>15.139393939393941</v>
      </c>
      <c r="L10" s="261">
        <v>-0.76866546169581662</v>
      </c>
      <c r="M10" s="261">
        <v>919.48874808826758</v>
      </c>
      <c r="N10" s="262">
        <v>1140.2421937550039</v>
      </c>
      <c r="O10" s="261">
        <v>24.008281354797468</v>
      </c>
    </row>
    <row r="11" spans="1:15" x14ac:dyDescent="0.25">
      <c r="A11" s="267" t="s">
        <v>124</v>
      </c>
      <c r="B11" s="266">
        <v>1</v>
      </c>
      <c r="C11" s="265">
        <v>2</v>
      </c>
      <c r="D11" s="264">
        <v>100</v>
      </c>
      <c r="E11" s="263">
        <v>0.390625</v>
      </c>
      <c r="F11" s="266">
        <v>24</v>
      </c>
      <c r="G11" s="265">
        <v>46</v>
      </c>
      <c r="H11" s="264">
        <v>91.666666666666671</v>
      </c>
      <c r="I11" s="263">
        <v>0.52187460079429304</v>
      </c>
      <c r="J11" s="261">
        <v>24</v>
      </c>
      <c r="K11" s="262">
        <v>23</v>
      </c>
      <c r="L11" s="261">
        <v>-4.1666666666666625</v>
      </c>
      <c r="M11" s="261">
        <v>900</v>
      </c>
      <c r="N11" s="262">
        <v>1010</v>
      </c>
      <c r="O11" s="261">
        <v>12.222222222222223</v>
      </c>
    </row>
    <row r="12" spans="1:15" x14ac:dyDescent="0.25">
      <c r="A12" s="267" t="s">
        <v>200</v>
      </c>
      <c r="B12" s="266">
        <v>6</v>
      </c>
      <c r="C12" s="265">
        <v>5</v>
      </c>
      <c r="D12" s="264">
        <v>-16.666666666666664</v>
      </c>
      <c r="E12" s="263">
        <v>0.9765625</v>
      </c>
      <c r="F12" s="266">
        <v>60</v>
      </c>
      <c r="G12" s="265">
        <v>41</v>
      </c>
      <c r="H12" s="264">
        <v>-31.666666666666664</v>
      </c>
      <c r="I12" s="263">
        <v>0.46514910070795695</v>
      </c>
      <c r="J12" s="261">
        <v>10</v>
      </c>
      <c r="K12" s="262">
        <v>8.1999999999999993</v>
      </c>
      <c r="L12" s="261">
        <v>-18.000000000000004</v>
      </c>
      <c r="M12" s="261">
        <v>559.16666666666663</v>
      </c>
      <c r="N12" s="262">
        <v>604.39024390243901</v>
      </c>
      <c r="O12" s="261">
        <v>8.0876740213005718</v>
      </c>
    </row>
    <row r="13" spans="1:15" x14ac:dyDescent="0.25">
      <c r="A13" s="267" t="s">
        <v>324</v>
      </c>
      <c r="B13" s="266">
        <v>295</v>
      </c>
      <c r="C13" s="265">
        <v>232</v>
      </c>
      <c r="D13" s="264">
        <v>-21.355932203389827</v>
      </c>
      <c r="E13" s="263">
        <v>45.3125</v>
      </c>
      <c r="F13" s="266">
        <v>6732.670000000001</v>
      </c>
      <c r="G13" s="265">
        <v>5622.509</v>
      </c>
      <c r="H13" s="264">
        <v>-16.489164031506085</v>
      </c>
      <c r="I13" s="263">
        <v>63.787926952985217</v>
      </c>
      <c r="J13" s="261">
        <v>22.822610169491529</v>
      </c>
      <c r="K13" s="262">
        <v>24.234952586206898</v>
      </c>
      <c r="L13" s="261">
        <v>6.1883474599383925</v>
      </c>
      <c r="M13" s="261">
        <v>667.13979743548975</v>
      </c>
      <c r="N13" s="262">
        <v>743.24714108950297</v>
      </c>
      <c r="O13" s="261">
        <v>11.408005330602776</v>
      </c>
    </row>
    <row r="14" spans="1:15" x14ac:dyDescent="0.25">
      <c r="A14" s="260" t="s">
        <v>133</v>
      </c>
      <c r="B14" s="259">
        <v>10</v>
      </c>
      <c r="C14" s="258">
        <v>10</v>
      </c>
      <c r="D14" s="257">
        <v>0</v>
      </c>
      <c r="E14" s="256">
        <v>1.953125</v>
      </c>
      <c r="F14" s="259">
        <v>140</v>
      </c>
      <c r="G14" s="258">
        <v>118</v>
      </c>
      <c r="H14" s="257">
        <v>-15.714285714285714</v>
      </c>
      <c r="I14" s="256">
        <v>1.3387218020375344</v>
      </c>
      <c r="J14" s="254">
        <v>14</v>
      </c>
      <c r="K14" s="255">
        <v>11.8</v>
      </c>
      <c r="L14" s="254">
        <v>-15.714285714285714</v>
      </c>
      <c r="M14" s="254">
        <v>1157.8571428571429</v>
      </c>
      <c r="N14" s="255">
        <v>1185.5932203389832</v>
      </c>
      <c r="O14" s="254">
        <v>2.3954662846746633</v>
      </c>
    </row>
    <row r="15" spans="1:15" x14ac:dyDescent="0.25">
      <c r="A15" s="253" t="s">
        <v>323</v>
      </c>
      <c r="B15" s="251"/>
      <c r="C15" s="252"/>
      <c r="D15" s="251"/>
      <c r="E15" s="251"/>
      <c r="F15" s="251"/>
      <c r="G15" s="252"/>
      <c r="H15" s="251"/>
      <c r="I15" s="251"/>
      <c r="J15" s="251"/>
      <c r="K15" s="252"/>
      <c r="L15" s="251"/>
      <c r="M15" s="251"/>
      <c r="N15" s="252"/>
      <c r="O15" s="251"/>
    </row>
    <row r="16" spans="1:15" x14ac:dyDescent="0.25">
      <c r="G16" s="250"/>
      <c r="K16" s="250"/>
      <c r="N16" s="250"/>
    </row>
    <row r="17" spans="7:7" x14ac:dyDescent="0.25">
      <c r="G17" s="250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C000"/>
  </sheetPr>
  <dimension ref="A1:O26"/>
  <sheetViews>
    <sheetView view="pageBreakPreview" zoomScaleNormal="100" zoomScaleSheetLayoutView="100" workbookViewId="0"/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ht="13.5" x14ac:dyDescent="0.25">
      <c r="A1" s="282" t="s">
        <v>371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800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273" t="s">
        <v>325</v>
      </c>
      <c r="B5" s="272">
        <v>8468.75</v>
      </c>
      <c r="C5" s="271">
        <v>7698.75</v>
      </c>
      <c r="D5" s="268">
        <v>-9.0922509225092263</v>
      </c>
      <c r="E5" s="268">
        <v>100</v>
      </c>
      <c r="F5" s="272">
        <v>89752.263000000006</v>
      </c>
      <c r="G5" s="271">
        <v>78205.39</v>
      </c>
      <c r="H5" s="268">
        <v>-12.865272266171168</v>
      </c>
      <c r="I5" s="268">
        <v>100</v>
      </c>
      <c r="J5" s="270">
        <v>10.598053195571957</v>
      </c>
      <c r="K5" s="269">
        <v>10.158193213183958</v>
      </c>
      <c r="L5" s="268">
        <v>-4.1503847383194792</v>
      </c>
      <c r="M5" s="270">
        <v>2702.3411392980706</v>
      </c>
      <c r="N5" s="269">
        <v>3887.0547720559939</v>
      </c>
      <c r="O5" s="268">
        <v>43.840269295742985</v>
      </c>
    </row>
    <row r="6" spans="1:15" x14ac:dyDescent="0.25">
      <c r="A6" s="267" t="s">
        <v>113</v>
      </c>
      <c r="B6" s="266">
        <v>18.5</v>
      </c>
      <c r="C6" s="265">
        <v>15</v>
      </c>
      <c r="D6" s="264">
        <v>-18.918918918918916</v>
      </c>
      <c r="E6" s="263">
        <v>0.19483682415976619</v>
      </c>
      <c r="F6" s="266">
        <v>92.13</v>
      </c>
      <c r="G6" s="265">
        <v>80.73</v>
      </c>
      <c r="H6" s="264">
        <v>-12.373819602735258</v>
      </c>
      <c r="I6" s="263">
        <v>0.10322817902960396</v>
      </c>
      <c r="J6" s="261">
        <v>4.9799999999999995</v>
      </c>
      <c r="K6" s="262">
        <v>5.3820000000000006</v>
      </c>
      <c r="L6" s="261">
        <v>8.0722891566265211</v>
      </c>
      <c r="M6" s="266">
        <v>2450.9226093563448</v>
      </c>
      <c r="N6" s="265">
        <v>2486.5291713117799</v>
      </c>
      <c r="O6" s="261">
        <v>1.4527819776727346</v>
      </c>
    </row>
    <row r="7" spans="1:15" x14ac:dyDescent="0.25">
      <c r="A7" s="267" t="s">
        <v>114</v>
      </c>
      <c r="B7" s="266">
        <v>8</v>
      </c>
      <c r="C7" s="265">
        <v>0</v>
      </c>
      <c r="D7" s="264">
        <v>-100</v>
      </c>
      <c r="E7" s="263">
        <v>0</v>
      </c>
      <c r="F7" s="266">
        <v>48</v>
      </c>
      <c r="G7" s="265">
        <v>0</v>
      </c>
      <c r="H7" s="264">
        <v>-100</v>
      </c>
      <c r="I7" s="263">
        <v>0</v>
      </c>
      <c r="J7" s="261">
        <v>6</v>
      </c>
      <c r="K7" s="262" t="s">
        <v>341</v>
      </c>
      <c r="L7" s="261" t="s">
        <v>341</v>
      </c>
      <c r="M7" s="261">
        <v>4450</v>
      </c>
      <c r="N7" s="262" t="s">
        <v>341</v>
      </c>
      <c r="O7" s="261" t="s">
        <v>341</v>
      </c>
    </row>
    <row r="8" spans="1:15" x14ac:dyDescent="0.25">
      <c r="A8" s="267" t="s">
        <v>115</v>
      </c>
      <c r="B8" s="266">
        <v>139</v>
      </c>
      <c r="C8" s="265">
        <v>56.5</v>
      </c>
      <c r="D8" s="264">
        <v>-59.352517985611506</v>
      </c>
      <c r="E8" s="263">
        <v>0.73388537100178597</v>
      </c>
      <c r="F8" s="266">
        <v>777.02</v>
      </c>
      <c r="G8" s="265">
        <v>269.75</v>
      </c>
      <c r="H8" s="264">
        <v>-65.284033873001974</v>
      </c>
      <c r="I8" s="263">
        <v>0.34492507485737234</v>
      </c>
      <c r="J8" s="261">
        <v>5.590071942446043</v>
      </c>
      <c r="K8" s="262">
        <v>4.7743362831858409</v>
      </c>
      <c r="L8" s="261">
        <v>-14.592578908801334</v>
      </c>
      <c r="M8" s="261">
        <v>2362.7191063293094</v>
      </c>
      <c r="N8" s="262">
        <v>2606.0240963855422</v>
      </c>
      <c r="O8" s="261">
        <v>10.29766887669641</v>
      </c>
    </row>
    <row r="9" spans="1:15" x14ac:dyDescent="0.25">
      <c r="A9" s="267" t="s">
        <v>116</v>
      </c>
      <c r="B9" s="266">
        <v>4760</v>
      </c>
      <c r="C9" s="265">
        <v>4143</v>
      </c>
      <c r="D9" s="263">
        <v>-12.962184873949578</v>
      </c>
      <c r="E9" s="263">
        <v>53.813930832927426</v>
      </c>
      <c r="F9" s="266">
        <v>66965.672999999995</v>
      </c>
      <c r="G9" s="265">
        <v>56780.24</v>
      </c>
      <c r="H9" s="263">
        <v>-15.209931512224173</v>
      </c>
      <c r="I9" s="263">
        <v>72.603998266615633</v>
      </c>
      <c r="J9" s="261">
        <v>14.068418697478991</v>
      </c>
      <c r="K9" s="262">
        <v>13.705102582669562</v>
      </c>
      <c r="L9" s="261">
        <v>-2.5824943273442202</v>
      </c>
      <c r="M9" s="261">
        <v>2390.5391221857803</v>
      </c>
      <c r="N9" s="262">
        <v>3751.5464182610008</v>
      </c>
      <c r="O9" s="263">
        <v>56.933069341730281</v>
      </c>
    </row>
    <row r="10" spans="1:15" x14ac:dyDescent="0.25">
      <c r="A10" s="267" t="s">
        <v>117</v>
      </c>
      <c r="B10" s="266">
        <v>301</v>
      </c>
      <c r="C10" s="265">
        <v>369</v>
      </c>
      <c r="D10" s="263">
        <v>22.591362126245841</v>
      </c>
      <c r="E10" s="263">
        <v>4.792985874330248</v>
      </c>
      <c r="F10" s="266">
        <v>1463</v>
      </c>
      <c r="G10" s="265">
        <v>1827</v>
      </c>
      <c r="H10" s="263">
        <v>24.880382775119614</v>
      </c>
      <c r="I10" s="263">
        <v>2.3361561140478937</v>
      </c>
      <c r="J10" s="261">
        <v>4.8604651162790695</v>
      </c>
      <c r="K10" s="262">
        <v>4.9512195121951219</v>
      </c>
      <c r="L10" s="263">
        <v>1.8671957054498867</v>
      </c>
      <c r="M10" s="261">
        <v>3836.3636363636365</v>
      </c>
      <c r="N10" s="262">
        <v>3474.1105637657361</v>
      </c>
      <c r="O10" s="263">
        <v>-9.4426156364381679</v>
      </c>
    </row>
    <row r="11" spans="1:15" x14ac:dyDescent="0.25">
      <c r="A11" s="267" t="s">
        <v>118</v>
      </c>
      <c r="B11" s="266">
        <v>1028</v>
      </c>
      <c r="C11" s="265">
        <v>888</v>
      </c>
      <c r="D11" s="263">
        <v>-13.618677042801552</v>
      </c>
      <c r="E11" s="263">
        <v>11.534339990258159</v>
      </c>
      <c r="F11" s="266">
        <v>4494.38</v>
      </c>
      <c r="G11" s="265">
        <v>3768.5699999999997</v>
      </c>
      <c r="H11" s="263">
        <v>-16.149279767175905</v>
      </c>
      <c r="I11" s="263">
        <v>4.8188110819471648</v>
      </c>
      <c r="J11" s="261">
        <v>4.3719649805447469</v>
      </c>
      <c r="K11" s="262">
        <v>4.2438851351351348</v>
      </c>
      <c r="L11" s="263">
        <v>-2.9295716223612933</v>
      </c>
      <c r="M11" s="261">
        <v>5393.57700060965</v>
      </c>
      <c r="N11" s="262">
        <v>6635.0888798669002</v>
      </c>
      <c r="O11" s="263">
        <v>23.018339760736129</v>
      </c>
    </row>
    <row r="12" spans="1:15" x14ac:dyDescent="0.25">
      <c r="A12" s="267" t="s">
        <v>119</v>
      </c>
      <c r="B12" s="266">
        <v>3</v>
      </c>
      <c r="C12" s="265">
        <v>0</v>
      </c>
      <c r="D12" s="264">
        <v>-100</v>
      </c>
      <c r="E12" s="263">
        <v>0</v>
      </c>
      <c r="F12" s="266">
        <v>15</v>
      </c>
      <c r="G12" s="265">
        <v>0</v>
      </c>
      <c r="H12" s="264">
        <v>-100</v>
      </c>
      <c r="I12" s="263">
        <v>0</v>
      </c>
      <c r="J12" s="261">
        <v>5</v>
      </c>
      <c r="K12" s="262" t="s">
        <v>341</v>
      </c>
      <c r="L12" s="261" t="s">
        <v>341</v>
      </c>
      <c r="M12" s="261">
        <v>7000</v>
      </c>
      <c r="N12" s="262" t="s">
        <v>341</v>
      </c>
      <c r="O12" s="261" t="s">
        <v>341</v>
      </c>
    </row>
    <row r="13" spans="1:15" x14ac:dyDescent="0.25">
      <c r="A13" s="267" t="s">
        <v>120</v>
      </c>
      <c r="B13" s="266">
        <v>126</v>
      </c>
      <c r="C13" s="265">
        <v>85</v>
      </c>
      <c r="D13" s="263">
        <v>-32.539682539682538</v>
      </c>
      <c r="E13" s="263">
        <v>1.1040753369053418</v>
      </c>
      <c r="F13" s="266">
        <v>645.70000000000005</v>
      </c>
      <c r="G13" s="265">
        <v>429.79999999999995</v>
      </c>
      <c r="H13" s="263">
        <v>-33.43658045531982</v>
      </c>
      <c r="I13" s="263">
        <v>0.54957848813233967</v>
      </c>
      <c r="J13" s="261">
        <v>5.124603174603175</v>
      </c>
      <c r="K13" s="262">
        <v>5.0564705882352934</v>
      </c>
      <c r="L13" s="261">
        <v>-1.329519263179979</v>
      </c>
      <c r="M13" s="261">
        <v>3267.0952454700323</v>
      </c>
      <c r="N13" s="262">
        <v>3474.360167519777</v>
      </c>
      <c r="O13" s="263">
        <v>6.3440122334090576</v>
      </c>
    </row>
    <row r="14" spans="1:15" x14ac:dyDescent="0.25">
      <c r="A14" s="267" t="s">
        <v>121</v>
      </c>
      <c r="B14" s="266">
        <v>34.25</v>
      </c>
      <c r="C14" s="265">
        <v>22.75</v>
      </c>
      <c r="D14" s="264">
        <v>-33.576642335766429</v>
      </c>
      <c r="E14" s="263">
        <v>0.29550251664231203</v>
      </c>
      <c r="F14" s="266">
        <v>169.5</v>
      </c>
      <c r="G14" s="265">
        <v>126</v>
      </c>
      <c r="H14" s="264">
        <v>-25.663716814159287</v>
      </c>
      <c r="I14" s="263">
        <v>0.1611142147619237</v>
      </c>
      <c r="J14" s="261">
        <v>4.9489051094890515</v>
      </c>
      <c r="K14" s="262">
        <v>5.5384615384615383</v>
      </c>
      <c r="L14" s="261">
        <v>11.912865895166757</v>
      </c>
      <c r="M14" s="261">
        <v>4554.7787610619462</v>
      </c>
      <c r="N14" s="262">
        <v>5246.3333333333321</v>
      </c>
      <c r="O14" s="261">
        <v>15.18305517236913</v>
      </c>
    </row>
    <row r="15" spans="1:15" x14ac:dyDescent="0.25">
      <c r="A15" s="267" t="s">
        <v>122</v>
      </c>
      <c r="B15" s="266">
        <v>13</v>
      </c>
      <c r="C15" s="265">
        <v>13.5</v>
      </c>
      <c r="D15" s="264">
        <v>3.8461538461538547</v>
      </c>
      <c r="E15" s="263">
        <v>0.17535314174378958</v>
      </c>
      <c r="F15" s="266">
        <v>157.30000000000001</v>
      </c>
      <c r="G15" s="265">
        <v>156</v>
      </c>
      <c r="H15" s="264">
        <v>-0.82644628099174389</v>
      </c>
      <c r="I15" s="263">
        <v>0.19947474208619123</v>
      </c>
      <c r="J15" s="261">
        <v>12.100000000000001</v>
      </c>
      <c r="K15" s="262">
        <v>11.555555555555555</v>
      </c>
      <c r="L15" s="261">
        <v>-4.4995408631772431</v>
      </c>
      <c r="M15" s="261">
        <v>1200</v>
      </c>
      <c r="N15" s="262">
        <v>10000</v>
      </c>
      <c r="O15" s="261">
        <v>733.33333333333337</v>
      </c>
    </row>
    <row r="16" spans="1:15" x14ac:dyDescent="0.25">
      <c r="A16" s="267" t="s">
        <v>123</v>
      </c>
      <c r="B16" s="266">
        <v>382</v>
      </c>
      <c r="C16" s="265">
        <v>371</v>
      </c>
      <c r="D16" s="264">
        <v>-2.8795811518324554</v>
      </c>
      <c r="E16" s="263">
        <v>4.8189641175515501</v>
      </c>
      <c r="F16" s="266">
        <v>3357.7999999999997</v>
      </c>
      <c r="G16" s="265">
        <v>3155.0999999999995</v>
      </c>
      <c r="H16" s="264">
        <v>-6.0366906903329687</v>
      </c>
      <c r="I16" s="263">
        <v>4.0343766586932173</v>
      </c>
      <c r="J16" s="261">
        <v>8.7900523560209418</v>
      </c>
      <c r="K16" s="262">
        <v>8.5043126684636103</v>
      </c>
      <c r="L16" s="261">
        <v>-3.2507165598576582</v>
      </c>
      <c r="M16" s="261">
        <v>3149.3075823455843</v>
      </c>
      <c r="N16" s="262">
        <v>4198.9195271148292</v>
      </c>
      <c r="O16" s="261">
        <v>33.328340193036986</v>
      </c>
    </row>
    <row r="17" spans="1:15" x14ac:dyDescent="0.25">
      <c r="A17" s="267" t="s">
        <v>124</v>
      </c>
      <c r="B17" s="266">
        <v>314</v>
      </c>
      <c r="C17" s="265">
        <v>251</v>
      </c>
      <c r="D17" s="264">
        <v>-20.06369426751592</v>
      </c>
      <c r="E17" s="263">
        <v>3.2602695242734208</v>
      </c>
      <c r="F17" s="266">
        <v>2805.0999999999995</v>
      </c>
      <c r="G17" s="265">
        <v>2183.85</v>
      </c>
      <c r="H17" s="264">
        <v>-22.147160529036391</v>
      </c>
      <c r="I17" s="263">
        <v>2.7924545865700559</v>
      </c>
      <c r="J17" s="261">
        <v>8.9334394904458581</v>
      </c>
      <c r="K17" s="262">
        <v>8.7005976095617523</v>
      </c>
      <c r="L17" s="261">
        <v>-2.6064079924997041</v>
      </c>
      <c r="M17" s="261">
        <v>4958.0799258493471</v>
      </c>
      <c r="N17" s="262">
        <v>5774.0137829979158</v>
      </c>
      <c r="O17" s="261">
        <v>16.456649940123636</v>
      </c>
    </row>
    <row r="18" spans="1:15" x14ac:dyDescent="0.25">
      <c r="A18" s="267" t="s">
        <v>200</v>
      </c>
      <c r="B18" s="266">
        <v>1219</v>
      </c>
      <c r="C18" s="265">
        <v>1329</v>
      </c>
      <c r="D18" s="264">
        <v>9.0237899917965603</v>
      </c>
      <c r="E18" s="263">
        <v>17.262542620555283</v>
      </c>
      <c r="F18" s="266">
        <v>8271</v>
      </c>
      <c r="G18" s="265">
        <v>8751</v>
      </c>
      <c r="H18" s="264">
        <v>5.8034095030830679</v>
      </c>
      <c r="I18" s="263">
        <v>11.189765820488844</v>
      </c>
      <c r="J18" s="261">
        <v>6.7850697292862998</v>
      </c>
      <c r="K18" s="262">
        <v>6.5846501128668171</v>
      </c>
      <c r="L18" s="261">
        <v>-2.9538328184663176</v>
      </c>
      <c r="M18" s="261">
        <v>2430.7580703663402</v>
      </c>
      <c r="N18" s="262">
        <v>2975.4428065363954</v>
      </c>
      <c r="O18" s="261">
        <v>22.408019243476819</v>
      </c>
    </row>
    <row r="19" spans="1:15" x14ac:dyDescent="0.25">
      <c r="A19" s="267" t="s">
        <v>324</v>
      </c>
      <c r="B19" s="266">
        <v>10</v>
      </c>
      <c r="C19" s="265">
        <v>7</v>
      </c>
      <c r="D19" s="264">
        <v>-30.000000000000004</v>
      </c>
      <c r="E19" s="263">
        <v>9.0923851274557557E-2</v>
      </c>
      <c r="F19" s="266">
        <v>72.05</v>
      </c>
      <c r="G19" s="265">
        <v>43.15</v>
      </c>
      <c r="H19" s="264">
        <v>-40.11103400416377</v>
      </c>
      <c r="I19" s="263">
        <v>5.5175225134738159E-2</v>
      </c>
      <c r="J19" s="261">
        <v>7.2050000000000001</v>
      </c>
      <c r="K19" s="262">
        <v>6.1642857142857137</v>
      </c>
      <c r="L19" s="261">
        <v>-14.444334291662543</v>
      </c>
      <c r="M19" s="261">
        <v>2332.4080499653023</v>
      </c>
      <c r="N19" s="262">
        <v>2192.5840092699882</v>
      </c>
      <c r="O19" s="261">
        <v>-5.9948361393022171</v>
      </c>
    </row>
    <row r="20" spans="1:15" x14ac:dyDescent="0.25">
      <c r="A20" s="267" t="s">
        <v>128</v>
      </c>
      <c r="B20" s="266">
        <v>7</v>
      </c>
      <c r="C20" s="265">
        <v>9</v>
      </c>
      <c r="D20" s="264">
        <v>28.57142857142858</v>
      </c>
      <c r="E20" s="263">
        <v>0.11690209449585973</v>
      </c>
      <c r="F20" s="266">
        <v>36.61</v>
      </c>
      <c r="G20" s="265">
        <v>36.200000000000003</v>
      </c>
      <c r="H20" s="264">
        <v>-1.1199125921879216</v>
      </c>
      <c r="I20" s="263">
        <v>4.6288369637949509E-2</v>
      </c>
      <c r="J20" s="261">
        <v>5.2299999999999995</v>
      </c>
      <c r="K20" s="262">
        <v>4.0222222222222221</v>
      </c>
      <c r="L20" s="292">
        <v>-23.093265349479498</v>
      </c>
      <c r="M20" s="292">
        <v>3508.3310570882272</v>
      </c>
      <c r="N20" s="293">
        <v>2999.9999999999995</v>
      </c>
      <c r="O20" s="292">
        <v>-14.489255683587675</v>
      </c>
    </row>
    <row r="21" spans="1:15" x14ac:dyDescent="0.25">
      <c r="A21" s="267" t="s">
        <v>129</v>
      </c>
      <c r="B21" s="266">
        <v>7</v>
      </c>
      <c r="C21" s="265">
        <v>12</v>
      </c>
      <c r="D21" s="264">
        <v>71.428571428571416</v>
      </c>
      <c r="E21" s="263">
        <v>0.15586945932781296</v>
      </c>
      <c r="F21" s="266">
        <v>5</v>
      </c>
      <c r="G21" s="265">
        <v>10</v>
      </c>
      <c r="H21" s="264">
        <v>100</v>
      </c>
      <c r="I21" s="263">
        <v>1.2786842441422515E-2</v>
      </c>
      <c r="J21" s="261">
        <v>0.7142857142857143</v>
      </c>
      <c r="K21" s="262">
        <v>0.83333333333333337</v>
      </c>
      <c r="L21" s="261">
        <v>16.666666666666675</v>
      </c>
      <c r="M21" s="261">
        <v>1200</v>
      </c>
      <c r="N21" s="262">
        <v>1400</v>
      </c>
      <c r="O21" s="261">
        <v>16.666666666666675</v>
      </c>
    </row>
    <row r="22" spans="1:15" x14ac:dyDescent="0.25">
      <c r="A22" s="267" t="s">
        <v>130</v>
      </c>
      <c r="B22" s="266">
        <v>79</v>
      </c>
      <c r="C22" s="265">
        <v>88</v>
      </c>
      <c r="D22" s="264">
        <v>11.392405063291132</v>
      </c>
      <c r="E22" s="263">
        <v>1.1430427017372951</v>
      </c>
      <c r="F22" s="266">
        <v>190</v>
      </c>
      <c r="G22" s="265">
        <v>210</v>
      </c>
      <c r="H22" s="264">
        <v>10.526315789473696</v>
      </c>
      <c r="I22" s="263">
        <v>0.26852369126987286</v>
      </c>
      <c r="J22" s="261">
        <v>2.4050632911392404</v>
      </c>
      <c r="K22" s="262">
        <v>2.3863636363636362</v>
      </c>
      <c r="L22" s="261">
        <v>-0.77751196172248793</v>
      </c>
      <c r="M22" s="261">
        <v>7367.3684210526308</v>
      </c>
      <c r="N22" s="262">
        <v>5747.6190476190477</v>
      </c>
      <c r="O22" s="261">
        <v>-21.985453704270665</v>
      </c>
    </row>
    <row r="23" spans="1:15" x14ac:dyDescent="0.25">
      <c r="A23" s="260" t="s">
        <v>133</v>
      </c>
      <c r="B23" s="259">
        <v>20</v>
      </c>
      <c r="C23" s="258">
        <v>39</v>
      </c>
      <c r="D23" s="257">
        <v>95</v>
      </c>
      <c r="E23" s="256">
        <v>0.50657574281539208</v>
      </c>
      <c r="F23" s="259">
        <v>187</v>
      </c>
      <c r="G23" s="258">
        <v>378</v>
      </c>
      <c r="H23" s="257">
        <v>102.1390374331551</v>
      </c>
      <c r="I23" s="256">
        <v>0.48334264428577106</v>
      </c>
      <c r="J23" s="254">
        <v>9.35</v>
      </c>
      <c r="K23" s="255">
        <v>9.6923076923076916</v>
      </c>
      <c r="L23" s="254">
        <v>3.6610448375154148</v>
      </c>
      <c r="M23" s="254">
        <v>4617.1122994652405</v>
      </c>
      <c r="N23" s="255">
        <v>4457.671957671957</v>
      </c>
      <c r="O23" s="254">
        <v>-3.4532480791457099</v>
      </c>
    </row>
    <row r="24" spans="1:15" x14ac:dyDescent="0.25">
      <c r="A24" s="253" t="s">
        <v>323</v>
      </c>
      <c r="B24" s="251"/>
      <c r="C24" s="252"/>
      <c r="D24" s="251"/>
      <c r="E24" s="251"/>
      <c r="F24" s="251"/>
      <c r="G24" s="252"/>
      <c r="H24" s="251"/>
      <c r="I24" s="251"/>
      <c r="J24" s="251"/>
      <c r="K24" s="252"/>
      <c r="L24" s="251"/>
      <c r="M24" s="251"/>
      <c r="N24" s="252"/>
      <c r="O24" s="251"/>
    </row>
    <row r="25" spans="1:15" x14ac:dyDescent="0.25">
      <c r="G25" s="250"/>
      <c r="K25" s="250"/>
      <c r="N25" s="250"/>
    </row>
    <row r="26" spans="1:15" x14ac:dyDescent="0.25">
      <c r="G26" s="250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C000"/>
  </sheetPr>
  <dimension ref="A1:O28"/>
  <sheetViews>
    <sheetView view="pageBreakPreview" zoomScaleNormal="100" zoomScaleSheetLayoutView="100" workbookViewId="0"/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ht="13.5" x14ac:dyDescent="0.25">
      <c r="A1" s="282" t="s">
        <v>372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800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273" t="s">
        <v>325</v>
      </c>
      <c r="B5" s="272">
        <v>18797.299999999996</v>
      </c>
      <c r="C5" s="271">
        <v>18092.599999999999</v>
      </c>
      <c r="D5" s="268">
        <v>-3.7489426672979498</v>
      </c>
      <c r="E5" s="268">
        <v>100</v>
      </c>
      <c r="F5" s="272">
        <v>760192.28699999989</v>
      </c>
      <c r="G5" s="271">
        <v>705633.40600000008</v>
      </c>
      <c r="H5" s="268">
        <v>-7.1769842884501394</v>
      </c>
      <c r="I5" s="268">
        <v>100</v>
      </c>
      <c r="J5" s="270">
        <v>40.441568044346795</v>
      </c>
      <c r="K5" s="269">
        <v>39.001216298376136</v>
      </c>
      <c r="L5" s="268">
        <v>-3.5615625595704414</v>
      </c>
      <c r="M5" s="270">
        <v>947.37271338825178</v>
      </c>
      <c r="N5" s="269">
        <v>501.18837006988315</v>
      </c>
      <c r="O5" s="268">
        <v>-47.097022852030747</v>
      </c>
    </row>
    <row r="6" spans="1:15" x14ac:dyDescent="0.25">
      <c r="A6" s="267" t="s">
        <v>113</v>
      </c>
      <c r="B6" s="266">
        <v>2</v>
      </c>
      <c r="C6" s="265">
        <v>2</v>
      </c>
      <c r="D6" s="264">
        <v>0</v>
      </c>
      <c r="E6" s="263">
        <v>1.1054243171241282E-2</v>
      </c>
      <c r="F6" s="266">
        <v>13</v>
      </c>
      <c r="G6" s="265">
        <v>14</v>
      </c>
      <c r="H6" s="264">
        <v>7.6923076923076872</v>
      </c>
      <c r="I6" s="263">
        <v>1.9840330518592253E-3</v>
      </c>
      <c r="J6" s="261">
        <v>6.5</v>
      </c>
      <c r="K6" s="262">
        <v>7</v>
      </c>
      <c r="L6" s="261">
        <v>7.6923076923076872</v>
      </c>
      <c r="M6" s="266">
        <v>3000</v>
      </c>
      <c r="N6" s="265">
        <v>2500</v>
      </c>
      <c r="O6" s="261">
        <v>-16.666666666666664</v>
      </c>
    </row>
    <row r="7" spans="1:15" x14ac:dyDescent="0.25">
      <c r="A7" s="267" t="s">
        <v>114</v>
      </c>
      <c r="B7" s="266">
        <v>419</v>
      </c>
      <c r="C7" s="265">
        <v>290</v>
      </c>
      <c r="D7" s="264">
        <v>-30.787589498806678</v>
      </c>
      <c r="E7" s="263">
        <v>1.602865259829986</v>
      </c>
      <c r="F7" s="266">
        <v>9033</v>
      </c>
      <c r="G7" s="265">
        <v>6295</v>
      </c>
      <c r="H7" s="264">
        <v>-30.311081589726562</v>
      </c>
      <c r="I7" s="263">
        <v>0.89210629010384457</v>
      </c>
      <c r="J7" s="261">
        <v>21.558472553699286</v>
      </c>
      <c r="K7" s="262">
        <v>21.706896551724139</v>
      </c>
      <c r="L7" s="261">
        <v>0.68847177208473109</v>
      </c>
      <c r="M7" s="261">
        <v>1078.6327908778924</v>
      </c>
      <c r="N7" s="262">
        <v>549.85544082605247</v>
      </c>
      <c r="O7" s="261">
        <v>-49.022925552028816</v>
      </c>
    </row>
    <row r="8" spans="1:15" x14ac:dyDescent="0.25">
      <c r="A8" s="267" t="s">
        <v>115</v>
      </c>
      <c r="B8" s="266">
        <v>182.3</v>
      </c>
      <c r="C8" s="265">
        <v>176.6</v>
      </c>
      <c r="D8" s="264">
        <v>-3.1267142073505338</v>
      </c>
      <c r="E8" s="263">
        <v>0.97608967202060504</v>
      </c>
      <c r="F8" s="266">
        <v>1104.4989999999998</v>
      </c>
      <c r="G8" s="265">
        <v>1114.3699999999999</v>
      </c>
      <c r="H8" s="264">
        <v>0.89370836913389429</v>
      </c>
      <c r="I8" s="263">
        <v>0.15792477942859748</v>
      </c>
      <c r="J8" s="261">
        <v>6.0586889742183203</v>
      </c>
      <c r="K8" s="262">
        <v>6.3101359003397501</v>
      </c>
      <c r="L8" s="261">
        <v>4.15018706507988</v>
      </c>
      <c r="M8" s="261">
        <v>806.58819066382148</v>
      </c>
      <c r="N8" s="262">
        <v>854.61740714484438</v>
      </c>
      <c r="O8" s="261">
        <v>5.9546143914523286</v>
      </c>
    </row>
    <row r="9" spans="1:15" x14ac:dyDescent="0.25">
      <c r="A9" s="267" t="s">
        <v>116</v>
      </c>
      <c r="B9" s="266">
        <v>9591</v>
      </c>
      <c r="C9" s="265">
        <v>9931</v>
      </c>
      <c r="D9" s="263">
        <v>3.5449900948806068</v>
      </c>
      <c r="E9" s="263">
        <v>54.889844466798586</v>
      </c>
      <c r="F9" s="266">
        <v>450522.67899999989</v>
      </c>
      <c r="G9" s="265">
        <v>453990.07900000003</v>
      </c>
      <c r="H9" s="263">
        <v>0.76963939034024875</v>
      </c>
      <c r="I9" s="263">
        <v>64.337951568012926</v>
      </c>
      <c r="J9" s="261">
        <v>46.973483369825864</v>
      </c>
      <c r="K9" s="262">
        <v>45.714437518880274</v>
      </c>
      <c r="L9" s="261">
        <v>-2.6803331595253943</v>
      </c>
      <c r="M9" s="261">
        <v>983.71853284660085</v>
      </c>
      <c r="N9" s="262">
        <v>361.35861286078892</v>
      </c>
      <c r="O9" s="263">
        <v>-63.266056214767019</v>
      </c>
    </row>
    <row r="10" spans="1:15" x14ac:dyDescent="0.25">
      <c r="A10" s="267" t="s">
        <v>117</v>
      </c>
      <c r="B10" s="266">
        <v>456</v>
      </c>
      <c r="C10" s="265">
        <v>409</v>
      </c>
      <c r="D10" s="263">
        <v>-10.307017543859654</v>
      </c>
      <c r="E10" s="263">
        <v>2.2605927285188421</v>
      </c>
      <c r="F10" s="266">
        <v>4275</v>
      </c>
      <c r="G10" s="265">
        <v>3590</v>
      </c>
      <c r="H10" s="263">
        <v>-16.023391812865494</v>
      </c>
      <c r="I10" s="263">
        <v>0.50876276115532992</v>
      </c>
      <c r="J10" s="261">
        <v>9.375</v>
      </c>
      <c r="K10" s="262">
        <v>8.7775061124694371</v>
      </c>
      <c r="L10" s="263">
        <v>-6.3732681336593373</v>
      </c>
      <c r="M10" s="261">
        <v>946.85380116959061</v>
      </c>
      <c r="N10" s="262">
        <v>1044.0389972144849</v>
      </c>
      <c r="O10" s="263">
        <v>10.264012873460215</v>
      </c>
    </row>
    <row r="11" spans="1:15" x14ac:dyDescent="0.25">
      <c r="A11" s="267" t="s">
        <v>118</v>
      </c>
      <c r="B11" s="266">
        <v>178.75</v>
      </c>
      <c r="C11" s="265">
        <v>159.75</v>
      </c>
      <c r="D11" s="263">
        <v>-10.629370629370626</v>
      </c>
      <c r="E11" s="263">
        <v>0.88295767330289732</v>
      </c>
      <c r="F11" s="266">
        <v>1673.65</v>
      </c>
      <c r="G11" s="265">
        <v>1731.8200000000002</v>
      </c>
      <c r="H11" s="263">
        <v>3.4756370806321657</v>
      </c>
      <c r="I11" s="263">
        <v>0.24542772284791742</v>
      </c>
      <c r="J11" s="261">
        <v>9.3630769230769229</v>
      </c>
      <c r="K11" s="262">
        <v>10.840813771517999</v>
      </c>
      <c r="L11" s="263">
        <v>15.782598611348986</v>
      </c>
      <c r="M11" s="261">
        <v>959.79535745227497</v>
      </c>
      <c r="N11" s="262">
        <v>956.8044023050893</v>
      </c>
      <c r="O11" s="263">
        <v>-0.31162425656288129</v>
      </c>
    </row>
    <row r="12" spans="1:15" x14ac:dyDescent="0.25">
      <c r="A12" s="267" t="s">
        <v>119</v>
      </c>
      <c r="B12" s="266">
        <v>450</v>
      </c>
      <c r="C12" s="265">
        <v>596</v>
      </c>
      <c r="D12" s="264">
        <v>32.444444444444457</v>
      </c>
      <c r="E12" s="263">
        <v>3.294164465029902</v>
      </c>
      <c r="F12" s="266">
        <v>5907.25</v>
      </c>
      <c r="G12" s="265">
        <v>8648.9000000000015</v>
      </c>
      <c r="H12" s="264">
        <v>46.411612848618255</v>
      </c>
      <c r="I12" s="263">
        <v>1.2256931044446611</v>
      </c>
      <c r="J12" s="261">
        <v>13.127222222222223</v>
      </c>
      <c r="K12" s="262">
        <v>14.511577181208056</v>
      </c>
      <c r="L12" s="261">
        <v>10.54568084207752</v>
      </c>
      <c r="M12" s="261">
        <v>1133.4410752906319</v>
      </c>
      <c r="N12" s="262">
        <v>1346.8759032940602</v>
      </c>
      <c r="O12" s="261">
        <v>18.830694656861645</v>
      </c>
    </row>
    <row r="13" spans="1:15" x14ac:dyDescent="0.25">
      <c r="A13" s="267" t="s">
        <v>120</v>
      </c>
      <c r="B13" s="266">
        <v>8</v>
      </c>
      <c r="C13" s="265">
        <v>13</v>
      </c>
      <c r="D13" s="263">
        <v>62.5</v>
      </c>
      <c r="E13" s="263">
        <v>7.1852580613068331E-2</v>
      </c>
      <c r="F13" s="266">
        <v>71.800000000000011</v>
      </c>
      <c r="G13" s="265">
        <v>121.1</v>
      </c>
      <c r="H13" s="263">
        <v>68.662952646239518</v>
      </c>
      <c r="I13" s="263">
        <v>1.7161885898582301E-2</v>
      </c>
      <c r="J13" s="261">
        <v>8.9750000000000014</v>
      </c>
      <c r="K13" s="262">
        <v>9.3153846153846143</v>
      </c>
      <c r="L13" s="261">
        <v>3.7925862438396907</v>
      </c>
      <c r="M13" s="261">
        <v>1365.7381615598886</v>
      </c>
      <c r="N13" s="262">
        <v>1224.6903385631711</v>
      </c>
      <c r="O13" s="263">
        <v>-10.327588916137387</v>
      </c>
    </row>
    <row r="14" spans="1:15" x14ac:dyDescent="0.25">
      <c r="A14" s="267" t="s">
        <v>121</v>
      </c>
      <c r="B14" s="266">
        <v>128.25</v>
      </c>
      <c r="C14" s="265">
        <v>72.75</v>
      </c>
      <c r="D14" s="264">
        <v>-43.274853801169591</v>
      </c>
      <c r="E14" s="263">
        <v>0.40209809535390162</v>
      </c>
      <c r="F14" s="266">
        <v>2001.0000000000002</v>
      </c>
      <c r="G14" s="265">
        <v>943</v>
      </c>
      <c r="H14" s="264">
        <v>-52.873563218390807</v>
      </c>
      <c r="I14" s="263">
        <v>0.13363879770737497</v>
      </c>
      <c r="J14" s="261">
        <v>15.602339181286551</v>
      </c>
      <c r="K14" s="262">
        <v>12.962199312714777</v>
      </c>
      <c r="L14" s="261">
        <v>-16.921436189121941</v>
      </c>
      <c r="M14" s="261">
        <v>1066.1929035482258</v>
      </c>
      <c r="N14" s="262">
        <v>1349.7560975609754</v>
      </c>
      <c r="O14" s="261">
        <v>26.59586206858706</v>
      </c>
    </row>
    <row r="15" spans="1:15" x14ac:dyDescent="0.25">
      <c r="A15" s="267" t="s">
        <v>122</v>
      </c>
      <c r="B15" s="266">
        <v>2467.4</v>
      </c>
      <c r="C15" s="265">
        <v>1651</v>
      </c>
      <c r="D15" s="264">
        <v>-33.087460484720765</v>
      </c>
      <c r="E15" s="263">
        <v>9.1252777378596779</v>
      </c>
      <c r="F15" s="266">
        <v>143899.62900000002</v>
      </c>
      <c r="G15" s="265">
        <v>91920.078000000009</v>
      </c>
      <c r="H15" s="264">
        <v>-36.122088264730692</v>
      </c>
      <c r="I15" s="263">
        <v>13.026605205819861</v>
      </c>
      <c r="J15" s="261">
        <v>58.320348950312074</v>
      </c>
      <c r="K15" s="262">
        <v>55.675395517867962</v>
      </c>
      <c r="L15" s="261">
        <v>-4.5352153751644479</v>
      </c>
      <c r="M15" s="261">
        <v>862.81048848291323</v>
      </c>
      <c r="N15" s="262">
        <v>783.72674052778746</v>
      </c>
      <c r="O15" s="261">
        <v>-9.1658306210648188</v>
      </c>
    </row>
    <row r="16" spans="1:15" x14ac:dyDescent="0.25">
      <c r="A16" s="267" t="s">
        <v>123</v>
      </c>
      <c r="B16" s="266">
        <v>402</v>
      </c>
      <c r="C16" s="265">
        <v>308</v>
      </c>
      <c r="D16" s="264">
        <v>-23.383084577114431</v>
      </c>
      <c r="E16" s="263">
        <v>1.7023534483711573</v>
      </c>
      <c r="F16" s="266">
        <v>7975.2</v>
      </c>
      <c r="G16" s="265">
        <v>5972.3899999999985</v>
      </c>
      <c r="H16" s="264">
        <v>-25.112975223191913</v>
      </c>
      <c r="I16" s="263">
        <v>0.84638708275667984</v>
      </c>
      <c r="J16" s="261">
        <v>19.838805970149252</v>
      </c>
      <c r="K16" s="262">
        <v>19.39087662337662</v>
      </c>
      <c r="L16" s="261">
        <v>-2.2578442848154023</v>
      </c>
      <c r="M16" s="261">
        <v>789.91636573377491</v>
      </c>
      <c r="N16" s="262">
        <v>656.61857313403857</v>
      </c>
      <c r="O16" s="261">
        <v>-16.87492478724787</v>
      </c>
    </row>
    <row r="17" spans="1:15" x14ac:dyDescent="0.25">
      <c r="A17" s="267" t="s">
        <v>124</v>
      </c>
      <c r="B17" s="266">
        <v>1008.5</v>
      </c>
      <c r="C17" s="265">
        <v>680.5</v>
      </c>
      <c r="D17" s="264">
        <v>-32.523549826474962</v>
      </c>
      <c r="E17" s="263">
        <v>3.7612062390148462</v>
      </c>
      <c r="F17" s="266">
        <v>39157.549999999996</v>
      </c>
      <c r="G17" s="265">
        <v>26290.35</v>
      </c>
      <c r="H17" s="264">
        <v>-32.860074238556805</v>
      </c>
      <c r="I17" s="263">
        <v>3.7257802389247989</v>
      </c>
      <c r="J17" s="261">
        <v>38.82751611303916</v>
      </c>
      <c r="K17" s="262">
        <v>38.6338721528288</v>
      </c>
      <c r="L17" s="261">
        <v>-0.49872868418004979</v>
      </c>
      <c r="M17" s="261">
        <v>1013.0690888474896</v>
      </c>
      <c r="N17" s="262">
        <v>666.93214430389855</v>
      </c>
      <c r="O17" s="261">
        <v>-34.167160794272299</v>
      </c>
    </row>
    <row r="18" spans="1:15" x14ac:dyDescent="0.25">
      <c r="A18" s="267" t="s">
        <v>125</v>
      </c>
      <c r="B18" s="266">
        <v>499</v>
      </c>
      <c r="C18" s="265">
        <v>595</v>
      </c>
      <c r="D18" s="264">
        <v>19.238476953907814</v>
      </c>
      <c r="E18" s="263">
        <v>3.288637343444281</v>
      </c>
      <c r="F18" s="266">
        <v>13981</v>
      </c>
      <c r="G18" s="265">
        <v>16844</v>
      </c>
      <c r="H18" s="264">
        <v>20.477791288176817</v>
      </c>
      <c r="I18" s="263">
        <v>2.3870751946797708</v>
      </c>
      <c r="J18" s="261">
        <v>28.018036072144287</v>
      </c>
      <c r="K18" s="262">
        <v>28.30924369747899</v>
      </c>
      <c r="L18" s="261">
        <v>1.0393577357987072</v>
      </c>
      <c r="M18" s="261">
        <v>1045.2750160932696</v>
      </c>
      <c r="N18" s="262">
        <v>867.58667774875323</v>
      </c>
      <c r="O18" s="261">
        <v>-16.999195006939814</v>
      </c>
    </row>
    <row r="19" spans="1:15" x14ac:dyDescent="0.25">
      <c r="A19" s="267" t="s">
        <v>200</v>
      </c>
      <c r="B19" s="266">
        <v>1210</v>
      </c>
      <c r="C19" s="265">
        <v>1494</v>
      </c>
      <c r="D19" s="264">
        <v>23.471074380165291</v>
      </c>
      <c r="E19" s="263">
        <v>8.2575196489172367</v>
      </c>
      <c r="F19" s="266">
        <v>36401</v>
      </c>
      <c r="G19" s="265">
        <v>44769</v>
      </c>
      <c r="H19" s="264">
        <v>22.988379440125261</v>
      </c>
      <c r="I19" s="263">
        <v>6.3445125499061188</v>
      </c>
      <c r="J19" s="261">
        <v>30.083471074380164</v>
      </c>
      <c r="K19" s="262">
        <v>29.96586345381526</v>
      </c>
      <c r="L19" s="261">
        <v>-0.3909376689748445</v>
      </c>
      <c r="M19" s="261">
        <v>850.86728386582786</v>
      </c>
      <c r="N19" s="262">
        <v>690.44986486184632</v>
      </c>
      <c r="O19" s="261">
        <v>-18.853400764822158</v>
      </c>
    </row>
    <row r="20" spans="1:15" x14ac:dyDescent="0.25">
      <c r="A20" s="267" t="s">
        <v>324</v>
      </c>
      <c r="B20" s="266">
        <v>291</v>
      </c>
      <c r="C20" s="265">
        <v>317</v>
      </c>
      <c r="D20" s="264">
        <v>8.9347079037800583</v>
      </c>
      <c r="E20" s="263">
        <v>1.7520975426417431</v>
      </c>
      <c r="F20" s="266">
        <v>7485.95</v>
      </c>
      <c r="G20" s="265">
        <v>7651.15</v>
      </c>
      <c r="H20" s="264">
        <v>2.2068007400530387</v>
      </c>
      <c r="I20" s="263">
        <v>1.0842953203380508</v>
      </c>
      <c r="J20" s="261">
        <v>25.724914089347077</v>
      </c>
      <c r="K20" s="262">
        <v>24.136119873817034</v>
      </c>
      <c r="L20" s="261">
        <v>-6.1760914342099849</v>
      </c>
      <c r="M20" s="261">
        <v>467.47907747179721</v>
      </c>
      <c r="N20" s="262">
        <v>405.50413990053784</v>
      </c>
      <c r="O20" s="261">
        <v>-13.257264454792262</v>
      </c>
    </row>
    <row r="21" spans="1:15" x14ac:dyDescent="0.25">
      <c r="A21" s="267" t="s">
        <v>128</v>
      </c>
      <c r="B21" s="266">
        <v>89</v>
      </c>
      <c r="C21" s="265">
        <v>83</v>
      </c>
      <c r="D21" s="264">
        <v>-6.741573033707871</v>
      </c>
      <c r="E21" s="263">
        <v>0.45875109160651323</v>
      </c>
      <c r="F21" s="266">
        <v>2307.0700000000002</v>
      </c>
      <c r="G21" s="265">
        <v>2623.8689999999997</v>
      </c>
      <c r="H21" s="264">
        <v>13.731659637548898</v>
      </c>
      <c r="I21" s="263">
        <v>0.37184591569634384</v>
      </c>
      <c r="J21" s="261">
        <v>25.922134831460674</v>
      </c>
      <c r="K21" s="262">
        <v>31.612879518072287</v>
      </c>
      <c r="L21" s="292">
        <v>21.953225394480171</v>
      </c>
      <c r="M21" s="292">
        <v>644.31985158664463</v>
      </c>
      <c r="N21" s="293">
        <v>719.55406310299793</v>
      </c>
      <c r="O21" s="292">
        <v>11.676531668407897</v>
      </c>
    </row>
    <row r="22" spans="1:15" x14ac:dyDescent="0.25">
      <c r="A22" s="267" t="s">
        <v>130</v>
      </c>
      <c r="B22" s="266">
        <v>332</v>
      </c>
      <c r="C22" s="265">
        <v>225</v>
      </c>
      <c r="D22" s="264">
        <v>-32.228915662650607</v>
      </c>
      <c r="E22" s="263">
        <v>1.2436023567646444</v>
      </c>
      <c r="F22" s="266">
        <v>8196</v>
      </c>
      <c r="G22" s="265">
        <v>6334</v>
      </c>
      <c r="H22" s="264">
        <v>-22.718399219131278</v>
      </c>
      <c r="I22" s="263">
        <v>0.89763323931973815</v>
      </c>
      <c r="J22" s="261">
        <v>24.686746987951807</v>
      </c>
      <c r="K22" s="262">
        <v>28.15111111111111</v>
      </c>
      <c r="L22" s="261">
        <v>14.033295374437383</v>
      </c>
      <c r="M22" s="261">
        <v>974.09712054660827</v>
      </c>
      <c r="N22" s="262">
        <v>618.31386169876862</v>
      </c>
      <c r="O22" s="261">
        <v>-36.524413361184585</v>
      </c>
    </row>
    <row r="23" spans="1:15" x14ac:dyDescent="0.25">
      <c r="A23" s="267" t="s">
        <v>131</v>
      </c>
      <c r="B23" s="266">
        <v>497</v>
      </c>
      <c r="C23" s="265">
        <v>482</v>
      </c>
      <c r="D23" s="264">
        <v>-3.0181086519114664</v>
      </c>
      <c r="E23" s="263">
        <v>2.6640726042691489</v>
      </c>
      <c r="F23" s="266">
        <v>8540.2999999999993</v>
      </c>
      <c r="G23" s="265">
        <v>8519.2999999999993</v>
      </c>
      <c r="H23" s="264">
        <v>-0.24589300141680814</v>
      </c>
      <c r="I23" s="263">
        <v>1.2073266270503071</v>
      </c>
      <c r="J23" s="261">
        <v>17.183702213279677</v>
      </c>
      <c r="K23" s="262">
        <v>17.674896265560164</v>
      </c>
      <c r="L23" s="292">
        <v>2.8584879217756098</v>
      </c>
      <c r="M23" s="292">
        <v>960.42082830813899</v>
      </c>
      <c r="N23" s="293">
        <v>1006.6660406371419</v>
      </c>
      <c r="O23" s="292">
        <v>4.8150988572861042</v>
      </c>
    </row>
    <row r="24" spans="1:15" x14ac:dyDescent="0.25">
      <c r="A24" s="267" t="s">
        <v>133</v>
      </c>
      <c r="B24" s="266">
        <v>586</v>
      </c>
      <c r="C24" s="265">
        <v>607</v>
      </c>
      <c r="D24" s="264">
        <v>3.5836177474402708</v>
      </c>
      <c r="E24" s="263">
        <v>3.3549628024717291</v>
      </c>
      <c r="F24" s="266">
        <v>17646</v>
      </c>
      <c r="G24" s="265">
        <v>18261</v>
      </c>
      <c r="H24" s="264">
        <v>3.4852091125467499</v>
      </c>
      <c r="I24" s="263">
        <v>2.5878876828572368</v>
      </c>
      <c r="J24" s="261">
        <v>30.112627986348123</v>
      </c>
      <c r="K24" s="262">
        <v>30.084019769357496</v>
      </c>
      <c r="L24" s="292">
        <v>-9.5004052796709981E-2</v>
      </c>
      <c r="M24" s="292">
        <v>841.84291057463429</v>
      </c>
      <c r="N24" s="293">
        <v>557.19566288812211</v>
      </c>
      <c r="O24" s="292">
        <v>-33.812394701074879</v>
      </c>
    </row>
    <row r="25" spans="1:15" x14ac:dyDescent="0.25">
      <c r="A25" s="260" t="s">
        <v>134</v>
      </c>
      <c r="B25" s="259">
        <v>0.1</v>
      </c>
      <c r="C25" s="258">
        <v>0</v>
      </c>
      <c r="D25" s="257">
        <v>-100</v>
      </c>
      <c r="E25" s="256">
        <v>0</v>
      </c>
      <c r="F25" s="259">
        <v>0.71</v>
      </c>
      <c r="G25" s="258">
        <v>0</v>
      </c>
      <c r="H25" s="257">
        <v>-100</v>
      </c>
      <c r="I25" s="256">
        <v>0</v>
      </c>
      <c r="J25" s="254">
        <v>7.1</v>
      </c>
      <c r="K25" s="255" t="s">
        <v>341</v>
      </c>
      <c r="L25" s="254" t="s">
        <v>341</v>
      </c>
      <c r="M25" s="254">
        <v>4000</v>
      </c>
      <c r="N25" s="255" t="s">
        <v>341</v>
      </c>
      <c r="O25" s="254" t="s">
        <v>341</v>
      </c>
    </row>
    <row r="26" spans="1:15" x14ac:dyDescent="0.25">
      <c r="A26" s="253" t="s">
        <v>323</v>
      </c>
      <c r="B26" s="251"/>
      <c r="C26" s="252"/>
      <c r="D26" s="251"/>
      <c r="E26" s="251"/>
      <c r="F26" s="251"/>
      <c r="G26" s="252"/>
      <c r="H26" s="251"/>
      <c r="I26" s="251"/>
      <c r="J26" s="251"/>
      <c r="K26" s="252"/>
      <c r="L26" s="251"/>
      <c r="M26" s="251"/>
      <c r="N26" s="252"/>
      <c r="O26" s="251"/>
    </row>
    <row r="27" spans="1:15" x14ac:dyDescent="0.25">
      <c r="G27" s="250"/>
      <c r="K27" s="250"/>
      <c r="N27" s="250"/>
    </row>
    <row r="28" spans="1:15" x14ac:dyDescent="0.25">
      <c r="G28" s="250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C000"/>
  </sheetPr>
  <dimension ref="A1:O17"/>
  <sheetViews>
    <sheetView view="pageBreakPreview" zoomScaleNormal="100" zoomScaleSheetLayoutView="100" workbookViewId="0"/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ht="13.5" x14ac:dyDescent="0.25">
      <c r="A1" s="282" t="s">
        <v>373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800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273" t="s">
        <v>325</v>
      </c>
      <c r="B5" s="272">
        <v>1242.75</v>
      </c>
      <c r="C5" s="271">
        <v>1214.25</v>
      </c>
      <c r="D5" s="268">
        <v>-2.2933011466505726</v>
      </c>
      <c r="E5" s="268">
        <v>100</v>
      </c>
      <c r="F5" s="272">
        <v>23196.940000000002</v>
      </c>
      <c r="G5" s="271">
        <v>22155.230000000003</v>
      </c>
      <c r="H5" s="268">
        <v>-4.4907216210413932</v>
      </c>
      <c r="I5" s="268">
        <v>100</v>
      </c>
      <c r="J5" s="270">
        <v>18.665813719573528</v>
      </c>
      <c r="K5" s="269">
        <v>18.246020177064032</v>
      </c>
      <c r="L5" s="268">
        <v>-2.2489967424741186</v>
      </c>
      <c r="M5" s="270">
        <v>708.51344617005509</v>
      </c>
      <c r="N5" s="269">
        <v>834.5102262535753</v>
      </c>
      <c r="O5" s="268">
        <v>17.783258844925133</v>
      </c>
    </row>
    <row r="6" spans="1:15" x14ac:dyDescent="0.25">
      <c r="A6" s="267" t="s">
        <v>114</v>
      </c>
      <c r="B6" s="266">
        <v>41</v>
      </c>
      <c r="C6" s="265">
        <v>43</v>
      </c>
      <c r="D6" s="264">
        <v>4.8780487804878092</v>
      </c>
      <c r="E6" s="263">
        <v>3.5412806259007619</v>
      </c>
      <c r="F6" s="266">
        <v>372.3</v>
      </c>
      <c r="G6" s="265">
        <v>402.40000000000003</v>
      </c>
      <c r="H6" s="264">
        <v>8.084877786731127</v>
      </c>
      <c r="I6" s="263">
        <v>1.8162754347393366</v>
      </c>
      <c r="J6" s="261">
        <v>9.0804878048780484</v>
      </c>
      <c r="K6" s="262">
        <v>9.3581395348837209</v>
      </c>
      <c r="L6" s="261">
        <v>3.0576741687436293</v>
      </c>
      <c r="M6" s="261">
        <v>988.51732473811433</v>
      </c>
      <c r="N6" s="262">
        <v>1208.8096421471173</v>
      </c>
      <c r="O6" s="261">
        <v>22.285124589734885</v>
      </c>
    </row>
    <row r="7" spans="1:15" x14ac:dyDescent="0.25">
      <c r="A7" s="267" t="s">
        <v>116</v>
      </c>
      <c r="B7" s="266">
        <v>149</v>
      </c>
      <c r="C7" s="265">
        <v>131</v>
      </c>
      <c r="D7" s="263">
        <v>-12.080536912751683</v>
      </c>
      <c r="E7" s="263">
        <v>10.788552604488368</v>
      </c>
      <c r="F7" s="266">
        <v>2991.31</v>
      </c>
      <c r="G7" s="265">
        <v>2508.6799999999998</v>
      </c>
      <c r="H7" s="263">
        <v>-16.134402653018242</v>
      </c>
      <c r="I7" s="263">
        <v>11.323195471227333</v>
      </c>
      <c r="J7" s="261">
        <v>20.075906040268457</v>
      </c>
      <c r="K7" s="262">
        <v>19.150229007633587</v>
      </c>
      <c r="L7" s="261">
        <v>-4.6108854603031935</v>
      </c>
      <c r="M7" s="261">
        <v>720.75003928044907</v>
      </c>
      <c r="N7" s="262">
        <v>874.52963311382882</v>
      </c>
      <c r="O7" s="263">
        <v>21.336050704472175</v>
      </c>
    </row>
    <row r="8" spans="1:15" x14ac:dyDescent="0.25">
      <c r="A8" s="267" t="s">
        <v>117</v>
      </c>
      <c r="B8" s="266">
        <v>29</v>
      </c>
      <c r="C8" s="265">
        <v>32</v>
      </c>
      <c r="D8" s="263">
        <v>10.344827586206895</v>
      </c>
      <c r="E8" s="263">
        <v>2.6353716285773108</v>
      </c>
      <c r="F8" s="266">
        <v>189</v>
      </c>
      <c r="G8" s="265">
        <v>201</v>
      </c>
      <c r="H8" s="263">
        <v>6.3492063492063489</v>
      </c>
      <c r="I8" s="263">
        <v>0.90723499598063284</v>
      </c>
      <c r="J8" s="261">
        <v>6.5172413793103452</v>
      </c>
      <c r="K8" s="262">
        <v>6.28125</v>
      </c>
      <c r="L8" s="263">
        <v>-3.6210317460317554</v>
      </c>
      <c r="M8" s="261">
        <v>582.27513227513225</v>
      </c>
      <c r="N8" s="262">
        <v>710.69651741293546</v>
      </c>
      <c r="O8" s="263">
        <v>22.055103853743585</v>
      </c>
    </row>
    <row r="9" spans="1:15" x14ac:dyDescent="0.25">
      <c r="A9" s="267" t="s">
        <v>121</v>
      </c>
      <c r="B9" s="266">
        <v>28.75</v>
      </c>
      <c r="C9" s="265">
        <v>29.25</v>
      </c>
      <c r="D9" s="264">
        <v>1.7391304347825987</v>
      </c>
      <c r="E9" s="263">
        <v>2.4088943792464486</v>
      </c>
      <c r="F9" s="266">
        <v>346</v>
      </c>
      <c r="G9" s="265">
        <v>330</v>
      </c>
      <c r="H9" s="264">
        <v>-4.6242774566473965</v>
      </c>
      <c r="I9" s="263">
        <v>1.4894902919085018</v>
      </c>
      <c r="J9" s="261">
        <v>12.034782608695652</v>
      </c>
      <c r="K9" s="262">
        <v>11.282051282051283</v>
      </c>
      <c r="L9" s="261">
        <v>-6.2546316881576969</v>
      </c>
      <c r="M9" s="261">
        <v>734.69075144508668</v>
      </c>
      <c r="N9" s="262">
        <v>814.82727272727288</v>
      </c>
      <c r="O9" s="261">
        <v>10.907517363538766</v>
      </c>
    </row>
    <row r="10" spans="1:15" x14ac:dyDescent="0.25">
      <c r="A10" s="267" t="s">
        <v>123</v>
      </c>
      <c r="B10" s="266">
        <v>37</v>
      </c>
      <c r="C10" s="265">
        <v>32</v>
      </c>
      <c r="D10" s="264">
        <v>-13.513513513513509</v>
      </c>
      <c r="E10" s="263">
        <v>2.6353716285773108</v>
      </c>
      <c r="F10" s="266">
        <v>534.1</v>
      </c>
      <c r="G10" s="265">
        <v>498</v>
      </c>
      <c r="H10" s="264">
        <v>-6.7590338887848711</v>
      </c>
      <c r="I10" s="263">
        <v>2.2477762586982846</v>
      </c>
      <c r="J10" s="261">
        <v>14.435135135135136</v>
      </c>
      <c r="K10" s="262">
        <v>15.5625</v>
      </c>
      <c r="L10" s="261">
        <v>7.8098670660924796</v>
      </c>
      <c r="M10" s="261">
        <v>748.32428384197715</v>
      </c>
      <c r="N10" s="262">
        <v>831.79718875501999</v>
      </c>
      <c r="O10" s="261">
        <v>11.154643343188585</v>
      </c>
    </row>
    <row r="11" spans="1:15" x14ac:dyDescent="0.25">
      <c r="A11" s="267" t="s">
        <v>124</v>
      </c>
      <c r="B11" s="266">
        <v>91</v>
      </c>
      <c r="C11" s="265">
        <v>103</v>
      </c>
      <c r="D11" s="264">
        <v>13.186813186813184</v>
      </c>
      <c r="E11" s="263">
        <v>8.4826024294832205</v>
      </c>
      <c r="F11" s="266">
        <v>2098.8500000000004</v>
      </c>
      <c r="G11" s="265">
        <v>2369.8000000000002</v>
      </c>
      <c r="H11" s="264">
        <v>12.909450413321565</v>
      </c>
      <c r="I11" s="263">
        <v>10.696345738681114</v>
      </c>
      <c r="J11" s="261">
        <v>23.064285714285717</v>
      </c>
      <c r="K11" s="262">
        <v>23.007766990291262</v>
      </c>
      <c r="L11" s="261">
        <v>-0.24504866395861358</v>
      </c>
      <c r="M11" s="261">
        <v>980.62748648069169</v>
      </c>
      <c r="N11" s="262">
        <v>1265.7941598447126</v>
      </c>
      <c r="O11" s="261">
        <v>29.080020425231655</v>
      </c>
    </row>
    <row r="12" spans="1:15" x14ac:dyDescent="0.25">
      <c r="A12" s="267" t="s">
        <v>200</v>
      </c>
      <c r="B12" s="266">
        <v>287</v>
      </c>
      <c r="C12" s="265">
        <v>308</v>
      </c>
      <c r="D12" s="264">
        <v>7.3170731707317138</v>
      </c>
      <c r="E12" s="263">
        <v>25.365451925056622</v>
      </c>
      <c r="F12" s="266">
        <v>2741</v>
      </c>
      <c r="G12" s="265">
        <v>2885</v>
      </c>
      <c r="H12" s="264">
        <v>5.2535570959503897</v>
      </c>
      <c r="I12" s="263">
        <v>13.021756036836447</v>
      </c>
      <c r="J12" s="261">
        <v>9.5505226480836232</v>
      </c>
      <c r="K12" s="262">
        <v>9.3668831168831161</v>
      </c>
      <c r="L12" s="261">
        <v>-1.9228217969553318</v>
      </c>
      <c r="M12" s="261">
        <v>666.07077708865393</v>
      </c>
      <c r="N12" s="262">
        <v>589.2651646447141</v>
      </c>
      <c r="O12" s="261">
        <v>-11.53114880368291</v>
      </c>
    </row>
    <row r="13" spans="1:15" x14ac:dyDescent="0.25">
      <c r="A13" s="267" t="s">
        <v>324</v>
      </c>
      <c r="B13" s="266">
        <v>561</v>
      </c>
      <c r="C13" s="265">
        <v>518</v>
      </c>
      <c r="D13" s="264">
        <v>-7.6648841354723718</v>
      </c>
      <c r="E13" s="263">
        <v>42.660078237595222</v>
      </c>
      <c r="F13" s="266">
        <v>13639.380000000001</v>
      </c>
      <c r="G13" s="265">
        <v>12720.350000000002</v>
      </c>
      <c r="H13" s="264">
        <v>-6.7380628738256343</v>
      </c>
      <c r="I13" s="263">
        <v>57.414660105085801</v>
      </c>
      <c r="J13" s="261">
        <v>24.312620320855618</v>
      </c>
      <c r="K13" s="262">
        <v>24.556660231660235</v>
      </c>
      <c r="L13" s="261">
        <v>1.0037581617448055</v>
      </c>
      <c r="M13" s="261">
        <v>653.76205516673031</v>
      </c>
      <c r="N13" s="262">
        <v>784.18746339526808</v>
      </c>
      <c r="O13" s="261">
        <v>19.949981372852111</v>
      </c>
    </row>
    <row r="14" spans="1:15" x14ac:dyDescent="0.25">
      <c r="A14" s="260" t="s">
        <v>133</v>
      </c>
      <c r="B14" s="259">
        <v>19</v>
      </c>
      <c r="C14" s="258">
        <v>18</v>
      </c>
      <c r="D14" s="257">
        <v>-5.2631578947368478</v>
      </c>
      <c r="E14" s="256">
        <v>1.4823965410747375</v>
      </c>
      <c r="F14" s="259">
        <v>285</v>
      </c>
      <c r="G14" s="258">
        <v>240</v>
      </c>
      <c r="H14" s="257">
        <v>-15.789473684210531</v>
      </c>
      <c r="I14" s="256">
        <v>1.0832656668425467</v>
      </c>
      <c r="J14" s="254">
        <v>15</v>
      </c>
      <c r="K14" s="255">
        <v>13.333333333333334</v>
      </c>
      <c r="L14" s="254">
        <v>-11.111111111111105</v>
      </c>
      <c r="M14" s="254">
        <v>1216.1403508771928</v>
      </c>
      <c r="N14" s="255">
        <v>1281.6666666666667</v>
      </c>
      <c r="O14" s="254">
        <v>5.388055395268343</v>
      </c>
    </row>
    <row r="15" spans="1:15" x14ac:dyDescent="0.25">
      <c r="A15" s="253" t="s">
        <v>323</v>
      </c>
      <c r="B15" s="251"/>
      <c r="C15" s="252"/>
      <c r="D15" s="251"/>
      <c r="E15" s="251"/>
      <c r="F15" s="251"/>
      <c r="G15" s="252"/>
      <c r="H15" s="251"/>
      <c r="I15" s="251"/>
      <c r="J15" s="251"/>
      <c r="K15" s="252"/>
      <c r="L15" s="251"/>
      <c r="M15" s="251"/>
      <c r="N15" s="252"/>
      <c r="O15" s="251"/>
    </row>
    <row r="16" spans="1:15" x14ac:dyDescent="0.25">
      <c r="G16" s="250"/>
      <c r="K16" s="250"/>
      <c r="N16" s="250"/>
    </row>
    <row r="17" spans="7:7" x14ac:dyDescent="0.25">
      <c r="G17" s="250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C000"/>
  </sheetPr>
  <dimension ref="A1:O16"/>
  <sheetViews>
    <sheetView view="pageBreakPreview" zoomScaleNormal="100" zoomScaleSheetLayoutView="100" workbookViewId="0"/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3" width="5.28515625" style="225" customWidth="1"/>
    <col min="14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ht="13.5" x14ac:dyDescent="0.25">
      <c r="A1" s="282" t="s">
        <v>374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800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273" t="s">
        <v>325</v>
      </c>
      <c r="B5" s="272">
        <v>1172.7</v>
      </c>
      <c r="C5" s="271">
        <v>1227.539</v>
      </c>
      <c r="D5" s="268">
        <v>4.6763025496716848</v>
      </c>
      <c r="E5" s="268">
        <v>100</v>
      </c>
      <c r="F5" s="272">
        <v>20707.308000000001</v>
      </c>
      <c r="G5" s="271">
        <v>20699.288</v>
      </c>
      <c r="H5" s="268">
        <v>-3.8730287877108971E-2</v>
      </c>
      <c r="I5" s="268">
        <v>100</v>
      </c>
      <c r="J5" s="270">
        <v>17.657805065234076</v>
      </c>
      <c r="K5" s="269">
        <v>16.862427996177718</v>
      </c>
      <c r="L5" s="268">
        <v>-4.5043937574231752</v>
      </c>
      <c r="M5" s="270">
        <v>786.13828460947218</v>
      </c>
      <c r="N5" s="269">
        <v>765.44492448242659</v>
      </c>
      <c r="O5" s="268">
        <v>-2.6322799095486626</v>
      </c>
    </row>
    <row r="6" spans="1:15" x14ac:dyDescent="0.25">
      <c r="A6" s="267" t="s">
        <v>116</v>
      </c>
      <c r="B6" s="266">
        <v>31</v>
      </c>
      <c r="C6" s="265">
        <v>33</v>
      </c>
      <c r="D6" s="263">
        <v>6.4516129032258007</v>
      </c>
      <c r="E6" s="263">
        <v>2.6883056261348925</v>
      </c>
      <c r="F6" s="266">
        <v>1040.95</v>
      </c>
      <c r="G6" s="265">
        <v>1095.4000000000001</v>
      </c>
      <c r="H6" s="263">
        <v>5.2307987895672259</v>
      </c>
      <c r="I6" s="263">
        <v>5.2919694629109948</v>
      </c>
      <c r="J6" s="261">
        <v>33.579032258064515</v>
      </c>
      <c r="K6" s="262">
        <v>33.193939393939395</v>
      </c>
      <c r="L6" s="261">
        <v>-1.1468253794974514</v>
      </c>
      <c r="M6" s="261">
        <v>531.79451462606289</v>
      </c>
      <c r="N6" s="262">
        <v>580</v>
      </c>
      <c r="O6" s="263">
        <v>9.064682701331229</v>
      </c>
    </row>
    <row r="7" spans="1:15" x14ac:dyDescent="0.25">
      <c r="A7" s="267" t="s">
        <v>121</v>
      </c>
      <c r="B7" s="266">
        <v>21.299999999999997</v>
      </c>
      <c r="C7" s="265">
        <v>18</v>
      </c>
      <c r="D7" s="264">
        <v>-15.492957746478863</v>
      </c>
      <c r="E7" s="263">
        <v>1.4663485233463052</v>
      </c>
      <c r="F7" s="266">
        <v>247</v>
      </c>
      <c r="G7" s="265">
        <v>195</v>
      </c>
      <c r="H7" s="264">
        <v>-21.052631578947366</v>
      </c>
      <c r="I7" s="263">
        <v>0.94206138877820333</v>
      </c>
      <c r="J7" s="261">
        <v>11.5962441314554</v>
      </c>
      <c r="K7" s="262">
        <v>10.833333333333334</v>
      </c>
      <c r="L7" s="261">
        <v>-6.5789473684210513</v>
      </c>
      <c r="M7" s="261">
        <v>711.73279352226712</v>
      </c>
      <c r="N7" s="262">
        <v>755.11282051282046</v>
      </c>
      <c r="O7" s="261">
        <v>6.0949878079765929</v>
      </c>
    </row>
    <row r="8" spans="1:15" x14ac:dyDescent="0.25">
      <c r="A8" s="267" t="s">
        <v>122</v>
      </c>
      <c r="B8" s="266">
        <v>12.35</v>
      </c>
      <c r="C8" s="265">
        <v>11.089</v>
      </c>
      <c r="D8" s="264">
        <v>-10.210526315789469</v>
      </c>
      <c r="E8" s="263">
        <v>0.9033521541881766</v>
      </c>
      <c r="F8" s="266">
        <v>72.400000000000006</v>
      </c>
      <c r="G8" s="265">
        <v>62.09</v>
      </c>
      <c r="H8" s="264">
        <v>-14.240331491712709</v>
      </c>
      <c r="I8" s="263">
        <v>0.29996200835506998</v>
      </c>
      <c r="J8" s="261">
        <v>5.8623481781376521</v>
      </c>
      <c r="K8" s="262">
        <v>5.5992424925601947</v>
      </c>
      <c r="L8" s="261">
        <v>-4.4880596918254074</v>
      </c>
      <c r="M8" s="261">
        <v>696.77900552486176</v>
      </c>
      <c r="N8" s="262">
        <v>786.74504751167649</v>
      </c>
      <c r="O8" s="261">
        <v>12.911703893696691</v>
      </c>
    </row>
    <row r="9" spans="1:15" x14ac:dyDescent="0.25">
      <c r="A9" s="267" t="s">
        <v>124</v>
      </c>
      <c r="B9" s="266">
        <v>185.5</v>
      </c>
      <c r="C9" s="265">
        <v>233.4</v>
      </c>
      <c r="D9" s="264">
        <v>25.822102425876015</v>
      </c>
      <c r="E9" s="263">
        <v>19.013652519390423</v>
      </c>
      <c r="F9" s="266">
        <v>4574.4000000000005</v>
      </c>
      <c r="G9" s="265">
        <v>5478.42</v>
      </c>
      <c r="H9" s="264">
        <v>19.762591815320029</v>
      </c>
      <c r="I9" s="263">
        <v>26.466707453898898</v>
      </c>
      <c r="J9" s="261">
        <v>24.659838274932618</v>
      </c>
      <c r="K9" s="262">
        <v>23.472236503856042</v>
      </c>
      <c r="L9" s="261">
        <v>-4.8159349539765861</v>
      </c>
      <c r="M9" s="261">
        <v>881.55167890870928</v>
      </c>
      <c r="N9" s="262">
        <v>760.79367773920228</v>
      </c>
      <c r="O9" s="261">
        <v>-13.698346229570546</v>
      </c>
    </row>
    <row r="10" spans="1:15" x14ac:dyDescent="0.25">
      <c r="A10" s="267" t="s">
        <v>125</v>
      </c>
      <c r="B10" s="266">
        <v>43</v>
      </c>
      <c r="C10" s="265">
        <v>58</v>
      </c>
      <c r="D10" s="264">
        <v>34.883720930232556</v>
      </c>
      <c r="E10" s="263">
        <v>4.7249007974492052</v>
      </c>
      <c r="F10" s="266">
        <v>478.5</v>
      </c>
      <c r="G10" s="265">
        <v>508</v>
      </c>
      <c r="H10" s="264">
        <v>6.1650992685475359</v>
      </c>
      <c r="I10" s="263">
        <v>2.4541906948683452</v>
      </c>
      <c r="J10" s="261">
        <v>11.127906976744185</v>
      </c>
      <c r="K10" s="262">
        <v>8.7586206896551726</v>
      </c>
      <c r="L10" s="261">
        <v>-21.291391921594062</v>
      </c>
      <c r="M10" s="261">
        <v>2208.2549634273778</v>
      </c>
      <c r="N10" s="262">
        <v>2014.1732283464564</v>
      </c>
      <c r="O10" s="261">
        <v>-8.7889187750173505</v>
      </c>
    </row>
    <row r="11" spans="1:15" x14ac:dyDescent="0.25">
      <c r="A11" s="267" t="s">
        <v>324</v>
      </c>
      <c r="B11" s="266">
        <v>569</v>
      </c>
      <c r="C11" s="265">
        <v>523</v>
      </c>
      <c r="D11" s="264">
        <v>-8.0843585237258324</v>
      </c>
      <c r="E11" s="263">
        <v>42.605570983895419</v>
      </c>
      <c r="F11" s="266">
        <v>13738.099</v>
      </c>
      <c r="G11" s="265">
        <v>12726.648000000001</v>
      </c>
      <c r="H11" s="264">
        <v>-7.3623796130745545</v>
      </c>
      <c r="I11" s="263">
        <v>61.483506099340232</v>
      </c>
      <c r="J11" s="261">
        <v>24.144286467486818</v>
      </c>
      <c r="K11" s="262">
        <v>24.333934990439772</v>
      </c>
      <c r="L11" s="261">
        <v>0.78547992382520526</v>
      </c>
      <c r="M11" s="261">
        <v>702.49375768801781</v>
      </c>
      <c r="N11" s="262">
        <v>703.62908127890375</v>
      </c>
      <c r="O11" s="261">
        <v>0.1616133351308946</v>
      </c>
    </row>
    <row r="12" spans="1:15" x14ac:dyDescent="0.25">
      <c r="A12" s="267" t="s">
        <v>126</v>
      </c>
      <c r="B12" s="266">
        <v>310</v>
      </c>
      <c r="C12" s="265">
        <v>350</v>
      </c>
      <c r="D12" s="264">
        <v>12.903225806451623</v>
      </c>
      <c r="E12" s="263">
        <v>28.512332398400375</v>
      </c>
      <c r="F12" s="266">
        <v>552</v>
      </c>
      <c r="G12" s="265">
        <v>627</v>
      </c>
      <c r="H12" s="264">
        <v>13.586956521739136</v>
      </c>
      <c r="I12" s="263">
        <v>3.0290896962253</v>
      </c>
      <c r="J12" s="261">
        <v>1.7806451612903227</v>
      </c>
      <c r="K12" s="262">
        <v>1.7914285714285714</v>
      </c>
      <c r="L12" s="261">
        <v>0.60559006211178268</v>
      </c>
      <c r="M12" s="261">
        <v>1355.4710144927537</v>
      </c>
      <c r="N12" s="262">
        <v>1348.7559808612439</v>
      </c>
      <c r="O12" s="261">
        <v>-0.49540222990476224</v>
      </c>
    </row>
    <row r="13" spans="1:15" x14ac:dyDescent="0.25">
      <c r="A13" s="260" t="s">
        <v>134</v>
      </c>
      <c r="B13" s="259">
        <v>0.55000000000000004</v>
      </c>
      <c r="C13" s="258">
        <v>1.05</v>
      </c>
      <c r="D13" s="257">
        <v>90.909090909090892</v>
      </c>
      <c r="E13" s="256">
        <v>8.5536997195201137E-2</v>
      </c>
      <c r="F13" s="259">
        <v>3.9589999999999996</v>
      </c>
      <c r="G13" s="258">
        <v>6.73</v>
      </c>
      <c r="H13" s="257">
        <v>69.992422328870958</v>
      </c>
      <c r="I13" s="256">
        <v>3.251319562296056E-2</v>
      </c>
      <c r="J13" s="254">
        <v>7.1981818181818173</v>
      </c>
      <c r="K13" s="255">
        <v>6.4095238095238098</v>
      </c>
      <c r="L13" s="254">
        <v>-10.956350208686638</v>
      </c>
      <c r="M13" s="254">
        <v>2683.1270522859304</v>
      </c>
      <c r="N13" s="255">
        <v>3132.2436849925703</v>
      </c>
      <c r="O13" s="254">
        <v>16.738552590120847</v>
      </c>
    </row>
    <row r="14" spans="1:15" x14ac:dyDescent="0.25">
      <c r="A14" s="253" t="s">
        <v>344</v>
      </c>
      <c r="B14" s="251"/>
      <c r="C14" s="252"/>
      <c r="D14" s="251"/>
      <c r="E14" s="251"/>
      <c r="F14" s="251"/>
      <c r="G14" s="252"/>
      <c r="H14" s="251"/>
      <c r="I14" s="251"/>
      <c r="J14" s="251"/>
      <c r="K14" s="252"/>
      <c r="L14" s="251"/>
      <c r="M14" s="251"/>
      <c r="N14" s="252"/>
      <c r="O14" s="251"/>
    </row>
    <row r="15" spans="1:15" x14ac:dyDescent="0.25">
      <c r="A15" s="253" t="s">
        <v>323</v>
      </c>
      <c r="G15" s="250"/>
      <c r="K15" s="250"/>
      <c r="N15" s="250"/>
    </row>
    <row r="16" spans="1:15" x14ac:dyDescent="0.25">
      <c r="G16" s="250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C000"/>
  </sheetPr>
  <dimension ref="A1:O23"/>
  <sheetViews>
    <sheetView view="pageBreakPreview" zoomScaleNormal="100" zoomScaleSheetLayoutView="100" workbookViewId="0">
      <selection activeCell="C27" sqref="C27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ht="13.5" x14ac:dyDescent="0.25">
      <c r="A1" s="282" t="s">
        <v>1084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800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273" t="s">
        <v>325</v>
      </c>
      <c r="B5" s="272">
        <v>1942.43</v>
      </c>
      <c r="C5" s="271">
        <v>1975.25</v>
      </c>
      <c r="D5" s="268">
        <v>1.6896361773654611</v>
      </c>
      <c r="E5" s="268">
        <v>100</v>
      </c>
      <c r="F5" s="272">
        <v>35363.47</v>
      </c>
      <c r="G5" s="271">
        <v>34291.887999999999</v>
      </c>
      <c r="H5" s="268">
        <v>-3.0301947178826172</v>
      </c>
      <c r="I5" s="268">
        <v>100</v>
      </c>
      <c r="J5" s="270">
        <v>18.205788625587537</v>
      </c>
      <c r="K5" s="269">
        <v>17.36078369826604</v>
      </c>
      <c r="L5" s="268">
        <v>-4.6414079867645786</v>
      </c>
      <c r="M5" s="270">
        <v>731.81885940491679</v>
      </c>
      <c r="N5" s="269">
        <v>798.63780291128921</v>
      </c>
      <c r="O5" s="268">
        <v>9.13053041031311</v>
      </c>
    </row>
    <row r="6" spans="1:15" x14ac:dyDescent="0.25">
      <c r="A6" s="267" t="s">
        <v>113</v>
      </c>
      <c r="B6" s="266">
        <v>147</v>
      </c>
      <c r="C6" s="265">
        <v>120.5</v>
      </c>
      <c r="D6" s="264">
        <v>-18.027210884353739</v>
      </c>
      <c r="E6" s="263">
        <v>6.1004936084039993</v>
      </c>
      <c r="F6" s="266">
        <v>1167.3600000000001</v>
      </c>
      <c r="G6" s="265">
        <v>954.05</v>
      </c>
      <c r="H6" s="264">
        <v>-18.272854989035103</v>
      </c>
      <c r="I6" s="263">
        <v>2.7821448617818887</v>
      </c>
      <c r="J6" s="261">
        <v>7.9412244897959194</v>
      </c>
      <c r="K6" s="262">
        <v>7.9174273858921156</v>
      </c>
      <c r="L6" s="261">
        <v>-0.29966542230838167</v>
      </c>
      <c r="M6" s="292">
        <v>1224.1368558114034</v>
      </c>
      <c r="N6" s="265">
        <v>1140.9152560138361</v>
      </c>
      <c r="O6" s="261">
        <v>-6.7983901801898501</v>
      </c>
    </row>
    <row r="7" spans="1:15" x14ac:dyDescent="0.25">
      <c r="A7" s="267" t="s">
        <v>114</v>
      </c>
      <c r="B7" s="266">
        <v>58</v>
      </c>
      <c r="C7" s="265">
        <v>54</v>
      </c>
      <c r="D7" s="264">
        <v>-6.8965517241379342</v>
      </c>
      <c r="E7" s="263">
        <v>2.7338311606125805</v>
      </c>
      <c r="F7" s="266">
        <v>580.4</v>
      </c>
      <c r="G7" s="265">
        <v>568.09999999999991</v>
      </c>
      <c r="H7" s="264">
        <v>-2.1192281185389517</v>
      </c>
      <c r="I7" s="263">
        <v>1.6566600240849962</v>
      </c>
      <c r="J7" s="261">
        <v>10.006896551724138</v>
      </c>
      <c r="K7" s="262">
        <v>10.520370370370369</v>
      </c>
      <c r="L7" s="261">
        <v>5.1311994282359441</v>
      </c>
      <c r="M7" s="261">
        <v>897.47070985527228</v>
      </c>
      <c r="N7" s="262">
        <v>1029.8891040309807</v>
      </c>
      <c r="O7" s="261">
        <v>14.754620147666152</v>
      </c>
    </row>
    <row r="8" spans="1:15" x14ac:dyDescent="0.25">
      <c r="A8" s="267" t="s">
        <v>115</v>
      </c>
      <c r="B8" s="266">
        <v>49</v>
      </c>
      <c r="C8" s="265">
        <v>46</v>
      </c>
      <c r="D8" s="264">
        <v>-6.122448979591832</v>
      </c>
      <c r="E8" s="263">
        <v>2.3288191368181241</v>
      </c>
      <c r="F8" s="266">
        <v>239.429</v>
      </c>
      <c r="G8" s="265">
        <v>220.14999999999998</v>
      </c>
      <c r="H8" s="264">
        <v>-8.0520738924691813</v>
      </c>
      <c r="I8" s="263">
        <v>0.64198856592556219</v>
      </c>
      <c r="J8" s="261">
        <v>4.8863061224489792</v>
      </c>
      <c r="K8" s="262">
        <v>4.785869565217391</v>
      </c>
      <c r="L8" s="261">
        <v>-2.0554700158910699</v>
      </c>
      <c r="M8" s="261">
        <v>521.51464526018151</v>
      </c>
      <c r="N8" s="262">
        <v>535.08971156029986</v>
      </c>
      <c r="O8" s="261">
        <v>2.6030076860729112</v>
      </c>
    </row>
    <row r="9" spans="1:15" x14ac:dyDescent="0.25">
      <c r="A9" s="267" t="s">
        <v>116</v>
      </c>
      <c r="B9" s="266">
        <v>158</v>
      </c>
      <c r="C9" s="265">
        <v>174</v>
      </c>
      <c r="D9" s="263">
        <v>10.126582278481022</v>
      </c>
      <c r="E9" s="263">
        <v>8.8090115175294255</v>
      </c>
      <c r="F9" s="266">
        <v>2801.1109999999994</v>
      </c>
      <c r="G9" s="265">
        <v>3079.6509999999998</v>
      </c>
      <c r="H9" s="263">
        <v>9.9439115408136445</v>
      </c>
      <c r="I9" s="263">
        <v>8.9806982922608398</v>
      </c>
      <c r="J9" s="261">
        <v>17.728550632911389</v>
      </c>
      <c r="K9" s="262">
        <v>17.699143678160919</v>
      </c>
      <c r="L9" s="261">
        <v>-0.16587342845657549</v>
      </c>
      <c r="M9" s="261">
        <v>923.51468756504153</v>
      </c>
      <c r="N9" s="262">
        <v>921.99216729428088</v>
      </c>
      <c r="O9" s="263">
        <v>-0.16486151127438342</v>
      </c>
    </row>
    <row r="10" spans="1:15" x14ac:dyDescent="0.25">
      <c r="A10" s="267" t="s">
        <v>117</v>
      </c>
      <c r="B10" s="266">
        <v>65</v>
      </c>
      <c r="C10" s="265">
        <v>76</v>
      </c>
      <c r="D10" s="263">
        <v>16.92307692307693</v>
      </c>
      <c r="E10" s="263">
        <v>3.8476142260473356</v>
      </c>
      <c r="F10" s="266">
        <v>416</v>
      </c>
      <c r="G10" s="265">
        <v>478</v>
      </c>
      <c r="H10" s="263">
        <v>14.903846153846146</v>
      </c>
      <c r="I10" s="263">
        <v>1.3939156689185501</v>
      </c>
      <c r="J10" s="261">
        <v>6.4</v>
      </c>
      <c r="K10" s="262">
        <v>6.2894736842105265</v>
      </c>
      <c r="L10" s="263">
        <v>-1.726973684210531</v>
      </c>
      <c r="M10" s="261">
        <v>854.92788461538476</v>
      </c>
      <c r="N10" s="262">
        <v>967.78242677824255</v>
      </c>
      <c r="O10" s="263">
        <v>13.20047505686739</v>
      </c>
    </row>
    <row r="11" spans="1:15" x14ac:dyDescent="0.25">
      <c r="A11" s="267" t="s">
        <v>118</v>
      </c>
      <c r="B11" s="266">
        <v>75</v>
      </c>
      <c r="C11" s="265">
        <v>76</v>
      </c>
      <c r="D11" s="263">
        <v>1.3333333333333419</v>
      </c>
      <c r="E11" s="263">
        <v>3.8476142260473356</v>
      </c>
      <c r="F11" s="266">
        <v>427</v>
      </c>
      <c r="G11" s="265">
        <v>439</v>
      </c>
      <c r="H11" s="263">
        <v>2.8103044496487151</v>
      </c>
      <c r="I11" s="263">
        <v>1.2801861478143168</v>
      </c>
      <c r="J11" s="261">
        <v>5.6933333333333334</v>
      </c>
      <c r="K11" s="262">
        <v>5.7763157894736841</v>
      </c>
      <c r="L11" s="263">
        <v>1.4575372858375513</v>
      </c>
      <c r="M11" s="261">
        <v>853.98126463700237</v>
      </c>
      <c r="N11" s="262">
        <v>869.020501138952</v>
      </c>
      <c r="O11" s="263">
        <v>1.761073354266407</v>
      </c>
    </row>
    <row r="12" spans="1:15" x14ac:dyDescent="0.25">
      <c r="A12" s="267" t="s">
        <v>121</v>
      </c>
      <c r="B12" s="266">
        <v>32.700000000000003</v>
      </c>
      <c r="C12" s="265">
        <v>33.75</v>
      </c>
      <c r="D12" s="264">
        <v>3.2110091743119185</v>
      </c>
      <c r="E12" s="263">
        <v>1.7086444753828631</v>
      </c>
      <c r="F12" s="266">
        <v>398</v>
      </c>
      <c r="G12" s="265">
        <v>388.00000000000006</v>
      </c>
      <c r="H12" s="264">
        <v>-2.5125628140703404</v>
      </c>
      <c r="I12" s="263">
        <v>1.1314629279087816</v>
      </c>
      <c r="J12" s="261">
        <v>12.171253822629968</v>
      </c>
      <c r="K12" s="262">
        <v>11.496296296296299</v>
      </c>
      <c r="L12" s="261">
        <v>-5.5455053042992475</v>
      </c>
      <c r="M12" s="261">
        <v>671.87688442211072</v>
      </c>
      <c r="N12" s="262">
        <v>760.29123711340208</v>
      </c>
      <c r="O12" s="261">
        <v>13.159308608650466</v>
      </c>
    </row>
    <row r="13" spans="1:15" x14ac:dyDescent="0.25">
      <c r="A13" s="267" t="s">
        <v>122</v>
      </c>
      <c r="B13" s="266">
        <v>27.73</v>
      </c>
      <c r="C13" s="265">
        <v>49</v>
      </c>
      <c r="D13" s="264">
        <v>76.703930760908761</v>
      </c>
      <c r="E13" s="263">
        <v>2.4806986457410454</v>
      </c>
      <c r="F13" s="266">
        <v>159.72999999999999</v>
      </c>
      <c r="G13" s="265">
        <v>238.53900000000002</v>
      </c>
      <c r="H13" s="264">
        <v>49.33888436736995</v>
      </c>
      <c r="I13" s="263">
        <v>0.69561349319699173</v>
      </c>
      <c r="J13" s="261">
        <v>5.7601875225387662</v>
      </c>
      <c r="K13" s="262">
        <v>4.8681428571428578</v>
      </c>
      <c r="L13" s="261">
        <v>-15.486382377404706</v>
      </c>
      <c r="M13" s="261">
        <v>845.11738558818001</v>
      </c>
      <c r="N13" s="262">
        <v>874.43960945589606</v>
      </c>
      <c r="O13" s="261">
        <v>3.4696036749153558</v>
      </c>
    </row>
    <row r="14" spans="1:15" x14ac:dyDescent="0.25">
      <c r="A14" s="267" t="s">
        <v>123</v>
      </c>
      <c r="B14" s="266">
        <v>52</v>
      </c>
      <c r="C14" s="265">
        <v>47</v>
      </c>
      <c r="D14" s="264">
        <v>-9.615384615384615</v>
      </c>
      <c r="E14" s="263">
        <v>2.3794456397924315</v>
      </c>
      <c r="F14" s="266">
        <v>776.00000000000011</v>
      </c>
      <c r="G14" s="265">
        <v>734.80000000000007</v>
      </c>
      <c r="H14" s="264">
        <v>-5.3092783505154673</v>
      </c>
      <c r="I14" s="263">
        <v>2.1427808232664241</v>
      </c>
      <c r="J14" s="261">
        <v>14.923076923076925</v>
      </c>
      <c r="K14" s="262">
        <v>15.63404255319149</v>
      </c>
      <c r="L14" s="261">
        <v>4.7642026760254419</v>
      </c>
      <c r="M14" s="261">
        <v>979.10695876288639</v>
      </c>
      <c r="N14" s="262">
        <v>973.61186717474129</v>
      </c>
      <c r="O14" s="261">
        <v>-0.56123506619626395</v>
      </c>
    </row>
    <row r="15" spans="1:15" x14ac:dyDescent="0.25">
      <c r="A15" s="267" t="s">
        <v>124</v>
      </c>
      <c r="B15" s="266">
        <v>27</v>
      </c>
      <c r="C15" s="265">
        <v>29</v>
      </c>
      <c r="D15" s="264">
        <v>7.4074074074074181</v>
      </c>
      <c r="E15" s="263">
        <v>1.4681685862549043</v>
      </c>
      <c r="F15" s="266">
        <v>599.45000000000005</v>
      </c>
      <c r="G15" s="265">
        <v>754.90899999999988</v>
      </c>
      <c r="H15" s="264">
        <v>25.933605805321513</v>
      </c>
      <c r="I15" s="263">
        <v>2.2014215140327065</v>
      </c>
      <c r="J15" s="261">
        <v>22.201851851851853</v>
      </c>
      <c r="K15" s="262">
        <v>26.031344827586203</v>
      </c>
      <c r="L15" s="261">
        <v>17.24852954288556</v>
      </c>
      <c r="M15" s="261">
        <v>774.7943948619569</v>
      </c>
      <c r="N15" s="262">
        <v>763.02735826437367</v>
      </c>
      <c r="O15" s="261">
        <v>-1.5187302174120343</v>
      </c>
    </row>
    <row r="16" spans="1:15" x14ac:dyDescent="0.25">
      <c r="A16" s="267" t="s">
        <v>125</v>
      </c>
      <c r="B16" s="266">
        <v>152</v>
      </c>
      <c r="C16" s="265">
        <v>180</v>
      </c>
      <c r="D16" s="264">
        <v>18.421052631578938</v>
      </c>
      <c r="E16" s="263">
        <v>9.1127705353752688</v>
      </c>
      <c r="F16" s="266">
        <v>1725.6</v>
      </c>
      <c r="G16" s="265">
        <v>2212</v>
      </c>
      <c r="H16" s="264">
        <v>28.18729717199815</v>
      </c>
      <c r="I16" s="263">
        <v>6.4505051457067628</v>
      </c>
      <c r="J16" s="261">
        <v>11.352631578947367</v>
      </c>
      <c r="K16" s="262">
        <v>12.28888888888889</v>
      </c>
      <c r="L16" s="261">
        <v>8.2470509452428953</v>
      </c>
      <c r="M16" s="261">
        <v>813.45039406583214</v>
      </c>
      <c r="N16" s="262">
        <v>651.3607594936708</v>
      </c>
      <c r="O16" s="261">
        <v>-19.926185512308393</v>
      </c>
    </row>
    <row r="17" spans="1:15" x14ac:dyDescent="0.25">
      <c r="A17" s="267" t="s">
        <v>200</v>
      </c>
      <c r="B17" s="266">
        <v>261</v>
      </c>
      <c r="C17" s="265">
        <v>369</v>
      </c>
      <c r="D17" s="264">
        <v>41.37931034482758</v>
      </c>
      <c r="E17" s="263">
        <v>18.6811795975193</v>
      </c>
      <c r="F17" s="266">
        <v>4357</v>
      </c>
      <c r="G17" s="265">
        <v>5924</v>
      </c>
      <c r="H17" s="264">
        <v>35.965113610282295</v>
      </c>
      <c r="I17" s="263">
        <v>17.275222641576342</v>
      </c>
      <c r="J17" s="261">
        <v>16.693486590038315</v>
      </c>
      <c r="K17" s="262">
        <v>16.054200542005422</v>
      </c>
      <c r="L17" s="261">
        <v>-3.8295537878490937</v>
      </c>
      <c r="M17" s="261">
        <v>849.63277484507694</v>
      </c>
      <c r="N17" s="262">
        <v>1155.4270762997974</v>
      </c>
      <c r="O17" s="261">
        <v>35.991349499256245</v>
      </c>
    </row>
    <row r="18" spans="1:15" x14ac:dyDescent="0.25">
      <c r="A18" s="267" t="s">
        <v>324</v>
      </c>
      <c r="B18" s="266">
        <v>816</v>
      </c>
      <c r="C18" s="265">
        <v>698</v>
      </c>
      <c r="D18" s="264">
        <v>-14.460784313725494</v>
      </c>
      <c r="E18" s="263">
        <v>35.337299076066323</v>
      </c>
      <c r="F18" s="266">
        <v>21459.39</v>
      </c>
      <c r="G18" s="265">
        <v>18066.688999999998</v>
      </c>
      <c r="H18" s="264">
        <v>-15.809866916067982</v>
      </c>
      <c r="I18" s="263">
        <v>52.685022766900438</v>
      </c>
      <c r="J18" s="261">
        <v>26.298272058823528</v>
      </c>
      <c r="K18" s="262">
        <v>25.883508595988538</v>
      </c>
      <c r="L18" s="261">
        <v>-1.5771510078960826</v>
      </c>
      <c r="M18" s="261">
        <v>629.59599037996895</v>
      </c>
      <c r="N18" s="262">
        <v>639.72688188743382</v>
      </c>
      <c r="O18" s="261">
        <v>1.60910991528882</v>
      </c>
    </row>
    <row r="19" spans="1:15" x14ac:dyDescent="0.25">
      <c r="A19" s="267" t="s">
        <v>130</v>
      </c>
      <c r="B19" s="266">
        <v>10</v>
      </c>
      <c r="C19" s="265">
        <v>12</v>
      </c>
      <c r="D19" s="264">
        <v>19.999999999999996</v>
      </c>
      <c r="E19" s="263">
        <v>0.60751803569168461</v>
      </c>
      <c r="F19" s="266">
        <v>76</v>
      </c>
      <c r="G19" s="265">
        <v>85</v>
      </c>
      <c r="H19" s="264">
        <v>11.842105263157897</v>
      </c>
      <c r="I19" s="263">
        <v>0.24787203317589279</v>
      </c>
      <c r="J19" s="261">
        <v>7.6</v>
      </c>
      <c r="K19" s="262">
        <v>7.083333333333333</v>
      </c>
      <c r="L19" s="261">
        <v>-6.7982456140350926</v>
      </c>
      <c r="M19" s="261">
        <v>884.21052631578959</v>
      </c>
      <c r="N19" s="262">
        <v>1115.2941176470588</v>
      </c>
      <c r="O19" s="261">
        <v>26.13445378151258</v>
      </c>
    </row>
    <row r="20" spans="1:15" x14ac:dyDescent="0.25">
      <c r="A20" s="260" t="s">
        <v>133</v>
      </c>
      <c r="B20" s="259">
        <v>12</v>
      </c>
      <c r="C20" s="258">
        <v>11</v>
      </c>
      <c r="D20" s="257">
        <v>-8.3333333333333375</v>
      </c>
      <c r="E20" s="256">
        <v>0.55689153271737757</v>
      </c>
      <c r="F20" s="259">
        <v>181</v>
      </c>
      <c r="G20" s="258">
        <v>149</v>
      </c>
      <c r="H20" s="257">
        <v>-17.679558011049721</v>
      </c>
      <c r="I20" s="256">
        <v>0.43450509344950616</v>
      </c>
      <c r="J20" s="254">
        <v>15.083333333333334</v>
      </c>
      <c r="K20" s="255">
        <v>13.545454545454545</v>
      </c>
      <c r="L20" s="254">
        <v>-10.19588146659971</v>
      </c>
      <c r="M20" s="254">
        <v>1036.46408839779</v>
      </c>
      <c r="N20" s="255">
        <v>1200.0000000000002</v>
      </c>
      <c r="O20" s="254">
        <v>15.778251599147165</v>
      </c>
    </row>
    <row r="21" spans="1:15" x14ac:dyDescent="0.25">
      <c r="A21" s="253" t="s">
        <v>323</v>
      </c>
      <c r="B21" s="251"/>
      <c r="C21" s="252"/>
      <c r="D21" s="251"/>
      <c r="E21" s="251"/>
      <c r="F21" s="251"/>
      <c r="G21" s="252"/>
      <c r="H21" s="251"/>
      <c r="I21" s="251"/>
      <c r="J21" s="251"/>
      <c r="K21" s="252"/>
      <c r="L21" s="251"/>
      <c r="M21" s="251"/>
      <c r="N21" s="252"/>
      <c r="O21" s="251"/>
    </row>
    <row r="22" spans="1:15" x14ac:dyDescent="0.25">
      <c r="G22" s="250"/>
      <c r="K22" s="250"/>
      <c r="N22" s="250"/>
    </row>
    <row r="23" spans="1:15" x14ac:dyDescent="0.25">
      <c r="G23" s="250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C000"/>
  </sheetPr>
  <dimension ref="A1:O22"/>
  <sheetViews>
    <sheetView view="pageBreakPreview" zoomScaleNormal="100" zoomScaleSheetLayoutView="100" workbookViewId="0"/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ht="13.5" x14ac:dyDescent="0.25">
      <c r="A1" s="282" t="s">
        <v>375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800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273" t="s">
        <v>325</v>
      </c>
      <c r="B5" s="272">
        <v>1119.7</v>
      </c>
      <c r="C5" s="271">
        <v>1024.7</v>
      </c>
      <c r="D5" s="268">
        <v>-8.4844154684290416</v>
      </c>
      <c r="E5" s="268">
        <v>100</v>
      </c>
      <c r="F5" s="272">
        <v>23290.857</v>
      </c>
      <c r="G5" s="271">
        <v>21603.357999999997</v>
      </c>
      <c r="H5" s="268">
        <v>-7.2453280701521798</v>
      </c>
      <c r="I5" s="268">
        <v>100</v>
      </c>
      <c r="J5" s="270">
        <v>20.800979726712512</v>
      </c>
      <c r="K5" s="269">
        <v>21.082617351419923</v>
      </c>
      <c r="L5" s="268">
        <v>1.3539632671519586</v>
      </c>
      <c r="M5" s="270">
        <v>694.10056830454982</v>
      </c>
      <c r="N5" s="269">
        <v>751.34482889187871</v>
      </c>
      <c r="O5" s="268">
        <v>8.2472574150395772</v>
      </c>
    </row>
    <row r="6" spans="1:15" x14ac:dyDescent="0.25">
      <c r="A6" s="267" t="s">
        <v>113</v>
      </c>
      <c r="B6" s="266">
        <v>27</v>
      </c>
      <c r="C6" s="265">
        <v>27</v>
      </c>
      <c r="D6" s="264">
        <v>0</v>
      </c>
      <c r="E6" s="263">
        <v>2.6349175368400508</v>
      </c>
      <c r="F6" s="266">
        <v>153.6</v>
      </c>
      <c r="G6" s="265">
        <v>148.81</v>
      </c>
      <c r="H6" s="264">
        <v>-3.1184895833333282</v>
      </c>
      <c r="I6" s="263">
        <v>0.68882809792810928</v>
      </c>
      <c r="J6" s="261">
        <v>5.6888888888888891</v>
      </c>
      <c r="K6" s="262">
        <v>5.5114814814814812</v>
      </c>
      <c r="L6" s="261">
        <v>-3.1184895833333393</v>
      </c>
      <c r="M6" s="292">
        <v>814.6875</v>
      </c>
      <c r="N6" s="265">
        <v>825.15287951078551</v>
      </c>
      <c r="O6" s="261">
        <v>1.2845882023212019</v>
      </c>
    </row>
    <row r="7" spans="1:15" x14ac:dyDescent="0.25">
      <c r="A7" s="267" t="s">
        <v>114</v>
      </c>
      <c r="B7" s="266">
        <v>19</v>
      </c>
      <c r="C7" s="265">
        <v>11</v>
      </c>
      <c r="D7" s="264">
        <v>-42.105263157894733</v>
      </c>
      <c r="E7" s="263">
        <v>1.073484922416317</v>
      </c>
      <c r="F7" s="266">
        <v>157.80000000000001</v>
      </c>
      <c r="G7" s="265">
        <v>80.099999999999994</v>
      </c>
      <c r="H7" s="264">
        <v>-49.239543726235745</v>
      </c>
      <c r="I7" s="263">
        <v>0.37077569144574657</v>
      </c>
      <c r="J7" s="261">
        <v>8.3052631578947373</v>
      </c>
      <c r="K7" s="262">
        <v>7.2818181818181813</v>
      </c>
      <c r="L7" s="261">
        <v>-12.322848254407203</v>
      </c>
      <c r="M7" s="261">
        <v>953.73891001267418</v>
      </c>
      <c r="N7" s="262">
        <v>1138.2022471910111</v>
      </c>
      <c r="O7" s="261">
        <v>19.341072828399717</v>
      </c>
    </row>
    <row r="8" spans="1:15" x14ac:dyDescent="0.25">
      <c r="A8" s="267" t="s">
        <v>115</v>
      </c>
      <c r="B8" s="266">
        <v>21</v>
      </c>
      <c r="C8" s="265">
        <v>0</v>
      </c>
      <c r="D8" s="264">
        <v>-100</v>
      </c>
      <c r="E8" s="263">
        <v>0</v>
      </c>
      <c r="F8" s="266">
        <v>60</v>
      </c>
      <c r="G8" s="265">
        <v>0</v>
      </c>
      <c r="H8" s="264">
        <v>-100</v>
      </c>
      <c r="I8" s="263">
        <v>0</v>
      </c>
      <c r="J8" s="261">
        <v>2.8571428571428572</v>
      </c>
      <c r="K8" s="262" t="s">
        <v>341</v>
      </c>
      <c r="L8" s="261" t="s">
        <v>341</v>
      </c>
      <c r="M8" s="261">
        <v>500</v>
      </c>
      <c r="N8" s="262" t="s">
        <v>341</v>
      </c>
      <c r="O8" s="261" t="s">
        <v>341</v>
      </c>
    </row>
    <row r="9" spans="1:15" x14ac:dyDescent="0.25">
      <c r="A9" s="267" t="s">
        <v>116</v>
      </c>
      <c r="B9" s="266">
        <v>95</v>
      </c>
      <c r="C9" s="265">
        <v>92</v>
      </c>
      <c r="D9" s="263">
        <v>-3.157894736842104</v>
      </c>
      <c r="E9" s="263">
        <v>8.9782375329364683</v>
      </c>
      <c r="F9" s="266">
        <v>1375.6200000000001</v>
      </c>
      <c r="G9" s="265">
        <v>1361.5299999999997</v>
      </c>
      <c r="H9" s="263">
        <v>-1.0242654221369496</v>
      </c>
      <c r="I9" s="263">
        <v>6.3023998398767445</v>
      </c>
      <c r="J9" s="261">
        <v>14.480210526315791</v>
      </c>
      <c r="K9" s="262">
        <v>14.799239130434779</v>
      </c>
      <c r="L9" s="261">
        <v>2.2032041836629324</v>
      </c>
      <c r="M9" s="261">
        <v>1016.0893269943732</v>
      </c>
      <c r="N9" s="262">
        <v>1019.9452086990373</v>
      </c>
      <c r="O9" s="263">
        <v>0.37948255160498157</v>
      </c>
    </row>
    <row r="10" spans="1:15" x14ac:dyDescent="0.25">
      <c r="A10" s="267" t="s">
        <v>117</v>
      </c>
      <c r="B10" s="266">
        <v>8</v>
      </c>
      <c r="C10" s="265">
        <v>9</v>
      </c>
      <c r="D10" s="263">
        <v>12.5</v>
      </c>
      <c r="E10" s="263">
        <v>0.87830584561335023</v>
      </c>
      <c r="F10" s="266">
        <v>45</v>
      </c>
      <c r="G10" s="265">
        <v>41</v>
      </c>
      <c r="H10" s="263">
        <v>-8.8888888888888911</v>
      </c>
      <c r="I10" s="263">
        <v>0.18978531022815992</v>
      </c>
      <c r="J10" s="261">
        <v>5.625</v>
      </c>
      <c r="K10" s="262">
        <v>4.5555555555555554</v>
      </c>
      <c r="L10" s="263">
        <v>-19.012345679012356</v>
      </c>
      <c r="M10" s="261">
        <v>880</v>
      </c>
      <c r="N10" s="262">
        <v>802.43902439024384</v>
      </c>
      <c r="O10" s="263">
        <v>-8.813747228381386</v>
      </c>
    </row>
    <row r="11" spans="1:15" x14ac:dyDescent="0.25">
      <c r="A11" s="267" t="s">
        <v>118</v>
      </c>
      <c r="B11" s="266">
        <v>18</v>
      </c>
      <c r="C11" s="265">
        <v>21</v>
      </c>
      <c r="D11" s="263">
        <v>16.666666666666675</v>
      </c>
      <c r="E11" s="263">
        <v>2.0493803064311504</v>
      </c>
      <c r="F11" s="266">
        <v>59</v>
      </c>
      <c r="G11" s="265">
        <v>68</v>
      </c>
      <c r="H11" s="263">
        <v>15.254237288135597</v>
      </c>
      <c r="I11" s="263">
        <v>0.31476588037841158</v>
      </c>
      <c r="J11" s="261">
        <v>3.2777777777777777</v>
      </c>
      <c r="K11" s="262">
        <v>3.2380952380952381</v>
      </c>
      <c r="L11" s="263">
        <v>-1.2106537530266248</v>
      </c>
      <c r="M11" s="261">
        <v>815.25423728813564</v>
      </c>
      <c r="N11" s="262">
        <v>854.41176470588243</v>
      </c>
      <c r="O11" s="263">
        <v>4.8031062736945129</v>
      </c>
    </row>
    <row r="12" spans="1:15" x14ac:dyDescent="0.25">
      <c r="A12" s="267" t="s">
        <v>122</v>
      </c>
      <c r="B12" s="266">
        <v>0</v>
      </c>
      <c r="C12" s="265">
        <v>3</v>
      </c>
      <c r="D12" s="264" t="s">
        <v>341</v>
      </c>
      <c r="E12" s="263">
        <v>0.29276861520445008</v>
      </c>
      <c r="F12" s="266">
        <v>0</v>
      </c>
      <c r="G12" s="265">
        <v>18.57</v>
      </c>
      <c r="H12" s="264" t="s">
        <v>341</v>
      </c>
      <c r="I12" s="263">
        <v>8.5958858803339755E-2</v>
      </c>
      <c r="J12" s="261" t="s">
        <v>341</v>
      </c>
      <c r="K12" s="262">
        <v>6.19</v>
      </c>
      <c r="L12" s="261" t="s">
        <v>341</v>
      </c>
      <c r="M12" s="261" t="s">
        <v>341</v>
      </c>
      <c r="N12" s="262">
        <v>966.61281637049001</v>
      </c>
      <c r="O12" s="261" t="s">
        <v>341</v>
      </c>
    </row>
    <row r="13" spans="1:15" x14ac:dyDescent="0.25">
      <c r="A13" s="267" t="s">
        <v>123</v>
      </c>
      <c r="B13" s="266">
        <v>41</v>
      </c>
      <c r="C13" s="265">
        <v>40</v>
      </c>
      <c r="D13" s="264">
        <v>-2.4390243902439046</v>
      </c>
      <c r="E13" s="263">
        <v>3.9035815360593342</v>
      </c>
      <c r="F13" s="266">
        <v>642.80000000000007</v>
      </c>
      <c r="G13" s="265">
        <v>623.4</v>
      </c>
      <c r="H13" s="264">
        <v>-3.0180460485376592</v>
      </c>
      <c r="I13" s="263">
        <v>2.885662497469144</v>
      </c>
      <c r="J13" s="261">
        <v>15.678048780487806</v>
      </c>
      <c r="K13" s="262">
        <v>15.584999999999999</v>
      </c>
      <c r="L13" s="261">
        <v>-0.59349719975110293</v>
      </c>
      <c r="M13" s="261">
        <v>1340.588052271313</v>
      </c>
      <c r="N13" s="262">
        <v>1498.5402630734682</v>
      </c>
      <c r="O13" s="261">
        <v>11.782307811451997</v>
      </c>
    </row>
    <row r="14" spans="1:15" x14ac:dyDescent="0.25">
      <c r="A14" s="267" t="s">
        <v>124</v>
      </c>
      <c r="B14" s="266">
        <v>26.7</v>
      </c>
      <c r="C14" s="265">
        <v>32.700000000000003</v>
      </c>
      <c r="D14" s="264">
        <v>22.471910112359559</v>
      </c>
      <c r="E14" s="263">
        <v>3.1911779057285061</v>
      </c>
      <c r="F14" s="266">
        <v>378.55</v>
      </c>
      <c r="G14" s="265">
        <v>535.28</v>
      </c>
      <c r="H14" s="264">
        <v>41.402720908730672</v>
      </c>
      <c r="I14" s="263">
        <v>2.4777629477787668</v>
      </c>
      <c r="J14" s="261">
        <v>14.177902621722847</v>
      </c>
      <c r="K14" s="262">
        <v>16.369418960244648</v>
      </c>
      <c r="L14" s="261">
        <v>15.457267530981934</v>
      </c>
      <c r="M14" s="261">
        <v>883.83833047153621</v>
      </c>
      <c r="N14" s="262">
        <v>902.76957853833517</v>
      </c>
      <c r="O14" s="261">
        <v>2.1419356248895571</v>
      </c>
    </row>
    <row r="15" spans="1:15" x14ac:dyDescent="0.25">
      <c r="A15" s="267" t="s">
        <v>125</v>
      </c>
      <c r="B15" s="266">
        <v>28</v>
      </c>
      <c r="C15" s="265">
        <v>26</v>
      </c>
      <c r="D15" s="264">
        <v>-7.1428571428571397</v>
      </c>
      <c r="E15" s="263">
        <v>2.5373279984385673</v>
      </c>
      <c r="F15" s="266">
        <v>96</v>
      </c>
      <c r="G15" s="265">
        <v>91</v>
      </c>
      <c r="H15" s="264">
        <v>-5.2083333333333375</v>
      </c>
      <c r="I15" s="263">
        <v>0.42123081050640376</v>
      </c>
      <c r="J15" s="261">
        <v>3.4285714285714284</v>
      </c>
      <c r="K15" s="262">
        <v>3.5</v>
      </c>
      <c r="L15" s="261">
        <v>2.0833333333333481</v>
      </c>
      <c r="M15" s="261">
        <v>931.25</v>
      </c>
      <c r="N15" s="262">
        <v>975.38461538461524</v>
      </c>
      <c r="O15" s="261">
        <v>4.7392875580794858</v>
      </c>
    </row>
    <row r="16" spans="1:15" x14ac:dyDescent="0.25">
      <c r="A16" s="267" t="s">
        <v>200</v>
      </c>
      <c r="B16" s="266">
        <v>0</v>
      </c>
      <c r="C16" s="265">
        <v>1</v>
      </c>
      <c r="D16" s="264" t="s">
        <v>341</v>
      </c>
      <c r="E16" s="263">
        <v>9.758953840148335E-2</v>
      </c>
      <c r="F16" s="266">
        <v>0</v>
      </c>
      <c r="G16" s="265">
        <v>16</v>
      </c>
      <c r="H16" s="264" t="s">
        <v>341</v>
      </c>
      <c r="I16" s="263">
        <v>7.4062560089038013E-2</v>
      </c>
      <c r="J16" s="261" t="s">
        <v>341</v>
      </c>
      <c r="K16" s="262">
        <v>16</v>
      </c>
      <c r="L16" s="261" t="s">
        <v>341</v>
      </c>
      <c r="M16" s="261" t="s">
        <v>341</v>
      </c>
      <c r="N16" s="262">
        <v>500</v>
      </c>
      <c r="O16" s="261" t="s">
        <v>341</v>
      </c>
    </row>
    <row r="17" spans="1:15" x14ac:dyDescent="0.25">
      <c r="A17" s="267" t="s">
        <v>324</v>
      </c>
      <c r="B17" s="266">
        <v>824</v>
      </c>
      <c r="C17" s="265">
        <v>754</v>
      </c>
      <c r="D17" s="264">
        <v>-8.4951456310679578</v>
      </c>
      <c r="E17" s="263">
        <v>73.582511954718456</v>
      </c>
      <c r="F17" s="266">
        <v>20217.487000000001</v>
      </c>
      <c r="G17" s="265">
        <v>18546.667999999998</v>
      </c>
      <c r="H17" s="264">
        <v>-8.2642269041647065</v>
      </c>
      <c r="I17" s="263">
        <v>85.850857075089905</v>
      </c>
      <c r="J17" s="261">
        <v>24.535785194174757</v>
      </c>
      <c r="K17" s="262">
        <v>24.59770291777188</v>
      </c>
      <c r="L17" s="261">
        <v>0.25235680499771096</v>
      </c>
      <c r="M17" s="261">
        <v>642.21143211319986</v>
      </c>
      <c r="N17" s="262">
        <v>696.87934350256342</v>
      </c>
      <c r="O17" s="261">
        <v>8.5124475609969394</v>
      </c>
    </row>
    <row r="18" spans="1:15" x14ac:dyDescent="0.25">
      <c r="A18" s="267" t="s">
        <v>130</v>
      </c>
      <c r="B18" s="266">
        <v>6</v>
      </c>
      <c r="C18" s="265">
        <v>4</v>
      </c>
      <c r="D18" s="264">
        <v>-33.333333333333336</v>
      </c>
      <c r="E18" s="263">
        <v>0.3903581536059334</v>
      </c>
      <c r="F18" s="266">
        <v>36</v>
      </c>
      <c r="G18" s="265">
        <v>28</v>
      </c>
      <c r="H18" s="264">
        <v>-22.222222222222221</v>
      </c>
      <c r="I18" s="263">
        <v>0.12960948015581653</v>
      </c>
      <c r="J18" s="261">
        <v>6</v>
      </c>
      <c r="K18" s="262">
        <v>7</v>
      </c>
      <c r="L18" s="261">
        <v>16.666666666666675</v>
      </c>
      <c r="M18" s="261">
        <v>850.00000000000011</v>
      </c>
      <c r="N18" s="262">
        <v>882.14285714285711</v>
      </c>
      <c r="O18" s="261">
        <v>3.7815126050420034</v>
      </c>
    </row>
    <row r="19" spans="1:15" x14ac:dyDescent="0.25">
      <c r="A19" s="260" t="s">
        <v>133</v>
      </c>
      <c r="B19" s="259">
        <v>6</v>
      </c>
      <c r="C19" s="258">
        <v>4</v>
      </c>
      <c r="D19" s="257">
        <v>-33.333333333333336</v>
      </c>
      <c r="E19" s="256">
        <v>0.3903581536059334</v>
      </c>
      <c r="F19" s="259">
        <v>69</v>
      </c>
      <c r="G19" s="258">
        <v>45</v>
      </c>
      <c r="H19" s="257">
        <v>-34.782608695652172</v>
      </c>
      <c r="I19" s="256">
        <v>0.20830095025041942</v>
      </c>
      <c r="J19" s="254">
        <v>11.5</v>
      </c>
      <c r="K19" s="255">
        <v>11.25</v>
      </c>
      <c r="L19" s="254">
        <v>-2.1739130434782594</v>
      </c>
      <c r="M19" s="254">
        <v>1085.5072463768115</v>
      </c>
      <c r="N19" s="255">
        <v>1251.1111111111113</v>
      </c>
      <c r="O19" s="254">
        <v>15.255896751223874</v>
      </c>
    </row>
    <row r="20" spans="1:15" x14ac:dyDescent="0.25">
      <c r="A20" s="253" t="s">
        <v>323</v>
      </c>
      <c r="B20" s="251"/>
      <c r="C20" s="252"/>
      <c r="D20" s="251"/>
      <c r="E20" s="251"/>
      <c r="F20" s="251"/>
      <c r="G20" s="252"/>
      <c r="H20" s="251"/>
      <c r="I20" s="251"/>
      <c r="J20" s="251"/>
      <c r="K20" s="252"/>
      <c r="L20" s="251"/>
      <c r="M20" s="251"/>
      <c r="N20" s="252"/>
      <c r="O20" s="251"/>
    </row>
    <row r="21" spans="1:15" x14ac:dyDescent="0.25">
      <c r="G21" s="250"/>
      <c r="K21" s="250"/>
      <c r="N21" s="250"/>
    </row>
    <row r="22" spans="1:15" x14ac:dyDescent="0.25">
      <c r="G22" s="250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C000"/>
  </sheetPr>
  <dimension ref="A1:O31"/>
  <sheetViews>
    <sheetView view="pageBreakPreview" zoomScaleNormal="100" zoomScaleSheetLayoutView="100" workbookViewId="0"/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ht="13.5" x14ac:dyDescent="0.25">
      <c r="A1" s="282" t="s">
        <v>376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800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273" t="s">
        <v>325</v>
      </c>
      <c r="B5" s="272">
        <v>45230</v>
      </c>
      <c r="C5" s="271">
        <v>44392.15</v>
      </c>
      <c r="D5" s="268">
        <v>-1.8524209595401242</v>
      </c>
      <c r="E5" s="268">
        <v>100</v>
      </c>
      <c r="F5" s="272">
        <v>396186.32</v>
      </c>
      <c r="G5" s="271">
        <v>398749.56200000003</v>
      </c>
      <c r="H5" s="268">
        <v>0.64697892648086786</v>
      </c>
      <c r="I5" s="268">
        <v>100</v>
      </c>
      <c r="J5" s="270">
        <v>8.7593703294273713</v>
      </c>
      <c r="K5" s="269">
        <v>8.9824341015247064</v>
      </c>
      <c r="L5" s="268">
        <v>2.5465731406279835</v>
      </c>
      <c r="M5" s="270">
        <v>1040.1023777146067</v>
      </c>
      <c r="N5" s="269">
        <v>1083.6456338979003</v>
      </c>
      <c r="O5" s="268">
        <v>4.1864394425258578</v>
      </c>
    </row>
    <row r="6" spans="1:15" x14ac:dyDescent="0.25">
      <c r="A6" s="267" t="s">
        <v>113</v>
      </c>
      <c r="B6" s="266">
        <v>1485.7</v>
      </c>
      <c r="C6" s="265">
        <v>1080.5999999999999</v>
      </c>
      <c r="D6" s="264">
        <v>-27.266608332772435</v>
      </c>
      <c r="E6" s="263">
        <v>2.4342141572327538</v>
      </c>
      <c r="F6" s="266">
        <v>7248.2</v>
      </c>
      <c r="G6" s="265">
        <v>6445.1399999999994</v>
      </c>
      <c r="H6" s="264">
        <v>-11.079440412792152</v>
      </c>
      <c r="I6" s="263">
        <v>1.6163378255949028</v>
      </c>
      <c r="J6" s="261">
        <v>4.8786430638756135</v>
      </c>
      <c r="K6" s="262">
        <v>5.9644086618545256</v>
      </c>
      <c r="L6" s="261">
        <v>22.255483415430998</v>
      </c>
      <c r="M6" s="292">
        <v>1582.0237438260531</v>
      </c>
      <c r="N6" s="265">
        <v>1569.5483728825131</v>
      </c>
      <c r="O6" s="261">
        <v>-0.78857039865715128</v>
      </c>
    </row>
    <row r="7" spans="1:15" x14ac:dyDescent="0.25">
      <c r="A7" s="267" t="s">
        <v>114</v>
      </c>
      <c r="B7" s="266">
        <v>5468</v>
      </c>
      <c r="C7" s="265">
        <v>4094</v>
      </c>
      <c r="D7" s="264">
        <v>-25.128017556693493</v>
      </c>
      <c r="E7" s="263">
        <v>9.2223512490383985</v>
      </c>
      <c r="F7" s="266">
        <v>58907.7</v>
      </c>
      <c r="G7" s="265">
        <v>43063</v>
      </c>
      <c r="H7" s="264">
        <v>-26.897502363867542</v>
      </c>
      <c r="I7" s="263">
        <v>10.799510295136072</v>
      </c>
      <c r="J7" s="261">
        <v>10.773171177761521</v>
      </c>
      <c r="K7" s="262">
        <v>10.51856375183195</v>
      </c>
      <c r="L7" s="261">
        <v>-2.3633470751410979</v>
      </c>
      <c r="M7" s="261">
        <v>716.2568730403666</v>
      </c>
      <c r="N7" s="262">
        <v>821.21798295520523</v>
      </c>
      <c r="O7" s="261">
        <v>14.654115564615777</v>
      </c>
    </row>
    <row r="8" spans="1:15" x14ac:dyDescent="0.25">
      <c r="A8" s="267" t="s">
        <v>115</v>
      </c>
      <c r="B8" s="266">
        <v>2194</v>
      </c>
      <c r="C8" s="265">
        <v>2366</v>
      </c>
      <c r="D8" s="264">
        <v>7.8395624430264377</v>
      </c>
      <c r="E8" s="263">
        <v>5.3297711419699203</v>
      </c>
      <c r="F8" s="266">
        <v>19388.419999999998</v>
      </c>
      <c r="G8" s="265">
        <v>18040.149999999998</v>
      </c>
      <c r="H8" s="264">
        <v>-6.9539962513706648</v>
      </c>
      <c r="I8" s="263">
        <v>4.5241805180967187</v>
      </c>
      <c r="J8" s="261">
        <v>8.8370191431175922</v>
      </c>
      <c r="K8" s="262">
        <v>7.6247464074387139</v>
      </c>
      <c r="L8" s="261">
        <v>-13.71811824831244</v>
      </c>
      <c r="M8" s="261">
        <v>967.2745896777559</v>
      </c>
      <c r="N8" s="262">
        <v>884.04309276807578</v>
      </c>
      <c r="O8" s="261">
        <v>-8.6047434511236744</v>
      </c>
    </row>
    <row r="9" spans="1:15" x14ac:dyDescent="0.25">
      <c r="A9" s="267" t="s">
        <v>116</v>
      </c>
      <c r="B9" s="266">
        <v>1600</v>
      </c>
      <c r="C9" s="265">
        <v>2167</v>
      </c>
      <c r="D9" s="263">
        <v>35.437500000000014</v>
      </c>
      <c r="E9" s="263">
        <v>4.8814936875100665</v>
      </c>
      <c r="F9" s="266">
        <v>28762.923999999999</v>
      </c>
      <c r="G9" s="265">
        <v>40067.231999999996</v>
      </c>
      <c r="H9" s="263">
        <v>39.301664879412115</v>
      </c>
      <c r="I9" s="263">
        <v>10.048219689329715</v>
      </c>
      <c r="J9" s="261">
        <v>17.976827499999999</v>
      </c>
      <c r="K9" s="262">
        <v>18.489724042455006</v>
      </c>
      <c r="L9" s="261">
        <v>2.8530982035345653</v>
      </c>
      <c r="M9" s="261">
        <v>1037.2986852797026</v>
      </c>
      <c r="N9" s="262">
        <v>957.13547669077809</v>
      </c>
      <c r="O9" s="263">
        <v>-7.7280738640200681</v>
      </c>
    </row>
    <row r="10" spans="1:15" x14ac:dyDescent="0.25">
      <c r="A10" s="267" t="s">
        <v>117</v>
      </c>
      <c r="B10" s="266">
        <v>2082</v>
      </c>
      <c r="C10" s="265">
        <v>1706</v>
      </c>
      <c r="D10" s="263">
        <v>-18.059558117195007</v>
      </c>
      <c r="E10" s="263">
        <v>3.843021795520154</v>
      </c>
      <c r="F10" s="266">
        <v>12591</v>
      </c>
      <c r="G10" s="265">
        <v>9578</v>
      </c>
      <c r="H10" s="263">
        <v>-23.929791120641731</v>
      </c>
      <c r="I10" s="263">
        <v>2.402008908037371</v>
      </c>
      <c r="J10" s="261">
        <v>6.0475504322766573</v>
      </c>
      <c r="K10" s="262">
        <v>5.6143024618991797</v>
      </c>
      <c r="L10" s="263">
        <v>-7.1640240991653448</v>
      </c>
      <c r="M10" s="261">
        <v>1089.9928520371698</v>
      </c>
      <c r="N10" s="262">
        <v>1142.332428481938</v>
      </c>
      <c r="O10" s="263">
        <v>4.8018274933589566</v>
      </c>
    </row>
    <row r="11" spans="1:15" x14ac:dyDescent="0.25">
      <c r="A11" s="267" t="s">
        <v>118</v>
      </c>
      <c r="B11" s="266">
        <v>9990</v>
      </c>
      <c r="C11" s="265">
        <v>9112</v>
      </c>
      <c r="D11" s="263">
        <v>-8.7887887887887928</v>
      </c>
      <c r="E11" s="263">
        <v>20.526151583106472</v>
      </c>
      <c r="F11" s="266">
        <v>28168.598999999998</v>
      </c>
      <c r="G11" s="265">
        <v>23162.428999999996</v>
      </c>
      <c r="H11" s="263">
        <v>-17.772165381742987</v>
      </c>
      <c r="I11" s="263">
        <v>5.8087660043624059</v>
      </c>
      <c r="J11" s="261">
        <v>2.8196795795795793</v>
      </c>
      <c r="K11" s="262">
        <v>2.5419698200175587</v>
      </c>
      <c r="L11" s="263">
        <v>-9.8489828976747731</v>
      </c>
      <c r="M11" s="261">
        <v>1138.1579644766855</v>
      </c>
      <c r="N11" s="262">
        <v>1205.5157060600168</v>
      </c>
      <c r="O11" s="263">
        <v>5.9181364701253791</v>
      </c>
    </row>
    <row r="12" spans="1:15" x14ac:dyDescent="0.25">
      <c r="A12" s="267" t="s">
        <v>119</v>
      </c>
      <c r="B12" s="266">
        <v>2053</v>
      </c>
      <c r="C12" s="265">
        <v>2426</v>
      </c>
      <c r="D12" s="264">
        <v>18.168533852898207</v>
      </c>
      <c r="E12" s="263">
        <v>5.4649301734653539</v>
      </c>
      <c r="F12" s="266">
        <v>37391.300000000003</v>
      </c>
      <c r="G12" s="265">
        <v>44933.7</v>
      </c>
      <c r="H12" s="264">
        <v>20.171537229248493</v>
      </c>
      <c r="I12" s="263">
        <v>11.268651876287199</v>
      </c>
      <c r="J12" s="261">
        <v>18.213005358012666</v>
      </c>
      <c r="K12" s="262">
        <v>18.521723000824402</v>
      </c>
      <c r="L12" s="261">
        <v>1.6950395431356791</v>
      </c>
      <c r="M12" s="261">
        <v>861.96628627514951</v>
      </c>
      <c r="N12" s="262">
        <v>812.75690628637324</v>
      </c>
      <c r="O12" s="261">
        <v>-5.7089680620139749</v>
      </c>
    </row>
    <row r="13" spans="1:15" x14ac:dyDescent="0.25">
      <c r="A13" s="267" t="s">
        <v>120</v>
      </c>
      <c r="B13" s="266">
        <v>563.29999999999995</v>
      </c>
      <c r="C13" s="265">
        <v>639.20000000000005</v>
      </c>
      <c r="D13" s="263">
        <v>13.47417006923488</v>
      </c>
      <c r="E13" s="263">
        <v>1.4398942155313497</v>
      </c>
      <c r="F13" s="266">
        <v>5846.0599999999995</v>
      </c>
      <c r="G13" s="265">
        <v>6584.68</v>
      </c>
      <c r="H13" s="263">
        <v>12.634492290534149</v>
      </c>
      <c r="I13" s="263">
        <v>1.6513322214006594</v>
      </c>
      <c r="J13" s="261">
        <v>10.378235398544293</v>
      </c>
      <c r="K13" s="262">
        <v>10.301439299123905</v>
      </c>
      <c r="L13" s="261">
        <v>-0.73997261067291209</v>
      </c>
      <c r="M13" s="261">
        <v>1292.4978532550128</v>
      </c>
      <c r="N13" s="262">
        <v>1111.9515299148934</v>
      </c>
      <c r="O13" s="263">
        <v>-13.968790964366672</v>
      </c>
    </row>
    <row r="14" spans="1:15" x14ac:dyDescent="0.25">
      <c r="A14" s="267" t="s">
        <v>121</v>
      </c>
      <c r="B14" s="266">
        <v>966.5</v>
      </c>
      <c r="C14" s="265">
        <v>705.5</v>
      </c>
      <c r="D14" s="264">
        <v>-27.004655975168134</v>
      </c>
      <c r="E14" s="263">
        <v>1.5892449453338033</v>
      </c>
      <c r="F14" s="266">
        <v>7900</v>
      </c>
      <c r="G14" s="265">
        <v>5411</v>
      </c>
      <c r="H14" s="264">
        <v>-31.506329113924046</v>
      </c>
      <c r="I14" s="263">
        <v>1.356992086175633</v>
      </c>
      <c r="J14" s="261">
        <v>8.1738230729436108</v>
      </c>
      <c r="K14" s="262">
        <v>7.6697377746279232</v>
      </c>
      <c r="L14" s="261">
        <v>-6.16706887116597</v>
      </c>
      <c r="M14" s="261">
        <v>1541.8137974683543</v>
      </c>
      <c r="N14" s="262">
        <v>1705.5124745888006</v>
      </c>
      <c r="O14" s="261">
        <v>10.617279297230198</v>
      </c>
    </row>
    <row r="15" spans="1:15" x14ac:dyDescent="0.25">
      <c r="A15" s="267" t="s">
        <v>122</v>
      </c>
      <c r="B15" s="266">
        <v>1550.5</v>
      </c>
      <c r="C15" s="265">
        <v>1369.8</v>
      </c>
      <c r="D15" s="264">
        <v>-11.654305062882941</v>
      </c>
      <c r="E15" s="263">
        <v>3.0856806890407422</v>
      </c>
      <c r="F15" s="266">
        <v>15752.746999999999</v>
      </c>
      <c r="G15" s="265">
        <v>14096.920000000002</v>
      </c>
      <c r="H15" s="264">
        <v>-10.511353987974271</v>
      </c>
      <c r="I15" s="263">
        <v>3.535281626215304</v>
      </c>
      <c r="J15" s="261">
        <v>10.159785230570783</v>
      </c>
      <c r="K15" s="262">
        <v>10.291224996349834</v>
      </c>
      <c r="L15" s="261">
        <v>1.2937258297896825</v>
      </c>
      <c r="M15" s="261">
        <v>1333.7612227251539</v>
      </c>
      <c r="N15" s="262">
        <v>1259.9513227002776</v>
      </c>
      <c r="O15" s="261">
        <v>-5.5339665576771839</v>
      </c>
    </row>
    <row r="16" spans="1:15" x14ac:dyDescent="0.25">
      <c r="A16" s="267" t="s">
        <v>123</v>
      </c>
      <c r="B16" s="266">
        <v>6404</v>
      </c>
      <c r="C16" s="265">
        <v>6376</v>
      </c>
      <c r="D16" s="264">
        <v>-0.4372267332916957</v>
      </c>
      <c r="E16" s="263">
        <v>14.362899746914712</v>
      </c>
      <c r="F16" s="266">
        <v>81728.700000000026</v>
      </c>
      <c r="G16" s="265">
        <v>77024.050000000017</v>
      </c>
      <c r="H16" s="264">
        <v>-5.7564233861544416</v>
      </c>
      <c r="I16" s="263">
        <v>19.316397393309241</v>
      </c>
      <c r="J16" s="261">
        <v>12.762133041848848</v>
      </c>
      <c r="K16" s="262">
        <v>12.080308971141784</v>
      </c>
      <c r="L16" s="261">
        <v>-5.3425557347761998</v>
      </c>
      <c r="M16" s="261">
        <v>863.04736279911447</v>
      </c>
      <c r="N16" s="262">
        <v>919.02594059907256</v>
      </c>
      <c r="O16" s="261">
        <v>6.4861536241074047</v>
      </c>
    </row>
    <row r="17" spans="1:15" x14ac:dyDescent="0.25">
      <c r="A17" s="267" t="s">
        <v>124</v>
      </c>
      <c r="B17" s="266">
        <v>848</v>
      </c>
      <c r="C17" s="265">
        <v>820.5</v>
      </c>
      <c r="D17" s="264">
        <v>-3.2429245283018826</v>
      </c>
      <c r="E17" s="263">
        <v>1.8482997557000507</v>
      </c>
      <c r="F17" s="266">
        <v>9614.2000000000007</v>
      </c>
      <c r="G17" s="265">
        <v>9772.5</v>
      </c>
      <c r="H17" s="264">
        <v>1.6465228516153063</v>
      </c>
      <c r="I17" s="263">
        <v>2.4507863910832333</v>
      </c>
      <c r="J17" s="261">
        <v>11.3375</v>
      </c>
      <c r="K17" s="262">
        <v>11.910420475319928</v>
      </c>
      <c r="L17" s="261">
        <v>5.0533228253135887</v>
      </c>
      <c r="M17" s="261">
        <v>1329.465894198165</v>
      </c>
      <c r="N17" s="262">
        <v>1380.035405474546</v>
      </c>
      <c r="O17" s="261">
        <v>3.803746414035003</v>
      </c>
    </row>
    <row r="18" spans="1:15" x14ac:dyDescent="0.25">
      <c r="A18" s="267" t="s">
        <v>125</v>
      </c>
      <c r="B18" s="266">
        <v>2455</v>
      </c>
      <c r="C18" s="265">
        <v>2637</v>
      </c>
      <c r="D18" s="264">
        <v>7.4134419551934894</v>
      </c>
      <c r="E18" s="263">
        <v>5.9402394342242939</v>
      </c>
      <c r="F18" s="266">
        <v>20823</v>
      </c>
      <c r="G18" s="265">
        <v>23713</v>
      </c>
      <c r="H18" s="264">
        <v>13.878883926427509</v>
      </c>
      <c r="I18" s="263">
        <v>5.946840388002733</v>
      </c>
      <c r="J18" s="261">
        <v>8.4818737270875761</v>
      </c>
      <c r="K18" s="262">
        <v>8.9924156238149404</v>
      </c>
      <c r="L18" s="261">
        <v>6.019211239810196</v>
      </c>
      <c r="M18" s="261">
        <v>2497.7414397541174</v>
      </c>
      <c r="N18" s="262">
        <v>2384.6906760005058</v>
      </c>
      <c r="O18" s="261">
        <v>-4.5261195556230422</v>
      </c>
    </row>
    <row r="19" spans="1:15" x14ac:dyDescent="0.25">
      <c r="A19" s="267" t="s">
        <v>200</v>
      </c>
      <c r="B19" s="266">
        <v>1893</v>
      </c>
      <c r="C19" s="265">
        <v>2592</v>
      </c>
      <c r="D19" s="264">
        <v>36.925515055467507</v>
      </c>
      <c r="E19" s="263">
        <v>5.8388701606027187</v>
      </c>
      <c r="F19" s="266">
        <v>28215</v>
      </c>
      <c r="G19" s="265">
        <v>38161</v>
      </c>
      <c r="H19" s="264">
        <v>35.250753145489981</v>
      </c>
      <c r="I19" s="263">
        <v>9.5701672519956258</v>
      </c>
      <c r="J19" s="261">
        <v>14.904912836767036</v>
      </c>
      <c r="K19" s="262">
        <v>14.722608024691358</v>
      </c>
      <c r="L19" s="261">
        <v>-1.2231189411988641</v>
      </c>
      <c r="M19" s="261">
        <v>1020.2537657274499</v>
      </c>
      <c r="N19" s="262">
        <v>1363.3599748434267</v>
      </c>
      <c r="O19" s="261">
        <v>33.629496958664888</v>
      </c>
    </row>
    <row r="20" spans="1:15" x14ac:dyDescent="0.25">
      <c r="A20" s="267" t="s">
        <v>324</v>
      </c>
      <c r="B20" s="266">
        <v>62</v>
      </c>
      <c r="C20" s="265">
        <v>59</v>
      </c>
      <c r="D20" s="264">
        <v>-4.8387096774193505</v>
      </c>
      <c r="E20" s="263">
        <v>0.13290638097050941</v>
      </c>
      <c r="F20" s="266">
        <v>832.66</v>
      </c>
      <c r="G20" s="265">
        <v>774.63900000000001</v>
      </c>
      <c r="H20" s="264">
        <v>-6.9681502654144527</v>
      </c>
      <c r="I20" s="263">
        <v>0.19426704724505753</v>
      </c>
      <c r="J20" s="261">
        <v>13.43</v>
      </c>
      <c r="K20" s="262">
        <v>13.129474576271187</v>
      </c>
      <c r="L20" s="261">
        <v>-2.2377172280626412</v>
      </c>
      <c r="M20" s="261">
        <v>952.69677899742999</v>
      </c>
      <c r="N20" s="262">
        <v>924.23145490996455</v>
      </c>
      <c r="O20" s="261">
        <v>-2.9878681984650934</v>
      </c>
    </row>
    <row r="21" spans="1:15" x14ac:dyDescent="0.25">
      <c r="A21" s="267" t="s">
        <v>126</v>
      </c>
      <c r="B21" s="266">
        <v>4306.5</v>
      </c>
      <c r="C21" s="265">
        <v>4681</v>
      </c>
      <c r="D21" s="264">
        <v>8.6961569720190433</v>
      </c>
      <c r="E21" s="263">
        <v>10.544657107168721</v>
      </c>
      <c r="F21" s="266">
        <v>17865</v>
      </c>
      <c r="G21" s="265">
        <v>19845</v>
      </c>
      <c r="H21" s="264">
        <v>11.083123425692687</v>
      </c>
      <c r="I21" s="263">
        <v>4.9768079745251228</v>
      </c>
      <c r="J21" s="261">
        <v>4.148380355276907</v>
      </c>
      <c r="K21" s="262">
        <v>4.2394787438581503</v>
      </c>
      <c r="L21" s="261">
        <v>2.1959989388476098</v>
      </c>
      <c r="M21" s="261">
        <v>408.12090680100755</v>
      </c>
      <c r="N21" s="262">
        <v>407.50062988158226</v>
      </c>
      <c r="O21" s="261">
        <v>-0.15198361786639136</v>
      </c>
    </row>
    <row r="22" spans="1:15" x14ac:dyDescent="0.25">
      <c r="A22" s="267" t="s">
        <v>127</v>
      </c>
      <c r="B22" s="266">
        <v>40</v>
      </c>
      <c r="C22" s="265">
        <v>0</v>
      </c>
      <c r="D22" s="264">
        <v>-100</v>
      </c>
      <c r="E22" s="263">
        <v>0</v>
      </c>
      <c r="F22" s="266">
        <v>226.95</v>
      </c>
      <c r="G22" s="265">
        <v>0</v>
      </c>
      <c r="H22" s="264">
        <v>-100</v>
      </c>
      <c r="I22" s="263">
        <v>0</v>
      </c>
      <c r="J22" s="261">
        <v>5.6737500000000001</v>
      </c>
      <c r="K22" s="262" t="s">
        <v>341</v>
      </c>
      <c r="L22" s="261" t="s">
        <v>341</v>
      </c>
      <c r="M22" s="261">
        <v>1000</v>
      </c>
      <c r="N22" s="262" t="s">
        <v>341</v>
      </c>
      <c r="O22" s="261" t="s">
        <v>341</v>
      </c>
    </row>
    <row r="23" spans="1:15" x14ac:dyDescent="0.25">
      <c r="A23" s="267" t="s">
        <v>128</v>
      </c>
      <c r="B23" s="266">
        <v>52</v>
      </c>
      <c r="C23" s="265">
        <v>48</v>
      </c>
      <c r="D23" s="264">
        <v>-7.6923076923076872</v>
      </c>
      <c r="E23" s="263">
        <v>0.10812722519634664</v>
      </c>
      <c r="F23" s="266">
        <v>1007.8399999999999</v>
      </c>
      <c r="G23" s="265">
        <v>763.64300000000014</v>
      </c>
      <c r="H23" s="264">
        <v>-24.229738847436078</v>
      </c>
      <c r="I23" s="263">
        <v>0.19150942666113827</v>
      </c>
      <c r="J23" s="261">
        <v>19.381538461538462</v>
      </c>
      <c r="K23" s="262">
        <v>15.90922916666667</v>
      </c>
      <c r="L23" s="292">
        <v>-17.915550418055759</v>
      </c>
      <c r="M23" s="292">
        <v>613.2546832830609</v>
      </c>
      <c r="N23" s="293">
        <v>960.27855948394733</v>
      </c>
      <c r="O23" s="292">
        <v>56.587236210426141</v>
      </c>
    </row>
    <row r="24" spans="1:15" x14ac:dyDescent="0.25">
      <c r="A24" s="267" t="s">
        <v>129</v>
      </c>
      <c r="B24" s="266">
        <v>634</v>
      </c>
      <c r="C24" s="265">
        <v>817</v>
      </c>
      <c r="D24" s="264">
        <v>28.864353312302839</v>
      </c>
      <c r="E24" s="263">
        <v>1.8404154788628169</v>
      </c>
      <c r="F24" s="266">
        <v>9292.48</v>
      </c>
      <c r="G24" s="265">
        <v>12172.75</v>
      </c>
      <c r="H24" s="264">
        <v>30.995708357725825</v>
      </c>
      <c r="I24" s="263">
        <v>3.0527306259461167</v>
      </c>
      <c r="J24" s="261">
        <v>14.656908517350157</v>
      </c>
      <c r="K24" s="262">
        <v>14.899326805385558</v>
      </c>
      <c r="L24" s="261">
        <v>1.6539523853098759</v>
      </c>
      <c r="M24" s="261">
        <v>1269.5876665863148</v>
      </c>
      <c r="N24" s="262">
        <v>1087.5750754759608</v>
      </c>
      <c r="O24" s="261">
        <v>-14.336354700085574</v>
      </c>
    </row>
    <row r="25" spans="1:15" x14ac:dyDescent="0.25">
      <c r="A25" s="267" t="s">
        <v>130</v>
      </c>
      <c r="B25" s="266">
        <v>182</v>
      </c>
      <c r="C25" s="265">
        <v>276</v>
      </c>
      <c r="D25" s="264">
        <v>51.648351648351642</v>
      </c>
      <c r="E25" s="263">
        <v>0.62173154487899329</v>
      </c>
      <c r="F25" s="266">
        <v>1279</v>
      </c>
      <c r="G25" s="265">
        <v>1845</v>
      </c>
      <c r="H25" s="264">
        <v>44.253322908522286</v>
      </c>
      <c r="I25" s="263">
        <v>0.46269643300573704</v>
      </c>
      <c r="J25" s="261">
        <v>7.0274725274725274</v>
      </c>
      <c r="K25" s="262">
        <v>6.6847826086956523</v>
      </c>
      <c r="L25" s="261">
        <v>-4.876431995104868</v>
      </c>
      <c r="M25" s="261">
        <v>1537.5293197810788</v>
      </c>
      <c r="N25" s="262">
        <v>1527.6422764227641</v>
      </c>
      <c r="O25" s="261">
        <v>-0.64304746785072142</v>
      </c>
    </row>
    <row r="26" spans="1:15" x14ac:dyDescent="0.25">
      <c r="A26" s="267" t="s">
        <v>131</v>
      </c>
      <c r="B26" s="266">
        <v>13</v>
      </c>
      <c r="C26" s="265">
        <v>11</v>
      </c>
      <c r="D26" s="264">
        <v>-15.384615384615385</v>
      </c>
      <c r="E26" s="263">
        <v>2.4779155774162776E-2</v>
      </c>
      <c r="F26" s="266">
        <v>87</v>
      </c>
      <c r="G26" s="265">
        <v>88</v>
      </c>
      <c r="H26" s="264">
        <v>1.1494252873563315</v>
      </c>
      <c r="I26" s="263">
        <v>2.2068989758539218E-2</v>
      </c>
      <c r="J26" s="261">
        <v>6.6923076923076925</v>
      </c>
      <c r="K26" s="262">
        <v>8</v>
      </c>
      <c r="L26" s="292">
        <v>19.540229885057457</v>
      </c>
      <c r="M26" s="292">
        <v>1057.471264367816</v>
      </c>
      <c r="N26" s="293">
        <v>1373.8636363636365</v>
      </c>
      <c r="O26" s="292">
        <v>29.919713438735187</v>
      </c>
    </row>
    <row r="27" spans="1:15" x14ac:dyDescent="0.25">
      <c r="A27" s="267" t="s">
        <v>133</v>
      </c>
      <c r="B27" s="266">
        <v>161</v>
      </c>
      <c r="C27" s="265">
        <v>171</v>
      </c>
      <c r="D27" s="264">
        <v>6.211180124223592</v>
      </c>
      <c r="E27" s="263">
        <v>0.38520323976198495</v>
      </c>
      <c r="F27" s="266">
        <v>1731</v>
      </c>
      <c r="G27" s="265">
        <v>1649</v>
      </c>
      <c r="H27" s="264">
        <v>-4.7371461582900061</v>
      </c>
      <c r="I27" s="263">
        <v>0.41354277399808148</v>
      </c>
      <c r="J27" s="261">
        <v>10.751552795031056</v>
      </c>
      <c r="K27" s="262">
        <v>9.6432748538011701</v>
      </c>
      <c r="L27" s="292">
        <v>-10.308073283536201</v>
      </c>
      <c r="M27" s="292">
        <v>1314.0381282495671</v>
      </c>
      <c r="N27" s="293">
        <v>1531.7768344451176</v>
      </c>
      <c r="O27" s="292">
        <v>16.570196976369388</v>
      </c>
    </row>
    <row r="28" spans="1:15" x14ac:dyDescent="0.25">
      <c r="A28" s="260" t="s">
        <v>134</v>
      </c>
      <c r="B28" s="259">
        <v>226.5</v>
      </c>
      <c r="C28" s="258">
        <v>237.54999999999998</v>
      </c>
      <c r="D28" s="257">
        <v>4.8785871964679872</v>
      </c>
      <c r="E28" s="256">
        <v>0.5351171321956697</v>
      </c>
      <c r="F28" s="259">
        <v>1526.5399999999997</v>
      </c>
      <c r="G28" s="258">
        <v>1558.7290000000003</v>
      </c>
      <c r="H28" s="257">
        <v>2.1086247330564856</v>
      </c>
      <c r="I28" s="256">
        <v>0.39090425383338728</v>
      </c>
      <c r="J28" s="254">
        <v>6.7396909492273718</v>
      </c>
      <c r="K28" s="255">
        <v>6.5616880656703866</v>
      </c>
      <c r="L28" s="254">
        <v>-2.6411134412237525</v>
      </c>
      <c r="M28" s="254">
        <v>1237.4940715605226</v>
      </c>
      <c r="N28" s="255">
        <v>988.09318361305907</v>
      </c>
      <c r="O28" s="254">
        <v>-20.153703656370681</v>
      </c>
    </row>
    <row r="29" spans="1:15" x14ac:dyDescent="0.25">
      <c r="A29" s="253" t="s">
        <v>323</v>
      </c>
      <c r="B29" s="251"/>
      <c r="C29" s="252"/>
      <c r="D29" s="251"/>
      <c r="E29" s="251"/>
      <c r="F29" s="251"/>
      <c r="G29" s="252"/>
      <c r="H29" s="251"/>
      <c r="I29" s="251"/>
      <c r="J29" s="251"/>
      <c r="K29" s="252"/>
      <c r="L29" s="251"/>
      <c r="M29" s="251"/>
      <c r="N29" s="252"/>
      <c r="O29" s="251"/>
    </row>
    <row r="30" spans="1:15" x14ac:dyDescent="0.25">
      <c r="G30" s="250"/>
      <c r="K30" s="250"/>
      <c r="N30" s="250"/>
    </row>
    <row r="31" spans="1:15" x14ac:dyDescent="0.25">
      <c r="G31" s="250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C000"/>
  </sheetPr>
  <dimension ref="A1:O18"/>
  <sheetViews>
    <sheetView view="pageBreakPreview" zoomScaleNormal="100" zoomScaleSheetLayoutView="100" workbookViewId="0"/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19" width="11.140625" style="225" customWidth="1"/>
    <col min="20" max="29" width="12.42578125" style="225"/>
    <col min="30" max="30" width="7.28515625" style="225" customWidth="1"/>
    <col min="31" max="39" width="12.42578125" style="225"/>
    <col min="40" max="40" width="35.42578125" style="225" customWidth="1"/>
    <col min="41" max="41" width="12.42578125" style="225"/>
    <col min="42" max="42" width="35.42578125" style="225" customWidth="1"/>
    <col min="43" max="46" width="12.42578125" style="225"/>
    <col min="47" max="49" width="13.7109375" style="225" customWidth="1"/>
    <col min="50" max="50" width="12.42578125" style="225"/>
    <col min="51" max="51" width="6" style="225" customWidth="1"/>
    <col min="52" max="52" width="12.42578125" style="225"/>
    <col min="53" max="53" width="6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16384" width="12.42578125" style="225"/>
  </cols>
  <sheetData>
    <row r="1" spans="1:15" ht="13.5" x14ac:dyDescent="0.25">
      <c r="A1" s="282" t="s">
        <v>377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800"/>
      <c r="B4" s="277" t="s">
        <v>3</v>
      </c>
      <c r="C4" s="277" t="s">
        <v>90</v>
      </c>
      <c r="D4" s="277" t="s">
        <v>334</v>
      </c>
      <c r="E4" s="274" t="s">
        <v>335</v>
      </c>
      <c r="F4" s="277" t="s">
        <v>3</v>
      </c>
      <c r="G4" s="277" t="s">
        <v>90</v>
      </c>
      <c r="H4" s="277" t="s">
        <v>334</v>
      </c>
      <c r="I4" s="274" t="s">
        <v>335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273" t="s">
        <v>325</v>
      </c>
      <c r="B5" s="272">
        <v>1544.5</v>
      </c>
      <c r="C5" s="271">
        <v>1743.75</v>
      </c>
      <c r="D5" s="268">
        <v>12.900615085788282</v>
      </c>
      <c r="E5" s="268">
        <v>100</v>
      </c>
      <c r="F5" s="272">
        <v>28609.159000000003</v>
      </c>
      <c r="G5" s="271">
        <v>31291.748</v>
      </c>
      <c r="H5" s="268">
        <v>9.3766789859149426</v>
      </c>
      <c r="I5" s="268">
        <v>100</v>
      </c>
      <c r="J5" s="270">
        <v>18.523249595338299</v>
      </c>
      <c r="K5" s="269">
        <v>17.945088458781363</v>
      </c>
      <c r="L5" s="268">
        <v>-3.1212727204325996</v>
      </c>
      <c r="M5" s="270">
        <v>825.39415087315228</v>
      </c>
      <c r="N5" s="269">
        <v>850.12156176126712</v>
      </c>
      <c r="O5" s="268">
        <v>2.9958306418765623</v>
      </c>
    </row>
    <row r="6" spans="1:15" x14ac:dyDescent="0.25">
      <c r="A6" s="267" t="s">
        <v>114</v>
      </c>
      <c r="B6" s="266">
        <v>43</v>
      </c>
      <c r="C6" s="265">
        <v>33</v>
      </c>
      <c r="D6" s="264">
        <v>-23.255813953488371</v>
      </c>
      <c r="E6" s="263">
        <v>1.89247311827957</v>
      </c>
      <c r="F6" s="266">
        <v>219.15</v>
      </c>
      <c r="G6" s="265">
        <v>184.29999999999998</v>
      </c>
      <c r="H6" s="264">
        <v>-15.902349988592302</v>
      </c>
      <c r="I6" s="263">
        <v>0.58897316953977763</v>
      </c>
      <c r="J6" s="261">
        <v>5.0965116279069766</v>
      </c>
      <c r="K6" s="262">
        <v>5.5848484848484841</v>
      </c>
      <c r="L6" s="261">
        <v>9.581786378500933</v>
      </c>
      <c r="M6" s="261">
        <v>927.10472279260773</v>
      </c>
      <c r="N6" s="262">
        <v>1248.0846446011938</v>
      </c>
      <c r="O6" s="261">
        <v>34.621754578246168</v>
      </c>
    </row>
    <row r="7" spans="1:15" x14ac:dyDescent="0.25">
      <c r="A7" s="267" t="s">
        <v>116</v>
      </c>
      <c r="B7" s="266">
        <v>149</v>
      </c>
      <c r="C7" s="265">
        <v>184</v>
      </c>
      <c r="D7" s="263">
        <v>23.48993288590604</v>
      </c>
      <c r="E7" s="263">
        <v>10.551971326164875</v>
      </c>
      <c r="F7" s="266">
        <v>3015.0790000000006</v>
      </c>
      <c r="G7" s="265">
        <v>3808.7500000000005</v>
      </c>
      <c r="H7" s="263">
        <v>26.32338986805982</v>
      </c>
      <c r="I7" s="263">
        <v>12.17173933523944</v>
      </c>
      <c r="J7" s="261">
        <v>20.235429530201348</v>
      </c>
      <c r="K7" s="262">
        <v>20.699728260869566</v>
      </c>
      <c r="L7" s="261">
        <v>2.2944841866354038</v>
      </c>
      <c r="M7" s="261">
        <v>923.38913839405177</v>
      </c>
      <c r="N7" s="262">
        <v>946.71480144404313</v>
      </c>
      <c r="O7" s="263">
        <v>2.5260924219402403</v>
      </c>
    </row>
    <row r="8" spans="1:15" x14ac:dyDescent="0.25">
      <c r="A8" s="267" t="s">
        <v>117</v>
      </c>
      <c r="B8" s="266">
        <v>46</v>
      </c>
      <c r="C8" s="265">
        <v>46</v>
      </c>
      <c r="D8" s="263">
        <v>0</v>
      </c>
      <c r="E8" s="263">
        <v>2.6379928315412187</v>
      </c>
      <c r="F8" s="266">
        <v>303</v>
      </c>
      <c r="G8" s="265">
        <v>405</v>
      </c>
      <c r="H8" s="263">
        <v>33.663366336633672</v>
      </c>
      <c r="I8" s="263">
        <v>1.2942709368616927</v>
      </c>
      <c r="J8" s="261">
        <v>6.5869565217391308</v>
      </c>
      <c r="K8" s="262">
        <v>8.804347826086957</v>
      </c>
      <c r="L8" s="263">
        <v>33.663366336633672</v>
      </c>
      <c r="M8" s="261">
        <v>624.22442244224419</v>
      </c>
      <c r="N8" s="262">
        <v>600.24691358024711</v>
      </c>
      <c r="O8" s="263">
        <v>-3.8411680158534023</v>
      </c>
    </row>
    <row r="9" spans="1:15" x14ac:dyDescent="0.25">
      <c r="A9" s="267" t="s">
        <v>121</v>
      </c>
      <c r="B9" s="266">
        <v>21.5</v>
      </c>
      <c r="C9" s="265">
        <v>20.75</v>
      </c>
      <c r="D9" s="264">
        <v>-3.4883720930232509</v>
      </c>
      <c r="E9" s="263">
        <v>1.1899641577060933</v>
      </c>
      <c r="F9" s="266">
        <v>253</v>
      </c>
      <c r="G9" s="265">
        <v>234</v>
      </c>
      <c r="H9" s="264">
        <v>-7.5098814229249022</v>
      </c>
      <c r="I9" s="263">
        <v>0.74780098574231135</v>
      </c>
      <c r="J9" s="261">
        <v>11.767441860465116</v>
      </c>
      <c r="K9" s="262">
        <v>11.27710843373494</v>
      </c>
      <c r="L9" s="261">
        <v>-4.1668650888137542</v>
      </c>
      <c r="M9" s="261">
        <v>1257.9367588932805</v>
      </c>
      <c r="N9" s="262">
        <v>1301.6111111111111</v>
      </c>
      <c r="O9" s="261">
        <v>3.4719036477044218</v>
      </c>
    </row>
    <row r="10" spans="1:15" x14ac:dyDescent="0.25">
      <c r="A10" s="267" t="s">
        <v>122</v>
      </c>
      <c r="B10" s="266">
        <v>0</v>
      </c>
      <c r="C10" s="265">
        <v>2</v>
      </c>
      <c r="D10" s="264" t="s">
        <v>341</v>
      </c>
      <c r="E10" s="263">
        <v>0.11469534050179211</v>
      </c>
      <c r="F10" s="266">
        <v>0</v>
      </c>
      <c r="G10" s="265">
        <v>12.379999999999999</v>
      </c>
      <c r="H10" s="264" t="s">
        <v>341</v>
      </c>
      <c r="I10" s="263">
        <v>3.9563146168759888E-2</v>
      </c>
      <c r="J10" s="261" t="s">
        <v>341</v>
      </c>
      <c r="K10" s="262">
        <v>6.1899999999999995</v>
      </c>
      <c r="L10" s="261" t="s">
        <v>341</v>
      </c>
      <c r="M10" s="261" t="s">
        <v>341</v>
      </c>
      <c r="N10" s="262">
        <v>800</v>
      </c>
      <c r="O10" s="261" t="s">
        <v>341</v>
      </c>
    </row>
    <row r="11" spans="1:15" x14ac:dyDescent="0.25">
      <c r="A11" s="267" t="s">
        <v>123</v>
      </c>
      <c r="B11" s="266">
        <v>82</v>
      </c>
      <c r="C11" s="265">
        <v>86</v>
      </c>
      <c r="D11" s="264">
        <v>4.8780487804878092</v>
      </c>
      <c r="E11" s="263">
        <v>4.9318996415770613</v>
      </c>
      <c r="F11" s="266">
        <v>1346.1999999999998</v>
      </c>
      <c r="G11" s="265">
        <v>1372.6000000000001</v>
      </c>
      <c r="H11" s="264">
        <v>1.961075620264463</v>
      </c>
      <c r="I11" s="263">
        <v>4.3864599702132336</v>
      </c>
      <c r="J11" s="261">
        <v>16.417073170731705</v>
      </c>
      <c r="K11" s="262">
        <v>15.960465116279071</v>
      </c>
      <c r="L11" s="261">
        <v>-2.7812999899803903</v>
      </c>
      <c r="M11" s="261">
        <v>943.45193879067006</v>
      </c>
      <c r="N11" s="262">
        <v>885.80795570450221</v>
      </c>
      <c r="O11" s="261">
        <v>-6.1099013861857898</v>
      </c>
    </row>
    <row r="12" spans="1:15" x14ac:dyDescent="0.25">
      <c r="A12" s="267" t="s">
        <v>124</v>
      </c>
      <c r="B12" s="266">
        <v>98</v>
      </c>
      <c r="C12" s="265">
        <v>108</v>
      </c>
      <c r="D12" s="264">
        <v>10.20408163265305</v>
      </c>
      <c r="E12" s="263">
        <v>6.193548387096774</v>
      </c>
      <c r="F12" s="266">
        <v>2629.1</v>
      </c>
      <c r="G12" s="265">
        <v>2875.9800000000005</v>
      </c>
      <c r="H12" s="264">
        <v>9.3902856490814646</v>
      </c>
      <c r="I12" s="263">
        <v>9.1908576024580046</v>
      </c>
      <c r="J12" s="261">
        <v>26.827551020408162</v>
      </c>
      <c r="K12" s="262">
        <v>26.629444444444449</v>
      </c>
      <c r="L12" s="261">
        <v>-0.73844450361126857</v>
      </c>
      <c r="M12" s="261">
        <v>1007.2867140846678</v>
      </c>
      <c r="N12" s="262">
        <v>1211.8888170293253</v>
      </c>
      <c r="O12" s="261">
        <v>20.312201092673178</v>
      </c>
    </row>
    <row r="13" spans="1:15" x14ac:dyDescent="0.25">
      <c r="A13" s="267" t="s">
        <v>200</v>
      </c>
      <c r="B13" s="266">
        <v>450</v>
      </c>
      <c r="C13" s="265">
        <v>568</v>
      </c>
      <c r="D13" s="264">
        <v>26.222222222222214</v>
      </c>
      <c r="E13" s="263">
        <v>32.573476702508962</v>
      </c>
      <c r="F13" s="266">
        <v>4826</v>
      </c>
      <c r="G13" s="265">
        <v>5555</v>
      </c>
      <c r="H13" s="264">
        <v>15.105677579776211</v>
      </c>
      <c r="I13" s="263">
        <v>17.752284084609144</v>
      </c>
      <c r="J13" s="261">
        <v>10.724444444444444</v>
      </c>
      <c r="K13" s="262">
        <v>9.7799295774647881</v>
      </c>
      <c r="L13" s="261">
        <v>-8.8071216357406783</v>
      </c>
      <c r="M13" s="261">
        <v>557.10733526730212</v>
      </c>
      <c r="N13" s="262">
        <v>510.43744374437449</v>
      </c>
      <c r="O13" s="261">
        <v>-8.3771813021516266</v>
      </c>
    </row>
    <row r="14" spans="1:15" x14ac:dyDescent="0.25">
      <c r="A14" s="267" t="s">
        <v>324</v>
      </c>
      <c r="B14" s="266">
        <v>592</v>
      </c>
      <c r="C14" s="265">
        <v>625</v>
      </c>
      <c r="D14" s="264">
        <v>5.5743243243243201</v>
      </c>
      <c r="E14" s="263">
        <v>35.842293906810035</v>
      </c>
      <c r="F14" s="266">
        <v>14886.630000000003</v>
      </c>
      <c r="G14" s="265">
        <v>15708.737999999999</v>
      </c>
      <c r="H14" s="264">
        <v>5.5224587431809358</v>
      </c>
      <c r="I14" s="263">
        <v>50.200896415246596</v>
      </c>
      <c r="J14" s="261">
        <v>25.146334459459464</v>
      </c>
      <c r="K14" s="262">
        <v>25.1339808</v>
      </c>
      <c r="L14" s="261">
        <v>-4.912707845901032E-2</v>
      </c>
      <c r="M14" s="261">
        <v>830.72097580177626</v>
      </c>
      <c r="N14" s="262">
        <v>848.80011876192748</v>
      </c>
      <c r="O14" s="261">
        <v>2.1763195449232553</v>
      </c>
    </row>
    <row r="15" spans="1:15" x14ac:dyDescent="0.25">
      <c r="A15" s="260" t="s">
        <v>133</v>
      </c>
      <c r="B15" s="259">
        <v>63</v>
      </c>
      <c r="C15" s="258">
        <v>71</v>
      </c>
      <c r="D15" s="257">
        <v>12.698412698412698</v>
      </c>
      <c r="E15" s="256">
        <v>4.0716845878136203</v>
      </c>
      <c r="F15" s="259">
        <v>1131</v>
      </c>
      <c r="G15" s="258">
        <v>1135</v>
      </c>
      <c r="H15" s="257">
        <v>0.35366931918656697</v>
      </c>
      <c r="I15" s="256">
        <v>3.62715435392104</v>
      </c>
      <c r="J15" s="254">
        <v>17.952380952380953</v>
      </c>
      <c r="K15" s="255">
        <v>15.985915492957746</v>
      </c>
      <c r="L15" s="254">
        <v>-10.953786378749953</v>
      </c>
      <c r="M15" s="254">
        <v>1012.9089301503094</v>
      </c>
      <c r="N15" s="255">
        <v>1178.9427312775329</v>
      </c>
      <c r="O15" s="254">
        <v>16.391779772598625</v>
      </c>
    </row>
    <row r="16" spans="1:15" x14ac:dyDescent="0.25">
      <c r="A16" s="253" t="s">
        <v>323</v>
      </c>
      <c r="B16" s="251"/>
      <c r="C16" s="252"/>
      <c r="D16" s="251"/>
      <c r="E16" s="251"/>
      <c r="F16" s="251"/>
      <c r="G16" s="252"/>
      <c r="H16" s="251"/>
      <c r="I16" s="251"/>
      <c r="J16" s="251"/>
      <c r="K16" s="252"/>
      <c r="L16" s="251"/>
      <c r="M16" s="251"/>
      <c r="N16" s="252"/>
      <c r="O16" s="251"/>
    </row>
    <row r="17" spans="7:14" x14ac:dyDescent="0.25">
      <c r="G17" s="250"/>
      <c r="K17" s="250"/>
      <c r="N17" s="250"/>
    </row>
    <row r="18" spans="7:14" x14ac:dyDescent="0.25">
      <c r="G18" s="250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BJ57"/>
  <sheetViews>
    <sheetView view="pageBreakPreview" topLeftCell="A19" zoomScaleNormal="100" zoomScaleSheetLayoutView="100" workbookViewId="0">
      <selection activeCell="P52" sqref="P52"/>
    </sheetView>
  </sheetViews>
  <sheetFormatPr baseColWidth="10" defaultColWidth="11" defaultRowHeight="12.75" x14ac:dyDescent="0.25"/>
  <cols>
    <col min="1" max="1" width="12.7109375" style="225" customWidth="1"/>
    <col min="2" max="62" width="6.7109375" style="225" customWidth="1"/>
    <col min="63" max="16384" width="11" style="225"/>
  </cols>
  <sheetData>
    <row r="1" spans="1:62" ht="12" customHeight="1" x14ac:dyDescent="0.25">
      <c r="A1" s="535" t="s">
        <v>399</v>
      </c>
      <c r="B1" s="344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</row>
    <row r="2" spans="1:62" ht="12" customHeight="1" x14ac:dyDescent="0.25">
      <c r="A2" s="344" t="s">
        <v>328</v>
      </c>
      <c r="B2" s="344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</row>
    <row r="3" spans="1:62" ht="12" customHeight="1" x14ac:dyDescent="0.25"/>
    <row r="4" spans="1:62" ht="25.5" customHeight="1" x14ac:dyDescent="0.25">
      <c r="A4" s="238" t="s">
        <v>327</v>
      </c>
      <c r="B4" s="238" t="s">
        <v>109</v>
      </c>
      <c r="C4" s="238" t="s">
        <v>41</v>
      </c>
      <c r="D4" s="248" t="s">
        <v>42</v>
      </c>
      <c r="E4" s="248" t="s">
        <v>264</v>
      </c>
      <c r="F4" s="248" t="s">
        <v>179</v>
      </c>
      <c r="G4" s="248" t="s">
        <v>180</v>
      </c>
      <c r="H4" s="238" t="s">
        <v>43</v>
      </c>
      <c r="I4" s="248" t="s">
        <v>44</v>
      </c>
      <c r="J4" s="248" t="s">
        <v>45</v>
      </c>
      <c r="K4" s="238" t="s">
        <v>46</v>
      </c>
      <c r="L4" s="238" t="s">
        <v>47</v>
      </c>
      <c r="M4" s="238" t="s">
        <v>181</v>
      </c>
      <c r="N4" s="238" t="s">
        <v>182</v>
      </c>
      <c r="O4" s="238" t="s">
        <v>183</v>
      </c>
      <c r="P4" s="248" t="s">
        <v>184</v>
      </c>
      <c r="Q4" s="248" t="s">
        <v>185</v>
      </c>
      <c r="R4" s="238" t="s">
        <v>186</v>
      </c>
      <c r="S4" s="248" t="s">
        <v>187</v>
      </c>
      <c r="T4" s="248" t="s">
        <v>188</v>
      </c>
      <c r="U4" s="238" t="s">
        <v>189</v>
      </c>
      <c r="V4" s="248" t="s">
        <v>190</v>
      </c>
      <c r="W4" s="238" t="s">
        <v>191</v>
      </c>
      <c r="X4" s="248" t="s">
        <v>192</v>
      </c>
      <c r="Y4" s="238" t="s">
        <v>193</v>
      </c>
      <c r="Z4" s="238" t="s">
        <v>194</v>
      </c>
      <c r="AA4" s="238" t="s">
        <v>195</v>
      </c>
      <c r="AB4" s="248" t="s">
        <v>196</v>
      </c>
      <c r="AC4" s="248" t="s">
        <v>197</v>
      </c>
      <c r="AD4" s="248" t="s">
        <v>198</v>
      </c>
      <c r="AE4" s="248" t="s">
        <v>199</v>
      </c>
      <c r="AF4" s="238" t="s">
        <v>200</v>
      </c>
      <c r="AG4" s="248" t="s">
        <v>49</v>
      </c>
      <c r="AH4" s="238" t="s">
        <v>50</v>
      </c>
      <c r="AI4" s="248" t="s">
        <v>51</v>
      </c>
      <c r="AJ4" s="238" t="s">
        <v>52</v>
      </c>
      <c r="AK4" s="248" t="s">
        <v>54</v>
      </c>
      <c r="AL4" s="248" t="s">
        <v>201</v>
      </c>
      <c r="AM4" s="238" t="s">
        <v>202</v>
      </c>
      <c r="AN4" s="238" t="s">
        <v>203</v>
      </c>
      <c r="AO4" s="248" t="s">
        <v>204</v>
      </c>
      <c r="AP4" s="248" t="s">
        <v>205</v>
      </c>
      <c r="AQ4" s="238" t="s">
        <v>95</v>
      </c>
      <c r="AR4" s="248" t="s">
        <v>206</v>
      </c>
      <c r="AS4" s="248" t="s">
        <v>207</v>
      </c>
      <c r="AT4" s="238" t="s">
        <v>208</v>
      </c>
      <c r="AU4" s="248" t="s">
        <v>56</v>
      </c>
      <c r="AV4" s="238" t="s">
        <v>53</v>
      </c>
      <c r="AW4" s="238" t="s">
        <v>251</v>
      </c>
      <c r="AX4" s="248" t="s">
        <v>210</v>
      </c>
      <c r="AY4" s="248" t="s">
        <v>211</v>
      </c>
      <c r="AZ4" s="248" t="s">
        <v>212</v>
      </c>
      <c r="BA4" s="248" t="s">
        <v>96</v>
      </c>
      <c r="BB4" s="248" t="s">
        <v>213</v>
      </c>
      <c r="BC4" s="248" t="s">
        <v>214</v>
      </c>
      <c r="BD4" s="238" t="s">
        <v>215</v>
      </c>
      <c r="BE4" s="248" t="s">
        <v>216</v>
      </c>
      <c r="BF4" s="248" t="s">
        <v>217</v>
      </c>
      <c r="BG4" s="238" t="s">
        <v>218</v>
      </c>
      <c r="BH4" s="248" t="s">
        <v>398</v>
      </c>
      <c r="BI4" s="248" t="s">
        <v>262</v>
      </c>
      <c r="BJ4" s="248" t="s">
        <v>263</v>
      </c>
    </row>
    <row r="5" spans="1:62" x14ac:dyDescent="0.25">
      <c r="A5" s="235" t="s">
        <v>325</v>
      </c>
      <c r="B5" s="234">
        <f t="shared" ref="B5:B30" si="0">+SUM(C5:BG5)</f>
        <v>439913.83799999999</v>
      </c>
      <c r="C5" s="234">
        <v>37871.179000000004</v>
      </c>
      <c r="D5" s="234">
        <v>160646.20000000001</v>
      </c>
      <c r="E5" s="234">
        <v>85</v>
      </c>
      <c r="F5" s="234">
        <v>524.25</v>
      </c>
      <c r="G5" s="234">
        <v>981.45</v>
      </c>
      <c r="H5" s="234">
        <v>22091.99</v>
      </c>
      <c r="I5" s="234">
        <v>12328.449000000001</v>
      </c>
      <c r="J5" s="234">
        <v>14883.1</v>
      </c>
      <c r="K5" s="234">
        <v>4994.2400000000007</v>
      </c>
      <c r="L5" s="234">
        <v>6202.9889999999996</v>
      </c>
      <c r="M5" s="234">
        <v>167.2</v>
      </c>
      <c r="N5" s="234">
        <v>3698.7</v>
      </c>
      <c r="O5" s="234">
        <v>750.81999999999994</v>
      </c>
      <c r="P5" s="234">
        <v>594.79</v>
      </c>
      <c r="Q5" s="234">
        <v>546.5</v>
      </c>
      <c r="R5" s="234">
        <v>2279.3200000000002</v>
      </c>
      <c r="S5" s="234">
        <v>991.42000000000007</v>
      </c>
      <c r="T5" s="234">
        <v>437.82</v>
      </c>
      <c r="U5" s="234">
        <v>322.65999999999997</v>
      </c>
      <c r="V5" s="234">
        <v>5093.78</v>
      </c>
      <c r="W5" s="234">
        <v>4510.99</v>
      </c>
      <c r="X5" s="234">
        <v>3625.75</v>
      </c>
      <c r="Y5" s="234">
        <v>1025</v>
      </c>
      <c r="Z5" s="234">
        <v>897.32</v>
      </c>
      <c r="AA5" s="234">
        <v>680.49</v>
      </c>
      <c r="AB5" s="234">
        <v>1555.45</v>
      </c>
      <c r="AC5" s="234">
        <v>819.5</v>
      </c>
      <c r="AD5" s="234">
        <v>24545.249000000003</v>
      </c>
      <c r="AE5" s="234">
        <v>447</v>
      </c>
      <c r="AF5" s="234">
        <v>1619.5</v>
      </c>
      <c r="AG5" s="234">
        <v>30860.078999999998</v>
      </c>
      <c r="AH5" s="234">
        <v>14873.68</v>
      </c>
      <c r="AI5" s="234">
        <v>4838.9500000000007</v>
      </c>
      <c r="AJ5" s="234">
        <v>27945.817999999999</v>
      </c>
      <c r="AK5" s="234">
        <v>9758.66</v>
      </c>
      <c r="AL5" s="234">
        <v>502.89</v>
      </c>
      <c r="AM5" s="234">
        <v>838.75</v>
      </c>
      <c r="AN5" s="234">
        <v>60</v>
      </c>
      <c r="AO5" s="234">
        <v>178</v>
      </c>
      <c r="AP5" s="234">
        <v>209</v>
      </c>
      <c r="AQ5" s="234">
        <v>5552.48</v>
      </c>
      <c r="AR5" s="234">
        <v>193.25</v>
      </c>
      <c r="AS5" s="234">
        <v>372.76599999999996</v>
      </c>
      <c r="AT5" s="234">
        <v>223</v>
      </c>
      <c r="AU5" s="234">
        <v>1589.05</v>
      </c>
      <c r="AV5" s="234">
        <v>1280</v>
      </c>
      <c r="AW5" s="234">
        <v>1944.5</v>
      </c>
      <c r="AX5" s="234">
        <v>557.52</v>
      </c>
      <c r="AY5" s="234">
        <v>6009.13</v>
      </c>
      <c r="AZ5" s="234">
        <v>47.69</v>
      </c>
      <c r="BA5" s="234">
        <v>13720.359</v>
      </c>
      <c r="BB5" s="234">
        <v>1370.82</v>
      </c>
      <c r="BC5" s="234">
        <v>233</v>
      </c>
      <c r="BD5" s="234">
        <v>425.2</v>
      </c>
      <c r="BE5" s="234">
        <v>202.55</v>
      </c>
      <c r="BF5" s="234">
        <v>67.349999999999994</v>
      </c>
      <c r="BG5" s="234">
        <v>841.2399999999999</v>
      </c>
      <c r="BH5" s="234">
        <v>465.67</v>
      </c>
      <c r="BI5" s="234">
        <v>744.76</v>
      </c>
      <c r="BJ5" s="234">
        <v>226</v>
      </c>
    </row>
    <row r="6" spans="1:62" x14ac:dyDescent="0.25">
      <c r="A6" s="230" t="s">
        <v>113</v>
      </c>
      <c r="B6" s="231">
        <f t="shared" si="0"/>
        <v>18575.16</v>
      </c>
      <c r="C6" s="231">
        <v>121</v>
      </c>
      <c r="D6" s="231">
        <v>13231.5</v>
      </c>
      <c r="E6" s="231">
        <v>0</v>
      </c>
      <c r="F6" s="231">
        <v>0</v>
      </c>
      <c r="G6" s="231">
        <v>8</v>
      </c>
      <c r="H6" s="231">
        <v>228</v>
      </c>
      <c r="I6" s="231">
        <v>791</v>
      </c>
      <c r="J6" s="231">
        <v>1078</v>
      </c>
      <c r="K6" s="231">
        <v>0</v>
      </c>
      <c r="L6" s="231">
        <v>159.5</v>
      </c>
      <c r="M6" s="231">
        <v>0</v>
      </c>
      <c r="N6" s="231">
        <v>43</v>
      </c>
      <c r="O6" s="231">
        <v>0</v>
      </c>
      <c r="P6" s="231">
        <v>0</v>
      </c>
      <c r="Q6" s="231">
        <v>0</v>
      </c>
      <c r="R6" s="231">
        <v>299</v>
      </c>
      <c r="S6" s="231">
        <v>15</v>
      </c>
      <c r="T6" s="231">
        <v>0</v>
      </c>
      <c r="U6" s="231">
        <v>4.66</v>
      </c>
      <c r="V6" s="231">
        <v>0</v>
      </c>
      <c r="W6" s="231">
        <v>36</v>
      </c>
      <c r="X6" s="231">
        <v>0</v>
      </c>
      <c r="Y6" s="231">
        <v>0</v>
      </c>
      <c r="Z6" s="231">
        <v>92</v>
      </c>
      <c r="AA6" s="231">
        <v>0</v>
      </c>
      <c r="AB6" s="231">
        <v>29.5</v>
      </c>
      <c r="AC6" s="231">
        <v>0</v>
      </c>
      <c r="AD6" s="231">
        <v>625</v>
      </c>
      <c r="AE6" s="231">
        <v>35</v>
      </c>
      <c r="AF6" s="231">
        <v>62.5</v>
      </c>
      <c r="AG6" s="231">
        <v>545</v>
      </c>
      <c r="AH6" s="231">
        <v>0</v>
      </c>
      <c r="AI6" s="231">
        <v>0</v>
      </c>
      <c r="AJ6" s="231">
        <v>0</v>
      </c>
      <c r="AK6" s="231">
        <v>1</v>
      </c>
      <c r="AL6" s="231">
        <v>0</v>
      </c>
      <c r="AM6" s="231">
        <v>0</v>
      </c>
      <c r="AN6" s="231">
        <v>0</v>
      </c>
      <c r="AO6" s="231">
        <v>0</v>
      </c>
      <c r="AP6" s="231">
        <v>0</v>
      </c>
      <c r="AQ6" s="231">
        <v>25</v>
      </c>
      <c r="AR6" s="231">
        <v>0</v>
      </c>
      <c r="AS6" s="231">
        <v>0</v>
      </c>
      <c r="AT6" s="231">
        <v>0</v>
      </c>
      <c r="AU6" s="231">
        <v>0</v>
      </c>
      <c r="AV6" s="231">
        <v>0</v>
      </c>
      <c r="AW6" s="231">
        <v>0</v>
      </c>
      <c r="AX6" s="231">
        <v>0</v>
      </c>
      <c r="AY6" s="231">
        <v>1112</v>
      </c>
      <c r="AZ6" s="231">
        <v>0</v>
      </c>
      <c r="BA6" s="231">
        <v>0</v>
      </c>
      <c r="BB6" s="231">
        <v>0</v>
      </c>
      <c r="BC6" s="231">
        <v>7</v>
      </c>
      <c r="BD6" s="231">
        <v>20</v>
      </c>
      <c r="BE6" s="231">
        <v>0</v>
      </c>
      <c r="BF6" s="231">
        <v>6.5</v>
      </c>
      <c r="BG6" s="231">
        <v>0</v>
      </c>
      <c r="BH6" s="231">
        <v>0</v>
      </c>
      <c r="BI6" s="231">
        <v>0</v>
      </c>
      <c r="BJ6" s="231">
        <v>0</v>
      </c>
    </row>
    <row r="7" spans="1:62" x14ac:dyDescent="0.25">
      <c r="A7" s="230" t="s">
        <v>114</v>
      </c>
      <c r="B7" s="231">
        <f t="shared" si="0"/>
        <v>7108.7</v>
      </c>
      <c r="C7" s="231">
        <v>2676.5</v>
      </c>
      <c r="D7" s="231">
        <v>147</v>
      </c>
      <c r="E7" s="231">
        <v>0</v>
      </c>
      <c r="F7" s="231">
        <v>8</v>
      </c>
      <c r="G7" s="231">
        <v>41</v>
      </c>
      <c r="H7" s="231">
        <v>915</v>
      </c>
      <c r="I7" s="231">
        <v>20</v>
      </c>
      <c r="J7" s="231">
        <v>0</v>
      </c>
      <c r="K7" s="231">
        <v>987</v>
      </c>
      <c r="L7" s="231">
        <v>12</v>
      </c>
      <c r="M7" s="231">
        <v>5.7</v>
      </c>
      <c r="N7" s="231">
        <v>15</v>
      </c>
      <c r="O7" s="231">
        <v>0</v>
      </c>
      <c r="P7" s="231">
        <v>0</v>
      </c>
      <c r="Q7" s="231">
        <v>0</v>
      </c>
      <c r="R7" s="231">
        <v>0</v>
      </c>
      <c r="S7" s="231">
        <v>0</v>
      </c>
      <c r="T7" s="231">
        <v>0</v>
      </c>
      <c r="U7" s="231">
        <v>0</v>
      </c>
      <c r="V7" s="231">
        <v>0</v>
      </c>
      <c r="W7" s="231">
        <v>0</v>
      </c>
      <c r="X7" s="231">
        <v>0</v>
      </c>
      <c r="Y7" s="231">
        <v>0</v>
      </c>
      <c r="Z7" s="231">
        <v>0</v>
      </c>
      <c r="AA7" s="231">
        <v>0</v>
      </c>
      <c r="AB7" s="231">
        <v>20</v>
      </c>
      <c r="AC7" s="231">
        <v>15</v>
      </c>
      <c r="AD7" s="231">
        <v>56</v>
      </c>
      <c r="AE7" s="231">
        <v>24</v>
      </c>
      <c r="AF7" s="231">
        <v>86</v>
      </c>
      <c r="AG7" s="231">
        <v>323</v>
      </c>
      <c r="AH7" s="231">
        <v>0</v>
      </c>
      <c r="AI7" s="231">
        <v>0</v>
      </c>
      <c r="AJ7" s="231">
        <v>367</v>
      </c>
      <c r="AK7" s="231">
        <v>481.5</v>
      </c>
      <c r="AL7" s="231">
        <v>9</v>
      </c>
      <c r="AM7" s="231">
        <v>19</v>
      </c>
      <c r="AN7" s="231">
        <v>0</v>
      </c>
      <c r="AO7" s="231">
        <v>0</v>
      </c>
      <c r="AP7" s="231">
        <v>4</v>
      </c>
      <c r="AQ7" s="231">
        <v>445</v>
      </c>
      <c r="AR7" s="231">
        <v>0</v>
      </c>
      <c r="AS7" s="231">
        <v>0</v>
      </c>
      <c r="AT7" s="231">
        <v>0</v>
      </c>
      <c r="AU7" s="231">
        <v>15</v>
      </c>
      <c r="AV7" s="231">
        <v>0</v>
      </c>
      <c r="AW7" s="231">
        <v>108</v>
      </c>
      <c r="AX7" s="231">
        <v>0</v>
      </c>
      <c r="AY7" s="231">
        <v>17</v>
      </c>
      <c r="AZ7" s="231">
        <v>0</v>
      </c>
      <c r="BA7" s="231">
        <v>260</v>
      </c>
      <c r="BB7" s="231">
        <v>7</v>
      </c>
      <c r="BC7" s="231">
        <v>0</v>
      </c>
      <c r="BD7" s="231">
        <v>0</v>
      </c>
      <c r="BE7" s="231">
        <v>0</v>
      </c>
      <c r="BF7" s="231">
        <v>25</v>
      </c>
      <c r="BG7" s="231">
        <v>0</v>
      </c>
      <c r="BH7" s="231">
        <v>0</v>
      </c>
      <c r="BI7" s="231">
        <v>0</v>
      </c>
      <c r="BJ7" s="231">
        <v>0</v>
      </c>
    </row>
    <row r="8" spans="1:62" x14ac:dyDescent="0.25">
      <c r="A8" s="230" t="s">
        <v>115</v>
      </c>
      <c r="B8" s="231">
        <f t="shared" si="0"/>
        <v>3439.364</v>
      </c>
      <c r="C8" s="231">
        <v>657.8</v>
      </c>
      <c r="D8" s="231">
        <v>87.9</v>
      </c>
      <c r="E8" s="231">
        <v>0</v>
      </c>
      <c r="F8" s="231">
        <v>13.2</v>
      </c>
      <c r="G8" s="231">
        <v>0</v>
      </c>
      <c r="H8" s="231">
        <v>45</v>
      </c>
      <c r="I8" s="231">
        <v>39.82</v>
      </c>
      <c r="J8" s="231">
        <v>0</v>
      </c>
      <c r="K8" s="231">
        <v>0</v>
      </c>
      <c r="L8" s="231">
        <v>32.25</v>
      </c>
      <c r="M8" s="231">
        <v>0</v>
      </c>
      <c r="N8" s="231">
        <v>103.75</v>
      </c>
      <c r="O8" s="231">
        <v>0</v>
      </c>
      <c r="P8" s="231">
        <v>0</v>
      </c>
      <c r="Q8" s="231">
        <v>0</v>
      </c>
      <c r="R8" s="231">
        <v>0</v>
      </c>
      <c r="S8" s="231">
        <v>0</v>
      </c>
      <c r="T8" s="231">
        <v>0</v>
      </c>
      <c r="U8" s="231">
        <v>0</v>
      </c>
      <c r="V8" s="231">
        <v>0</v>
      </c>
      <c r="W8" s="231">
        <v>0</v>
      </c>
      <c r="X8" s="231">
        <v>0</v>
      </c>
      <c r="Y8" s="231">
        <v>0</v>
      </c>
      <c r="Z8" s="231">
        <v>0</v>
      </c>
      <c r="AA8" s="231">
        <v>0</v>
      </c>
      <c r="AB8" s="231">
        <v>0</v>
      </c>
      <c r="AC8" s="231">
        <v>0</v>
      </c>
      <c r="AD8" s="231">
        <v>51.25</v>
      </c>
      <c r="AE8" s="231">
        <v>0</v>
      </c>
      <c r="AF8" s="231">
        <v>0</v>
      </c>
      <c r="AG8" s="231">
        <v>73.209000000000003</v>
      </c>
      <c r="AH8" s="231">
        <v>0</v>
      </c>
      <c r="AI8" s="231">
        <v>0</v>
      </c>
      <c r="AJ8" s="231">
        <v>0</v>
      </c>
      <c r="AK8" s="231">
        <v>186.13</v>
      </c>
      <c r="AL8" s="231">
        <v>35.39</v>
      </c>
      <c r="AM8" s="231">
        <v>19.2</v>
      </c>
      <c r="AN8" s="231">
        <v>0</v>
      </c>
      <c r="AO8" s="231">
        <v>0</v>
      </c>
      <c r="AP8" s="231">
        <v>52</v>
      </c>
      <c r="AQ8" s="231">
        <v>211.48000000000002</v>
      </c>
      <c r="AR8" s="231">
        <v>41.25</v>
      </c>
      <c r="AS8" s="231">
        <v>28.265999999999998</v>
      </c>
      <c r="AT8" s="231">
        <v>0</v>
      </c>
      <c r="AU8" s="231">
        <v>13.8</v>
      </c>
      <c r="AV8" s="231">
        <v>18</v>
      </c>
      <c r="AW8" s="231">
        <v>0</v>
      </c>
      <c r="AX8" s="231">
        <v>0</v>
      </c>
      <c r="AY8" s="231">
        <v>40.769999999999996</v>
      </c>
      <c r="AZ8" s="231">
        <v>34.69</v>
      </c>
      <c r="BA8" s="231">
        <v>1635.3589999999999</v>
      </c>
      <c r="BB8" s="231">
        <v>1</v>
      </c>
      <c r="BC8" s="231">
        <v>5</v>
      </c>
      <c r="BD8" s="231">
        <v>0</v>
      </c>
      <c r="BE8" s="231">
        <v>0</v>
      </c>
      <c r="BF8" s="231">
        <v>12.85</v>
      </c>
      <c r="BG8" s="231">
        <v>0</v>
      </c>
      <c r="BH8" s="231">
        <v>0</v>
      </c>
      <c r="BI8" s="231">
        <v>0</v>
      </c>
      <c r="BJ8" s="231">
        <v>0</v>
      </c>
    </row>
    <row r="9" spans="1:62" x14ac:dyDescent="0.25">
      <c r="A9" s="230" t="s">
        <v>116</v>
      </c>
      <c r="B9" s="231">
        <f t="shared" si="0"/>
        <v>4697</v>
      </c>
      <c r="C9" s="231">
        <v>818</v>
      </c>
      <c r="D9" s="231">
        <v>2</v>
      </c>
      <c r="E9" s="231">
        <v>0</v>
      </c>
      <c r="F9" s="231">
        <v>102</v>
      </c>
      <c r="G9" s="231">
        <v>10</v>
      </c>
      <c r="H9" s="231">
        <v>12</v>
      </c>
      <c r="I9" s="231">
        <v>4</v>
      </c>
      <c r="J9" s="231">
        <v>0</v>
      </c>
      <c r="K9" s="231">
        <v>0</v>
      </c>
      <c r="L9" s="231">
        <v>0</v>
      </c>
      <c r="M9" s="231">
        <v>0</v>
      </c>
      <c r="N9" s="231">
        <v>6</v>
      </c>
      <c r="O9" s="231">
        <v>0</v>
      </c>
      <c r="P9" s="231">
        <v>0</v>
      </c>
      <c r="Q9" s="231">
        <v>0</v>
      </c>
      <c r="R9" s="231">
        <v>0</v>
      </c>
      <c r="S9" s="231">
        <v>0</v>
      </c>
      <c r="T9" s="231">
        <v>0</v>
      </c>
      <c r="U9" s="231">
        <v>0</v>
      </c>
      <c r="V9" s="231">
        <v>0</v>
      </c>
      <c r="W9" s="231">
        <v>0</v>
      </c>
      <c r="X9" s="231">
        <v>0</v>
      </c>
      <c r="Y9" s="231">
        <v>0</v>
      </c>
      <c r="Z9" s="231">
        <v>0</v>
      </c>
      <c r="AA9" s="231">
        <v>0</v>
      </c>
      <c r="AB9" s="231">
        <v>0</v>
      </c>
      <c r="AC9" s="231">
        <v>0</v>
      </c>
      <c r="AD9" s="231">
        <v>13</v>
      </c>
      <c r="AE9" s="231">
        <v>0</v>
      </c>
      <c r="AF9" s="231">
        <v>0</v>
      </c>
      <c r="AG9" s="231">
        <v>27</v>
      </c>
      <c r="AH9" s="231">
        <v>60</v>
      </c>
      <c r="AI9" s="231">
        <v>0</v>
      </c>
      <c r="AJ9" s="231">
        <v>1205</v>
      </c>
      <c r="AK9" s="231">
        <v>149</v>
      </c>
      <c r="AL9" s="231">
        <v>67</v>
      </c>
      <c r="AM9" s="231">
        <v>20</v>
      </c>
      <c r="AN9" s="231">
        <v>2</v>
      </c>
      <c r="AO9" s="231">
        <v>0</v>
      </c>
      <c r="AP9" s="231">
        <v>0</v>
      </c>
      <c r="AQ9" s="231">
        <v>98</v>
      </c>
      <c r="AR9" s="231">
        <v>4</v>
      </c>
      <c r="AS9" s="231">
        <v>1</v>
      </c>
      <c r="AT9" s="231">
        <v>0</v>
      </c>
      <c r="AU9" s="231">
        <v>96</v>
      </c>
      <c r="AV9" s="231">
        <v>35</v>
      </c>
      <c r="AW9" s="231">
        <v>1</v>
      </c>
      <c r="AX9" s="231">
        <v>0</v>
      </c>
      <c r="AY9" s="231">
        <v>28</v>
      </c>
      <c r="AZ9" s="231">
        <v>0</v>
      </c>
      <c r="BA9" s="231">
        <v>1855</v>
      </c>
      <c r="BB9" s="231">
        <v>77</v>
      </c>
      <c r="BC9" s="231">
        <v>5</v>
      </c>
      <c r="BD9" s="231">
        <v>0</v>
      </c>
      <c r="BE9" s="231">
        <v>0</v>
      </c>
      <c r="BF9" s="231">
        <v>0</v>
      </c>
      <c r="BG9" s="231">
        <v>0</v>
      </c>
      <c r="BH9" s="231">
        <v>0</v>
      </c>
      <c r="BI9" s="231">
        <v>0</v>
      </c>
      <c r="BJ9" s="231">
        <v>0</v>
      </c>
    </row>
    <row r="10" spans="1:62" x14ac:dyDescent="0.25">
      <c r="A10" s="230" t="s">
        <v>117</v>
      </c>
      <c r="B10" s="231">
        <f t="shared" si="0"/>
        <v>5486</v>
      </c>
      <c r="C10" s="231">
        <v>786</v>
      </c>
      <c r="D10" s="231">
        <v>284</v>
      </c>
      <c r="E10" s="231">
        <v>0</v>
      </c>
      <c r="F10" s="231">
        <v>52</v>
      </c>
      <c r="G10" s="231">
        <v>1</v>
      </c>
      <c r="H10" s="231">
        <v>68</v>
      </c>
      <c r="I10" s="231">
        <v>121</v>
      </c>
      <c r="J10" s="231">
        <v>127</v>
      </c>
      <c r="K10" s="231">
        <v>8</v>
      </c>
      <c r="L10" s="231">
        <v>28</v>
      </c>
      <c r="M10" s="231">
        <v>0</v>
      </c>
      <c r="N10" s="231">
        <v>62</v>
      </c>
      <c r="O10" s="231">
        <v>0</v>
      </c>
      <c r="P10" s="231">
        <v>0</v>
      </c>
      <c r="Q10" s="231">
        <v>3</v>
      </c>
      <c r="R10" s="231">
        <v>0</v>
      </c>
      <c r="S10" s="231">
        <v>0</v>
      </c>
      <c r="T10" s="231">
        <v>0</v>
      </c>
      <c r="U10" s="231">
        <v>0</v>
      </c>
      <c r="V10" s="231">
        <v>0</v>
      </c>
      <c r="W10" s="231">
        <v>0</v>
      </c>
      <c r="X10" s="231">
        <v>0</v>
      </c>
      <c r="Y10" s="231">
        <v>0</v>
      </c>
      <c r="Z10" s="231">
        <v>1</v>
      </c>
      <c r="AA10" s="231">
        <v>0</v>
      </c>
      <c r="AB10" s="231">
        <v>0</v>
      </c>
      <c r="AC10" s="231">
        <v>0</v>
      </c>
      <c r="AD10" s="231">
        <v>76</v>
      </c>
      <c r="AE10" s="231">
        <v>0</v>
      </c>
      <c r="AF10" s="231">
        <v>34</v>
      </c>
      <c r="AG10" s="231">
        <v>430</v>
      </c>
      <c r="AH10" s="231">
        <v>49</v>
      </c>
      <c r="AI10" s="231">
        <v>40</v>
      </c>
      <c r="AJ10" s="231">
        <v>15</v>
      </c>
      <c r="AK10" s="231">
        <v>93</v>
      </c>
      <c r="AL10" s="231">
        <v>11</v>
      </c>
      <c r="AM10" s="231">
        <v>8</v>
      </c>
      <c r="AN10" s="231">
        <v>0</v>
      </c>
      <c r="AO10" s="231">
        <v>101</v>
      </c>
      <c r="AP10" s="231">
        <v>0</v>
      </c>
      <c r="AQ10" s="231">
        <v>397</v>
      </c>
      <c r="AR10" s="231">
        <v>25</v>
      </c>
      <c r="AS10" s="231">
        <v>32</v>
      </c>
      <c r="AT10" s="231">
        <v>0</v>
      </c>
      <c r="AU10" s="231">
        <v>63</v>
      </c>
      <c r="AV10" s="231">
        <v>0</v>
      </c>
      <c r="AW10" s="231">
        <v>0</v>
      </c>
      <c r="AX10" s="231">
        <v>1</v>
      </c>
      <c r="AY10" s="231">
        <v>116</v>
      </c>
      <c r="AZ10" s="231">
        <v>0</v>
      </c>
      <c r="BA10" s="231">
        <v>2450</v>
      </c>
      <c r="BB10" s="231">
        <v>0</v>
      </c>
      <c r="BC10" s="231">
        <v>0</v>
      </c>
      <c r="BD10" s="231">
        <v>0</v>
      </c>
      <c r="BE10" s="231">
        <v>0</v>
      </c>
      <c r="BF10" s="231">
        <v>4</v>
      </c>
      <c r="BG10" s="231">
        <v>0</v>
      </c>
      <c r="BH10" s="231">
        <v>0</v>
      </c>
      <c r="BI10" s="231">
        <v>0</v>
      </c>
      <c r="BJ10" s="231">
        <v>0</v>
      </c>
    </row>
    <row r="11" spans="1:62" x14ac:dyDescent="0.25">
      <c r="A11" s="230" t="s">
        <v>118</v>
      </c>
      <c r="B11" s="231">
        <f t="shared" si="0"/>
        <v>10769.85</v>
      </c>
      <c r="C11" s="231">
        <v>516.4</v>
      </c>
      <c r="D11" s="231">
        <v>5488.95</v>
      </c>
      <c r="E11" s="231">
        <v>0</v>
      </c>
      <c r="F11" s="231">
        <v>0</v>
      </c>
      <c r="G11" s="231">
        <v>0</v>
      </c>
      <c r="H11" s="231">
        <v>48.5</v>
      </c>
      <c r="I11" s="231">
        <v>273</v>
      </c>
      <c r="J11" s="231">
        <v>362</v>
      </c>
      <c r="K11" s="231">
        <v>13</v>
      </c>
      <c r="L11" s="231">
        <v>572</v>
      </c>
      <c r="M11" s="231">
        <v>0</v>
      </c>
      <c r="N11" s="231">
        <v>763</v>
      </c>
      <c r="O11" s="231">
        <v>0</v>
      </c>
      <c r="P11" s="231">
        <v>0</v>
      </c>
      <c r="Q11" s="231">
        <v>0</v>
      </c>
      <c r="R11" s="231">
        <v>0</v>
      </c>
      <c r="S11" s="231">
        <v>0</v>
      </c>
      <c r="T11" s="231">
        <v>0</v>
      </c>
      <c r="U11" s="231">
        <v>0</v>
      </c>
      <c r="V11" s="231">
        <v>0</v>
      </c>
      <c r="W11" s="231">
        <v>0</v>
      </c>
      <c r="X11" s="231">
        <v>0</v>
      </c>
      <c r="Y11" s="231">
        <v>0</v>
      </c>
      <c r="Z11" s="231">
        <v>0</v>
      </c>
      <c r="AA11" s="231">
        <v>0</v>
      </c>
      <c r="AB11" s="231">
        <v>0</v>
      </c>
      <c r="AC11" s="231">
        <v>0</v>
      </c>
      <c r="AD11" s="231">
        <v>89.75</v>
      </c>
      <c r="AE11" s="231">
        <v>59</v>
      </c>
      <c r="AF11" s="231">
        <v>322.8</v>
      </c>
      <c r="AG11" s="231">
        <v>1036.45</v>
      </c>
      <c r="AH11" s="231">
        <v>0</v>
      </c>
      <c r="AI11" s="231">
        <v>0</v>
      </c>
      <c r="AJ11" s="231">
        <v>141</v>
      </c>
      <c r="AK11" s="231">
        <v>38</v>
      </c>
      <c r="AL11" s="231">
        <v>0</v>
      </c>
      <c r="AM11" s="231">
        <v>0</v>
      </c>
      <c r="AN11" s="231">
        <v>0</v>
      </c>
      <c r="AO11" s="231">
        <v>0</v>
      </c>
      <c r="AP11" s="231">
        <v>0</v>
      </c>
      <c r="AQ11" s="231">
        <v>0</v>
      </c>
      <c r="AR11" s="231">
        <v>0</v>
      </c>
      <c r="AS11" s="231">
        <v>67</v>
      </c>
      <c r="AT11" s="231">
        <v>0</v>
      </c>
      <c r="AU11" s="231">
        <v>0</v>
      </c>
      <c r="AV11" s="231">
        <v>0</v>
      </c>
      <c r="AW11" s="231">
        <v>0</v>
      </c>
      <c r="AX11" s="231">
        <v>0</v>
      </c>
      <c r="AY11" s="231">
        <v>801</v>
      </c>
      <c r="AZ11" s="231">
        <v>0</v>
      </c>
      <c r="BA11" s="231">
        <v>174</v>
      </c>
      <c r="BB11" s="231">
        <v>0</v>
      </c>
      <c r="BC11" s="231">
        <v>0</v>
      </c>
      <c r="BD11" s="231">
        <v>0</v>
      </c>
      <c r="BE11" s="231">
        <v>4</v>
      </c>
      <c r="BF11" s="231">
        <v>0</v>
      </c>
      <c r="BG11" s="231">
        <v>0</v>
      </c>
      <c r="BH11" s="231">
        <v>0</v>
      </c>
      <c r="BI11" s="231">
        <v>0</v>
      </c>
      <c r="BJ11" s="231">
        <v>0</v>
      </c>
    </row>
    <row r="12" spans="1:62" x14ac:dyDescent="0.25">
      <c r="A12" s="230" t="s">
        <v>119</v>
      </c>
      <c r="B12" s="231">
        <f t="shared" si="0"/>
        <v>11134</v>
      </c>
      <c r="C12" s="231">
        <v>750</v>
      </c>
      <c r="D12" s="231">
        <v>3501</v>
      </c>
      <c r="E12" s="231">
        <v>0</v>
      </c>
      <c r="F12" s="231">
        <v>0</v>
      </c>
      <c r="G12" s="231">
        <v>0</v>
      </c>
      <c r="H12" s="231">
        <v>307</v>
      </c>
      <c r="I12" s="231">
        <v>668</v>
      </c>
      <c r="J12" s="231">
        <v>841</v>
      </c>
      <c r="K12" s="231">
        <v>0</v>
      </c>
      <c r="L12" s="231">
        <v>408</v>
      </c>
      <c r="M12" s="231">
        <v>0</v>
      </c>
      <c r="N12" s="231">
        <v>68</v>
      </c>
      <c r="O12" s="231">
        <v>0</v>
      </c>
      <c r="P12" s="231">
        <v>0</v>
      </c>
      <c r="Q12" s="231">
        <v>23</v>
      </c>
      <c r="R12" s="231">
        <v>0</v>
      </c>
      <c r="S12" s="231">
        <v>0</v>
      </c>
      <c r="T12" s="231">
        <v>0</v>
      </c>
      <c r="U12" s="231">
        <v>0</v>
      </c>
      <c r="V12" s="231">
        <v>0</v>
      </c>
      <c r="W12" s="231">
        <v>0</v>
      </c>
      <c r="X12" s="231">
        <v>0</v>
      </c>
      <c r="Y12" s="231">
        <v>0</v>
      </c>
      <c r="Z12" s="231">
        <v>0</v>
      </c>
      <c r="AA12" s="231">
        <v>0</v>
      </c>
      <c r="AB12" s="231">
        <v>0</v>
      </c>
      <c r="AC12" s="231">
        <v>0</v>
      </c>
      <c r="AD12" s="231">
        <v>198</v>
      </c>
      <c r="AE12" s="231">
        <v>0</v>
      </c>
      <c r="AF12" s="231">
        <v>267</v>
      </c>
      <c r="AG12" s="231">
        <v>1870</v>
      </c>
      <c r="AH12" s="231">
        <v>208</v>
      </c>
      <c r="AI12" s="231">
        <v>15</v>
      </c>
      <c r="AJ12" s="231">
        <v>0</v>
      </c>
      <c r="AK12" s="231">
        <v>108</v>
      </c>
      <c r="AL12" s="231">
        <v>32</v>
      </c>
      <c r="AM12" s="231">
        <v>0</v>
      </c>
      <c r="AN12" s="231">
        <v>0</v>
      </c>
      <c r="AO12" s="231">
        <v>0</v>
      </c>
      <c r="AP12" s="231">
        <v>46</v>
      </c>
      <c r="AQ12" s="231">
        <v>233</v>
      </c>
      <c r="AR12" s="231">
        <v>13</v>
      </c>
      <c r="AS12" s="231">
        <v>0</v>
      </c>
      <c r="AT12" s="231">
        <v>0</v>
      </c>
      <c r="AU12" s="231">
        <v>0</v>
      </c>
      <c r="AV12" s="231">
        <v>0</v>
      </c>
      <c r="AW12" s="231">
        <v>0</v>
      </c>
      <c r="AX12" s="231">
        <v>0</v>
      </c>
      <c r="AY12" s="231">
        <v>7</v>
      </c>
      <c r="AZ12" s="231">
        <v>0</v>
      </c>
      <c r="BA12" s="231">
        <v>1571</v>
      </c>
      <c r="BB12" s="231">
        <v>0</v>
      </c>
      <c r="BC12" s="231">
        <v>0</v>
      </c>
      <c r="BD12" s="231">
        <v>0</v>
      </c>
      <c r="BE12" s="231">
        <v>0</v>
      </c>
      <c r="BF12" s="231">
        <v>0</v>
      </c>
      <c r="BG12" s="231">
        <v>0</v>
      </c>
      <c r="BH12" s="231">
        <v>0</v>
      </c>
      <c r="BI12" s="231">
        <v>0</v>
      </c>
      <c r="BJ12" s="231">
        <v>0</v>
      </c>
    </row>
    <row r="13" spans="1:62" x14ac:dyDescent="0.25">
      <c r="A13" s="230" t="s">
        <v>120</v>
      </c>
      <c r="B13" s="231">
        <f t="shared" si="0"/>
        <v>2469</v>
      </c>
      <c r="C13" s="231">
        <v>73</v>
      </c>
      <c r="D13" s="231">
        <v>101</v>
      </c>
      <c r="E13" s="231">
        <v>0</v>
      </c>
      <c r="F13" s="231">
        <v>19</v>
      </c>
      <c r="G13" s="231">
        <v>0</v>
      </c>
      <c r="H13" s="231">
        <v>21</v>
      </c>
      <c r="I13" s="231">
        <v>32</v>
      </c>
      <c r="J13" s="231">
        <v>0</v>
      </c>
      <c r="K13" s="231">
        <v>0</v>
      </c>
      <c r="L13" s="231">
        <v>5</v>
      </c>
      <c r="M13" s="231">
        <v>12</v>
      </c>
      <c r="N13" s="231">
        <v>54</v>
      </c>
      <c r="O13" s="231">
        <v>0</v>
      </c>
      <c r="P13" s="231">
        <v>0</v>
      </c>
      <c r="Q13" s="231">
        <v>0</v>
      </c>
      <c r="R13" s="231">
        <v>0</v>
      </c>
      <c r="S13" s="231">
        <v>0</v>
      </c>
      <c r="T13" s="231">
        <v>0</v>
      </c>
      <c r="U13" s="231">
        <v>0</v>
      </c>
      <c r="V13" s="231">
        <v>0</v>
      </c>
      <c r="W13" s="231">
        <v>0</v>
      </c>
      <c r="X13" s="231">
        <v>0</v>
      </c>
      <c r="Y13" s="231">
        <v>0</v>
      </c>
      <c r="Z13" s="231">
        <v>0</v>
      </c>
      <c r="AA13" s="231">
        <v>0</v>
      </c>
      <c r="AB13" s="231">
        <v>0</v>
      </c>
      <c r="AC13" s="231">
        <v>8</v>
      </c>
      <c r="AD13" s="231">
        <v>34</v>
      </c>
      <c r="AE13" s="231">
        <v>9</v>
      </c>
      <c r="AF13" s="231">
        <v>0</v>
      </c>
      <c r="AG13" s="231">
        <v>56</v>
      </c>
      <c r="AH13" s="231">
        <v>0</v>
      </c>
      <c r="AI13" s="231">
        <v>0</v>
      </c>
      <c r="AJ13" s="231">
        <v>0</v>
      </c>
      <c r="AK13" s="231">
        <v>43</v>
      </c>
      <c r="AL13" s="231">
        <v>9</v>
      </c>
      <c r="AM13" s="231">
        <v>9</v>
      </c>
      <c r="AN13" s="231">
        <v>0</v>
      </c>
      <c r="AO13" s="231">
        <v>6</v>
      </c>
      <c r="AP13" s="231">
        <v>44</v>
      </c>
      <c r="AQ13" s="231">
        <v>55</v>
      </c>
      <c r="AR13" s="231">
        <v>0</v>
      </c>
      <c r="AS13" s="231">
        <v>20</v>
      </c>
      <c r="AT13" s="231">
        <v>0</v>
      </c>
      <c r="AU13" s="231">
        <v>6</v>
      </c>
      <c r="AV13" s="231">
        <v>0</v>
      </c>
      <c r="AW13" s="231">
        <v>0</v>
      </c>
      <c r="AX13" s="231">
        <v>0</v>
      </c>
      <c r="AY13" s="231">
        <v>22</v>
      </c>
      <c r="AZ13" s="231">
        <v>0</v>
      </c>
      <c r="BA13" s="231">
        <v>1812</v>
      </c>
      <c r="BB13" s="231">
        <v>0</v>
      </c>
      <c r="BC13" s="231">
        <v>0</v>
      </c>
      <c r="BD13" s="231">
        <v>0</v>
      </c>
      <c r="BE13" s="231">
        <v>0</v>
      </c>
      <c r="BF13" s="231">
        <v>19</v>
      </c>
      <c r="BG13" s="231">
        <v>0</v>
      </c>
      <c r="BH13" s="231">
        <v>0</v>
      </c>
      <c r="BI13" s="231">
        <v>0</v>
      </c>
      <c r="BJ13" s="231">
        <v>0</v>
      </c>
    </row>
    <row r="14" spans="1:62" x14ac:dyDescent="0.25">
      <c r="A14" s="230" t="s">
        <v>121</v>
      </c>
      <c r="B14" s="231">
        <f t="shared" si="0"/>
        <v>22665.13</v>
      </c>
      <c r="C14" s="231">
        <v>316</v>
      </c>
      <c r="D14" s="231">
        <v>17971.5</v>
      </c>
      <c r="E14" s="231">
        <v>0</v>
      </c>
      <c r="F14" s="231">
        <v>0</v>
      </c>
      <c r="G14" s="231">
        <v>4</v>
      </c>
      <c r="H14" s="231">
        <v>96.63</v>
      </c>
      <c r="I14" s="231">
        <v>295.75</v>
      </c>
      <c r="J14" s="231">
        <v>786</v>
      </c>
      <c r="K14" s="231">
        <v>40.5</v>
      </c>
      <c r="L14" s="231">
        <v>739.25</v>
      </c>
      <c r="M14" s="231">
        <v>0</v>
      </c>
      <c r="N14" s="231">
        <v>22</v>
      </c>
      <c r="O14" s="231">
        <v>16</v>
      </c>
      <c r="P14" s="231">
        <v>44</v>
      </c>
      <c r="Q14" s="231">
        <v>3</v>
      </c>
      <c r="R14" s="231">
        <v>97.5</v>
      </c>
      <c r="S14" s="231">
        <v>68</v>
      </c>
      <c r="T14" s="231">
        <v>0</v>
      </c>
      <c r="U14" s="231">
        <v>60</v>
      </c>
      <c r="V14" s="231">
        <v>87</v>
      </c>
      <c r="W14" s="231">
        <v>77.5</v>
      </c>
      <c r="X14" s="231">
        <v>0</v>
      </c>
      <c r="Y14" s="231">
        <v>0</v>
      </c>
      <c r="Z14" s="231">
        <v>34</v>
      </c>
      <c r="AA14" s="231">
        <v>9.5</v>
      </c>
      <c r="AB14" s="231">
        <v>0</v>
      </c>
      <c r="AC14" s="231">
        <v>17</v>
      </c>
      <c r="AD14" s="231">
        <v>154.25</v>
      </c>
      <c r="AE14" s="231">
        <v>0</v>
      </c>
      <c r="AF14" s="231">
        <v>3</v>
      </c>
      <c r="AG14" s="231">
        <v>928</v>
      </c>
      <c r="AH14" s="231">
        <v>143</v>
      </c>
      <c r="AI14" s="231">
        <v>0</v>
      </c>
      <c r="AJ14" s="231">
        <v>0</v>
      </c>
      <c r="AK14" s="231">
        <v>10</v>
      </c>
      <c r="AL14" s="231">
        <v>0</v>
      </c>
      <c r="AM14" s="231">
        <v>0</v>
      </c>
      <c r="AN14" s="231">
        <v>0</v>
      </c>
      <c r="AO14" s="231">
        <v>0</v>
      </c>
      <c r="AP14" s="231">
        <v>0</v>
      </c>
      <c r="AQ14" s="231">
        <v>245</v>
      </c>
      <c r="AR14" s="231">
        <v>0</v>
      </c>
      <c r="AS14" s="231">
        <v>3.5</v>
      </c>
      <c r="AT14" s="231">
        <v>25</v>
      </c>
      <c r="AU14" s="231">
        <v>13.25</v>
      </c>
      <c r="AV14" s="231">
        <v>11</v>
      </c>
      <c r="AW14" s="231">
        <v>0</v>
      </c>
      <c r="AX14" s="231">
        <v>0</v>
      </c>
      <c r="AY14" s="231">
        <v>135</v>
      </c>
      <c r="AZ14" s="231">
        <v>0</v>
      </c>
      <c r="BA14" s="231">
        <v>78</v>
      </c>
      <c r="BB14" s="231">
        <v>0</v>
      </c>
      <c r="BC14" s="231">
        <v>131</v>
      </c>
      <c r="BD14" s="231">
        <v>0</v>
      </c>
      <c r="BE14" s="231">
        <v>0</v>
      </c>
      <c r="BF14" s="231">
        <v>0</v>
      </c>
      <c r="BG14" s="231">
        <v>0</v>
      </c>
      <c r="BH14" s="231">
        <v>0</v>
      </c>
      <c r="BI14" s="231">
        <v>0</v>
      </c>
      <c r="BJ14" s="231">
        <v>0</v>
      </c>
    </row>
    <row r="15" spans="1:62" x14ac:dyDescent="0.25">
      <c r="A15" s="230" t="s">
        <v>122</v>
      </c>
      <c r="B15" s="231">
        <f t="shared" si="0"/>
        <v>24613.835999999996</v>
      </c>
      <c r="C15" s="231">
        <v>3849.6789999999996</v>
      </c>
      <c r="D15" s="231">
        <v>98.75</v>
      </c>
      <c r="E15" s="231">
        <v>85</v>
      </c>
      <c r="F15" s="231">
        <v>179.55</v>
      </c>
      <c r="G15" s="231">
        <v>1</v>
      </c>
      <c r="H15" s="231">
        <v>668.66000000000008</v>
      </c>
      <c r="I15" s="231">
        <v>20.75</v>
      </c>
      <c r="J15" s="231">
        <v>0</v>
      </c>
      <c r="K15" s="231">
        <v>2</v>
      </c>
      <c r="L15" s="231">
        <v>4</v>
      </c>
      <c r="M15" s="231">
        <v>0</v>
      </c>
      <c r="N15" s="231">
        <v>31.25</v>
      </c>
      <c r="O15" s="231">
        <v>17</v>
      </c>
      <c r="P15" s="231">
        <v>0</v>
      </c>
      <c r="Q15" s="231">
        <v>48</v>
      </c>
      <c r="R15" s="231">
        <v>0</v>
      </c>
      <c r="S15" s="231">
        <v>0</v>
      </c>
      <c r="T15" s="231">
        <v>0</v>
      </c>
      <c r="U15" s="231">
        <v>0</v>
      </c>
      <c r="V15" s="231">
        <v>0</v>
      </c>
      <c r="W15" s="231">
        <v>0</v>
      </c>
      <c r="X15" s="231">
        <v>0</v>
      </c>
      <c r="Y15" s="231">
        <v>0</v>
      </c>
      <c r="Z15" s="231">
        <v>0</v>
      </c>
      <c r="AA15" s="231">
        <v>0</v>
      </c>
      <c r="AB15" s="231">
        <v>156.44999999999999</v>
      </c>
      <c r="AC15" s="231">
        <v>23.5</v>
      </c>
      <c r="AD15" s="231">
        <v>42.968999999999994</v>
      </c>
      <c r="AE15" s="231">
        <v>0</v>
      </c>
      <c r="AF15" s="231">
        <v>1</v>
      </c>
      <c r="AG15" s="231">
        <v>1014.17</v>
      </c>
      <c r="AH15" s="231">
        <v>2189.92</v>
      </c>
      <c r="AI15" s="231">
        <v>1335.1799999999998</v>
      </c>
      <c r="AJ15" s="231">
        <v>11149.768</v>
      </c>
      <c r="AK15" s="231">
        <v>132.28</v>
      </c>
      <c r="AL15" s="231">
        <v>8.5</v>
      </c>
      <c r="AM15" s="231">
        <v>24</v>
      </c>
      <c r="AN15" s="231">
        <v>0</v>
      </c>
      <c r="AO15" s="231">
        <v>0</v>
      </c>
      <c r="AP15" s="231">
        <v>0</v>
      </c>
      <c r="AQ15" s="231">
        <v>100.5</v>
      </c>
      <c r="AR15" s="231">
        <v>0</v>
      </c>
      <c r="AS15" s="231">
        <v>0</v>
      </c>
      <c r="AT15" s="231">
        <v>0</v>
      </c>
      <c r="AU15" s="231">
        <v>157</v>
      </c>
      <c r="AV15" s="231">
        <v>0</v>
      </c>
      <c r="AW15" s="231">
        <v>54.5</v>
      </c>
      <c r="AX15" s="231">
        <v>0</v>
      </c>
      <c r="AY15" s="231">
        <v>87</v>
      </c>
      <c r="AZ15" s="231">
        <v>0</v>
      </c>
      <c r="BA15" s="231">
        <v>1421</v>
      </c>
      <c r="BB15" s="231">
        <v>981.12</v>
      </c>
      <c r="BC15" s="231">
        <v>0</v>
      </c>
      <c r="BD15" s="231">
        <v>0</v>
      </c>
      <c r="BE15" s="231">
        <v>0</v>
      </c>
      <c r="BF15" s="231">
        <v>0</v>
      </c>
      <c r="BG15" s="231">
        <v>729.33999999999992</v>
      </c>
      <c r="BH15" s="231">
        <v>0</v>
      </c>
      <c r="BI15" s="231">
        <v>0</v>
      </c>
      <c r="BJ15" s="231">
        <v>0</v>
      </c>
    </row>
    <row r="16" spans="1:62" x14ac:dyDescent="0.25">
      <c r="A16" s="230" t="s">
        <v>123</v>
      </c>
      <c r="B16" s="231">
        <f t="shared" si="0"/>
        <v>50587</v>
      </c>
      <c r="C16" s="231">
        <v>3563</v>
      </c>
      <c r="D16" s="231">
        <v>16737</v>
      </c>
      <c r="E16" s="231">
        <v>0</v>
      </c>
      <c r="F16" s="231">
        <v>0</v>
      </c>
      <c r="G16" s="231">
        <v>19</v>
      </c>
      <c r="H16" s="231">
        <v>249</v>
      </c>
      <c r="I16" s="231">
        <v>708</v>
      </c>
      <c r="J16" s="231">
        <v>6089</v>
      </c>
      <c r="K16" s="231">
        <v>105</v>
      </c>
      <c r="L16" s="231">
        <v>894</v>
      </c>
      <c r="M16" s="231">
        <v>10</v>
      </c>
      <c r="N16" s="231">
        <v>69</v>
      </c>
      <c r="O16" s="231">
        <v>269</v>
      </c>
      <c r="P16" s="231">
        <v>55</v>
      </c>
      <c r="Q16" s="231">
        <v>0</v>
      </c>
      <c r="R16" s="231">
        <v>27</v>
      </c>
      <c r="S16" s="231">
        <v>106</v>
      </c>
      <c r="T16" s="231">
        <v>0</v>
      </c>
      <c r="U16" s="231">
        <v>62</v>
      </c>
      <c r="V16" s="231">
        <v>12</v>
      </c>
      <c r="W16" s="231">
        <v>0</v>
      </c>
      <c r="X16" s="231">
        <v>0</v>
      </c>
      <c r="Y16" s="231">
        <v>0</v>
      </c>
      <c r="Z16" s="231">
        <v>9</v>
      </c>
      <c r="AA16" s="231">
        <v>0</v>
      </c>
      <c r="AB16" s="231">
        <v>0</v>
      </c>
      <c r="AC16" s="231">
        <v>70</v>
      </c>
      <c r="AD16" s="231">
        <v>321</v>
      </c>
      <c r="AE16" s="231">
        <v>288</v>
      </c>
      <c r="AF16" s="231">
        <v>123</v>
      </c>
      <c r="AG16" s="231">
        <v>13536</v>
      </c>
      <c r="AH16" s="231">
        <v>3814</v>
      </c>
      <c r="AI16" s="231">
        <v>3076</v>
      </c>
      <c r="AJ16" s="231">
        <v>0</v>
      </c>
      <c r="AK16" s="231">
        <v>13</v>
      </c>
      <c r="AL16" s="231">
        <v>5</v>
      </c>
      <c r="AM16" s="231">
        <v>0</v>
      </c>
      <c r="AN16" s="231">
        <v>0</v>
      </c>
      <c r="AO16" s="231">
        <v>71</v>
      </c>
      <c r="AP16" s="231">
        <v>0</v>
      </c>
      <c r="AQ16" s="231">
        <v>20</v>
      </c>
      <c r="AR16" s="231">
        <v>8</v>
      </c>
      <c r="AS16" s="231">
        <v>6</v>
      </c>
      <c r="AT16" s="231">
        <v>0</v>
      </c>
      <c r="AU16" s="231">
        <v>16</v>
      </c>
      <c r="AV16" s="231">
        <v>0</v>
      </c>
      <c r="AW16" s="231">
        <v>0</v>
      </c>
      <c r="AX16" s="231">
        <v>9</v>
      </c>
      <c r="AY16" s="231">
        <v>190</v>
      </c>
      <c r="AZ16" s="231">
        <v>13</v>
      </c>
      <c r="BA16" s="231">
        <v>25</v>
      </c>
      <c r="BB16" s="231">
        <v>0</v>
      </c>
      <c r="BC16" s="231">
        <v>0</v>
      </c>
      <c r="BD16" s="231">
        <v>0</v>
      </c>
      <c r="BE16" s="231">
        <v>0</v>
      </c>
      <c r="BF16" s="231">
        <v>0</v>
      </c>
      <c r="BG16" s="231">
        <v>0</v>
      </c>
      <c r="BH16" s="231">
        <v>0</v>
      </c>
      <c r="BI16" s="231">
        <v>0</v>
      </c>
      <c r="BJ16" s="231">
        <v>0</v>
      </c>
    </row>
    <row r="17" spans="1:62" x14ac:dyDescent="0.25">
      <c r="A17" s="230" t="s">
        <v>124</v>
      </c>
      <c r="B17" s="231">
        <f t="shared" si="0"/>
        <v>22793.449999999997</v>
      </c>
      <c r="C17" s="231">
        <v>13574.5</v>
      </c>
      <c r="D17" s="231">
        <v>485.5</v>
      </c>
      <c r="E17" s="231">
        <v>0</v>
      </c>
      <c r="F17" s="231">
        <v>9</v>
      </c>
      <c r="G17" s="231">
        <v>10</v>
      </c>
      <c r="H17" s="231">
        <v>295.8</v>
      </c>
      <c r="I17" s="231">
        <v>171.5</v>
      </c>
      <c r="J17" s="231">
        <v>1124</v>
      </c>
      <c r="K17" s="231">
        <v>576.79999999999995</v>
      </c>
      <c r="L17" s="231">
        <v>354.5</v>
      </c>
      <c r="M17" s="231">
        <v>19.5</v>
      </c>
      <c r="N17" s="231">
        <v>48.5</v>
      </c>
      <c r="O17" s="231">
        <v>34</v>
      </c>
      <c r="P17" s="231">
        <v>0</v>
      </c>
      <c r="Q17" s="231">
        <v>86.5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X17" s="231">
        <v>0</v>
      </c>
      <c r="Y17" s="231">
        <v>0</v>
      </c>
      <c r="Z17" s="231">
        <v>0</v>
      </c>
      <c r="AA17" s="231">
        <v>0</v>
      </c>
      <c r="AB17" s="231">
        <v>110.5</v>
      </c>
      <c r="AC17" s="231">
        <v>0</v>
      </c>
      <c r="AD17" s="231">
        <v>43.75</v>
      </c>
      <c r="AE17" s="231">
        <v>0</v>
      </c>
      <c r="AF17" s="231">
        <v>337.2</v>
      </c>
      <c r="AG17" s="231">
        <v>275</v>
      </c>
      <c r="AH17" s="231">
        <v>180.5</v>
      </c>
      <c r="AI17" s="231">
        <v>0</v>
      </c>
      <c r="AJ17" s="231">
        <v>2522.0500000000002</v>
      </c>
      <c r="AK17" s="231">
        <v>123.45</v>
      </c>
      <c r="AL17" s="231">
        <v>0</v>
      </c>
      <c r="AM17" s="231">
        <v>113.55</v>
      </c>
      <c r="AN17" s="231">
        <v>0</v>
      </c>
      <c r="AO17" s="231">
        <v>0</v>
      </c>
      <c r="AP17" s="231">
        <v>28</v>
      </c>
      <c r="AQ17" s="231">
        <v>18.5</v>
      </c>
      <c r="AR17" s="231">
        <v>0</v>
      </c>
      <c r="AS17" s="231">
        <v>10</v>
      </c>
      <c r="AT17" s="231">
        <v>0</v>
      </c>
      <c r="AU17" s="231">
        <v>119</v>
      </c>
      <c r="AV17" s="231">
        <v>19</v>
      </c>
      <c r="AW17" s="231">
        <v>1640</v>
      </c>
      <c r="AX17" s="231">
        <v>0</v>
      </c>
      <c r="AY17" s="231">
        <v>80.599999999999994</v>
      </c>
      <c r="AZ17" s="231">
        <v>0</v>
      </c>
      <c r="BA17" s="231">
        <v>256</v>
      </c>
      <c r="BB17" s="231">
        <v>106.7</v>
      </c>
      <c r="BC17" s="231">
        <v>0</v>
      </c>
      <c r="BD17" s="231">
        <v>0</v>
      </c>
      <c r="BE17" s="231">
        <v>19.55</v>
      </c>
      <c r="BF17" s="231">
        <v>0</v>
      </c>
      <c r="BG17" s="231">
        <v>0</v>
      </c>
      <c r="BH17" s="231">
        <v>0</v>
      </c>
      <c r="BI17" s="231">
        <v>0</v>
      </c>
      <c r="BJ17" s="231">
        <v>0</v>
      </c>
    </row>
    <row r="18" spans="1:62" x14ac:dyDescent="0.25">
      <c r="A18" s="230" t="s">
        <v>125</v>
      </c>
      <c r="B18" s="231">
        <f t="shared" si="0"/>
        <v>11108</v>
      </c>
      <c r="C18" s="231">
        <v>823</v>
      </c>
      <c r="D18" s="231">
        <v>604</v>
      </c>
      <c r="E18" s="231">
        <v>0</v>
      </c>
      <c r="F18" s="231">
        <v>0</v>
      </c>
      <c r="G18" s="231">
        <v>0</v>
      </c>
      <c r="H18" s="231">
        <v>3980</v>
      </c>
      <c r="I18" s="231">
        <v>53</v>
      </c>
      <c r="J18" s="231">
        <v>0</v>
      </c>
      <c r="K18" s="231">
        <v>894</v>
      </c>
      <c r="L18" s="231">
        <v>31</v>
      </c>
      <c r="M18" s="231">
        <v>0</v>
      </c>
      <c r="N18" s="231">
        <v>100</v>
      </c>
      <c r="O18" s="231">
        <v>0</v>
      </c>
      <c r="P18" s="231">
        <v>0</v>
      </c>
      <c r="Q18" s="231">
        <v>10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X18" s="231">
        <v>0</v>
      </c>
      <c r="Y18" s="231">
        <v>0</v>
      </c>
      <c r="Z18" s="231">
        <v>0</v>
      </c>
      <c r="AA18" s="231">
        <v>0</v>
      </c>
      <c r="AB18" s="231">
        <v>265</v>
      </c>
      <c r="AC18" s="231">
        <v>0</v>
      </c>
      <c r="AD18" s="231">
        <v>1761</v>
      </c>
      <c r="AE18" s="231">
        <v>0</v>
      </c>
      <c r="AF18" s="231">
        <v>86</v>
      </c>
      <c r="AG18" s="231">
        <v>475</v>
      </c>
      <c r="AH18" s="231">
        <v>0</v>
      </c>
      <c r="AI18" s="231">
        <v>0</v>
      </c>
      <c r="AJ18" s="231">
        <v>1517</v>
      </c>
      <c r="AK18" s="231">
        <v>0</v>
      </c>
      <c r="AL18" s="231">
        <v>0</v>
      </c>
      <c r="AM18" s="231">
        <v>0</v>
      </c>
      <c r="AN18" s="231">
        <v>0</v>
      </c>
      <c r="AO18" s="231">
        <v>0</v>
      </c>
      <c r="AP18" s="231">
        <v>0</v>
      </c>
      <c r="AQ18" s="231">
        <v>0</v>
      </c>
      <c r="AR18" s="231">
        <v>0</v>
      </c>
      <c r="AS18" s="231">
        <v>0</v>
      </c>
      <c r="AT18" s="231">
        <v>0</v>
      </c>
      <c r="AU18" s="231">
        <v>13</v>
      </c>
      <c r="AV18" s="231">
        <v>0</v>
      </c>
      <c r="AW18" s="231">
        <v>0</v>
      </c>
      <c r="AX18" s="231">
        <v>0</v>
      </c>
      <c r="AY18" s="231">
        <v>90</v>
      </c>
      <c r="AZ18" s="231">
        <v>0</v>
      </c>
      <c r="BA18" s="231">
        <v>0</v>
      </c>
      <c r="BB18" s="231">
        <v>68</v>
      </c>
      <c r="BC18" s="231">
        <v>73</v>
      </c>
      <c r="BD18" s="231">
        <v>156</v>
      </c>
      <c r="BE18" s="231">
        <v>109</v>
      </c>
      <c r="BF18" s="231">
        <v>0</v>
      </c>
      <c r="BG18" s="231">
        <v>0</v>
      </c>
      <c r="BH18" s="231">
        <v>0</v>
      </c>
      <c r="BI18" s="231">
        <v>0</v>
      </c>
      <c r="BJ18" s="231">
        <v>0</v>
      </c>
    </row>
    <row r="19" spans="1:62" x14ac:dyDescent="0.25">
      <c r="A19" s="230" t="s">
        <v>200</v>
      </c>
      <c r="B19" s="231">
        <f t="shared" si="0"/>
        <v>39199</v>
      </c>
      <c r="C19" s="231">
        <v>6482</v>
      </c>
      <c r="D19" s="231">
        <v>275</v>
      </c>
      <c r="E19" s="231">
        <v>0</v>
      </c>
      <c r="F19" s="231">
        <v>74</v>
      </c>
      <c r="G19" s="231">
        <v>3</v>
      </c>
      <c r="H19" s="231">
        <v>772</v>
      </c>
      <c r="I19" s="231">
        <v>32</v>
      </c>
      <c r="J19" s="231">
        <v>0</v>
      </c>
      <c r="K19" s="231">
        <v>1536</v>
      </c>
      <c r="L19" s="231">
        <v>89</v>
      </c>
      <c r="M19" s="231">
        <v>0</v>
      </c>
      <c r="N19" s="231">
        <v>1778</v>
      </c>
      <c r="O19" s="231">
        <v>32</v>
      </c>
      <c r="P19" s="231">
        <v>0</v>
      </c>
      <c r="Q19" s="231">
        <v>373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X19" s="231">
        <v>0</v>
      </c>
      <c r="Y19" s="231">
        <v>0</v>
      </c>
      <c r="Z19" s="231">
        <v>0</v>
      </c>
      <c r="AA19" s="231">
        <v>0</v>
      </c>
      <c r="AB19" s="231">
        <v>67</v>
      </c>
      <c r="AC19" s="231">
        <v>9</v>
      </c>
      <c r="AD19" s="231">
        <v>5</v>
      </c>
      <c r="AE19" s="231">
        <v>0</v>
      </c>
      <c r="AF19" s="231">
        <v>18</v>
      </c>
      <c r="AG19" s="231">
        <v>1044</v>
      </c>
      <c r="AH19" s="231">
        <v>5950</v>
      </c>
      <c r="AI19" s="231">
        <v>189</v>
      </c>
      <c r="AJ19" s="231">
        <v>3995</v>
      </c>
      <c r="AK19" s="231">
        <v>8070</v>
      </c>
      <c r="AL19" s="231">
        <v>188</v>
      </c>
      <c r="AM19" s="231">
        <v>586</v>
      </c>
      <c r="AN19" s="231">
        <v>0</v>
      </c>
      <c r="AO19" s="231">
        <v>0</v>
      </c>
      <c r="AP19" s="231">
        <v>0</v>
      </c>
      <c r="AQ19" s="231">
        <v>3531</v>
      </c>
      <c r="AR19" s="231">
        <v>48</v>
      </c>
      <c r="AS19" s="231">
        <v>185</v>
      </c>
      <c r="AT19" s="231">
        <v>0</v>
      </c>
      <c r="AU19" s="231">
        <v>701</v>
      </c>
      <c r="AV19" s="231">
        <v>1162</v>
      </c>
      <c r="AW19" s="231">
        <v>141</v>
      </c>
      <c r="AX19" s="231">
        <v>0</v>
      </c>
      <c r="AY19" s="231">
        <v>10</v>
      </c>
      <c r="AZ19" s="231">
        <v>0</v>
      </c>
      <c r="BA19" s="231">
        <v>1627</v>
      </c>
      <c r="BB19" s="231">
        <v>124</v>
      </c>
      <c r="BC19" s="231">
        <v>0</v>
      </c>
      <c r="BD19" s="231">
        <v>0</v>
      </c>
      <c r="BE19" s="231">
        <v>0</v>
      </c>
      <c r="BF19" s="231">
        <v>0</v>
      </c>
      <c r="BG19" s="231">
        <v>103</v>
      </c>
      <c r="BH19" s="231">
        <v>0</v>
      </c>
      <c r="BI19" s="231">
        <v>0</v>
      </c>
      <c r="BJ19" s="231">
        <v>0</v>
      </c>
    </row>
    <row r="20" spans="1:62" x14ac:dyDescent="0.25">
      <c r="A20" s="230" t="s">
        <v>324</v>
      </c>
      <c r="B20" s="231">
        <f t="shared" si="0"/>
        <v>969.3</v>
      </c>
      <c r="C20" s="231">
        <v>131.9</v>
      </c>
      <c r="D20" s="231">
        <v>28</v>
      </c>
      <c r="E20" s="231">
        <v>0</v>
      </c>
      <c r="F20" s="231">
        <v>23.5</v>
      </c>
      <c r="G20" s="231">
        <v>0</v>
      </c>
      <c r="H20" s="231">
        <v>2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2.7</v>
      </c>
      <c r="O20" s="231">
        <v>0.5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X20" s="231">
        <v>0</v>
      </c>
      <c r="Y20" s="231">
        <v>0</v>
      </c>
      <c r="Z20" s="231">
        <v>0</v>
      </c>
      <c r="AA20" s="231">
        <v>0</v>
      </c>
      <c r="AB20" s="231">
        <v>0</v>
      </c>
      <c r="AC20" s="231">
        <v>0</v>
      </c>
      <c r="AD20" s="231">
        <v>0</v>
      </c>
      <c r="AE20" s="231">
        <v>0</v>
      </c>
      <c r="AF20" s="231">
        <v>0</v>
      </c>
      <c r="AG20" s="231">
        <v>0.5</v>
      </c>
      <c r="AH20" s="231">
        <v>308</v>
      </c>
      <c r="AI20" s="231">
        <v>0</v>
      </c>
      <c r="AJ20" s="231">
        <v>55</v>
      </c>
      <c r="AK20" s="231">
        <v>79.3</v>
      </c>
      <c r="AL20" s="231">
        <v>0</v>
      </c>
      <c r="AM20" s="231">
        <v>11</v>
      </c>
      <c r="AN20" s="231">
        <v>0</v>
      </c>
      <c r="AO20" s="231">
        <v>0</v>
      </c>
      <c r="AP20" s="231">
        <v>0</v>
      </c>
      <c r="AQ20" s="231">
        <v>3</v>
      </c>
      <c r="AR20" s="231">
        <v>0</v>
      </c>
      <c r="AS20" s="231">
        <v>0</v>
      </c>
      <c r="AT20" s="231">
        <v>0</v>
      </c>
      <c r="AU20" s="231">
        <v>228</v>
      </c>
      <c r="AV20" s="231">
        <v>29</v>
      </c>
      <c r="AW20" s="231">
        <v>0</v>
      </c>
      <c r="AX20" s="231">
        <v>0</v>
      </c>
      <c r="AY20" s="231">
        <v>0</v>
      </c>
      <c r="AZ20" s="231">
        <v>0</v>
      </c>
      <c r="BA20" s="231">
        <v>58</v>
      </c>
      <c r="BB20" s="231">
        <v>0</v>
      </c>
      <c r="BC20" s="231">
        <v>0</v>
      </c>
      <c r="BD20" s="231">
        <v>0</v>
      </c>
      <c r="BE20" s="231">
        <v>0</v>
      </c>
      <c r="BF20" s="231">
        <v>0</v>
      </c>
      <c r="BG20" s="231">
        <v>8.9</v>
      </c>
      <c r="BH20" s="231">
        <v>0</v>
      </c>
      <c r="BI20" s="231">
        <v>0</v>
      </c>
      <c r="BJ20" s="231">
        <v>0</v>
      </c>
    </row>
    <row r="21" spans="1:62" x14ac:dyDescent="0.25">
      <c r="A21" s="230" t="s">
        <v>126</v>
      </c>
      <c r="B21" s="231">
        <f t="shared" si="0"/>
        <v>44368.71</v>
      </c>
      <c r="C21" s="231">
        <v>339</v>
      </c>
      <c r="D21" s="231">
        <v>24161</v>
      </c>
      <c r="E21" s="231">
        <v>0</v>
      </c>
      <c r="F21" s="231">
        <v>0</v>
      </c>
      <c r="G21" s="231">
        <v>468</v>
      </c>
      <c r="H21" s="231">
        <v>292</v>
      </c>
      <c r="I21" s="231">
        <v>1335</v>
      </c>
      <c r="J21" s="231">
        <v>2043</v>
      </c>
      <c r="K21" s="231">
        <v>78</v>
      </c>
      <c r="L21" s="231">
        <v>60</v>
      </c>
      <c r="M21" s="231">
        <v>114</v>
      </c>
      <c r="N21" s="231">
        <v>0</v>
      </c>
      <c r="O21" s="231">
        <v>87</v>
      </c>
      <c r="P21" s="231">
        <v>123</v>
      </c>
      <c r="Q21" s="231">
        <v>0</v>
      </c>
      <c r="R21" s="231">
        <v>1195.71</v>
      </c>
      <c r="S21" s="231">
        <v>260</v>
      </c>
      <c r="T21" s="231">
        <v>0</v>
      </c>
      <c r="U21" s="231">
        <v>170</v>
      </c>
      <c r="V21" s="231">
        <v>2260</v>
      </c>
      <c r="W21" s="231">
        <v>2025</v>
      </c>
      <c r="X21" s="231">
        <v>2998</v>
      </c>
      <c r="Y21" s="231">
        <v>979</v>
      </c>
      <c r="Z21" s="231">
        <v>390</v>
      </c>
      <c r="AA21" s="231">
        <v>177</v>
      </c>
      <c r="AB21" s="231">
        <v>0</v>
      </c>
      <c r="AC21" s="231">
        <v>602</v>
      </c>
      <c r="AD21" s="231">
        <v>1806</v>
      </c>
      <c r="AE21" s="231">
        <v>30</v>
      </c>
      <c r="AF21" s="231">
        <v>28</v>
      </c>
      <c r="AG21" s="231">
        <v>543</v>
      </c>
      <c r="AH21" s="231">
        <v>421</v>
      </c>
      <c r="AI21" s="231">
        <v>0</v>
      </c>
      <c r="AJ21" s="231">
        <v>0</v>
      </c>
      <c r="AK21" s="231">
        <v>0</v>
      </c>
      <c r="AL21" s="231">
        <v>0</v>
      </c>
      <c r="AM21" s="231">
        <v>0</v>
      </c>
      <c r="AN21" s="231">
        <v>0</v>
      </c>
      <c r="AO21" s="231">
        <v>0</v>
      </c>
      <c r="AP21" s="231">
        <v>0</v>
      </c>
      <c r="AQ21" s="231">
        <v>0</v>
      </c>
      <c r="AR21" s="231">
        <v>0</v>
      </c>
      <c r="AS21" s="231">
        <v>0</v>
      </c>
      <c r="AT21" s="231">
        <v>178</v>
      </c>
      <c r="AU21" s="231">
        <v>21</v>
      </c>
      <c r="AV21" s="231">
        <v>0</v>
      </c>
      <c r="AW21" s="231">
        <v>0</v>
      </c>
      <c r="AX21" s="231">
        <v>237</v>
      </c>
      <c r="AY21" s="231">
        <v>948</v>
      </c>
      <c r="AZ21" s="231">
        <v>0</v>
      </c>
      <c r="BA21" s="231">
        <v>0</v>
      </c>
      <c r="BB21" s="231">
        <v>0</v>
      </c>
      <c r="BC21" s="231">
        <v>0</v>
      </c>
      <c r="BD21" s="231">
        <v>0</v>
      </c>
      <c r="BE21" s="231">
        <v>0</v>
      </c>
      <c r="BF21" s="231">
        <v>0</v>
      </c>
      <c r="BG21" s="231">
        <v>0</v>
      </c>
      <c r="BH21" s="231">
        <v>0</v>
      </c>
      <c r="BI21" s="231">
        <v>193</v>
      </c>
      <c r="BJ21" s="231">
        <v>226</v>
      </c>
    </row>
    <row r="22" spans="1:62" x14ac:dyDescent="0.25">
      <c r="A22" s="232" t="s">
        <v>127</v>
      </c>
      <c r="B22" s="231">
        <f t="shared" si="0"/>
        <v>5137.25</v>
      </c>
      <c r="C22" s="231">
        <v>63.25</v>
      </c>
      <c r="D22" s="231">
        <v>1635.5</v>
      </c>
      <c r="E22" s="231">
        <v>0</v>
      </c>
      <c r="F22" s="231">
        <v>0</v>
      </c>
      <c r="G22" s="231">
        <v>0</v>
      </c>
      <c r="H22" s="231">
        <v>34.5</v>
      </c>
      <c r="I22" s="231">
        <v>2782.75</v>
      </c>
      <c r="J22" s="231">
        <v>207.75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46</v>
      </c>
      <c r="S22" s="231">
        <v>0</v>
      </c>
      <c r="T22" s="231">
        <v>0</v>
      </c>
      <c r="U22" s="231">
        <v>25.5</v>
      </c>
      <c r="V22" s="231">
        <v>0</v>
      </c>
      <c r="W22" s="231">
        <v>58.25</v>
      </c>
      <c r="X22" s="231">
        <v>0</v>
      </c>
      <c r="Y22" s="231">
        <v>0</v>
      </c>
      <c r="Z22" s="231">
        <v>9.25</v>
      </c>
      <c r="AA22" s="231">
        <v>0</v>
      </c>
      <c r="AB22" s="231">
        <v>0</v>
      </c>
      <c r="AC22" s="231">
        <v>0</v>
      </c>
      <c r="AD22" s="231">
        <v>60.75</v>
      </c>
      <c r="AE22" s="231">
        <v>0</v>
      </c>
      <c r="AF22" s="231">
        <v>46</v>
      </c>
      <c r="AG22" s="231">
        <v>102.5</v>
      </c>
      <c r="AH22" s="231">
        <v>57.75</v>
      </c>
      <c r="AI22" s="231">
        <v>0</v>
      </c>
      <c r="AJ22" s="231">
        <v>0</v>
      </c>
      <c r="AK22" s="231">
        <v>0</v>
      </c>
      <c r="AL22" s="231">
        <v>0</v>
      </c>
      <c r="AM22" s="231">
        <v>0</v>
      </c>
      <c r="AN22" s="231">
        <v>0</v>
      </c>
      <c r="AO22" s="231">
        <v>0</v>
      </c>
      <c r="AP22" s="231">
        <v>0</v>
      </c>
      <c r="AQ22" s="231">
        <v>0</v>
      </c>
      <c r="AR22" s="231">
        <v>0</v>
      </c>
      <c r="AS22" s="231">
        <v>0</v>
      </c>
      <c r="AT22" s="231">
        <v>0</v>
      </c>
      <c r="AU22" s="231">
        <v>0</v>
      </c>
      <c r="AV22" s="231">
        <v>0</v>
      </c>
      <c r="AW22" s="231">
        <v>0</v>
      </c>
      <c r="AX22" s="231">
        <v>7.5</v>
      </c>
      <c r="AY22" s="231">
        <v>0</v>
      </c>
      <c r="AZ22" s="231">
        <v>0</v>
      </c>
      <c r="BA22" s="231">
        <v>0</v>
      </c>
      <c r="BB22" s="231">
        <v>0</v>
      </c>
      <c r="BC22" s="231">
        <v>0</v>
      </c>
      <c r="BD22" s="231">
        <v>0</v>
      </c>
      <c r="BE22" s="231">
        <v>0</v>
      </c>
      <c r="BF22" s="231">
        <v>0</v>
      </c>
      <c r="BG22" s="231">
        <v>0</v>
      </c>
      <c r="BH22" s="231">
        <v>269</v>
      </c>
      <c r="BI22" s="231">
        <v>0</v>
      </c>
      <c r="BJ22" s="231">
        <v>0</v>
      </c>
    </row>
    <row r="23" spans="1:62" x14ac:dyDescent="0.25">
      <c r="A23" s="230" t="s">
        <v>128</v>
      </c>
      <c r="B23" s="231">
        <f t="shared" si="0"/>
        <v>2137</v>
      </c>
      <c r="C23" s="231">
        <v>873</v>
      </c>
      <c r="D23" s="231">
        <v>2</v>
      </c>
      <c r="E23" s="231">
        <v>0</v>
      </c>
      <c r="F23" s="231">
        <v>8</v>
      </c>
      <c r="G23" s="231">
        <v>7</v>
      </c>
      <c r="H23" s="231">
        <v>10</v>
      </c>
      <c r="I23" s="231">
        <v>0</v>
      </c>
      <c r="J23" s="231">
        <v>0</v>
      </c>
      <c r="K23" s="231">
        <v>2</v>
      </c>
      <c r="L23" s="231">
        <v>0</v>
      </c>
      <c r="M23" s="231">
        <v>0</v>
      </c>
      <c r="N23" s="231">
        <v>28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X23" s="231">
        <v>0</v>
      </c>
      <c r="Y23" s="231">
        <v>0</v>
      </c>
      <c r="Z23" s="231">
        <v>0</v>
      </c>
      <c r="AA23" s="231">
        <v>0</v>
      </c>
      <c r="AB23" s="231">
        <v>0</v>
      </c>
      <c r="AC23" s="231">
        <v>0</v>
      </c>
      <c r="AD23" s="231">
        <v>8</v>
      </c>
      <c r="AE23" s="231">
        <v>0</v>
      </c>
      <c r="AF23" s="231">
        <v>100</v>
      </c>
      <c r="AG23" s="231">
        <v>9</v>
      </c>
      <c r="AH23" s="231">
        <v>0</v>
      </c>
      <c r="AI23" s="231">
        <v>0</v>
      </c>
      <c r="AJ23" s="231">
        <v>417</v>
      </c>
      <c r="AK23" s="231">
        <v>88</v>
      </c>
      <c r="AL23" s="231">
        <v>31</v>
      </c>
      <c r="AM23" s="231">
        <v>18</v>
      </c>
      <c r="AN23" s="231">
        <v>42</v>
      </c>
      <c r="AO23" s="231">
        <v>0</v>
      </c>
      <c r="AP23" s="231">
        <v>0</v>
      </c>
      <c r="AQ23" s="231">
        <v>31</v>
      </c>
      <c r="AR23" s="231">
        <v>26</v>
      </c>
      <c r="AS23" s="231">
        <v>4</v>
      </c>
      <c r="AT23" s="231">
        <v>0</v>
      </c>
      <c r="AU23" s="231">
        <v>14</v>
      </c>
      <c r="AV23" s="231">
        <v>0</v>
      </c>
      <c r="AW23" s="231">
        <v>0</v>
      </c>
      <c r="AX23" s="231">
        <v>0</v>
      </c>
      <c r="AY23" s="231">
        <v>12</v>
      </c>
      <c r="AZ23" s="231">
        <v>0</v>
      </c>
      <c r="BA23" s="231">
        <v>405</v>
      </c>
      <c r="BB23" s="231">
        <v>2</v>
      </c>
      <c r="BC23" s="231">
        <v>0</v>
      </c>
      <c r="BD23" s="231">
        <v>0</v>
      </c>
      <c r="BE23" s="231">
        <v>0</v>
      </c>
      <c r="BF23" s="231">
        <v>0</v>
      </c>
      <c r="BG23" s="231">
        <v>0</v>
      </c>
      <c r="BH23" s="231">
        <v>0</v>
      </c>
      <c r="BI23" s="231">
        <v>0</v>
      </c>
      <c r="BJ23" s="231">
        <v>0</v>
      </c>
    </row>
    <row r="24" spans="1:62" x14ac:dyDescent="0.25">
      <c r="A24" s="230" t="s">
        <v>129</v>
      </c>
      <c r="B24" s="231">
        <f t="shared" si="0"/>
        <v>9107.5</v>
      </c>
      <c r="C24" s="231">
        <v>160</v>
      </c>
      <c r="D24" s="231">
        <v>6176</v>
      </c>
      <c r="E24" s="231">
        <v>0</v>
      </c>
      <c r="F24" s="231">
        <v>0</v>
      </c>
      <c r="G24" s="231">
        <v>0</v>
      </c>
      <c r="H24" s="231">
        <v>6</v>
      </c>
      <c r="I24" s="231">
        <v>242</v>
      </c>
      <c r="J24" s="231">
        <v>36</v>
      </c>
      <c r="K24" s="231">
        <v>0</v>
      </c>
      <c r="L24" s="231">
        <v>2336.5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17</v>
      </c>
      <c r="X24" s="231">
        <v>0</v>
      </c>
      <c r="Y24" s="231">
        <v>0</v>
      </c>
      <c r="Z24" s="231">
        <v>0</v>
      </c>
      <c r="AA24" s="231">
        <v>0</v>
      </c>
      <c r="AB24" s="231">
        <v>0</v>
      </c>
      <c r="AC24" s="231">
        <v>6</v>
      </c>
      <c r="AD24" s="231">
        <v>10</v>
      </c>
      <c r="AE24" s="231">
        <v>0</v>
      </c>
      <c r="AF24" s="231">
        <v>3</v>
      </c>
      <c r="AG24" s="231">
        <v>51</v>
      </c>
      <c r="AH24" s="231">
        <v>17</v>
      </c>
      <c r="AI24" s="231">
        <v>0</v>
      </c>
      <c r="AJ24" s="231">
        <v>0</v>
      </c>
      <c r="AK24" s="231">
        <v>0</v>
      </c>
      <c r="AL24" s="231">
        <v>0</v>
      </c>
      <c r="AM24" s="231">
        <v>0</v>
      </c>
      <c r="AN24" s="231">
        <v>0</v>
      </c>
      <c r="AO24" s="231">
        <v>0</v>
      </c>
      <c r="AP24" s="231">
        <v>0</v>
      </c>
      <c r="AQ24" s="231">
        <v>0</v>
      </c>
      <c r="AR24" s="231">
        <v>0</v>
      </c>
      <c r="AS24" s="231">
        <v>0</v>
      </c>
      <c r="AT24" s="231">
        <v>0</v>
      </c>
      <c r="AU24" s="231">
        <v>24</v>
      </c>
      <c r="AV24" s="231">
        <v>6</v>
      </c>
      <c r="AW24" s="231">
        <v>0</v>
      </c>
      <c r="AX24" s="231">
        <v>0</v>
      </c>
      <c r="AY24" s="231">
        <v>0</v>
      </c>
      <c r="AZ24" s="231">
        <v>0</v>
      </c>
      <c r="BA24" s="231">
        <v>5</v>
      </c>
      <c r="BB24" s="231">
        <v>0</v>
      </c>
      <c r="BC24" s="231">
        <v>12</v>
      </c>
      <c r="BD24" s="231">
        <v>0</v>
      </c>
      <c r="BE24" s="231">
        <v>0</v>
      </c>
      <c r="BF24" s="231">
        <v>0</v>
      </c>
      <c r="BG24" s="231">
        <v>0</v>
      </c>
      <c r="BH24" s="231">
        <v>0</v>
      </c>
      <c r="BI24" s="231">
        <v>0</v>
      </c>
      <c r="BJ24" s="231">
        <v>0</v>
      </c>
    </row>
    <row r="25" spans="1:62" x14ac:dyDescent="0.25">
      <c r="A25" s="230" t="s">
        <v>130</v>
      </c>
      <c r="B25" s="229">
        <f t="shared" si="0"/>
        <v>54005.880000000005</v>
      </c>
      <c r="C25" s="229">
        <v>696</v>
      </c>
      <c r="D25" s="229">
        <v>14324</v>
      </c>
      <c r="E25" s="229">
        <v>0</v>
      </c>
      <c r="F25" s="229">
        <v>12</v>
      </c>
      <c r="G25" s="229">
        <v>70</v>
      </c>
      <c r="H25" s="229">
        <v>13376</v>
      </c>
      <c r="I25" s="229">
        <v>130</v>
      </c>
      <c r="J25" s="229">
        <v>0</v>
      </c>
      <c r="K25" s="229">
        <v>630.88</v>
      </c>
      <c r="L25" s="229">
        <v>201</v>
      </c>
      <c r="M25" s="229">
        <v>6</v>
      </c>
      <c r="N25" s="229">
        <v>459</v>
      </c>
      <c r="O25" s="229">
        <v>24</v>
      </c>
      <c r="P25" s="229">
        <v>0</v>
      </c>
      <c r="Q25" s="229">
        <v>0</v>
      </c>
      <c r="R25" s="229">
        <v>0</v>
      </c>
      <c r="S25" s="229">
        <v>0</v>
      </c>
      <c r="T25" s="229">
        <v>0</v>
      </c>
      <c r="U25" s="229">
        <v>0</v>
      </c>
      <c r="V25" s="229">
        <v>0</v>
      </c>
      <c r="W25" s="229">
        <v>0</v>
      </c>
      <c r="X25" s="229">
        <v>0</v>
      </c>
      <c r="Y25" s="229">
        <v>0</v>
      </c>
      <c r="Z25" s="229">
        <v>0</v>
      </c>
      <c r="AA25" s="229">
        <v>257</v>
      </c>
      <c r="AB25" s="229">
        <v>581</v>
      </c>
      <c r="AC25" s="229">
        <v>0</v>
      </c>
      <c r="AD25" s="229">
        <v>16252</v>
      </c>
      <c r="AE25" s="229">
        <v>0</v>
      </c>
      <c r="AF25" s="229">
        <v>18</v>
      </c>
      <c r="AG25" s="229">
        <v>487</v>
      </c>
      <c r="AH25" s="229">
        <v>0</v>
      </c>
      <c r="AI25" s="229">
        <v>0</v>
      </c>
      <c r="AJ25" s="229">
        <v>5809</v>
      </c>
      <c r="AK25" s="229">
        <v>0</v>
      </c>
      <c r="AL25" s="229">
        <v>0</v>
      </c>
      <c r="AM25" s="229">
        <v>0</v>
      </c>
      <c r="AN25" s="229">
        <v>0</v>
      </c>
      <c r="AO25" s="229">
        <v>0</v>
      </c>
      <c r="AP25" s="229">
        <v>35</v>
      </c>
      <c r="AQ25" s="229">
        <v>0</v>
      </c>
      <c r="AR25" s="229">
        <v>0</v>
      </c>
      <c r="AS25" s="229">
        <v>16</v>
      </c>
      <c r="AT25" s="229">
        <v>0</v>
      </c>
      <c r="AU25" s="229">
        <v>89</v>
      </c>
      <c r="AV25" s="229">
        <v>0</v>
      </c>
      <c r="AW25" s="229">
        <v>0</v>
      </c>
      <c r="AX25" s="229">
        <v>0</v>
      </c>
      <c r="AY25" s="229">
        <v>254</v>
      </c>
      <c r="AZ25" s="229">
        <v>0</v>
      </c>
      <c r="BA25" s="229">
        <v>0</v>
      </c>
      <c r="BB25" s="229">
        <v>0</v>
      </c>
      <c r="BC25" s="229">
        <v>0</v>
      </c>
      <c r="BD25" s="229">
        <v>209</v>
      </c>
      <c r="BE25" s="229">
        <v>70</v>
      </c>
      <c r="BF25" s="229">
        <v>0</v>
      </c>
      <c r="BG25" s="229">
        <v>0</v>
      </c>
      <c r="BH25" s="229">
        <v>0</v>
      </c>
      <c r="BI25" s="229">
        <v>0</v>
      </c>
      <c r="BJ25" s="229">
        <v>0</v>
      </c>
    </row>
    <row r="26" spans="1:62" x14ac:dyDescent="0.25">
      <c r="A26" s="230" t="s">
        <v>131</v>
      </c>
      <c r="B26" s="231">
        <f t="shared" si="0"/>
        <v>6495</v>
      </c>
      <c r="C26" s="231">
        <v>242</v>
      </c>
      <c r="D26" s="231">
        <v>1174</v>
      </c>
      <c r="E26" s="231">
        <v>0</v>
      </c>
      <c r="F26" s="231">
        <v>0</v>
      </c>
      <c r="G26" s="231">
        <v>9</v>
      </c>
      <c r="H26" s="231">
        <v>0</v>
      </c>
      <c r="I26" s="231">
        <v>420</v>
      </c>
      <c r="J26" s="231">
        <v>737</v>
      </c>
      <c r="K26" s="231">
        <v>0</v>
      </c>
      <c r="L26" s="231">
        <v>103</v>
      </c>
      <c r="M26" s="231">
        <v>0</v>
      </c>
      <c r="N26" s="231">
        <v>40</v>
      </c>
      <c r="O26" s="231">
        <v>0</v>
      </c>
      <c r="P26" s="231">
        <v>0</v>
      </c>
      <c r="Q26" s="231">
        <v>0</v>
      </c>
      <c r="R26" s="231">
        <v>100</v>
      </c>
      <c r="S26" s="231">
        <v>0</v>
      </c>
      <c r="T26" s="231">
        <v>0</v>
      </c>
      <c r="U26" s="231">
        <v>0</v>
      </c>
      <c r="V26" s="231">
        <v>0</v>
      </c>
      <c r="W26" s="231">
        <v>9</v>
      </c>
      <c r="X26" s="231">
        <v>0</v>
      </c>
      <c r="Y26" s="231">
        <v>0</v>
      </c>
      <c r="Z26" s="231">
        <v>0</v>
      </c>
      <c r="AA26" s="231">
        <v>0</v>
      </c>
      <c r="AB26" s="231">
        <v>0</v>
      </c>
      <c r="AC26" s="231">
        <v>38</v>
      </c>
      <c r="AD26" s="231">
        <v>6</v>
      </c>
      <c r="AE26" s="231">
        <v>0</v>
      </c>
      <c r="AF26" s="231">
        <v>84</v>
      </c>
      <c r="AG26" s="231">
        <v>2657</v>
      </c>
      <c r="AH26" s="231">
        <v>828</v>
      </c>
      <c r="AI26" s="231">
        <v>0</v>
      </c>
      <c r="AJ26" s="231">
        <v>0</v>
      </c>
      <c r="AK26" s="231">
        <v>0</v>
      </c>
      <c r="AL26" s="231">
        <v>0</v>
      </c>
      <c r="AM26" s="231">
        <v>0</v>
      </c>
      <c r="AN26" s="231">
        <v>0</v>
      </c>
      <c r="AO26" s="231">
        <v>0</v>
      </c>
      <c r="AP26" s="231">
        <v>0</v>
      </c>
      <c r="AQ26" s="231">
        <v>48</v>
      </c>
      <c r="AR26" s="231">
        <v>0</v>
      </c>
      <c r="AS26" s="231">
        <v>0</v>
      </c>
      <c r="AT26" s="231">
        <v>0</v>
      </c>
      <c r="AU26" s="231">
        <v>0</v>
      </c>
      <c r="AV26" s="231">
        <v>0</v>
      </c>
      <c r="AW26" s="231">
        <v>0</v>
      </c>
      <c r="AX26" s="231">
        <v>0</v>
      </c>
      <c r="AY26" s="231">
        <v>0</v>
      </c>
      <c r="AZ26" s="231">
        <v>0</v>
      </c>
      <c r="BA26" s="231">
        <v>0</v>
      </c>
      <c r="BB26" s="231">
        <v>0</v>
      </c>
      <c r="BC26" s="231">
        <v>0</v>
      </c>
      <c r="BD26" s="231">
        <v>0</v>
      </c>
      <c r="BE26" s="231">
        <v>0</v>
      </c>
      <c r="BF26" s="231">
        <v>0</v>
      </c>
      <c r="BG26" s="231">
        <v>0</v>
      </c>
      <c r="BH26" s="231">
        <v>0</v>
      </c>
      <c r="BI26" s="231">
        <v>0</v>
      </c>
      <c r="BJ26" s="231">
        <v>0</v>
      </c>
    </row>
    <row r="27" spans="1:62" x14ac:dyDescent="0.25">
      <c r="A27" s="230" t="s">
        <v>132</v>
      </c>
      <c r="B27" s="231">
        <f t="shared" si="0"/>
        <v>40762.400000000001</v>
      </c>
      <c r="C27" s="231">
        <v>25</v>
      </c>
      <c r="D27" s="231">
        <v>29488.5</v>
      </c>
      <c r="E27" s="231">
        <v>0</v>
      </c>
      <c r="F27" s="231">
        <v>0</v>
      </c>
      <c r="G27" s="231">
        <v>2</v>
      </c>
      <c r="H27" s="231">
        <v>90</v>
      </c>
      <c r="I27" s="231">
        <v>1218</v>
      </c>
      <c r="J27" s="231">
        <v>889.5</v>
      </c>
      <c r="K27" s="231">
        <v>0</v>
      </c>
      <c r="L27" s="231">
        <v>0</v>
      </c>
      <c r="M27" s="231">
        <v>0</v>
      </c>
      <c r="N27" s="231">
        <v>5.5</v>
      </c>
      <c r="O27" s="231">
        <v>0</v>
      </c>
      <c r="P27" s="231">
        <v>5</v>
      </c>
      <c r="Q27" s="231">
        <v>0</v>
      </c>
      <c r="R27" s="231">
        <v>165.4</v>
      </c>
      <c r="S27" s="231">
        <v>79</v>
      </c>
      <c r="T27" s="231">
        <v>0</v>
      </c>
      <c r="U27" s="231">
        <v>0</v>
      </c>
      <c r="V27" s="231">
        <v>896</v>
      </c>
      <c r="W27" s="231">
        <v>1528.5</v>
      </c>
      <c r="X27" s="231">
        <v>0</v>
      </c>
      <c r="Y27" s="231">
        <v>46</v>
      </c>
      <c r="Z27" s="231">
        <v>54.5</v>
      </c>
      <c r="AA27" s="231">
        <v>21.75</v>
      </c>
      <c r="AB27" s="231">
        <v>32</v>
      </c>
      <c r="AC27" s="231">
        <v>7</v>
      </c>
      <c r="AD27" s="231">
        <v>384.5</v>
      </c>
      <c r="AE27" s="231">
        <v>2</v>
      </c>
      <c r="AF27" s="231">
        <v>0</v>
      </c>
      <c r="AG27" s="231">
        <v>4397.75</v>
      </c>
      <c r="AH27" s="231">
        <v>39</v>
      </c>
      <c r="AI27" s="231">
        <v>0</v>
      </c>
      <c r="AJ27" s="231">
        <v>138.5</v>
      </c>
      <c r="AK27" s="231">
        <v>0</v>
      </c>
      <c r="AL27" s="231">
        <v>0</v>
      </c>
      <c r="AM27" s="231">
        <v>0</v>
      </c>
      <c r="AN27" s="231">
        <v>0</v>
      </c>
      <c r="AO27" s="231">
        <v>0</v>
      </c>
      <c r="AP27" s="231">
        <v>0</v>
      </c>
      <c r="AQ27" s="231">
        <v>0</v>
      </c>
      <c r="AR27" s="231">
        <v>0</v>
      </c>
      <c r="AS27" s="231">
        <v>0</v>
      </c>
      <c r="AT27" s="231">
        <v>20</v>
      </c>
      <c r="AU27" s="231">
        <v>0</v>
      </c>
      <c r="AV27" s="231">
        <v>0</v>
      </c>
      <c r="AW27" s="231">
        <v>0</v>
      </c>
      <c r="AX27" s="231">
        <v>0</v>
      </c>
      <c r="AY27" s="231">
        <v>1227</v>
      </c>
      <c r="AZ27" s="231">
        <v>0</v>
      </c>
      <c r="BA27" s="231">
        <v>0</v>
      </c>
      <c r="BB27" s="231">
        <v>0</v>
      </c>
      <c r="BC27" s="231">
        <v>0</v>
      </c>
      <c r="BD27" s="231">
        <v>0</v>
      </c>
      <c r="BE27" s="231">
        <v>0</v>
      </c>
      <c r="BF27" s="231">
        <v>0</v>
      </c>
      <c r="BG27" s="231">
        <v>0</v>
      </c>
      <c r="BH27" s="231">
        <v>0</v>
      </c>
      <c r="BI27" s="231">
        <v>0</v>
      </c>
      <c r="BJ27" s="231">
        <v>0</v>
      </c>
    </row>
    <row r="28" spans="1:62" x14ac:dyDescent="0.25">
      <c r="A28" s="230" t="s">
        <v>133</v>
      </c>
      <c r="B28" s="231">
        <f t="shared" si="0"/>
        <v>1255</v>
      </c>
      <c r="C28" s="231">
        <v>59</v>
      </c>
      <c r="D28" s="231">
        <v>4</v>
      </c>
      <c r="E28" s="231">
        <v>0</v>
      </c>
      <c r="F28" s="231">
        <v>24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X28" s="231">
        <v>0</v>
      </c>
      <c r="Y28" s="231">
        <v>0</v>
      </c>
      <c r="Z28" s="231">
        <v>0</v>
      </c>
      <c r="AA28" s="231">
        <v>0</v>
      </c>
      <c r="AB28" s="231">
        <v>0</v>
      </c>
      <c r="AC28" s="231">
        <v>0</v>
      </c>
      <c r="AD28" s="231">
        <v>0</v>
      </c>
      <c r="AE28" s="231">
        <v>0</v>
      </c>
      <c r="AF28" s="231">
        <v>0</v>
      </c>
      <c r="AG28" s="231">
        <v>79</v>
      </c>
      <c r="AH28" s="231">
        <v>0</v>
      </c>
      <c r="AI28" s="231">
        <v>0</v>
      </c>
      <c r="AJ28" s="231">
        <v>601</v>
      </c>
      <c r="AK28" s="231">
        <v>143</v>
      </c>
      <c r="AL28" s="231">
        <v>107</v>
      </c>
      <c r="AM28" s="231">
        <v>11</v>
      </c>
      <c r="AN28" s="231">
        <v>16</v>
      </c>
      <c r="AO28" s="231">
        <v>0</v>
      </c>
      <c r="AP28" s="231">
        <v>0</v>
      </c>
      <c r="AQ28" s="231">
        <v>91</v>
      </c>
      <c r="AR28" s="231">
        <v>28</v>
      </c>
      <c r="AS28" s="231">
        <v>0</v>
      </c>
      <c r="AT28" s="231">
        <v>0</v>
      </c>
      <c r="AU28" s="231">
        <v>0</v>
      </c>
      <c r="AV28" s="231">
        <v>0</v>
      </c>
      <c r="AW28" s="231">
        <v>0</v>
      </c>
      <c r="AX28" s="231">
        <v>0</v>
      </c>
      <c r="AY28" s="231">
        <v>0</v>
      </c>
      <c r="AZ28" s="231">
        <v>0</v>
      </c>
      <c r="BA28" s="231">
        <v>88</v>
      </c>
      <c r="BB28" s="231">
        <v>4</v>
      </c>
      <c r="BC28" s="231">
        <v>0</v>
      </c>
      <c r="BD28" s="231">
        <v>0</v>
      </c>
      <c r="BE28" s="231">
        <v>0</v>
      </c>
      <c r="BF28" s="231">
        <v>0</v>
      </c>
      <c r="BG28" s="231">
        <v>0</v>
      </c>
      <c r="BH28" s="231">
        <v>0</v>
      </c>
      <c r="BI28" s="231">
        <v>0</v>
      </c>
      <c r="BJ28" s="231">
        <v>0</v>
      </c>
    </row>
    <row r="29" spans="1:62" x14ac:dyDescent="0.25">
      <c r="A29" s="230" t="s">
        <v>134</v>
      </c>
      <c r="B29" s="229">
        <f t="shared" si="0"/>
        <v>6804.66</v>
      </c>
      <c r="C29" s="229">
        <v>0</v>
      </c>
      <c r="D29" s="229">
        <v>4809.68</v>
      </c>
      <c r="E29" s="229">
        <v>0</v>
      </c>
      <c r="F29" s="229">
        <v>0</v>
      </c>
      <c r="G29" s="229">
        <v>0</v>
      </c>
      <c r="H29" s="229">
        <v>70.83</v>
      </c>
      <c r="I29" s="229">
        <v>32.85</v>
      </c>
      <c r="J29" s="229">
        <v>0</v>
      </c>
      <c r="K29" s="229">
        <v>19.75</v>
      </c>
      <c r="L29" s="229">
        <v>0</v>
      </c>
      <c r="M29" s="229">
        <v>0</v>
      </c>
      <c r="N29" s="229">
        <v>0</v>
      </c>
      <c r="O29" s="229">
        <v>0</v>
      </c>
      <c r="P29" s="229">
        <v>0</v>
      </c>
      <c r="Q29" s="229">
        <v>0</v>
      </c>
      <c r="R29" s="229">
        <v>0</v>
      </c>
      <c r="S29" s="229">
        <v>0</v>
      </c>
      <c r="T29" s="229">
        <v>0</v>
      </c>
      <c r="U29" s="229">
        <v>0.5</v>
      </c>
      <c r="V29" s="229">
        <v>0</v>
      </c>
      <c r="W29" s="229">
        <v>0</v>
      </c>
      <c r="X29" s="229">
        <v>0</v>
      </c>
      <c r="Y29" s="229">
        <v>0</v>
      </c>
      <c r="Z29" s="229">
        <v>0</v>
      </c>
      <c r="AA29" s="229">
        <v>0</v>
      </c>
      <c r="AB29" s="229">
        <v>294</v>
      </c>
      <c r="AC29" s="229">
        <v>24</v>
      </c>
      <c r="AD29" s="229">
        <v>1471.3999999999999</v>
      </c>
      <c r="AE29" s="229">
        <v>0</v>
      </c>
      <c r="AF29" s="229">
        <v>0</v>
      </c>
      <c r="AG29" s="229">
        <v>24.95</v>
      </c>
      <c r="AH29" s="229">
        <v>1</v>
      </c>
      <c r="AI29" s="229">
        <v>2</v>
      </c>
      <c r="AJ29" s="229">
        <v>13.5</v>
      </c>
      <c r="AK29" s="229">
        <v>0</v>
      </c>
      <c r="AL29" s="229">
        <v>0</v>
      </c>
      <c r="AM29" s="229">
        <v>0</v>
      </c>
      <c r="AN29" s="229">
        <v>0</v>
      </c>
      <c r="AO29" s="229">
        <v>0</v>
      </c>
      <c r="AP29" s="229">
        <v>0</v>
      </c>
      <c r="AQ29" s="229">
        <v>0</v>
      </c>
      <c r="AR29" s="229">
        <v>0</v>
      </c>
      <c r="AS29" s="229">
        <v>0</v>
      </c>
      <c r="AT29" s="229">
        <v>0</v>
      </c>
      <c r="AU29" s="229">
        <v>0</v>
      </c>
      <c r="AV29" s="229">
        <v>0</v>
      </c>
      <c r="AW29" s="229">
        <v>0</v>
      </c>
      <c r="AX29" s="229">
        <v>0</v>
      </c>
      <c r="AY29" s="229">
        <v>0</v>
      </c>
      <c r="AZ29" s="229">
        <v>0</v>
      </c>
      <c r="BA29" s="229">
        <v>0</v>
      </c>
      <c r="BB29" s="229">
        <v>0</v>
      </c>
      <c r="BC29" s="229">
        <v>0</v>
      </c>
      <c r="BD29" s="229">
        <v>40.200000000000003</v>
      </c>
      <c r="BE29" s="229">
        <v>0</v>
      </c>
      <c r="BF29" s="229">
        <v>0</v>
      </c>
      <c r="BG29" s="229">
        <v>0</v>
      </c>
      <c r="BH29" s="229">
        <v>0</v>
      </c>
      <c r="BI29" s="229">
        <v>0</v>
      </c>
      <c r="BJ29" s="229">
        <v>0</v>
      </c>
    </row>
    <row r="30" spans="1:62" x14ac:dyDescent="0.25">
      <c r="A30" s="228" t="s">
        <v>135</v>
      </c>
      <c r="B30" s="227">
        <f t="shared" si="0"/>
        <v>34225.648000000001</v>
      </c>
      <c r="C30" s="227">
        <v>275.14999999999998</v>
      </c>
      <c r="D30" s="227">
        <v>19828.420000000002</v>
      </c>
      <c r="E30" s="227">
        <v>0</v>
      </c>
      <c r="F30" s="227">
        <v>0</v>
      </c>
      <c r="G30" s="227">
        <v>328.45</v>
      </c>
      <c r="H30" s="227">
        <v>504.07</v>
      </c>
      <c r="I30" s="227">
        <v>2938.0289999999995</v>
      </c>
      <c r="J30" s="227">
        <v>562.84999999999991</v>
      </c>
      <c r="K30" s="227">
        <v>101.31</v>
      </c>
      <c r="L30" s="227">
        <v>173.989</v>
      </c>
      <c r="M30" s="227">
        <v>0</v>
      </c>
      <c r="N30" s="227">
        <v>0</v>
      </c>
      <c r="O30" s="227">
        <v>271.32</v>
      </c>
      <c r="P30" s="227">
        <v>367.79</v>
      </c>
      <c r="Q30" s="227">
        <v>0</v>
      </c>
      <c r="R30" s="227">
        <v>348.71</v>
      </c>
      <c r="S30" s="227">
        <v>463.42</v>
      </c>
      <c r="T30" s="227">
        <v>437.82</v>
      </c>
      <c r="U30" s="227">
        <v>0</v>
      </c>
      <c r="V30" s="227">
        <v>1838.78</v>
      </c>
      <c r="W30" s="227">
        <v>759.74</v>
      </c>
      <c r="X30" s="227">
        <v>627.75</v>
      </c>
      <c r="Y30" s="227">
        <v>0</v>
      </c>
      <c r="Z30" s="227">
        <v>307.57000000000005</v>
      </c>
      <c r="AA30" s="227">
        <v>215.23999999999995</v>
      </c>
      <c r="AB30" s="227">
        <v>0</v>
      </c>
      <c r="AC30" s="227">
        <v>0</v>
      </c>
      <c r="AD30" s="227">
        <v>1075.6300000000001</v>
      </c>
      <c r="AE30" s="227">
        <v>0</v>
      </c>
      <c r="AF30" s="227">
        <v>0</v>
      </c>
      <c r="AG30" s="227">
        <v>875.55</v>
      </c>
      <c r="AH30" s="227">
        <v>607.5100000000001</v>
      </c>
      <c r="AI30" s="227">
        <v>181.77</v>
      </c>
      <c r="AJ30" s="227">
        <v>0</v>
      </c>
      <c r="AK30" s="227">
        <v>0</v>
      </c>
      <c r="AL30" s="227">
        <v>0</v>
      </c>
      <c r="AM30" s="227">
        <v>0</v>
      </c>
      <c r="AN30" s="227">
        <v>0</v>
      </c>
      <c r="AO30" s="227">
        <v>0</v>
      </c>
      <c r="AP30" s="227">
        <v>0</v>
      </c>
      <c r="AQ30" s="227">
        <v>0</v>
      </c>
      <c r="AR30" s="227">
        <v>0</v>
      </c>
      <c r="AS30" s="227">
        <v>0</v>
      </c>
      <c r="AT30" s="227">
        <v>0</v>
      </c>
      <c r="AU30" s="227">
        <v>0</v>
      </c>
      <c r="AV30" s="227">
        <v>0</v>
      </c>
      <c r="AW30" s="227">
        <v>0</v>
      </c>
      <c r="AX30" s="227">
        <v>303.02000000000004</v>
      </c>
      <c r="AY30" s="227">
        <v>831.76</v>
      </c>
      <c r="AZ30" s="227">
        <v>0</v>
      </c>
      <c r="BA30" s="227">
        <v>0</v>
      </c>
      <c r="BB30" s="227">
        <v>0</v>
      </c>
      <c r="BC30" s="227">
        <v>0</v>
      </c>
      <c r="BD30" s="227">
        <v>0</v>
      </c>
      <c r="BE30" s="227">
        <v>0</v>
      </c>
      <c r="BF30" s="227">
        <v>0</v>
      </c>
      <c r="BG30" s="227">
        <v>0</v>
      </c>
      <c r="BH30" s="227">
        <v>196.67000000000002</v>
      </c>
      <c r="BI30" s="227">
        <v>551.76</v>
      </c>
      <c r="BJ30" s="227">
        <v>0</v>
      </c>
    </row>
    <row r="31" spans="1:62" x14ac:dyDescent="0.25">
      <c r="A31" s="226" t="s">
        <v>323</v>
      </c>
      <c r="B31" s="325"/>
      <c r="C31" s="242"/>
      <c r="D31" s="242"/>
      <c r="E31" s="242"/>
      <c r="F31" s="242"/>
      <c r="G31" s="242"/>
      <c r="H31" s="242"/>
      <c r="I31" s="242"/>
      <c r="J31" s="242"/>
      <c r="K31" s="242"/>
      <c r="L31" s="241"/>
      <c r="N31" s="240"/>
    </row>
    <row r="34" spans="3:8" x14ac:dyDescent="0.25">
      <c r="H34" s="231"/>
    </row>
    <row r="35" spans="3:8" x14ac:dyDescent="0.25">
      <c r="C35" s="225" t="s">
        <v>42</v>
      </c>
      <c r="D35" s="225">
        <v>160.64620000000002</v>
      </c>
      <c r="H35" s="231"/>
    </row>
    <row r="36" spans="3:8" x14ac:dyDescent="0.25">
      <c r="C36" s="225" t="s">
        <v>41</v>
      </c>
      <c r="D36" s="225">
        <v>37.871179000000005</v>
      </c>
      <c r="H36" s="231"/>
    </row>
    <row r="37" spans="3:8" x14ac:dyDescent="0.25">
      <c r="C37" s="225" t="s">
        <v>49</v>
      </c>
      <c r="D37" s="225">
        <v>30.860078999999999</v>
      </c>
      <c r="H37" s="231"/>
    </row>
    <row r="38" spans="3:8" x14ac:dyDescent="0.25">
      <c r="C38" s="225" t="s">
        <v>52</v>
      </c>
      <c r="D38" s="225">
        <v>27.945817999999999</v>
      </c>
      <c r="H38" s="231"/>
    </row>
    <row r="39" spans="3:8" x14ac:dyDescent="0.25">
      <c r="C39" s="225" t="s">
        <v>198</v>
      </c>
      <c r="D39" s="225">
        <v>24.545249000000002</v>
      </c>
      <c r="H39" s="231"/>
    </row>
    <row r="40" spans="3:8" x14ac:dyDescent="0.25">
      <c r="C40" s="225" t="s">
        <v>43</v>
      </c>
      <c r="D40" s="225">
        <v>22.091990000000003</v>
      </c>
      <c r="H40" s="231"/>
    </row>
    <row r="41" spans="3:8" x14ac:dyDescent="0.25">
      <c r="C41" s="225" t="s">
        <v>45</v>
      </c>
      <c r="D41" s="225">
        <v>14.883100000000001</v>
      </c>
      <c r="H41" s="231"/>
    </row>
    <row r="42" spans="3:8" x14ac:dyDescent="0.25">
      <c r="C42" s="225" t="s">
        <v>50</v>
      </c>
      <c r="D42" s="225">
        <v>14.87368</v>
      </c>
      <c r="H42" s="231"/>
    </row>
    <row r="43" spans="3:8" x14ac:dyDescent="0.25">
      <c r="C43" s="225" t="s">
        <v>96</v>
      </c>
      <c r="D43" s="225">
        <v>13.720359</v>
      </c>
      <c r="H43" s="231"/>
    </row>
    <row r="44" spans="3:8" x14ac:dyDescent="0.25">
      <c r="C44" s="225" t="s">
        <v>44</v>
      </c>
      <c r="D44" s="225">
        <v>12.328449000000001</v>
      </c>
      <c r="H44" s="231"/>
    </row>
    <row r="45" spans="3:8" x14ac:dyDescent="0.25">
      <c r="C45" s="225" t="s">
        <v>54</v>
      </c>
      <c r="D45" s="225">
        <v>9.758659999999999</v>
      </c>
      <c r="H45" s="231"/>
    </row>
    <row r="46" spans="3:8" x14ac:dyDescent="0.25">
      <c r="C46" s="225" t="s">
        <v>47</v>
      </c>
      <c r="D46" s="225">
        <v>6.2029889999999996</v>
      </c>
      <c r="H46" s="231"/>
    </row>
    <row r="47" spans="3:8" x14ac:dyDescent="0.25">
      <c r="C47" s="225" t="s">
        <v>211</v>
      </c>
      <c r="D47" s="225">
        <v>6.0091299999999999</v>
      </c>
      <c r="H47" s="231"/>
    </row>
    <row r="48" spans="3:8" x14ac:dyDescent="0.25">
      <c r="C48" s="225" t="s">
        <v>95</v>
      </c>
      <c r="D48" s="225">
        <v>5.5524799999999992</v>
      </c>
      <c r="H48" s="231"/>
    </row>
    <row r="49" spans="3:8" x14ac:dyDescent="0.25">
      <c r="C49" s="225" t="s">
        <v>190</v>
      </c>
      <c r="D49" s="225">
        <v>5.0937799999999998</v>
      </c>
      <c r="H49" s="231"/>
    </row>
    <row r="50" spans="3:8" x14ac:dyDescent="0.25">
      <c r="C50" s="225" t="s">
        <v>46</v>
      </c>
      <c r="D50" s="225">
        <v>4.9942400000000005</v>
      </c>
      <c r="H50" s="231"/>
    </row>
    <row r="51" spans="3:8" x14ac:dyDescent="0.25">
      <c r="C51" s="225" t="s">
        <v>51</v>
      </c>
      <c r="D51" s="225">
        <v>4.8389500000000005</v>
      </c>
      <c r="H51" s="231"/>
    </row>
    <row r="52" spans="3:8" x14ac:dyDescent="0.25">
      <c r="C52" s="225" t="s">
        <v>191</v>
      </c>
      <c r="D52" s="225">
        <v>4.5109899999999996</v>
      </c>
      <c r="H52" s="231"/>
    </row>
    <row r="53" spans="3:8" x14ac:dyDescent="0.25">
      <c r="H53" s="229"/>
    </row>
    <row r="54" spans="3:8" x14ac:dyDescent="0.25">
      <c r="H54" s="231"/>
    </row>
    <row r="55" spans="3:8" x14ac:dyDescent="0.25">
      <c r="H55" s="231"/>
    </row>
    <row r="56" spans="3:8" x14ac:dyDescent="0.25">
      <c r="H56" s="231"/>
    </row>
    <row r="57" spans="3:8" x14ac:dyDescent="0.25">
      <c r="H57" s="229"/>
    </row>
  </sheetData>
  <sortState ref="C35:D94">
    <sortCondition descending="1" ref="D35:D94"/>
  </sortState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colBreaks count="1" manualBreakCount="1">
    <brk id="49" max="32" man="1"/>
  </colBreaks>
  <drawing r:id="rId2"/>
  <legacyDrawingHF r:id="rId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BJ182"/>
  <sheetViews>
    <sheetView view="pageBreakPreview" zoomScaleNormal="100" zoomScaleSheetLayoutView="100" workbookViewId="0"/>
  </sheetViews>
  <sheetFormatPr baseColWidth="10" defaultColWidth="11" defaultRowHeight="12.75" x14ac:dyDescent="0.25"/>
  <cols>
    <col min="1" max="1" width="12.7109375" style="225" customWidth="1"/>
    <col min="2" max="61" width="6.7109375" style="225" customWidth="1"/>
    <col min="62" max="16384" width="11" style="225"/>
  </cols>
  <sheetData>
    <row r="1" spans="1:62" ht="12" customHeight="1" x14ac:dyDescent="0.25">
      <c r="A1" s="535" t="s">
        <v>401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</row>
    <row r="2" spans="1:62" ht="13.5" x14ac:dyDescent="0.25">
      <c r="A2" s="344" t="s">
        <v>383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</row>
    <row r="4" spans="1:62" ht="25.5" customHeight="1" x14ac:dyDescent="0.25">
      <c r="A4" s="237" t="s">
        <v>327</v>
      </c>
      <c r="B4" s="237" t="s">
        <v>41</v>
      </c>
      <c r="C4" s="237" t="s">
        <v>42</v>
      </c>
      <c r="D4" s="237" t="s">
        <v>264</v>
      </c>
      <c r="E4" s="237" t="s">
        <v>179</v>
      </c>
      <c r="F4" s="237" t="s">
        <v>180</v>
      </c>
      <c r="G4" s="237" t="s">
        <v>43</v>
      </c>
      <c r="H4" s="237" t="s">
        <v>44</v>
      </c>
      <c r="I4" s="237" t="s">
        <v>45</v>
      </c>
      <c r="J4" s="238" t="s">
        <v>46</v>
      </c>
      <c r="K4" s="238" t="s">
        <v>47</v>
      </c>
      <c r="L4" s="237" t="s">
        <v>181</v>
      </c>
      <c r="M4" s="238" t="s">
        <v>182</v>
      </c>
      <c r="N4" s="238" t="s">
        <v>183</v>
      </c>
      <c r="O4" s="237" t="s">
        <v>184</v>
      </c>
      <c r="P4" s="237" t="s">
        <v>185</v>
      </c>
      <c r="Q4" s="237" t="s">
        <v>186</v>
      </c>
      <c r="R4" s="237" t="s">
        <v>187</v>
      </c>
      <c r="S4" s="237" t="s">
        <v>188</v>
      </c>
      <c r="T4" s="238" t="s">
        <v>189</v>
      </c>
      <c r="U4" s="237" t="s">
        <v>190</v>
      </c>
      <c r="V4" s="237" t="s">
        <v>191</v>
      </c>
      <c r="W4" s="237" t="s">
        <v>192</v>
      </c>
      <c r="X4" s="237" t="s">
        <v>193</v>
      </c>
      <c r="Y4" s="237" t="s">
        <v>194</v>
      </c>
      <c r="Z4" s="237" t="s">
        <v>195</v>
      </c>
      <c r="AA4" s="237" t="s">
        <v>196</v>
      </c>
      <c r="AB4" s="237" t="s">
        <v>197</v>
      </c>
      <c r="AC4" s="237" t="s">
        <v>198</v>
      </c>
      <c r="AD4" s="237" t="s">
        <v>199</v>
      </c>
      <c r="AE4" s="237" t="s">
        <v>200</v>
      </c>
      <c r="AF4" s="237" t="s">
        <v>49</v>
      </c>
      <c r="AG4" s="238" t="s">
        <v>50</v>
      </c>
      <c r="AH4" s="237" t="s">
        <v>51</v>
      </c>
      <c r="AI4" s="237" t="s">
        <v>52</v>
      </c>
      <c r="AJ4" s="237" t="s">
        <v>54</v>
      </c>
      <c r="AK4" s="237" t="s">
        <v>201</v>
      </c>
      <c r="AL4" s="238" t="s">
        <v>202</v>
      </c>
      <c r="AM4" s="237" t="s">
        <v>203</v>
      </c>
      <c r="AN4" s="237" t="s">
        <v>204</v>
      </c>
      <c r="AO4" s="237" t="s">
        <v>205</v>
      </c>
      <c r="AP4" s="238" t="s">
        <v>95</v>
      </c>
      <c r="AQ4" s="237" t="s">
        <v>206</v>
      </c>
      <c r="AR4" s="237" t="s">
        <v>207</v>
      </c>
      <c r="AS4" s="238" t="s">
        <v>208</v>
      </c>
      <c r="AT4" s="237" t="s">
        <v>56</v>
      </c>
      <c r="AU4" s="237" t="s">
        <v>53</v>
      </c>
      <c r="AV4" s="238" t="s">
        <v>209</v>
      </c>
      <c r="AW4" s="237" t="s">
        <v>210</v>
      </c>
      <c r="AX4" s="237" t="s">
        <v>211</v>
      </c>
      <c r="AY4" s="237" t="s">
        <v>212</v>
      </c>
      <c r="AZ4" s="237" t="s">
        <v>96</v>
      </c>
      <c r="BA4" s="237" t="s">
        <v>213</v>
      </c>
      <c r="BB4" s="237" t="s">
        <v>214</v>
      </c>
      <c r="BC4" s="238" t="s">
        <v>215</v>
      </c>
      <c r="BD4" s="237" t="s">
        <v>216</v>
      </c>
      <c r="BE4" s="237" t="s">
        <v>217</v>
      </c>
      <c r="BF4" s="237" t="s">
        <v>218</v>
      </c>
      <c r="BG4" s="237" t="s">
        <v>398</v>
      </c>
      <c r="BH4" s="237" t="s">
        <v>262</v>
      </c>
      <c r="BI4" s="237" t="s">
        <v>263</v>
      </c>
      <c r="BJ4" s="314"/>
    </row>
    <row r="5" spans="1:62" x14ac:dyDescent="0.25">
      <c r="A5" s="235" t="s">
        <v>325</v>
      </c>
      <c r="B5" s="234">
        <v>455394.17499999999</v>
      </c>
      <c r="C5" s="234">
        <v>2073994.673</v>
      </c>
      <c r="D5" s="234">
        <v>217.41000000000003</v>
      </c>
      <c r="E5" s="234">
        <v>2674.3349999999996</v>
      </c>
      <c r="F5" s="234">
        <v>3862.0690000000004</v>
      </c>
      <c r="G5" s="234">
        <v>373519.86799999996</v>
      </c>
      <c r="H5" s="234">
        <v>169437.321</v>
      </c>
      <c r="I5" s="234">
        <v>461285.95100000012</v>
      </c>
      <c r="J5" s="234">
        <v>55779.490999999995</v>
      </c>
      <c r="K5" s="234">
        <v>50769.116000000002</v>
      </c>
      <c r="L5" s="234">
        <v>1235.681</v>
      </c>
      <c r="M5" s="234">
        <v>24769.153999999999</v>
      </c>
      <c r="N5" s="234">
        <v>5979.4279999999999</v>
      </c>
      <c r="O5" s="234">
        <v>2999.2969999999996</v>
      </c>
      <c r="P5" s="234">
        <v>14024.77</v>
      </c>
      <c r="Q5" s="234">
        <v>10707.886</v>
      </c>
      <c r="R5" s="234">
        <v>8975.1470000000008</v>
      </c>
      <c r="S5" s="234">
        <v>4905.9760000000006</v>
      </c>
      <c r="T5" s="234">
        <v>3696.3580000000002</v>
      </c>
      <c r="U5" s="234">
        <v>63243.201999999997</v>
      </c>
      <c r="V5" s="234">
        <v>47749.252</v>
      </c>
      <c r="W5" s="234">
        <v>12893.216</v>
      </c>
      <c r="X5" s="234">
        <v>3529</v>
      </c>
      <c r="Y5" s="234">
        <v>5839.3240000000005</v>
      </c>
      <c r="Z5" s="234">
        <v>4070.3560000000002</v>
      </c>
      <c r="AA5" s="234">
        <v>8113.4110000000001</v>
      </c>
      <c r="AB5" s="234">
        <v>6718.74</v>
      </c>
      <c r="AC5" s="234">
        <v>270307.86599999998</v>
      </c>
      <c r="AD5" s="234">
        <v>4476.1260000000011</v>
      </c>
      <c r="AE5" s="234">
        <v>12610.223999999998</v>
      </c>
      <c r="AF5" s="234">
        <v>490868.99999999994</v>
      </c>
      <c r="AG5" s="234">
        <v>403857.14599999995</v>
      </c>
      <c r="AH5" s="234">
        <v>112725.057</v>
      </c>
      <c r="AI5" s="234">
        <v>689957.30799999996</v>
      </c>
      <c r="AJ5" s="234">
        <v>158098.375</v>
      </c>
      <c r="AK5" s="234">
        <v>3928.855</v>
      </c>
      <c r="AL5" s="234">
        <v>7238.8520000000008</v>
      </c>
      <c r="AM5" s="234">
        <v>239.48000000000002</v>
      </c>
      <c r="AN5" s="234">
        <v>1225.4269999999999</v>
      </c>
      <c r="AO5" s="234">
        <v>700.37300000000005</v>
      </c>
      <c r="AP5" s="234">
        <v>50954.466</v>
      </c>
      <c r="AQ5" s="234">
        <v>917.13900000000001</v>
      </c>
      <c r="AR5" s="234">
        <v>2110.9630000000002</v>
      </c>
      <c r="AS5" s="234">
        <v>827</v>
      </c>
      <c r="AT5" s="234">
        <v>15187.435000000001</v>
      </c>
      <c r="AU5" s="234">
        <v>25689.758999999998</v>
      </c>
      <c r="AV5" s="234">
        <v>22978.288</v>
      </c>
      <c r="AW5" s="234">
        <v>2662.5120000000002</v>
      </c>
      <c r="AX5" s="234">
        <v>38519.197</v>
      </c>
      <c r="AY5" s="234">
        <v>257.11899999999997</v>
      </c>
      <c r="AZ5" s="234">
        <v>88037.108999999997</v>
      </c>
      <c r="BA5" s="234">
        <v>23795.148000000005</v>
      </c>
      <c r="BB5" s="234">
        <v>917.19899999999996</v>
      </c>
      <c r="BC5" s="234">
        <v>2241.2550000000001</v>
      </c>
      <c r="BD5" s="234">
        <v>1229.076</v>
      </c>
      <c r="BE5" s="234">
        <v>293.85500000000002</v>
      </c>
      <c r="BF5" s="234">
        <v>2338.6579999999994</v>
      </c>
      <c r="BG5" s="234">
        <v>1467.1860000000001</v>
      </c>
      <c r="BH5" s="234">
        <v>5269.7879999999986</v>
      </c>
      <c r="BI5" s="234">
        <v>781.09999999999991</v>
      </c>
    </row>
    <row r="6" spans="1:62" x14ac:dyDescent="0.25">
      <c r="A6" s="230" t="s">
        <v>113</v>
      </c>
      <c r="B6" s="231">
        <v>1051.05</v>
      </c>
      <c r="C6" s="231">
        <v>137909.18700000001</v>
      </c>
      <c r="D6" s="231">
        <v>0</v>
      </c>
      <c r="E6" s="231">
        <v>0</v>
      </c>
      <c r="F6" s="231">
        <v>22.999999999999996</v>
      </c>
      <c r="G6" s="231">
        <v>2649.5</v>
      </c>
      <c r="H6" s="231">
        <v>8810.32</v>
      </c>
      <c r="I6" s="231">
        <v>8370.9</v>
      </c>
      <c r="J6" s="231">
        <v>0</v>
      </c>
      <c r="K6" s="231">
        <v>879.30000000000007</v>
      </c>
      <c r="L6" s="231">
        <v>0</v>
      </c>
      <c r="M6" s="231">
        <v>288.315</v>
      </c>
      <c r="N6" s="231">
        <v>0</v>
      </c>
      <c r="O6" s="231">
        <v>0</v>
      </c>
      <c r="P6" s="231">
        <v>0</v>
      </c>
      <c r="Q6" s="231">
        <v>2178.7000000000003</v>
      </c>
      <c r="R6" s="231">
        <v>134.1</v>
      </c>
      <c r="S6" s="231">
        <v>0</v>
      </c>
      <c r="T6" s="231">
        <v>33.93</v>
      </c>
      <c r="U6" s="231">
        <v>0</v>
      </c>
      <c r="V6" s="231">
        <v>221</v>
      </c>
      <c r="W6" s="231">
        <v>0</v>
      </c>
      <c r="X6" s="231">
        <v>0</v>
      </c>
      <c r="Y6" s="231">
        <v>806</v>
      </c>
      <c r="Z6" s="231">
        <v>0</v>
      </c>
      <c r="AA6" s="231">
        <v>110</v>
      </c>
      <c r="AB6" s="231">
        <v>0</v>
      </c>
      <c r="AC6" s="231">
        <v>6308.4290000000001</v>
      </c>
      <c r="AD6" s="231">
        <v>305.7</v>
      </c>
      <c r="AE6" s="231">
        <v>638.09999999999991</v>
      </c>
      <c r="AF6" s="231">
        <v>5550.7099999999991</v>
      </c>
      <c r="AG6" s="231">
        <v>0</v>
      </c>
      <c r="AH6" s="231">
        <v>0</v>
      </c>
      <c r="AI6" s="231">
        <v>0</v>
      </c>
      <c r="AJ6" s="231">
        <v>5</v>
      </c>
      <c r="AK6" s="231">
        <v>0</v>
      </c>
      <c r="AL6" s="231">
        <v>0</v>
      </c>
      <c r="AM6" s="231">
        <v>0</v>
      </c>
      <c r="AN6" s="231">
        <v>0</v>
      </c>
      <c r="AO6" s="231">
        <v>0</v>
      </c>
      <c r="AP6" s="231">
        <v>125.75</v>
      </c>
      <c r="AQ6" s="231">
        <v>0</v>
      </c>
      <c r="AR6" s="231">
        <v>0</v>
      </c>
      <c r="AS6" s="231">
        <v>0</v>
      </c>
      <c r="AT6" s="231">
        <v>0</v>
      </c>
      <c r="AU6" s="231">
        <v>0</v>
      </c>
      <c r="AV6" s="231">
        <v>0</v>
      </c>
      <c r="AW6" s="231">
        <v>0</v>
      </c>
      <c r="AX6" s="231">
        <v>4809.0999999999995</v>
      </c>
      <c r="AY6" s="231">
        <v>0</v>
      </c>
      <c r="AZ6" s="231">
        <v>0</v>
      </c>
      <c r="BA6" s="231">
        <v>0</v>
      </c>
      <c r="BB6" s="231">
        <v>28.558999999999997</v>
      </c>
      <c r="BC6" s="231">
        <v>89.5</v>
      </c>
      <c r="BD6" s="231">
        <v>0</v>
      </c>
      <c r="BE6" s="231">
        <v>43.81</v>
      </c>
      <c r="BF6" s="231">
        <v>0</v>
      </c>
      <c r="BG6" s="231">
        <v>0</v>
      </c>
      <c r="BH6" s="231">
        <v>0</v>
      </c>
      <c r="BI6" s="231">
        <v>0</v>
      </c>
    </row>
    <row r="7" spans="1:62" x14ac:dyDescent="0.25">
      <c r="A7" s="230" t="s">
        <v>114</v>
      </c>
      <c r="B7" s="231">
        <v>20456.399999999994</v>
      </c>
      <c r="C7" s="231">
        <v>1650</v>
      </c>
      <c r="D7" s="231">
        <v>0</v>
      </c>
      <c r="E7" s="231">
        <v>55</v>
      </c>
      <c r="F7" s="231">
        <v>226</v>
      </c>
      <c r="G7" s="231">
        <v>6043</v>
      </c>
      <c r="H7" s="231">
        <v>178</v>
      </c>
      <c r="I7" s="231">
        <v>0</v>
      </c>
      <c r="J7" s="231">
        <v>7101</v>
      </c>
      <c r="K7" s="231">
        <v>49</v>
      </c>
      <c r="L7" s="231">
        <v>9.1999999999999993</v>
      </c>
      <c r="M7" s="231">
        <v>138</v>
      </c>
      <c r="N7" s="231">
        <v>0</v>
      </c>
      <c r="O7" s="231">
        <v>0</v>
      </c>
      <c r="P7" s="231">
        <v>0</v>
      </c>
      <c r="Q7" s="231">
        <v>0</v>
      </c>
      <c r="R7" s="231">
        <v>0</v>
      </c>
      <c r="S7" s="231">
        <v>0</v>
      </c>
      <c r="T7" s="231">
        <v>0</v>
      </c>
      <c r="U7" s="231">
        <v>0</v>
      </c>
      <c r="V7" s="231">
        <v>0</v>
      </c>
      <c r="W7" s="231">
        <v>0</v>
      </c>
      <c r="X7" s="231">
        <v>0</v>
      </c>
      <c r="Y7" s="231">
        <v>0</v>
      </c>
      <c r="Z7" s="231">
        <v>0</v>
      </c>
      <c r="AA7" s="231">
        <v>151.19999999999999</v>
      </c>
      <c r="AB7" s="231">
        <v>205</v>
      </c>
      <c r="AC7" s="231">
        <v>570</v>
      </c>
      <c r="AD7" s="231">
        <v>279</v>
      </c>
      <c r="AE7" s="231">
        <v>805</v>
      </c>
      <c r="AF7" s="231">
        <v>2309</v>
      </c>
      <c r="AG7" s="231">
        <v>0</v>
      </c>
      <c r="AH7" s="231">
        <v>0</v>
      </c>
      <c r="AI7" s="231">
        <v>2913</v>
      </c>
      <c r="AJ7" s="231">
        <v>3838.2</v>
      </c>
      <c r="AK7" s="231">
        <v>74</v>
      </c>
      <c r="AL7" s="231">
        <v>111</v>
      </c>
      <c r="AM7" s="231">
        <v>0</v>
      </c>
      <c r="AN7" s="231">
        <v>0</v>
      </c>
      <c r="AO7" s="231">
        <v>7.3500000000000014</v>
      </c>
      <c r="AP7" s="231">
        <v>3690</v>
      </c>
      <c r="AQ7" s="231">
        <v>0</v>
      </c>
      <c r="AR7" s="231">
        <v>0</v>
      </c>
      <c r="AS7" s="231">
        <v>0</v>
      </c>
      <c r="AT7" s="231">
        <v>144</v>
      </c>
      <c r="AU7" s="231">
        <v>0</v>
      </c>
      <c r="AV7" s="231">
        <v>230</v>
      </c>
      <c r="AW7" s="231">
        <v>0</v>
      </c>
      <c r="AX7" s="231">
        <v>163</v>
      </c>
      <c r="AY7" s="231">
        <v>0</v>
      </c>
      <c r="AZ7" s="231">
        <v>2306</v>
      </c>
      <c r="BA7" s="231">
        <v>61</v>
      </c>
      <c r="BB7" s="231">
        <v>0</v>
      </c>
      <c r="BC7" s="231">
        <v>0</v>
      </c>
      <c r="BD7" s="231">
        <v>0</v>
      </c>
      <c r="BE7" s="231">
        <v>122</v>
      </c>
      <c r="BF7" s="231">
        <v>0</v>
      </c>
      <c r="BG7" s="231">
        <v>0</v>
      </c>
      <c r="BH7" s="231">
        <v>0</v>
      </c>
      <c r="BI7" s="231">
        <v>0</v>
      </c>
    </row>
    <row r="8" spans="1:62" x14ac:dyDescent="0.25">
      <c r="A8" s="230" t="s">
        <v>115</v>
      </c>
      <c r="B8" s="231">
        <v>3795.2799999999997</v>
      </c>
      <c r="C8" s="231">
        <v>376.68</v>
      </c>
      <c r="D8" s="231">
        <v>0</v>
      </c>
      <c r="E8" s="231">
        <v>77.09</v>
      </c>
      <c r="F8" s="231">
        <v>0</v>
      </c>
      <c r="G8" s="231">
        <v>261.94</v>
      </c>
      <c r="H8" s="231">
        <v>183.56000000000003</v>
      </c>
      <c r="I8" s="231">
        <v>0</v>
      </c>
      <c r="J8" s="231">
        <v>0</v>
      </c>
      <c r="K8" s="231">
        <v>101.489</v>
      </c>
      <c r="L8" s="231">
        <v>0</v>
      </c>
      <c r="M8" s="231">
        <v>685.09899999999993</v>
      </c>
      <c r="N8" s="231">
        <v>0</v>
      </c>
      <c r="O8" s="231">
        <v>0</v>
      </c>
      <c r="P8" s="231">
        <v>0</v>
      </c>
      <c r="Q8" s="231">
        <v>0</v>
      </c>
      <c r="R8" s="231">
        <v>0</v>
      </c>
      <c r="S8" s="231">
        <v>0</v>
      </c>
      <c r="T8" s="231">
        <v>0</v>
      </c>
      <c r="U8" s="231">
        <v>0</v>
      </c>
      <c r="V8" s="231">
        <v>0</v>
      </c>
      <c r="W8" s="231">
        <v>0</v>
      </c>
      <c r="X8" s="231">
        <v>0</v>
      </c>
      <c r="Y8" s="231">
        <v>0</v>
      </c>
      <c r="Z8" s="231">
        <v>0</v>
      </c>
      <c r="AA8" s="231">
        <v>0</v>
      </c>
      <c r="AB8" s="231">
        <v>0</v>
      </c>
      <c r="AC8" s="231">
        <v>239.32899999999995</v>
      </c>
      <c r="AD8" s="231">
        <v>0</v>
      </c>
      <c r="AE8" s="231">
        <v>0</v>
      </c>
      <c r="AF8" s="231">
        <v>334.2000000000001</v>
      </c>
      <c r="AG8" s="231">
        <v>0</v>
      </c>
      <c r="AH8" s="231">
        <v>0</v>
      </c>
      <c r="AI8" s="231">
        <v>0</v>
      </c>
      <c r="AJ8" s="231">
        <v>905.2</v>
      </c>
      <c r="AK8" s="231">
        <v>209.39000000000001</v>
      </c>
      <c r="AL8" s="231">
        <v>113.069</v>
      </c>
      <c r="AM8" s="231">
        <v>0</v>
      </c>
      <c r="AN8" s="231">
        <v>0</v>
      </c>
      <c r="AO8" s="231">
        <v>184.04000000000002</v>
      </c>
      <c r="AP8" s="231">
        <v>1103.3689999999999</v>
      </c>
      <c r="AQ8" s="231">
        <v>145.79</v>
      </c>
      <c r="AR8" s="231">
        <v>149.54500000000002</v>
      </c>
      <c r="AS8" s="231">
        <v>0</v>
      </c>
      <c r="AT8" s="231">
        <v>55.94</v>
      </c>
      <c r="AU8" s="231">
        <v>179.73000000000002</v>
      </c>
      <c r="AV8" s="231">
        <v>0</v>
      </c>
      <c r="AW8" s="231">
        <v>0</v>
      </c>
      <c r="AX8" s="231">
        <v>166.01</v>
      </c>
      <c r="AY8" s="231">
        <v>170.21899999999999</v>
      </c>
      <c r="AZ8" s="231">
        <v>6418.09</v>
      </c>
      <c r="BA8" s="231">
        <v>7</v>
      </c>
      <c r="BB8" s="231">
        <v>33</v>
      </c>
      <c r="BC8" s="231">
        <v>0</v>
      </c>
      <c r="BD8" s="231">
        <v>0</v>
      </c>
      <c r="BE8" s="231">
        <v>54.099000000000004</v>
      </c>
      <c r="BF8" s="231">
        <v>0</v>
      </c>
      <c r="BG8" s="231">
        <v>0</v>
      </c>
      <c r="BH8" s="231">
        <v>0</v>
      </c>
      <c r="BI8" s="231">
        <v>0</v>
      </c>
    </row>
    <row r="9" spans="1:62" x14ac:dyDescent="0.25">
      <c r="A9" s="230" t="s">
        <v>116</v>
      </c>
      <c r="B9" s="231">
        <v>12578.787</v>
      </c>
      <c r="C9" s="231">
        <v>11.52</v>
      </c>
      <c r="D9" s="231">
        <v>0</v>
      </c>
      <c r="E9" s="231">
        <v>631.21299999999997</v>
      </c>
      <c r="F9" s="231">
        <v>71.820000000000007</v>
      </c>
      <c r="G9" s="231">
        <v>156.79999999999998</v>
      </c>
      <c r="H9" s="231">
        <v>25.2</v>
      </c>
      <c r="I9" s="231">
        <v>0</v>
      </c>
      <c r="J9" s="231">
        <v>0</v>
      </c>
      <c r="K9" s="231">
        <v>0</v>
      </c>
      <c r="L9" s="231">
        <v>0</v>
      </c>
      <c r="M9" s="231">
        <v>17.059999999999999</v>
      </c>
      <c r="N9" s="231">
        <v>0</v>
      </c>
      <c r="O9" s="231">
        <v>0</v>
      </c>
      <c r="P9" s="231">
        <v>0</v>
      </c>
      <c r="Q9" s="231">
        <v>0</v>
      </c>
      <c r="R9" s="231">
        <v>0</v>
      </c>
      <c r="S9" s="231">
        <v>0</v>
      </c>
      <c r="T9" s="231">
        <v>0</v>
      </c>
      <c r="U9" s="231">
        <v>0</v>
      </c>
      <c r="V9" s="231">
        <v>0</v>
      </c>
      <c r="W9" s="231">
        <v>0</v>
      </c>
      <c r="X9" s="231">
        <v>0</v>
      </c>
      <c r="Y9" s="231">
        <v>0</v>
      </c>
      <c r="Z9" s="231">
        <v>0</v>
      </c>
      <c r="AA9" s="231">
        <v>0</v>
      </c>
      <c r="AB9" s="231">
        <v>0</v>
      </c>
      <c r="AC9" s="231">
        <v>37.06</v>
      </c>
      <c r="AD9" s="231">
        <v>0</v>
      </c>
      <c r="AE9" s="231">
        <v>0</v>
      </c>
      <c r="AF9" s="231">
        <v>152.97</v>
      </c>
      <c r="AG9" s="231">
        <v>1482</v>
      </c>
      <c r="AH9" s="231">
        <v>0</v>
      </c>
      <c r="AI9" s="231">
        <v>25287.157999999999</v>
      </c>
      <c r="AJ9" s="231">
        <v>927.851</v>
      </c>
      <c r="AK9" s="231">
        <v>302.42899999999997</v>
      </c>
      <c r="AL9" s="231">
        <v>86.158999999999992</v>
      </c>
      <c r="AM9" s="231">
        <v>12.5</v>
      </c>
      <c r="AN9" s="231">
        <v>0</v>
      </c>
      <c r="AO9" s="231">
        <v>0</v>
      </c>
      <c r="AP9" s="231">
        <v>603.10800000000006</v>
      </c>
      <c r="AQ9" s="231">
        <v>26.3</v>
      </c>
      <c r="AR9" s="231">
        <v>4.16</v>
      </c>
      <c r="AS9" s="231">
        <v>0</v>
      </c>
      <c r="AT9" s="231">
        <v>612.279</v>
      </c>
      <c r="AU9" s="231">
        <v>271.529</v>
      </c>
      <c r="AV9" s="231">
        <v>3</v>
      </c>
      <c r="AW9" s="231">
        <v>0</v>
      </c>
      <c r="AX9" s="231">
        <v>90.600000000000009</v>
      </c>
      <c r="AY9" s="231">
        <v>0</v>
      </c>
      <c r="AZ9" s="231">
        <v>6374.0469999999996</v>
      </c>
      <c r="BA9" s="231">
        <v>2022.81</v>
      </c>
      <c r="BB9" s="231">
        <v>22.729999999999997</v>
      </c>
      <c r="BC9" s="231">
        <v>0</v>
      </c>
      <c r="BD9" s="231">
        <v>0</v>
      </c>
      <c r="BE9" s="231">
        <v>0</v>
      </c>
      <c r="BF9" s="231">
        <v>0</v>
      </c>
      <c r="BG9" s="231">
        <v>0</v>
      </c>
      <c r="BH9" s="231">
        <v>0</v>
      </c>
      <c r="BI9" s="231">
        <v>0</v>
      </c>
    </row>
    <row r="10" spans="1:62" x14ac:dyDescent="0.25">
      <c r="A10" s="230" t="s">
        <v>117</v>
      </c>
      <c r="B10" s="231">
        <v>5219</v>
      </c>
      <c r="C10" s="231">
        <v>2289</v>
      </c>
      <c r="D10" s="231">
        <v>0</v>
      </c>
      <c r="E10" s="231">
        <v>326</v>
      </c>
      <c r="F10" s="231">
        <v>2</v>
      </c>
      <c r="G10" s="231">
        <v>470</v>
      </c>
      <c r="H10" s="231">
        <v>1216</v>
      </c>
      <c r="I10" s="231">
        <v>1767</v>
      </c>
      <c r="J10" s="231">
        <v>12</v>
      </c>
      <c r="K10" s="231">
        <v>114</v>
      </c>
      <c r="L10" s="231">
        <v>0</v>
      </c>
      <c r="M10" s="231">
        <v>397</v>
      </c>
      <c r="N10" s="231">
        <v>0</v>
      </c>
      <c r="O10" s="231">
        <v>0</v>
      </c>
      <c r="P10" s="231">
        <v>21</v>
      </c>
      <c r="Q10" s="231">
        <v>0</v>
      </c>
      <c r="R10" s="231">
        <v>0</v>
      </c>
      <c r="S10" s="231">
        <v>0</v>
      </c>
      <c r="T10" s="231">
        <v>0</v>
      </c>
      <c r="U10" s="231">
        <v>0</v>
      </c>
      <c r="V10" s="231">
        <v>0</v>
      </c>
      <c r="W10" s="231">
        <v>0</v>
      </c>
      <c r="X10" s="231">
        <v>0</v>
      </c>
      <c r="Y10" s="231">
        <v>7</v>
      </c>
      <c r="Z10" s="231">
        <v>0</v>
      </c>
      <c r="AA10" s="231">
        <v>0</v>
      </c>
      <c r="AB10" s="231">
        <v>0</v>
      </c>
      <c r="AC10" s="231">
        <v>605</v>
      </c>
      <c r="AD10" s="231">
        <v>0</v>
      </c>
      <c r="AE10" s="231">
        <v>378</v>
      </c>
      <c r="AF10" s="231">
        <v>3394</v>
      </c>
      <c r="AG10" s="231">
        <v>433</v>
      </c>
      <c r="AH10" s="231">
        <v>527</v>
      </c>
      <c r="AI10" s="231">
        <v>71</v>
      </c>
      <c r="AJ10" s="231">
        <v>562</v>
      </c>
      <c r="AK10" s="231">
        <v>65</v>
      </c>
      <c r="AL10" s="231">
        <v>53</v>
      </c>
      <c r="AM10" s="231">
        <v>0</v>
      </c>
      <c r="AN10" s="231">
        <v>740</v>
      </c>
      <c r="AO10" s="231">
        <v>0</v>
      </c>
      <c r="AP10" s="231">
        <v>2543</v>
      </c>
      <c r="AQ10" s="231">
        <v>93</v>
      </c>
      <c r="AR10" s="231">
        <v>232</v>
      </c>
      <c r="AS10" s="231">
        <v>0</v>
      </c>
      <c r="AT10" s="231">
        <v>400</v>
      </c>
      <c r="AU10" s="231">
        <v>0</v>
      </c>
      <c r="AV10" s="231">
        <v>0</v>
      </c>
      <c r="AW10" s="231">
        <v>3</v>
      </c>
      <c r="AX10" s="231">
        <v>719</v>
      </c>
      <c r="AY10" s="231">
        <v>0</v>
      </c>
      <c r="AZ10" s="231">
        <v>18180</v>
      </c>
      <c r="BA10" s="231">
        <v>0</v>
      </c>
      <c r="BB10" s="231">
        <v>0</v>
      </c>
      <c r="BC10" s="231">
        <v>0</v>
      </c>
      <c r="BD10" s="231">
        <v>0</v>
      </c>
      <c r="BE10" s="231">
        <v>24</v>
      </c>
      <c r="BF10" s="231">
        <v>0</v>
      </c>
      <c r="BG10" s="231">
        <v>0</v>
      </c>
      <c r="BH10" s="231">
        <v>0</v>
      </c>
      <c r="BI10" s="231">
        <v>0</v>
      </c>
    </row>
    <row r="11" spans="1:62" x14ac:dyDescent="0.25">
      <c r="A11" s="230" t="s">
        <v>118</v>
      </c>
      <c r="B11" s="231">
        <v>4509.9830000000002</v>
      </c>
      <c r="C11" s="231">
        <v>39060.558000000005</v>
      </c>
      <c r="D11" s="231">
        <v>0</v>
      </c>
      <c r="E11" s="231">
        <v>0</v>
      </c>
      <c r="F11" s="231">
        <v>0</v>
      </c>
      <c r="G11" s="231">
        <v>2232.8990000000003</v>
      </c>
      <c r="H11" s="231">
        <v>2646.3120000000004</v>
      </c>
      <c r="I11" s="231">
        <v>3686.1239999999998</v>
      </c>
      <c r="J11" s="231">
        <v>66</v>
      </c>
      <c r="K11" s="231">
        <v>3320.5299999999997</v>
      </c>
      <c r="L11" s="231">
        <v>0</v>
      </c>
      <c r="M11" s="231">
        <v>4146.0609999999988</v>
      </c>
      <c r="N11" s="231">
        <v>0</v>
      </c>
      <c r="O11" s="231">
        <v>0</v>
      </c>
      <c r="P11" s="231">
        <v>0</v>
      </c>
      <c r="Q11" s="231">
        <v>0</v>
      </c>
      <c r="R11" s="231">
        <v>0</v>
      </c>
      <c r="S11" s="231">
        <v>0</v>
      </c>
      <c r="T11" s="231">
        <v>0</v>
      </c>
      <c r="U11" s="231">
        <v>0</v>
      </c>
      <c r="V11" s="231">
        <v>0</v>
      </c>
      <c r="W11" s="231">
        <v>0</v>
      </c>
      <c r="X11" s="231">
        <v>0</v>
      </c>
      <c r="Y11" s="231">
        <v>0</v>
      </c>
      <c r="Z11" s="231">
        <v>0</v>
      </c>
      <c r="AA11" s="231">
        <v>0</v>
      </c>
      <c r="AB11" s="231">
        <v>0</v>
      </c>
      <c r="AC11" s="231">
        <v>566.78100000000006</v>
      </c>
      <c r="AD11" s="231">
        <v>438.13700000000006</v>
      </c>
      <c r="AE11" s="231">
        <v>2693.7619999999997</v>
      </c>
      <c r="AF11" s="231">
        <v>6023.1559999999999</v>
      </c>
      <c r="AG11" s="231">
        <v>0</v>
      </c>
      <c r="AH11" s="231">
        <v>0</v>
      </c>
      <c r="AI11" s="231">
        <v>1590</v>
      </c>
      <c r="AJ11" s="231">
        <v>403</v>
      </c>
      <c r="AK11" s="231">
        <v>0</v>
      </c>
      <c r="AL11" s="231">
        <v>0</v>
      </c>
      <c r="AM11" s="231">
        <v>0</v>
      </c>
      <c r="AN11" s="231">
        <v>0</v>
      </c>
      <c r="AO11" s="231">
        <v>0</v>
      </c>
      <c r="AP11" s="231">
        <v>0</v>
      </c>
      <c r="AQ11" s="231">
        <v>0</v>
      </c>
      <c r="AR11" s="231">
        <v>114</v>
      </c>
      <c r="AS11" s="231">
        <v>0</v>
      </c>
      <c r="AT11" s="231">
        <v>0</v>
      </c>
      <c r="AU11" s="231">
        <v>0</v>
      </c>
      <c r="AV11" s="231">
        <v>0</v>
      </c>
      <c r="AW11" s="231">
        <v>0</v>
      </c>
      <c r="AX11" s="231">
        <v>4929.2069999999985</v>
      </c>
      <c r="AY11" s="231">
        <v>0</v>
      </c>
      <c r="AZ11" s="231">
        <v>606</v>
      </c>
      <c r="BA11" s="231">
        <v>0</v>
      </c>
      <c r="BB11" s="231">
        <v>0</v>
      </c>
      <c r="BC11" s="231">
        <v>0</v>
      </c>
      <c r="BD11" s="231">
        <v>34</v>
      </c>
      <c r="BE11" s="231">
        <v>0</v>
      </c>
      <c r="BF11" s="231">
        <v>0</v>
      </c>
      <c r="BG11" s="231">
        <v>0</v>
      </c>
      <c r="BH11" s="231">
        <v>0</v>
      </c>
      <c r="BI11" s="231">
        <v>0</v>
      </c>
    </row>
    <row r="12" spans="1:62" x14ac:dyDescent="0.25">
      <c r="A12" s="230" t="s">
        <v>400</v>
      </c>
      <c r="B12" s="231">
        <v>0</v>
      </c>
      <c r="C12" s="231">
        <v>0</v>
      </c>
      <c r="D12" s="231">
        <v>0</v>
      </c>
      <c r="E12" s="231">
        <v>0</v>
      </c>
      <c r="F12" s="231">
        <v>0</v>
      </c>
      <c r="G12" s="231">
        <v>0</v>
      </c>
      <c r="H12" s="231">
        <v>0</v>
      </c>
      <c r="I12" s="231">
        <v>0</v>
      </c>
      <c r="J12" s="231">
        <v>0</v>
      </c>
      <c r="K12" s="231">
        <v>0</v>
      </c>
      <c r="L12" s="231">
        <v>0</v>
      </c>
      <c r="M12" s="231">
        <v>0</v>
      </c>
      <c r="N12" s="231">
        <v>0</v>
      </c>
      <c r="O12" s="231">
        <v>0</v>
      </c>
      <c r="P12" s="231">
        <v>0</v>
      </c>
      <c r="Q12" s="231">
        <v>0</v>
      </c>
      <c r="R12" s="231">
        <v>0</v>
      </c>
      <c r="S12" s="231">
        <v>0</v>
      </c>
      <c r="T12" s="231">
        <v>0</v>
      </c>
      <c r="U12" s="231">
        <v>0</v>
      </c>
      <c r="V12" s="231">
        <v>0</v>
      </c>
      <c r="W12" s="231">
        <v>0</v>
      </c>
      <c r="X12" s="231">
        <v>0</v>
      </c>
      <c r="Y12" s="231">
        <v>0</v>
      </c>
      <c r="Z12" s="231">
        <v>0</v>
      </c>
      <c r="AA12" s="231">
        <v>0</v>
      </c>
      <c r="AB12" s="231">
        <v>0</v>
      </c>
      <c r="AC12" s="231">
        <v>0</v>
      </c>
      <c r="AD12" s="231">
        <v>0</v>
      </c>
      <c r="AE12" s="231">
        <v>0</v>
      </c>
      <c r="AF12" s="231">
        <v>0</v>
      </c>
      <c r="AG12" s="231">
        <v>0</v>
      </c>
      <c r="AH12" s="231">
        <v>0</v>
      </c>
      <c r="AI12" s="231">
        <v>0</v>
      </c>
      <c r="AJ12" s="231">
        <v>0</v>
      </c>
      <c r="AK12" s="231">
        <v>0</v>
      </c>
      <c r="AL12" s="231">
        <v>0</v>
      </c>
      <c r="AM12" s="231">
        <v>0</v>
      </c>
      <c r="AN12" s="231">
        <v>0</v>
      </c>
      <c r="AO12" s="231">
        <v>0</v>
      </c>
      <c r="AP12" s="231">
        <v>0</v>
      </c>
      <c r="AQ12" s="231">
        <v>0</v>
      </c>
      <c r="AR12" s="231">
        <v>0</v>
      </c>
      <c r="AS12" s="231">
        <v>0</v>
      </c>
      <c r="AT12" s="231">
        <v>0</v>
      </c>
      <c r="AU12" s="231">
        <v>0</v>
      </c>
      <c r="AV12" s="231">
        <v>0</v>
      </c>
      <c r="AW12" s="231">
        <v>0</v>
      </c>
      <c r="AX12" s="231">
        <v>0</v>
      </c>
      <c r="AY12" s="231">
        <v>0</v>
      </c>
      <c r="AZ12" s="231">
        <v>0</v>
      </c>
      <c r="BA12" s="231">
        <v>0</v>
      </c>
      <c r="BB12" s="231">
        <v>0</v>
      </c>
      <c r="BC12" s="231">
        <v>0</v>
      </c>
      <c r="BD12" s="231">
        <v>0</v>
      </c>
      <c r="BE12" s="231">
        <v>0</v>
      </c>
      <c r="BF12" s="231">
        <v>0</v>
      </c>
      <c r="BG12" s="231">
        <v>0</v>
      </c>
      <c r="BH12" s="231">
        <v>0</v>
      </c>
      <c r="BI12" s="231">
        <v>0</v>
      </c>
    </row>
    <row r="13" spans="1:62" x14ac:dyDescent="0.25">
      <c r="A13" s="230" t="s">
        <v>119</v>
      </c>
      <c r="B13" s="231">
        <v>7861</v>
      </c>
      <c r="C13" s="231">
        <v>32988</v>
      </c>
      <c r="D13" s="231">
        <v>0</v>
      </c>
      <c r="E13" s="231">
        <v>0</v>
      </c>
      <c r="F13" s="231">
        <v>0</v>
      </c>
      <c r="G13" s="231">
        <v>882</v>
      </c>
      <c r="H13" s="231">
        <v>6533</v>
      </c>
      <c r="I13" s="231">
        <v>12453</v>
      </c>
      <c r="J13" s="231">
        <v>0</v>
      </c>
      <c r="K13" s="231">
        <v>3077</v>
      </c>
      <c r="L13" s="231">
        <v>0</v>
      </c>
      <c r="M13" s="231">
        <v>532</v>
      </c>
      <c r="N13" s="231">
        <v>0</v>
      </c>
      <c r="O13" s="231">
        <v>0</v>
      </c>
      <c r="P13" s="231">
        <v>201.5</v>
      </c>
      <c r="Q13" s="231">
        <v>0</v>
      </c>
      <c r="R13" s="231">
        <v>0</v>
      </c>
      <c r="S13" s="231">
        <v>0</v>
      </c>
      <c r="T13" s="231">
        <v>0</v>
      </c>
      <c r="U13" s="231">
        <v>0</v>
      </c>
      <c r="V13" s="231">
        <v>0</v>
      </c>
      <c r="W13" s="231">
        <v>0</v>
      </c>
      <c r="X13" s="231">
        <v>0</v>
      </c>
      <c r="Y13" s="231">
        <v>0</v>
      </c>
      <c r="Z13" s="231">
        <v>0</v>
      </c>
      <c r="AA13" s="231">
        <v>0</v>
      </c>
      <c r="AB13" s="231">
        <v>0</v>
      </c>
      <c r="AC13" s="231">
        <v>1540</v>
      </c>
      <c r="AD13" s="231">
        <v>0</v>
      </c>
      <c r="AE13" s="231">
        <v>2032</v>
      </c>
      <c r="AF13" s="231">
        <v>22728</v>
      </c>
      <c r="AG13" s="231">
        <v>1759</v>
      </c>
      <c r="AH13" s="231">
        <v>183</v>
      </c>
      <c r="AI13" s="231">
        <v>0</v>
      </c>
      <c r="AJ13" s="231">
        <v>913.9</v>
      </c>
      <c r="AK13" s="231">
        <v>217.6</v>
      </c>
      <c r="AL13" s="231">
        <v>0</v>
      </c>
      <c r="AM13" s="231">
        <v>0</v>
      </c>
      <c r="AN13" s="231">
        <v>0</v>
      </c>
      <c r="AO13" s="231">
        <v>225.5</v>
      </c>
      <c r="AP13" s="231">
        <v>2339.3000000000002</v>
      </c>
      <c r="AQ13" s="231">
        <v>61</v>
      </c>
      <c r="AR13" s="231">
        <v>0</v>
      </c>
      <c r="AS13" s="231">
        <v>0</v>
      </c>
      <c r="AT13" s="231">
        <v>0</v>
      </c>
      <c r="AU13" s="231">
        <v>0</v>
      </c>
      <c r="AV13" s="231">
        <v>0</v>
      </c>
      <c r="AW13" s="231">
        <v>0</v>
      </c>
      <c r="AX13" s="231">
        <v>45</v>
      </c>
      <c r="AY13" s="231">
        <v>0</v>
      </c>
      <c r="AZ13" s="231">
        <v>22867</v>
      </c>
      <c r="BA13" s="231">
        <v>0</v>
      </c>
      <c r="BB13" s="231">
        <v>0</v>
      </c>
      <c r="BC13" s="231">
        <v>0</v>
      </c>
      <c r="BD13" s="231">
        <v>0</v>
      </c>
      <c r="BE13" s="231">
        <v>0</v>
      </c>
      <c r="BF13" s="231">
        <v>0</v>
      </c>
      <c r="BG13" s="231">
        <v>0</v>
      </c>
      <c r="BH13" s="231">
        <v>0</v>
      </c>
      <c r="BI13" s="231">
        <v>0</v>
      </c>
    </row>
    <row r="14" spans="1:62" x14ac:dyDescent="0.25">
      <c r="A14" s="230" t="s">
        <v>120</v>
      </c>
      <c r="B14" s="231">
        <v>728.6640000000001</v>
      </c>
      <c r="C14" s="231">
        <v>554.053</v>
      </c>
      <c r="D14" s="231">
        <v>0</v>
      </c>
      <c r="E14" s="231">
        <v>94.685000000000002</v>
      </c>
      <c r="F14" s="231">
        <v>0</v>
      </c>
      <c r="G14" s="231">
        <v>197.78699999999998</v>
      </c>
      <c r="H14" s="231">
        <v>528.649</v>
      </c>
      <c r="I14" s="231">
        <v>0</v>
      </c>
      <c r="J14" s="231">
        <v>0</v>
      </c>
      <c r="K14" s="231">
        <v>42.888999999999996</v>
      </c>
      <c r="L14" s="231">
        <v>53.385999999999996</v>
      </c>
      <c r="M14" s="231">
        <v>451.96699999999998</v>
      </c>
      <c r="N14" s="231">
        <v>0</v>
      </c>
      <c r="O14" s="231">
        <v>0</v>
      </c>
      <c r="P14" s="231">
        <v>0</v>
      </c>
      <c r="Q14" s="231">
        <v>0</v>
      </c>
      <c r="R14" s="231">
        <v>0</v>
      </c>
      <c r="S14" s="231">
        <v>0</v>
      </c>
      <c r="T14" s="231">
        <v>0</v>
      </c>
      <c r="U14" s="231">
        <v>0</v>
      </c>
      <c r="V14" s="231">
        <v>0</v>
      </c>
      <c r="W14" s="231">
        <v>0</v>
      </c>
      <c r="X14" s="231">
        <v>0</v>
      </c>
      <c r="Y14" s="231">
        <v>0</v>
      </c>
      <c r="Z14" s="231">
        <v>0</v>
      </c>
      <c r="AA14" s="231">
        <v>0</v>
      </c>
      <c r="AB14" s="231">
        <v>81.69</v>
      </c>
      <c r="AC14" s="231">
        <v>171.11000000000004</v>
      </c>
      <c r="AD14" s="231">
        <v>63.939000000000007</v>
      </c>
      <c r="AE14" s="231">
        <v>0</v>
      </c>
      <c r="AF14" s="231">
        <v>385.69799999999998</v>
      </c>
      <c r="AG14" s="231">
        <v>0</v>
      </c>
      <c r="AH14" s="231">
        <v>0</v>
      </c>
      <c r="AI14" s="231">
        <v>0</v>
      </c>
      <c r="AJ14" s="231">
        <v>252.37800000000001</v>
      </c>
      <c r="AK14" s="231">
        <v>71.248000000000005</v>
      </c>
      <c r="AL14" s="231">
        <v>46.64</v>
      </c>
      <c r="AM14" s="231">
        <v>0</v>
      </c>
      <c r="AN14" s="231">
        <v>31.626999999999995</v>
      </c>
      <c r="AO14" s="231">
        <v>170.69500000000002</v>
      </c>
      <c r="AP14" s="231">
        <v>375.91100000000006</v>
      </c>
      <c r="AQ14" s="231">
        <v>0</v>
      </c>
      <c r="AR14" s="231">
        <v>76.959999999999994</v>
      </c>
      <c r="AS14" s="231">
        <v>0</v>
      </c>
      <c r="AT14" s="231">
        <v>52.24</v>
      </c>
      <c r="AU14" s="231">
        <v>0</v>
      </c>
      <c r="AV14" s="231">
        <v>0</v>
      </c>
      <c r="AW14" s="231">
        <v>0</v>
      </c>
      <c r="AX14" s="231">
        <v>119.387</v>
      </c>
      <c r="AY14" s="231">
        <v>0</v>
      </c>
      <c r="AZ14" s="231">
        <v>8161.8199999999988</v>
      </c>
      <c r="BA14" s="231">
        <v>0</v>
      </c>
      <c r="BB14" s="231">
        <v>0</v>
      </c>
      <c r="BC14" s="231">
        <v>0</v>
      </c>
      <c r="BD14" s="231">
        <v>0</v>
      </c>
      <c r="BE14" s="231">
        <v>49.945999999999998</v>
      </c>
      <c r="BF14" s="231">
        <v>0</v>
      </c>
      <c r="BG14" s="231">
        <v>0</v>
      </c>
      <c r="BH14" s="231">
        <v>0</v>
      </c>
      <c r="BI14" s="231">
        <v>0</v>
      </c>
    </row>
    <row r="15" spans="1:62" x14ac:dyDescent="0.25">
      <c r="A15" s="230" t="s">
        <v>121</v>
      </c>
      <c r="B15" s="231">
        <v>2833</v>
      </c>
      <c r="C15" s="231">
        <v>208460</v>
      </c>
      <c r="D15" s="231">
        <v>0</v>
      </c>
      <c r="E15" s="231">
        <v>0</v>
      </c>
      <c r="F15" s="231">
        <v>16</v>
      </c>
      <c r="G15" s="231">
        <v>698</v>
      </c>
      <c r="H15" s="231">
        <v>4144</v>
      </c>
      <c r="I15" s="231">
        <v>10019</v>
      </c>
      <c r="J15" s="231">
        <v>254</v>
      </c>
      <c r="K15" s="231">
        <v>4219</v>
      </c>
      <c r="L15" s="231">
        <v>0</v>
      </c>
      <c r="M15" s="231">
        <v>151</v>
      </c>
      <c r="N15" s="231">
        <v>100</v>
      </c>
      <c r="O15" s="231">
        <v>254</v>
      </c>
      <c r="P15" s="231">
        <v>18</v>
      </c>
      <c r="Q15" s="231">
        <v>438</v>
      </c>
      <c r="R15" s="231">
        <v>791</v>
      </c>
      <c r="S15" s="231">
        <v>0</v>
      </c>
      <c r="T15" s="231">
        <v>606</v>
      </c>
      <c r="U15" s="231">
        <v>1074</v>
      </c>
      <c r="V15" s="231">
        <v>738</v>
      </c>
      <c r="W15" s="231">
        <v>0</v>
      </c>
      <c r="X15" s="231">
        <v>0</v>
      </c>
      <c r="Y15" s="231">
        <v>275</v>
      </c>
      <c r="Z15" s="231">
        <v>76</v>
      </c>
      <c r="AA15" s="231">
        <v>0</v>
      </c>
      <c r="AB15" s="231">
        <v>186</v>
      </c>
      <c r="AC15" s="231">
        <v>1099</v>
      </c>
      <c r="AD15" s="231">
        <v>0</v>
      </c>
      <c r="AE15" s="231">
        <v>23.5</v>
      </c>
      <c r="AF15" s="231">
        <v>11829</v>
      </c>
      <c r="AG15" s="231">
        <v>1114.2</v>
      </c>
      <c r="AH15" s="231">
        <v>0</v>
      </c>
      <c r="AI15" s="231">
        <v>0</v>
      </c>
      <c r="AJ15" s="231">
        <v>37.4</v>
      </c>
      <c r="AK15" s="231">
        <v>0</v>
      </c>
      <c r="AL15" s="231">
        <v>0</v>
      </c>
      <c r="AM15" s="231">
        <v>0</v>
      </c>
      <c r="AN15" s="231">
        <v>0</v>
      </c>
      <c r="AO15" s="231">
        <v>0</v>
      </c>
      <c r="AP15" s="231">
        <v>1106.8000000000002</v>
      </c>
      <c r="AQ15" s="231">
        <v>0</v>
      </c>
      <c r="AR15" s="231">
        <v>9</v>
      </c>
      <c r="AS15" s="231">
        <v>177</v>
      </c>
      <c r="AT15" s="231">
        <v>109</v>
      </c>
      <c r="AU15" s="231">
        <v>84</v>
      </c>
      <c r="AV15" s="231">
        <v>0</v>
      </c>
      <c r="AW15" s="231">
        <v>0</v>
      </c>
      <c r="AX15" s="231">
        <v>892</v>
      </c>
      <c r="AY15" s="231">
        <v>0</v>
      </c>
      <c r="AZ15" s="231">
        <v>198</v>
      </c>
      <c r="BA15" s="231">
        <v>0</v>
      </c>
      <c r="BB15" s="231">
        <v>659</v>
      </c>
      <c r="BC15" s="231">
        <v>0</v>
      </c>
      <c r="BD15" s="231">
        <v>0</v>
      </c>
      <c r="BE15" s="231">
        <v>0</v>
      </c>
      <c r="BF15" s="231">
        <v>0</v>
      </c>
      <c r="BG15" s="231">
        <v>0</v>
      </c>
      <c r="BH15" s="231">
        <v>0</v>
      </c>
      <c r="BI15" s="231">
        <v>0</v>
      </c>
    </row>
    <row r="16" spans="1:62" x14ac:dyDescent="0.25">
      <c r="A16" s="230" t="s">
        <v>122</v>
      </c>
      <c r="B16" s="231">
        <v>57049.210000000006</v>
      </c>
      <c r="C16" s="231">
        <v>2146.31</v>
      </c>
      <c r="D16" s="231">
        <v>217.41000000000003</v>
      </c>
      <c r="E16" s="231">
        <v>506.16999999999996</v>
      </c>
      <c r="F16" s="231">
        <v>6.5</v>
      </c>
      <c r="G16" s="231">
        <v>7007.8299999999981</v>
      </c>
      <c r="H16" s="231">
        <v>190.03</v>
      </c>
      <c r="I16" s="231">
        <v>0</v>
      </c>
      <c r="J16" s="231">
        <v>40.75</v>
      </c>
      <c r="K16" s="231">
        <v>54.099999999999994</v>
      </c>
      <c r="L16" s="231">
        <v>0</v>
      </c>
      <c r="M16" s="231">
        <v>151.29999999999998</v>
      </c>
      <c r="N16" s="231">
        <v>107.35</v>
      </c>
      <c r="O16" s="231">
        <v>0</v>
      </c>
      <c r="P16" s="231">
        <v>732.2700000000001</v>
      </c>
      <c r="Q16" s="231">
        <v>0</v>
      </c>
      <c r="R16" s="231">
        <v>0</v>
      </c>
      <c r="S16" s="231">
        <v>0</v>
      </c>
      <c r="T16" s="231">
        <v>0</v>
      </c>
      <c r="U16" s="231">
        <v>0</v>
      </c>
      <c r="V16" s="231">
        <v>0</v>
      </c>
      <c r="W16" s="231">
        <v>0</v>
      </c>
      <c r="X16" s="231">
        <v>0</v>
      </c>
      <c r="Y16" s="231">
        <v>0</v>
      </c>
      <c r="Z16" s="231">
        <v>0</v>
      </c>
      <c r="AA16" s="231">
        <v>1850.6890000000001</v>
      </c>
      <c r="AB16" s="231">
        <v>823</v>
      </c>
      <c r="AC16" s="231">
        <v>1184.989</v>
      </c>
      <c r="AD16" s="231">
        <v>0</v>
      </c>
      <c r="AE16" s="231">
        <v>8.18</v>
      </c>
      <c r="AF16" s="231">
        <v>29677.358999999997</v>
      </c>
      <c r="AG16" s="231">
        <v>99623.34</v>
      </c>
      <c r="AH16" s="231">
        <v>61777.5</v>
      </c>
      <c r="AI16" s="231">
        <v>224665.49999999997</v>
      </c>
      <c r="AJ16" s="231">
        <v>1041.8389999999999</v>
      </c>
      <c r="AK16" s="231">
        <v>70.58</v>
      </c>
      <c r="AL16" s="231">
        <v>159.15</v>
      </c>
      <c r="AM16" s="231">
        <v>0</v>
      </c>
      <c r="AN16" s="231">
        <v>0</v>
      </c>
      <c r="AO16" s="231">
        <v>0</v>
      </c>
      <c r="AP16" s="231">
        <v>601.64999999999986</v>
      </c>
      <c r="AQ16" s="231">
        <v>0</v>
      </c>
      <c r="AR16" s="231">
        <v>0</v>
      </c>
      <c r="AS16" s="231">
        <v>0</v>
      </c>
      <c r="AT16" s="231">
        <v>1930.1800000000003</v>
      </c>
      <c r="AU16" s="231">
        <v>0</v>
      </c>
      <c r="AV16" s="231">
        <v>207.95000000000002</v>
      </c>
      <c r="AW16" s="231">
        <v>0</v>
      </c>
      <c r="AX16" s="231">
        <v>614.71999999999991</v>
      </c>
      <c r="AY16" s="231">
        <v>0</v>
      </c>
      <c r="AZ16" s="231">
        <v>3800.24</v>
      </c>
      <c r="BA16" s="231">
        <v>18537.240000000002</v>
      </c>
      <c r="BB16" s="231">
        <v>0</v>
      </c>
      <c r="BC16" s="231">
        <v>0</v>
      </c>
      <c r="BD16" s="231">
        <v>0</v>
      </c>
      <c r="BE16" s="231">
        <v>0</v>
      </c>
      <c r="BF16" s="231">
        <v>1918.7079999999996</v>
      </c>
      <c r="BG16" s="231">
        <v>0</v>
      </c>
      <c r="BH16" s="231">
        <v>0</v>
      </c>
      <c r="BI16" s="231">
        <v>0</v>
      </c>
    </row>
    <row r="17" spans="1:61" x14ac:dyDescent="0.25">
      <c r="A17" s="230" t="s">
        <v>123</v>
      </c>
      <c r="B17" s="231">
        <v>34128.270000000004</v>
      </c>
      <c r="C17" s="231">
        <v>191316.10999999996</v>
      </c>
      <c r="D17" s="231">
        <v>0</v>
      </c>
      <c r="E17" s="231">
        <v>0</v>
      </c>
      <c r="F17" s="231">
        <v>104.23</v>
      </c>
      <c r="G17" s="231">
        <v>1875.8999999999999</v>
      </c>
      <c r="H17" s="231">
        <v>10157.650000000001</v>
      </c>
      <c r="I17" s="231">
        <v>339702.90000000008</v>
      </c>
      <c r="J17" s="231">
        <v>899.05000000000007</v>
      </c>
      <c r="K17" s="231">
        <v>10501.502</v>
      </c>
      <c r="L17" s="231">
        <v>83.5</v>
      </c>
      <c r="M17" s="231">
        <v>549.59</v>
      </c>
      <c r="N17" s="231">
        <v>2297.1499999999996</v>
      </c>
      <c r="O17" s="231">
        <v>348.08999999999992</v>
      </c>
      <c r="P17" s="231">
        <v>0</v>
      </c>
      <c r="Q17" s="231">
        <v>253.9</v>
      </c>
      <c r="R17" s="231">
        <v>753.1</v>
      </c>
      <c r="S17" s="231">
        <v>0</v>
      </c>
      <c r="T17" s="231">
        <v>1171.4500000000003</v>
      </c>
      <c r="U17" s="231">
        <v>139.5</v>
      </c>
      <c r="V17" s="231">
        <v>0</v>
      </c>
      <c r="W17" s="231">
        <v>0</v>
      </c>
      <c r="X17" s="231">
        <v>0</v>
      </c>
      <c r="Y17" s="231">
        <v>49.649999999999991</v>
      </c>
      <c r="Z17" s="231">
        <v>0</v>
      </c>
      <c r="AA17" s="231">
        <v>0</v>
      </c>
      <c r="AB17" s="231">
        <v>887.94999999999993</v>
      </c>
      <c r="AC17" s="231">
        <v>3237.25</v>
      </c>
      <c r="AD17" s="231">
        <v>3178.2500000000005</v>
      </c>
      <c r="AE17" s="231">
        <v>1195.5</v>
      </c>
      <c r="AF17" s="231">
        <v>271988.8</v>
      </c>
      <c r="AG17" s="231">
        <v>50762.54</v>
      </c>
      <c r="AH17" s="231">
        <v>40203.739000000009</v>
      </c>
      <c r="AI17" s="231">
        <v>0</v>
      </c>
      <c r="AJ17" s="231">
        <v>118.9</v>
      </c>
      <c r="AK17" s="231">
        <v>45.7</v>
      </c>
      <c r="AL17" s="231">
        <v>0</v>
      </c>
      <c r="AM17" s="231">
        <v>0</v>
      </c>
      <c r="AN17" s="231">
        <v>453.79999999999995</v>
      </c>
      <c r="AO17" s="231">
        <v>0</v>
      </c>
      <c r="AP17" s="231">
        <v>175.8</v>
      </c>
      <c r="AQ17" s="231">
        <v>61.699999999999996</v>
      </c>
      <c r="AR17" s="231">
        <v>28.4</v>
      </c>
      <c r="AS17" s="231">
        <v>0</v>
      </c>
      <c r="AT17" s="231">
        <v>100.4</v>
      </c>
      <c r="AU17" s="231">
        <v>0</v>
      </c>
      <c r="AV17" s="231">
        <v>0</v>
      </c>
      <c r="AW17" s="231">
        <v>36.42</v>
      </c>
      <c r="AX17" s="231">
        <v>570</v>
      </c>
      <c r="AY17" s="231">
        <v>86.899999999999991</v>
      </c>
      <c r="AZ17" s="231">
        <v>173.00000000000003</v>
      </c>
      <c r="BA17" s="231">
        <v>0</v>
      </c>
      <c r="BB17" s="231">
        <v>0</v>
      </c>
      <c r="BC17" s="231">
        <v>0</v>
      </c>
      <c r="BD17" s="231">
        <v>0</v>
      </c>
      <c r="BE17" s="231">
        <v>0</v>
      </c>
      <c r="BF17" s="231">
        <v>0</v>
      </c>
      <c r="BG17" s="231">
        <v>0</v>
      </c>
      <c r="BH17" s="231">
        <v>0</v>
      </c>
      <c r="BI17" s="231">
        <v>0</v>
      </c>
    </row>
    <row r="18" spans="1:61" x14ac:dyDescent="0.25">
      <c r="A18" s="230" t="s">
        <v>124</v>
      </c>
      <c r="B18" s="231">
        <v>178272.38700000002</v>
      </c>
      <c r="C18" s="231">
        <v>7922.7269999999999</v>
      </c>
      <c r="D18" s="231">
        <v>0</v>
      </c>
      <c r="E18" s="231">
        <v>42.368000000000002</v>
      </c>
      <c r="F18" s="231">
        <v>28.998999999999999</v>
      </c>
      <c r="G18" s="231">
        <v>4526.9989999999998</v>
      </c>
      <c r="H18" s="231">
        <v>2771.3220000000006</v>
      </c>
      <c r="I18" s="231">
        <v>22515.079999999994</v>
      </c>
      <c r="J18" s="231">
        <v>6089.6479999999992</v>
      </c>
      <c r="K18" s="231">
        <v>2980.6580000000004</v>
      </c>
      <c r="L18" s="231">
        <v>184.07000000000002</v>
      </c>
      <c r="M18" s="231">
        <v>293.512</v>
      </c>
      <c r="N18" s="231">
        <v>528.68000000000006</v>
      </c>
      <c r="O18" s="231">
        <v>0</v>
      </c>
      <c r="P18" s="231">
        <v>1756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X18" s="231">
        <v>0</v>
      </c>
      <c r="Y18" s="231">
        <v>0</v>
      </c>
      <c r="Z18" s="231">
        <v>0</v>
      </c>
      <c r="AA18" s="231">
        <v>648.51200000000006</v>
      </c>
      <c r="AB18" s="231">
        <v>0</v>
      </c>
      <c r="AC18" s="231">
        <v>317.69000000000005</v>
      </c>
      <c r="AD18" s="231">
        <v>0</v>
      </c>
      <c r="AE18" s="231">
        <v>2287.5169999999998</v>
      </c>
      <c r="AF18" s="231">
        <v>2581.7359999999999</v>
      </c>
      <c r="AG18" s="231">
        <v>1077.0170000000001</v>
      </c>
      <c r="AH18" s="231">
        <v>0</v>
      </c>
      <c r="AI18" s="231">
        <v>49356.490000000005</v>
      </c>
      <c r="AJ18" s="231">
        <v>1100.5120000000002</v>
      </c>
      <c r="AK18" s="231">
        <v>0</v>
      </c>
      <c r="AL18" s="231">
        <v>917.10900000000004</v>
      </c>
      <c r="AM18" s="231">
        <v>0</v>
      </c>
      <c r="AN18" s="231">
        <v>0</v>
      </c>
      <c r="AO18" s="231">
        <v>104.788</v>
      </c>
      <c r="AP18" s="231">
        <v>111.188</v>
      </c>
      <c r="AQ18" s="231">
        <v>0</v>
      </c>
      <c r="AR18" s="231">
        <v>34.120000000000005</v>
      </c>
      <c r="AS18" s="231">
        <v>0</v>
      </c>
      <c r="AT18" s="231">
        <v>858.27700000000004</v>
      </c>
      <c r="AU18" s="231">
        <v>384.5</v>
      </c>
      <c r="AV18" s="231">
        <v>21999.338</v>
      </c>
      <c r="AW18" s="231">
        <v>0</v>
      </c>
      <c r="AX18" s="231">
        <v>440.303</v>
      </c>
      <c r="AY18" s="231">
        <v>0</v>
      </c>
      <c r="AZ18" s="231">
        <v>1244.9430000000002</v>
      </c>
      <c r="BA18" s="231">
        <v>421.16799999999995</v>
      </c>
      <c r="BB18" s="231">
        <v>0</v>
      </c>
      <c r="BC18" s="231">
        <v>0</v>
      </c>
      <c r="BD18" s="231">
        <v>242.86699999999996</v>
      </c>
      <c r="BE18" s="231">
        <v>0</v>
      </c>
      <c r="BF18" s="231">
        <v>0</v>
      </c>
      <c r="BG18" s="231">
        <v>0</v>
      </c>
      <c r="BH18" s="231">
        <v>0</v>
      </c>
      <c r="BI18" s="231">
        <v>0</v>
      </c>
    </row>
    <row r="19" spans="1:61" x14ac:dyDescent="0.25">
      <c r="A19" s="230" t="s">
        <v>125</v>
      </c>
      <c r="B19" s="231">
        <v>8278</v>
      </c>
      <c r="C19" s="231">
        <v>7435</v>
      </c>
      <c r="D19" s="231">
        <v>0</v>
      </c>
      <c r="E19" s="231">
        <v>0</v>
      </c>
      <c r="F19" s="231">
        <v>0</v>
      </c>
      <c r="G19" s="231">
        <v>51017</v>
      </c>
      <c r="H19" s="231">
        <v>1326</v>
      </c>
      <c r="I19" s="231">
        <v>0</v>
      </c>
      <c r="J19" s="231">
        <v>13430</v>
      </c>
      <c r="K19" s="231">
        <v>255</v>
      </c>
      <c r="L19" s="231">
        <v>0</v>
      </c>
      <c r="M19" s="231">
        <v>94</v>
      </c>
      <c r="N19" s="231">
        <v>0</v>
      </c>
      <c r="O19" s="231">
        <v>0</v>
      </c>
      <c r="P19" s="231">
        <v>300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X19" s="231">
        <v>0</v>
      </c>
      <c r="Y19" s="231">
        <v>0</v>
      </c>
      <c r="Z19" s="231">
        <v>0</v>
      </c>
      <c r="AA19" s="231">
        <v>1228</v>
      </c>
      <c r="AB19" s="231">
        <v>0</v>
      </c>
      <c r="AC19" s="231">
        <v>51540</v>
      </c>
      <c r="AD19" s="231">
        <v>0</v>
      </c>
      <c r="AE19" s="231">
        <v>367</v>
      </c>
      <c r="AF19" s="231">
        <v>1531</v>
      </c>
      <c r="AG19" s="231">
        <v>0</v>
      </c>
      <c r="AH19" s="231">
        <v>0</v>
      </c>
      <c r="AI19" s="231">
        <v>21489</v>
      </c>
      <c r="AJ19" s="231">
        <v>0</v>
      </c>
      <c r="AK19" s="231">
        <v>0</v>
      </c>
      <c r="AL19" s="231">
        <v>0</v>
      </c>
      <c r="AM19" s="231">
        <v>0</v>
      </c>
      <c r="AN19" s="231">
        <v>0</v>
      </c>
      <c r="AO19" s="231">
        <v>0</v>
      </c>
      <c r="AP19" s="231">
        <v>0</v>
      </c>
      <c r="AQ19" s="231">
        <v>0</v>
      </c>
      <c r="AR19" s="231">
        <v>0</v>
      </c>
      <c r="AS19" s="231">
        <v>0</v>
      </c>
      <c r="AT19" s="231">
        <v>19</v>
      </c>
      <c r="AU19" s="231">
        <v>0</v>
      </c>
      <c r="AV19" s="231">
        <v>0</v>
      </c>
      <c r="AW19" s="231">
        <v>0</v>
      </c>
      <c r="AX19" s="231">
        <v>651</v>
      </c>
      <c r="AY19" s="231">
        <v>0</v>
      </c>
      <c r="AZ19" s="231">
        <v>0</v>
      </c>
      <c r="BA19" s="231">
        <v>1301</v>
      </c>
      <c r="BB19" s="231">
        <v>156</v>
      </c>
      <c r="BC19" s="231">
        <v>402</v>
      </c>
      <c r="BD19" s="231">
        <v>732</v>
      </c>
      <c r="BE19" s="231">
        <v>0</v>
      </c>
      <c r="BF19" s="231">
        <v>0</v>
      </c>
      <c r="BG19" s="231">
        <v>0</v>
      </c>
      <c r="BH19" s="231">
        <v>0</v>
      </c>
      <c r="BI19" s="231">
        <v>0</v>
      </c>
    </row>
    <row r="20" spans="1:61" x14ac:dyDescent="0.25">
      <c r="A20" s="230" t="s">
        <v>200</v>
      </c>
      <c r="B20" s="231">
        <v>92070</v>
      </c>
      <c r="C20" s="231">
        <v>3654</v>
      </c>
      <c r="D20" s="231">
        <v>0</v>
      </c>
      <c r="E20" s="231">
        <v>686</v>
      </c>
      <c r="F20" s="231">
        <v>24</v>
      </c>
      <c r="G20" s="231">
        <v>9639</v>
      </c>
      <c r="H20" s="231">
        <v>381</v>
      </c>
      <c r="I20" s="231">
        <v>0</v>
      </c>
      <c r="J20" s="231">
        <v>21448</v>
      </c>
      <c r="K20" s="231">
        <v>1020</v>
      </c>
      <c r="L20" s="231">
        <v>0</v>
      </c>
      <c r="M20" s="231">
        <v>14567</v>
      </c>
      <c r="N20" s="231">
        <v>309</v>
      </c>
      <c r="O20" s="231">
        <v>0</v>
      </c>
      <c r="P20" s="231">
        <v>10996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X20" s="231">
        <v>0</v>
      </c>
      <c r="Y20" s="231">
        <v>0</v>
      </c>
      <c r="Z20" s="231">
        <v>0</v>
      </c>
      <c r="AA20" s="231">
        <v>726</v>
      </c>
      <c r="AB20" s="231">
        <v>178</v>
      </c>
      <c r="AC20" s="231">
        <v>33</v>
      </c>
      <c r="AD20" s="231">
        <v>0</v>
      </c>
      <c r="AE20" s="231">
        <v>153</v>
      </c>
      <c r="AF20" s="231">
        <v>36141</v>
      </c>
      <c r="AG20" s="231">
        <v>224950</v>
      </c>
      <c r="AH20" s="231">
        <v>8032</v>
      </c>
      <c r="AI20" s="231">
        <v>72773</v>
      </c>
      <c r="AJ20" s="231">
        <v>145681</v>
      </c>
      <c r="AK20" s="231">
        <v>2004</v>
      </c>
      <c r="AL20" s="231">
        <v>5439</v>
      </c>
      <c r="AM20" s="231">
        <v>0</v>
      </c>
      <c r="AN20" s="231">
        <v>0</v>
      </c>
      <c r="AO20" s="231">
        <v>0</v>
      </c>
      <c r="AP20" s="231">
        <v>36952</v>
      </c>
      <c r="AQ20" s="231">
        <v>264</v>
      </c>
      <c r="AR20" s="231">
        <v>1433</v>
      </c>
      <c r="AS20" s="231">
        <v>0</v>
      </c>
      <c r="AT20" s="231">
        <v>7530</v>
      </c>
      <c r="AU20" s="231">
        <v>23990</v>
      </c>
      <c r="AV20" s="231">
        <v>538</v>
      </c>
      <c r="AW20" s="231">
        <v>0</v>
      </c>
      <c r="AX20" s="231">
        <v>56</v>
      </c>
      <c r="AY20" s="231">
        <v>0</v>
      </c>
      <c r="AZ20" s="231">
        <v>14088</v>
      </c>
      <c r="BA20" s="231">
        <v>1405</v>
      </c>
      <c r="BB20" s="231">
        <v>0</v>
      </c>
      <c r="BC20" s="231">
        <v>0</v>
      </c>
      <c r="BD20" s="231">
        <v>0</v>
      </c>
      <c r="BE20" s="231">
        <v>0</v>
      </c>
      <c r="BF20" s="231">
        <v>400</v>
      </c>
      <c r="BG20" s="231">
        <v>0</v>
      </c>
      <c r="BH20" s="231">
        <v>0</v>
      </c>
      <c r="BI20" s="231">
        <v>0</v>
      </c>
    </row>
    <row r="21" spans="1:61" x14ac:dyDescent="0.25">
      <c r="A21" s="230" t="s">
        <v>324</v>
      </c>
      <c r="B21" s="231">
        <v>1820</v>
      </c>
      <c r="C21" s="231">
        <v>310</v>
      </c>
      <c r="D21" s="231">
        <v>0</v>
      </c>
      <c r="E21" s="231">
        <v>116.2</v>
      </c>
      <c r="F21" s="231">
        <v>0</v>
      </c>
      <c r="G21" s="231">
        <v>25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23.85</v>
      </c>
      <c r="N21" s="231">
        <v>4.6500000000000004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X21" s="231">
        <v>0</v>
      </c>
      <c r="Y21" s="231">
        <v>0</v>
      </c>
      <c r="Z21" s="231">
        <v>0</v>
      </c>
      <c r="AA21" s="231">
        <v>0</v>
      </c>
      <c r="AB21" s="231">
        <v>0</v>
      </c>
      <c r="AC21" s="231">
        <v>0</v>
      </c>
      <c r="AD21" s="231">
        <v>0</v>
      </c>
      <c r="AE21" s="231">
        <v>0</v>
      </c>
      <c r="AF21" s="231">
        <v>5.5</v>
      </c>
      <c r="AG21" s="231">
        <v>7277</v>
      </c>
      <c r="AH21" s="231">
        <v>0</v>
      </c>
      <c r="AI21" s="231">
        <v>445</v>
      </c>
      <c r="AJ21" s="231">
        <v>1019.75</v>
      </c>
      <c r="AK21" s="231">
        <v>0</v>
      </c>
      <c r="AL21" s="231">
        <v>143</v>
      </c>
      <c r="AM21" s="231">
        <v>0</v>
      </c>
      <c r="AN21" s="231">
        <v>0</v>
      </c>
      <c r="AO21" s="231">
        <v>0</v>
      </c>
      <c r="AP21" s="231">
        <v>41</v>
      </c>
      <c r="AQ21" s="231">
        <v>0</v>
      </c>
      <c r="AR21" s="231">
        <v>0</v>
      </c>
      <c r="AS21" s="231">
        <v>0</v>
      </c>
      <c r="AT21" s="231">
        <v>2836</v>
      </c>
      <c r="AU21" s="231">
        <v>660</v>
      </c>
      <c r="AV21" s="231">
        <v>0</v>
      </c>
      <c r="AW21" s="231">
        <v>0</v>
      </c>
      <c r="AX21" s="231">
        <v>0</v>
      </c>
      <c r="AY21" s="231">
        <v>0</v>
      </c>
      <c r="AZ21" s="231">
        <v>702.2</v>
      </c>
      <c r="BA21" s="231">
        <v>0</v>
      </c>
      <c r="BB21" s="231">
        <v>0</v>
      </c>
      <c r="BC21" s="231">
        <v>0</v>
      </c>
      <c r="BD21" s="231">
        <v>0</v>
      </c>
      <c r="BE21" s="231">
        <v>0</v>
      </c>
      <c r="BF21" s="231">
        <v>19.95</v>
      </c>
      <c r="BG21" s="231">
        <v>0</v>
      </c>
      <c r="BH21" s="231">
        <v>0</v>
      </c>
      <c r="BI21" s="231">
        <v>0</v>
      </c>
    </row>
    <row r="22" spans="1:61" x14ac:dyDescent="0.25">
      <c r="A22" s="230" t="s">
        <v>126</v>
      </c>
      <c r="B22" s="231">
        <v>3453</v>
      </c>
      <c r="C22" s="231">
        <v>276147.54000000004</v>
      </c>
      <c r="D22" s="231">
        <v>0</v>
      </c>
      <c r="E22" s="231">
        <v>0</v>
      </c>
      <c r="F22" s="231">
        <v>1119</v>
      </c>
      <c r="G22" s="231">
        <v>1233</v>
      </c>
      <c r="H22" s="231">
        <v>14894</v>
      </c>
      <c r="I22" s="231">
        <v>17275</v>
      </c>
      <c r="J22" s="231">
        <v>402</v>
      </c>
      <c r="K22" s="231">
        <v>180.7</v>
      </c>
      <c r="L22" s="231">
        <v>902</v>
      </c>
      <c r="M22" s="231">
        <v>0</v>
      </c>
      <c r="N22" s="231">
        <v>462</v>
      </c>
      <c r="O22" s="231">
        <v>600</v>
      </c>
      <c r="P22" s="231">
        <v>0</v>
      </c>
      <c r="Q22" s="231">
        <v>4473.5</v>
      </c>
      <c r="R22" s="231">
        <v>1504</v>
      </c>
      <c r="S22" s="231">
        <v>0</v>
      </c>
      <c r="T22" s="231">
        <v>1751</v>
      </c>
      <c r="U22" s="231">
        <v>22908</v>
      </c>
      <c r="V22" s="231">
        <v>19273</v>
      </c>
      <c r="W22" s="231">
        <v>11437</v>
      </c>
      <c r="X22" s="231">
        <v>2944</v>
      </c>
      <c r="Y22" s="231">
        <v>1160.7</v>
      </c>
      <c r="Z22" s="231">
        <v>1010.9</v>
      </c>
      <c r="AA22" s="231">
        <v>0</v>
      </c>
      <c r="AB22" s="231">
        <v>3343.6</v>
      </c>
      <c r="AC22" s="231">
        <v>10702</v>
      </c>
      <c r="AD22" s="231">
        <v>190</v>
      </c>
      <c r="AE22" s="231">
        <v>138</v>
      </c>
      <c r="AF22" s="231">
        <v>3432.7</v>
      </c>
      <c r="AG22" s="231">
        <v>2650</v>
      </c>
      <c r="AH22" s="231">
        <v>0</v>
      </c>
      <c r="AI22" s="231">
        <v>0</v>
      </c>
      <c r="AJ22" s="231">
        <v>0</v>
      </c>
      <c r="AK22" s="231">
        <v>0</v>
      </c>
      <c r="AL22" s="231">
        <v>0</v>
      </c>
      <c r="AM22" s="231">
        <v>0</v>
      </c>
      <c r="AN22" s="231">
        <v>0</v>
      </c>
      <c r="AO22" s="231">
        <v>0</v>
      </c>
      <c r="AP22" s="231">
        <v>0</v>
      </c>
      <c r="AQ22" s="231">
        <v>0</v>
      </c>
      <c r="AR22" s="231">
        <v>0</v>
      </c>
      <c r="AS22" s="231">
        <v>503</v>
      </c>
      <c r="AT22" s="231">
        <v>131</v>
      </c>
      <c r="AU22" s="231">
        <v>0</v>
      </c>
      <c r="AV22" s="231">
        <v>0</v>
      </c>
      <c r="AW22" s="231">
        <v>590</v>
      </c>
      <c r="AX22" s="231">
        <v>2833.4</v>
      </c>
      <c r="AY22" s="231">
        <v>0</v>
      </c>
      <c r="AZ22" s="231">
        <v>0</v>
      </c>
      <c r="BA22" s="231">
        <v>0</v>
      </c>
      <c r="BB22" s="231">
        <v>0</v>
      </c>
      <c r="BC22" s="231">
        <v>0</v>
      </c>
      <c r="BD22" s="231">
        <v>0</v>
      </c>
      <c r="BE22" s="231">
        <v>0</v>
      </c>
      <c r="BF22" s="231">
        <v>0</v>
      </c>
      <c r="BG22" s="231">
        <v>0</v>
      </c>
      <c r="BH22" s="231">
        <v>1652</v>
      </c>
      <c r="BI22" s="231">
        <v>781.09999999999991</v>
      </c>
    </row>
    <row r="23" spans="1:61" x14ac:dyDescent="0.25">
      <c r="A23" s="232" t="s">
        <v>127</v>
      </c>
      <c r="B23" s="231">
        <v>491.3</v>
      </c>
      <c r="C23" s="231">
        <v>19873.3</v>
      </c>
      <c r="D23" s="231">
        <v>0</v>
      </c>
      <c r="E23" s="231">
        <v>0</v>
      </c>
      <c r="F23" s="231">
        <v>0</v>
      </c>
      <c r="G23" s="231">
        <v>263.7</v>
      </c>
      <c r="H23" s="231">
        <v>40730.300000000003</v>
      </c>
      <c r="I23" s="231">
        <v>3066.1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260.64</v>
      </c>
      <c r="R23" s="231">
        <v>0</v>
      </c>
      <c r="S23" s="231">
        <v>0</v>
      </c>
      <c r="T23" s="231">
        <v>129.97800000000001</v>
      </c>
      <c r="U23" s="231">
        <v>0</v>
      </c>
      <c r="V23" s="231">
        <v>322.39999999999998</v>
      </c>
      <c r="W23" s="231">
        <v>0</v>
      </c>
      <c r="X23" s="231">
        <v>0</v>
      </c>
      <c r="Y23" s="231">
        <v>52.49</v>
      </c>
      <c r="Z23" s="231">
        <v>0</v>
      </c>
      <c r="AA23" s="231">
        <v>0</v>
      </c>
      <c r="AB23" s="231">
        <v>0</v>
      </c>
      <c r="AC23" s="231">
        <v>417.43899999999996</v>
      </c>
      <c r="AD23" s="231">
        <v>0</v>
      </c>
      <c r="AE23" s="231">
        <v>331.47999999999996</v>
      </c>
      <c r="AF23" s="231">
        <v>768.49999999999989</v>
      </c>
      <c r="AG23" s="231">
        <v>419.7</v>
      </c>
      <c r="AH23" s="231">
        <v>0</v>
      </c>
      <c r="AI23" s="231">
        <v>0</v>
      </c>
      <c r="AJ23" s="231">
        <v>0</v>
      </c>
      <c r="AK23" s="231">
        <v>0</v>
      </c>
      <c r="AL23" s="231">
        <v>0</v>
      </c>
      <c r="AM23" s="231">
        <v>0</v>
      </c>
      <c r="AN23" s="231">
        <v>0</v>
      </c>
      <c r="AO23" s="231">
        <v>0</v>
      </c>
      <c r="AP23" s="231">
        <v>0</v>
      </c>
      <c r="AQ23" s="231">
        <v>0</v>
      </c>
      <c r="AR23" s="231">
        <v>0</v>
      </c>
      <c r="AS23" s="231">
        <v>0</v>
      </c>
      <c r="AT23" s="231">
        <v>0</v>
      </c>
      <c r="AU23" s="231">
        <v>0</v>
      </c>
      <c r="AV23" s="231">
        <v>0</v>
      </c>
      <c r="AW23" s="231">
        <v>40.699999999999996</v>
      </c>
      <c r="AX23" s="231">
        <v>0</v>
      </c>
      <c r="AY23" s="231">
        <v>0</v>
      </c>
      <c r="AZ23" s="231">
        <v>0</v>
      </c>
      <c r="BA23" s="231">
        <v>0</v>
      </c>
      <c r="BB23" s="231">
        <v>0</v>
      </c>
      <c r="BC23" s="231">
        <v>0</v>
      </c>
      <c r="BD23" s="231">
        <v>0</v>
      </c>
      <c r="BE23" s="231">
        <v>0</v>
      </c>
      <c r="BF23" s="231">
        <v>0</v>
      </c>
      <c r="BG23" s="231">
        <v>467.45000000000005</v>
      </c>
      <c r="BH23" s="231">
        <v>0</v>
      </c>
      <c r="BI23" s="231">
        <v>0</v>
      </c>
    </row>
    <row r="24" spans="1:61" x14ac:dyDescent="0.25">
      <c r="A24" s="230" t="s">
        <v>128</v>
      </c>
      <c r="B24" s="231">
        <v>6156.3</v>
      </c>
      <c r="C24" s="231">
        <v>15.689000000000002</v>
      </c>
      <c r="D24" s="231">
        <v>0</v>
      </c>
      <c r="E24" s="231">
        <v>32.859000000000002</v>
      </c>
      <c r="F24" s="231">
        <v>36.978999999999999</v>
      </c>
      <c r="G24" s="231">
        <v>63.080000000000005</v>
      </c>
      <c r="H24" s="231">
        <v>0</v>
      </c>
      <c r="I24" s="231">
        <v>0</v>
      </c>
      <c r="J24" s="231">
        <v>10.59</v>
      </c>
      <c r="K24" s="231">
        <v>0</v>
      </c>
      <c r="L24" s="231">
        <v>0</v>
      </c>
      <c r="M24" s="231">
        <v>170.4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X24" s="231">
        <v>0</v>
      </c>
      <c r="Y24" s="231">
        <v>0</v>
      </c>
      <c r="Z24" s="231">
        <v>0</v>
      </c>
      <c r="AA24" s="231">
        <v>0</v>
      </c>
      <c r="AB24" s="231">
        <v>0</v>
      </c>
      <c r="AC24" s="231">
        <v>46.037999999999997</v>
      </c>
      <c r="AD24" s="231">
        <v>0</v>
      </c>
      <c r="AE24" s="231">
        <v>657.20999999999992</v>
      </c>
      <c r="AF24" s="231">
        <v>58.91</v>
      </c>
      <c r="AG24" s="231">
        <v>0</v>
      </c>
      <c r="AH24" s="231">
        <v>0</v>
      </c>
      <c r="AI24" s="231">
        <v>6769.56</v>
      </c>
      <c r="AJ24" s="231">
        <v>456.44500000000005</v>
      </c>
      <c r="AK24" s="231">
        <v>145.90800000000002</v>
      </c>
      <c r="AL24" s="231">
        <v>118.72499999999999</v>
      </c>
      <c r="AM24" s="231">
        <v>188.98000000000002</v>
      </c>
      <c r="AN24" s="231">
        <v>0</v>
      </c>
      <c r="AO24" s="231">
        <v>0</v>
      </c>
      <c r="AP24" s="231">
        <v>134.09</v>
      </c>
      <c r="AQ24" s="231">
        <v>121.349</v>
      </c>
      <c r="AR24" s="231">
        <v>17.78</v>
      </c>
      <c r="AS24" s="231">
        <v>0</v>
      </c>
      <c r="AT24" s="231">
        <v>85.878999999999991</v>
      </c>
      <c r="AU24" s="231">
        <v>0</v>
      </c>
      <c r="AV24" s="231">
        <v>0</v>
      </c>
      <c r="AW24" s="231">
        <v>0</v>
      </c>
      <c r="AX24" s="231">
        <v>76.09</v>
      </c>
      <c r="AY24" s="231">
        <v>0</v>
      </c>
      <c r="AZ24" s="231">
        <v>2058.5189999999998</v>
      </c>
      <c r="BA24" s="231">
        <v>10.93</v>
      </c>
      <c r="BB24" s="231">
        <v>0</v>
      </c>
      <c r="BC24" s="231">
        <v>0</v>
      </c>
      <c r="BD24" s="231">
        <v>0</v>
      </c>
      <c r="BE24" s="231">
        <v>0</v>
      </c>
      <c r="BF24" s="231">
        <v>0</v>
      </c>
      <c r="BG24" s="231">
        <v>0</v>
      </c>
      <c r="BH24" s="231">
        <v>0</v>
      </c>
      <c r="BI24" s="231">
        <v>0</v>
      </c>
    </row>
    <row r="25" spans="1:61" x14ac:dyDescent="0.25">
      <c r="A25" s="230" t="s">
        <v>129</v>
      </c>
      <c r="B25" s="231">
        <v>2383.527</v>
      </c>
      <c r="C25" s="231">
        <v>93202.368999999992</v>
      </c>
      <c r="D25" s="231">
        <v>0</v>
      </c>
      <c r="E25" s="231">
        <v>0</v>
      </c>
      <c r="F25" s="231">
        <v>0</v>
      </c>
      <c r="G25" s="231">
        <v>78</v>
      </c>
      <c r="H25" s="231">
        <v>3534.6200000000008</v>
      </c>
      <c r="I25" s="231">
        <v>409.58</v>
      </c>
      <c r="J25" s="231">
        <v>0</v>
      </c>
      <c r="K25" s="231">
        <v>22159.190000000002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80</v>
      </c>
      <c r="W25" s="231">
        <v>0</v>
      </c>
      <c r="X25" s="231">
        <v>0</v>
      </c>
      <c r="Y25" s="231">
        <v>0</v>
      </c>
      <c r="Z25" s="231">
        <v>0</v>
      </c>
      <c r="AA25" s="231">
        <v>0</v>
      </c>
      <c r="AB25" s="231">
        <v>62</v>
      </c>
      <c r="AC25" s="231">
        <v>110</v>
      </c>
      <c r="AD25" s="231">
        <v>0</v>
      </c>
      <c r="AE25" s="231">
        <v>16.599</v>
      </c>
      <c r="AF25" s="231">
        <v>648.13</v>
      </c>
      <c r="AG25" s="231">
        <v>201.5</v>
      </c>
      <c r="AH25" s="231">
        <v>0</v>
      </c>
      <c r="AI25" s="231">
        <v>0</v>
      </c>
      <c r="AJ25" s="231">
        <v>0</v>
      </c>
      <c r="AK25" s="231">
        <v>0</v>
      </c>
      <c r="AL25" s="231">
        <v>0</v>
      </c>
      <c r="AM25" s="231">
        <v>0</v>
      </c>
      <c r="AN25" s="231">
        <v>0</v>
      </c>
      <c r="AO25" s="231">
        <v>0</v>
      </c>
      <c r="AP25" s="231">
        <v>0</v>
      </c>
      <c r="AQ25" s="231">
        <v>0</v>
      </c>
      <c r="AR25" s="231">
        <v>0</v>
      </c>
      <c r="AS25" s="231">
        <v>0</v>
      </c>
      <c r="AT25" s="231">
        <v>123.24000000000001</v>
      </c>
      <c r="AU25" s="231">
        <v>120</v>
      </c>
      <c r="AV25" s="231">
        <v>0</v>
      </c>
      <c r="AW25" s="231">
        <v>0</v>
      </c>
      <c r="AX25" s="231">
        <v>0</v>
      </c>
      <c r="AY25" s="231">
        <v>0</v>
      </c>
      <c r="AZ25" s="231">
        <v>17.25</v>
      </c>
      <c r="BA25" s="231">
        <v>0</v>
      </c>
      <c r="BB25" s="231">
        <v>17.91</v>
      </c>
      <c r="BC25" s="231">
        <v>0</v>
      </c>
      <c r="BD25" s="231">
        <v>0</v>
      </c>
      <c r="BE25" s="231">
        <v>0</v>
      </c>
      <c r="BF25" s="231">
        <v>0</v>
      </c>
      <c r="BG25" s="231">
        <v>0</v>
      </c>
      <c r="BH25" s="231">
        <v>0</v>
      </c>
      <c r="BI25" s="231">
        <v>0</v>
      </c>
    </row>
    <row r="26" spans="1:61" x14ac:dyDescent="0.25">
      <c r="A26" s="230" t="s">
        <v>130</v>
      </c>
      <c r="B26" s="229">
        <v>7025</v>
      </c>
      <c r="C26" s="229">
        <v>274342</v>
      </c>
      <c r="D26" s="229">
        <v>0</v>
      </c>
      <c r="E26" s="229">
        <v>29.749999999999996</v>
      </c>
      <c r="F26" s="229">
        <v>57</v>
      </c>
      <c r="G26" s="229">
        <v>275272</v>
      </c>
      <c r="H26" s="229">
        <v>1419</v>
      </c>
      <c r="I26" s="229">
        <v>0</v>
      </c>
      <c r="J26" s="229">
        <v>5322</v>
      </c>
      <c r="K26" s="229">
        <v>397</v>
      </c>
      <c r="L26" s="229">
        <v>3.5249999999999999</v>
      </c>
      <c r="M26" s="229">
        <v>1672</v>
      </c>
      <c r="N26" s="229">
        <v>87.025000000000006</v>
      </c>
      <c r="O26" s="229">
        <v>0</v>
      </c>
      <c r="P26" s="229">
        <v>0</v>
      </c>
      <c r="Q26" s="229">
        <v>0</v>
      </c>
      <c r="R26" s="229">
        <v>0</v>
      </c>
      <c r="S26" s="229">
        <v>0</v>
      </c>
      <c r="T26" s="229">
        <v>0</v>
      </c>
      <c r="U26" s="229">
        <v>0</v>
      </c>
      <c r="V26" s="229">
        <v>0</v>
      </c>
      <c r="W26" s="229">
        <v>0</v>
      </c>
      <c r="X26" s="229">
        <v>0</v>
      </c>
      <c r="Y26" s="229">
        <v>0</v>
      </c>
      <c r="Z26" s="229">
        <v>923</v>
      </c>
      <c r="AA26" s="229">
        <v>1455</v>
      </c>
      <c r="AB26" s="229">
        <v>0</v>
      </c>
      <c r="AC26" s="229">
        <v>148105</v>
      </c>
      <c r="AD26" s="229">
        <v>0</v>
      </c>
      <c r="AE26" s="229">
        <v>6.3760000000000003</v>
      </c>
      <c r="AF26" s="229">
        <v>2213</v>
      </c>
      <c r="AG26" s="229">
        <v>0</v>
      </c>
      <c r="AH26" s="229">
        <v>0</v>
      </c>
      <c r="AI26" s="229">
        <v>278366</v>
      </c>
      <c r="AJ26" s="229">
        <v>0</v>
      </c>
      <c r="AK26" s="229">
        <v>0</v>
      </c>
      <c r="AL26" s="229">
        <v>0</v>
      </c>
      <c r="AM26" s="229">
        <v>0</v>
      </c>
      <c r="AN26" s="229">
        <v>0</v>
      </c>
      <c r="AO26" s="229">
        <v>8</v>
      </c>
      <c r="AP26" s="229">
        <v>0</v>
      </c>
      <c r="AQ26" s="229">
        <v>0</v>
      </c>
      <c r="AR26" s="229">
        <v>11.997999999999999</v>
      </c>
      <c r="AS26" s="229">
        <v>0</v>
      </c>
      <c r="AT26" s="229">
        <v>200</v>
      </c>
      <c r="AU26" s="229">
        <v>0</v>
      </c>
      <c r="AV26" s="229">
        <v>0</v>
      </c>
      <c r="AW26" s="229">
        <v>0</v>
      </c>
      <c r="AX26" s="229">
        <v>122.18899999999999</v>
      </c>
      <c r="AY26" s="229">
        <v>0</v>
      </c>
      <c r="AZ26" s="229">
        <v>0</v>
      </c>
      <c r="BA26" s="229">
        <v>0</v>
      </c>
      <c r="BB26" s="229">
        <v>0</v>
      </c>
      <c r="BC26" s="229">
        <v>1561</v>
      </c>
      <c r="BD26" s="229">
        <v>220.209</v>
      </c>
      <c r="BE26" s="229">
        <v>0</v>
      </c>
      <c r="BF26" s="229">
        <v>0</v>
      </c>
      <c r="BG26" s="229">
        <v>0</v>
      </c>
      <c r="BH26" s="229">
        <v>0</v>
      </c>
      <c r="BI26" s="229">
        <v>0</v>
      </c>
    </row>
    <row r="27" spans="1:61" x14ac:dyDescent="0.25">
      <c r="A27" s="230" t="s">
        <v>131</v>
      </c>
      <c r="B27" s="231">
        <v>2469</v>
      </c>
      <c r="C27" s="231">
        <v>11522</v>
      </c>
      <c r="D27" s="231">
        <v>0</v>
      </c>
      <c r="E27" s="231">
        <v>0</v>
      </c>
      <c r="F27" s="231">
        <v>80</v>
      </c>
      <c r="G27" s="231">
        <v>0</v>
      </c>
      <c r="H27" s="231">
        <v>4603</v>
      </c>
      <c r="I27" s="231">
        <v>20811</v>
      </c>
      <c r="J27" s="231">
        <v>0</v>
      </c>
      <c r="K27" s="231">
        <v>844.5</v>
      </c>
      <c r="L27" s="231">
        <v>0</v>
      </c>
      <c r="M27" s="231">
        <v>401</v>
      </c>
      <c r="N27" s="231">
        <v>0</v>
      </c>
      <c r="O27" s="231">
        <v>0</v>
      </c>
      <c r="P27" s="231">
        <v>0</v>
      </c>
      <c r="Q27" s="231">
        <v>704</v>
      </c>
      <c r="R27" s="231">
        <v>0</v>
      </c>
      <c r="S27" s="231">
        <v>0</v>
      </c>
      <c r="T27" s="231">
        <v>0</v>
      </c>
      <c r="U27" s="231">
        <v>0</v>
      </c>
      <c r="V27" s="231">
        <v>78</v>
      </c>
      <c r="W27" s="231">
        <v>0</v>
      </c>
      <c r="X27" s="231">
        <v>0</v>
      </c>
      <c r="Y27" s="231">
        <v>0</v>
      </c>
      <c r="Z27" s="231">
        <v>0</v>
      </c>
      <c r="AA27" s="231">
        <v>0</v>
      </c>
      <c r="AB27" s="231">
        <v>380.5</v>
      </c>
      <c r="AC27" s="231">
        <v>50</v>
      </c>
      <c r="AD27" s="231">
        <v>0</v>
      </c>
      <c r="AE27" s="231">
        <v>879</v>
      </c>
      <c r="AF27" s="231">
        <v>26209</v>
      </c>
      <c r="AG27" s="231">
        <v>7081.3</v>
      </c>
      <c r="AH27" s="231">
        <v>0</v>
      </c>
      <c r="AI27" s="231">
        <v>0</v>
      </c>
      <c r="AJ27" s="231">
        <v>0</v>
      </c>
      <c r="AK27" s="231">
        <v>0</v>
      </c>
      <c r="AL27" s="231">
        <v>0</v>
      </c>
      <c r="AM27" s="231">
        <v>0</v>
      </c>
      <c r="AN27" s="231">
        <v>0</v>
      </c>
      <c r="AO27" s="231">
        <v>0</v>
      </c>
      <c r="AP27" s="231">
        <v>478.5</v>
      </c>
      <c r="AQ27" s="231">
        <v>0</v>
      </c>
      <c r="AR27" s="231">
        <v>0</v>
      </c>
      <c r="AS27" s="231">
        <v>0</v>
      </c>
      <c r="AT27" s="231">
        <v>0</v>
      </c>
      <c r="AU27" s="231">
        <v>0</v>
      </c>
      <c r="AV27" s="231">
        <v>0</v>
      </c>
      <c r="AW27" s="231">
        <v>0</v>
      </c>
      <c r="AX27" s="231">
        <v>0</v>
      </c>
      <c r="AY27" s="231">
        <v>0</v>
      </c>
      <c r="AZ27" s="231">
        <v>0</v>
      </c>
      <c r="BA27" s="231">
        <v>0</v>
      </c>
      <c r="BB27" s="231">
        <v>0</v>
      </c>
      <c r="BC27" s="231">
        <v>0</v>
      </c>
      <c r="BD27" s="231">
        <v>0</v>
      </c>
      <c r="BE27" s="231">
        <v>0</v>
      </c>
      <c r="BF27" s="231">
        <v>0</v>
      </c>
      <c r="BG27" s="231">
        <v>0</v>
      </c>
      <c r="BH27" s="231">
        <v>0</v>
      </c>
      <c r="BI27" s="231">
        <v>0</v>
      </c>
    </row>
    <row r="28" spans="1:61" x14ac:dyDescent="0.25">
      <c r="A28" s="230" t="s">
        <v>132</v>
      </c>
      <c r="B28" s="231">
        <v>301</v>
      </c>
      <c r="C28" s="231">
        <v>385531.5</v>
      </c>
      <c r="D28" s="231">
        <v>0</v>
      </c>
      <c r="E28" s="231">
        <v>0</v>
      </c>
      <c r="F28" s="231">
        <v>15</v>
      </c>
      <c r="G28" s="231">
        <v>2073.1</v>
      </c>
      <c r="H28" s="231">
        <v>19343.849999999999</v>
      </c>
      <c r="I28" s="231">
        <v>11711.650000000001</v>
      </c>
      <c r="J28" s="231">
        <v>0</v>
      </c>
      <c r="K28" s="231">
        <v>0</v>
      </c>
      <c r="L28" s="231">
        <v>0</v>
      </c>
      <c r="M28" s="231">
        <v>40</v>
      </c>
      <c r="N28" s="231">
        <v>0</v>
      </c>
      <c r="O28" s="231">
        <v>35</v>
      </c>
      <c r="P28" s="231">
        <v>0</v>
      </c>
      <c r="Q28" s="231">
        <v>1139.05</v>
      </c>
      <c r="R28" s="231">
        <v>1351</v>
      </c>
      <c r="S28" s="231">
        <v>0</v>
      </c>
      <c r="T28" s="231">
        <v>0</v>
      </c>
      <c r="U28" s="231">
        <v>26987.5</v>
      </c>
      <c r="V28" s="231">
        <v>19717</v>
      </c>
      <c r="W28" s="231">
        <v>0</v>
      </c>
      <c r="X28" s="231">
        <v>585</v>
      </c>
      <c r="Y28" s="231">
        <v>932.15</v>
      </c>
      <c r="Z28" s="231">
        <v>377.5</v>
      </c>
      <c r="AA28" s="231">
        <v>199.5</v>
      </c>
      <c r="AB28" s="231">
        <v>81.200000000000017</v>
      </c>
      <c r="AC28" s="231">
        <v>4646.5</v>
      </c>
      <c r="AD28" s="231">
        <v>21.1</v>
      </c>
      <c r="AE28" s="231">
        <v>0</v>
      </c>
      <c r="AF28" s="231">
        <v>54042.7</v>
      </c>
      <c r="AG28" s="231">
        <v>454.44999999999993</v>
      </c>
      <c r="AH28" s="231">
        <v>0</v>
      </c>
      <c r="AI28" s="231">
        <v>1126.6000000000001</v>
      </c>
      <c r="AJ28" s="231">
        <v>0</v>
      </c>
      <c r="AK28" s="231">
        <v>0</v>
      </c>
      <c r="AL28" s="231">
        <v>0</v>
      </c>
      <c r="AM28" s="231">
        <v>0</v>
      </c>
      <c r="AN28" s="231">
        <v>0</v>
      </c>
      <c r="AO28" s="231">
        <v>0</v>
      </c>
      <c r="AP28" s="231">
        <v>0</v>
      </c>
      <c r="AQ28" s="231">
        <v>0</v>
      </c>
      <c r="AR28" s="231">
        <v>0</v>
      </c>
      <c r="AS28" s="231">
        <v>147</v>
      </c>
      <c r="AT28" s="231">
        <v>0</v>
      </c>
      <c r="AU28" s="231">
        <v>0</v>
      </c>
      <c r="AV28" s="231">
        <v>0</v>
      </c>
      <c r="AW28" s="231">
        <v>0</v>
      </c>
      <c r="AX28" s="231">
        <v>15081</v>
      </c>
      <c r="AY28" s="231">
        <v>0</v>
      </c>
      <c r="AZ28" s="231">
        <v>0</v>
      </c>
      <c r="BA28" s="231">
        <v>0</v>
      </c>
      <c r="BB28" s="231">
        <v>0</v>
      </c>
      <c r="BC28" s="231">
        <v>0</v>
      </c>
      <c r="BD28" s="231">
        <v>0</v>
      </c>
      <c r="BE28" s="231">
        <v>0</v>
      </c>
      <c r="BF28" s="231">
        <v>0</v>
      </c>
      <c r="BG28" s="231">
        <v>0</v>
      </c>
      <c r="BH28" s="231">
        <v>0</v>
      </c>
      <c r="BI28" s="231">
        <v>0</v>
      </c>
    </row>
    <row r="29" spans="1:61" x14ac:dyDescent="0.25">
      <c r="A29" s="230" t="s">
        <v>133</v>
      </c>
      <c r="B29" s="231">
        <v>377</v>
      </c>
      <c r="C29" s="231">
        <v>52</v>
      </c>
      <c r="D29" s="231">
        <v>0</v>
      </c>
      <c r="E29" s="231">
        <v>77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X29" s="231">
        <v>0</v>
      </c>
      <c r="Y29" s="231">
        <v>0</v>
      </c>
      <c r="Z29" s="231">
        <v>0</v>
      </c>
      <c r="AA29" s="231">
        <v>0</v>
      </c>
      <c r="AB29" s="231">
        <v>0</v>
      </c>
      <c r="AC29" s="231">
        <v>0</v>
      </c>
      <c r="AD29" s="231">
        <v>0</v>
      </c>
      <c r="AE29" s="231">
        <v>0</v>
      </c>
      <c r="AF29" s="231">
        <v>375</v>
      </c>
      <c r="AG29" s="231">
        <v>0</v>
      </c>
      <c r="AH29" s="231">
        <v>0</v>
      </c>
      <c r="AI29" s="231">
        <v>4862</v>
      </c>
      <c r="AJ29" s="231">
        <v>835</v>
      </c>
      <c r="AK29" s="231">
        <v>723</v>
      </c>
      <c r="AL29" s="231">
        <v>52</v>
      </c>
      <c r="AM29" s="231">
        <v>38</v>
      </c>
      <c r="AN29" s="231">
        <v>0</v>
      </c>
      <c r="AO29" s="231">
        <v>0</v>
      </c>
      <c r="AP29" s="231">
        <v>573</v>
      </c>
      <c r="AQ29" s="231">
        <v>144</v>
      </c>
      <c r="AR29" s="231">
        <v>0</v>
      </c>
      <c r="AS29" s="231">
        <v>0</v>
      </c>
      <c r="AT29" s="231">
        <v>0</v>
      </c>
      <c r="AU29" s="231">
        <v>0</v>
      </c>
      <c r="AV29" s="231">
        <v>0</v>
      </c>
      <c r="AW29" s="231">
        <v>0</v>
      </c>
      <c r="AX29" s="231">
        <v>0</v>
      </c>
      <c r="AY29" s="231">
        <v>0</v>
      </c>
      <c r="AZ29" s="231">
        <v>842</v>
      </c>
      <c r="BA29" s="231">
        <v>29</v>
      </c>
      <c r="BB29" s="231">
        <v>0</v>
      </c>
      <c r="BC29" s="231">
        <v>0</v>
      </c>
      <c r="BD29" s="231">
        <v>0</v>
      </c>
      <c r="BE29" s="231">
        <v>0</v>
      </c>
      <c r="BF29" s="231">
        <v>0</v>
      </c>
      <c r="BG29" s="231">
        <v>0</v>
      </c>
      <c r="BH29" s="231">
        <v>0</v>
      </c>
      <c r="BI29" s="231">
        <v>0</v>
      </c>
    </row>
    <row r="30" spans="1:61" x14ac:dyDescent="0.25">
      <c r="A30" s="230" t="s">
        <v>134</v>
      </c>
      <c r="B30" s="229">
        <v>0</v>
      </c>
      <c r="C30" s="229">
        <v>114856.37499999999</v>
      </c>
      <c r="D30" s="229">
        <v>0</v>
      </c>
      <c r="E30" s="229">
        <v>0</v>
      </c>
      <c r="F30" s="229">
        <v>0</v>
      </c>
      <c r="G30" s="229">
        <v>443.56199999999995</v>
      </c>
      <c r="H30" s="229">
        <v>788.726</v>
      </c>
      <c r="I30" s="229">
        <v>0</v>
      </c>
      <c r="J30" s="229">
        <v>365.43</v>
      </c>
      <c r="K30" s="229">
        <v>0</v>
      </c>
      <c r="L30" s="229">
        <v>0</v>
      </c>
      <c r="M30" s="229">
        <v>0</v>
      </c>
      <c r="N30" s="229">
        <v>0</v>
      </c>
      <c r="O30" s="229">
        <v>0</v>
      </c>
      <c r="P30" s="229">
        <v>0</v>
      </c>
      <c r="Q30" s="229">
        <v>0</v>
      </c>
      <c r="R30" s="229">
        <v>0</v>
      </c>
      <c r="S30" s="229">
        <v>0</v>
      </c>
      <c r="T30" s="229">
        <v>4</v>
      </c>
      <c r="U30" s="229">
        <v>0</v>
      </c>
      <c r="V30" s="229">
        <v>0</v>
      </c>
      <c r="W30" s="229">
        <v>0</v>
      </c>
      <c r="X30" s="229">
        <v>0</v>
      </c>
      <c r="Y30" s="229">
        <v>0</v>
      </c>
      <c r="Z30" s="229">
        <v>0</v>
      </c>
      <c r="AA30" s="229">
        <v>1744.51</v>
      </c>
      <c r="AB30" s="229">
        <v>489.8</v>
      </c>
      <c r="AC30" s="229">
        <v>29832.256000000001</v>
      </c>
      <c r="AD30" s="229">
        <v>0</v>
      </c>
      <c r="AE30" s="229">
        <v>0</v>
      </c>
      <c r="AF30" s="229">
        <v>348</v>
      </c>
      <c r="AG30" s="229">
        <v>9.6</v>
      </c>
      <c r="AH30" s="229">
        <v>32</v>
      </c>
      <c r="AI30" s="229">
        <v>243</v>
      </c>
      <c r="AJ30" s="229">
        <v>0</v>
      </c>
      <c r="AK30" s="229">
        <v>0</v>
      </c>
      <c r="AL30" s="229">
        <v>0</v>
      </c>
      <c r="AM30" s="229">
        <v>0</v>
      </c>
      <c r="AN30" s="229">
        <v>0</v>
      </c>
      <c r="AO30" s="229">
        <v>0</v>
      </c>
      <c r="AP30" s="229">
        <v>0</v>
      </c>
      <c r="AQ30" s="229">
        <v>0</v>
      </c>
      <c r="AR30" s="229">
        <v>0</v>
      </c>
      <c r="AS30" s="229">
        <v>0</v>
      </c>
      <c r="AT30" s="229">
        <v>0</v>
      </c>
      <c r="AU30" s="229">
        <v>0</v>
      </c>
      <c r="AV30" s="229">
        <v>0</v>
      </c>
      <c r="AW30" s="229">
        <v>0</v>
      </c>
      <c r="AX30" s="229">
        <v>0</v>
      </c>
      <c r="AY30" s="229">
        <v>0</v>
      </c>
      <c r="AZ30" s="229">
        <v>0</v>
      </c>
      <c r="BA30" s="229">
        <v>0</v>
      </c>
      <c r="BB30" s="229">
        <v>0</v>
      </c>
      <c r="BC30" s="229">
        <v>188.755</v>
      </c>
      <c r="BD30" s="229">
        <v>0</v>
      </c>
      <c r="BE30" s="229">
        <v>0</v>
      </c>
      <c r="BF30" s="229">
        <v>0</v>
      </c>
      <c r="BG30" s="229">
        <v>0</v>
      </c>
      <c r="BH30" s="229">
        <v>0</v>
      </c>
      <c r="BI30" s="229">
        <v>0</v>
      </c>
    </row>
    <row r="31" spans="1:61" x14ac:dyDescent="0.25">
      <c r="A31" s="228" t="s">
        <v>135</v>
      </c>
      <c r="B31" s="227">
        <v>2087.0170000000003</v>
      </c>
      <c r="C31" s="227">
        <v>262368.755</v>
      </c>
      <c r="D31" s="227">
        <v>0</v>
      </c>
      <c r="E31" s="227">
        <v>0</v>
      </c>
      <c r="F31" s="227">
        <v>2051.5410000000002</v>
      </c>
      <c r="G31" s="227">
        <v>6409.7709999999997</v>
      </c>
      <c r="H31" s="227">
        <v>45032.781999999999</v>
      </c>
      <c r="I31" s="227">
        <v>9498.6170000000002</v>
      </c>
      <c r="J31" s="227">
        <v>339.02299999999997</v>
      </c>
      <c r="K31" s="227">
        <v>573.25799999999981</v>
      </c>
      <c r="L31" s="227">
        <v>0</v>
      </c>
      <c r="M31" s="227">
        <v>0</v>
      </c>
      <c r="N31" s="227">
        <v>2083.5729999999999</v>
      </c>
      <c r="O31" s="227">
        <v>1762.2069999999999</v>
      </c>
      <c r="P31" s="227">
        <v>0</v>
      </c>
      <c r="Q31" s="227">
        <v>1260.096</v>
      </c>
      <c r="R31" s="227">
        <v>4441.9470000000001</v>
      </c>
      <c r="S31" s="227">
        <v>4905.9760000000006</v>
      </c>
      <c r="T31" s="227">
        <v>0</v>
      </c>
      <c r="U31" s="227">
        <v>12134.201999999999</v>
      </c>
      <c r="V31" s="227">
        <v>7319.8520000000008</v>
      </c>
      <c r="W31" s="227">
        <v>1456.2159999999999</v>
      </c>
      <c r="X31" s="227">
        <v>0</v>
      </c>
      <c r="Y31" s="227">
        <v>2556.3340000000003</v>
      </c>
      <c r="Z31" s="227">
        <v>1682.9560000000001</v>
      </c>
      <c r="AA31" s="227">
        <v>0</v>
      </c>
      <c r="AB31" s="227">
        <v>0</v>
      </c>
      <c r="AC31" s="227">
        <v>8948.9950000000008</v>
      </c>
      <c r="AD31" s="227">
        <v>0</v>
      </c>
      <c r="AE31" s="227">
        <v>0</v>
      </c>
      <c r="AF31" s="227">
        <v>8140.9309999999996</v>
      </c>
      <c r="AG31" s="227">
        <v>4562.4989999999998</v>
      </c>
      <c r="AH31" s="227">
        <v>1969.818</v>
      </c>
      <c r="AI31" s="227">
        <v>0</v>
      </c>
      <c r="AJ31" s="227">
        <v>0</v>
      </c>
      <c r="AK31" s="227">
        <v>0</v>
      </c>
      <c r="AL31" s="227">
        <v>0</v>
      </c>
      <c r="AM31" s="227">
        <v>0</v>
      </c>
      <c r="AN31" s="227">
        <v>0</v>
      </c>
      <c r="AO31" s="227">
        <v>0</v>
      </c>
      <c r="AP31" s="227">
        <v>0</v>
      </c>
      <c r="AQ31" s="227">
        <v>0</v>
      </c>
      <c r="AR31" s="227">
        <v>0</v>
      </c>
      <c r="AS31" s="227">
        <v>0</v>
      </c>
      <c r="AT31" s="227">
        <v>0</v>
      </c>
      <c r="AU31" s="227">
        <v>0</v>
      </c>
      <c r="AV31" s="227">
        <v>0</v>
      </c>
      <c r="AW31" s="227">
        <v>1992.3920000000001</v>
      </c>
      <c r="AX31" s="227">
        <v>6141.1910000000007</v>
      </c>
      <c r="AY31" s="227">
        <v>0</v>
      </c>
      <c r="AZ31" s="227">
        <v>0</v>
      </c>
      <c r="BA31" s="227">
        <v>0</v>
      </c>
      <c r="BB31" s="227">
        <v>0</v>
      </c>
      <c r="BC31" s="227">
        <v>0</v>
      </c>
      <c r="BD31" s="227">
        <v>0</v>
      </c>
      <c r="BE31" s="227">
        <v>0</v>
      </c>
      <c r="BF31" s="227">
        <v>0</v>
      </c>
      <c r="BG31" s="227">
        <v>999.73599999999999</v>
      </c>
      <c r="BH31" s="227">
        <v>3617.7879999999991</v>
      </c>
      <c r="BI31" s="227">
        <v>0</v>
      </c>
    </row>
    <row r="32" spans="1:61" x14ac:dyDescent="0.25">
      <c r="A32" s="226" t="s">
        <v>323</v>
      </c>
      <c r="B32" s="239"/>
      <c r="C32" s="239"/>
      <c r="D32" s="239"/>
      <c r="E32" s="239"/>
      <c r="F32" s="239"/>
      <c r="G32" s="239"/>
      <c r="H32" s="239"/>
      <c r="I32" s="239"/>
      <c r="J32" s="239"/>
      <c r="K32" s="330"/>
    </row>
    <row r="38" spans="7:7" x14ac:dyDescent="0.25">
      <c r="G38" s="329"/>
    </row>
    <row r="39" spans="7:7" x14ac:dyDescent="0.25">
      <c r="G39" s="234"/>
    </row>
    <row r="40" spans="7:7" x14ac:dyDescent="0.25">
      <c r="G40" s="231"/>
    </row>
    <row r="41" spans="7:7" x14ac:dyDescent="0.25">
      <c r="G41" s="231"/>
    </row>
    <row r="42" spans="7:7" x14ac:dyDescent="0.25">
      <c r="G42" s="231"/>
    </row>
    <row r="43" spans="7:7" x14ac:dyDescent="0.25">
      <c r="G43" s="231"/>
    </row>
    <row r="44" spans="7:7" x14ac:dyDescent="0.25">
      <c r="G44" s="231"/>
    </row>
    <row r="45" spans="7:7" x14ac:dyDescent="0.25">
      <c r="G45" s="231"/>
    </row>
    <row r="46" spans="7:7" x14ac:dyDescent="0.25">
      <c r="G46" s="231"/>
    </row>
    <row r="47" spans="7:7" x14ac:dyDescent="0.25">
      <c r="G47" s="231"/>
    </row>
    <row r="48" spans="7:7" x14ac:dyDescent="0.25">
      <c r="G48" s="231"/>
    </row>
    <row r="49" spans="1:7" x14ac:dyDescent="0.25">
      <c r="G49" s="231"/>
    </row>
    <row r="50" spans="1:7" x14ac:dyDescent="0.25">
      <c r="G50" s="231"/>
    </row>
    <row r="51" spans="1:7" x14ac:dyDescent="0.25">
      <c r="G51" s="231"/>
    </row>
    <row r="52" spans="1:7" x14ac:dyDescent="0.25">
      <c r="G52" s="231"/>
    </row>
    <row r="53" spans="1:7" x14ac:dyDescent="0.25">
      <c r="G53" s="231"/>
    </row>
    <row r="54" spans="1:7" x14ac:dyDescent="0.25">
      <c r="G54" s="231"/>
    </row>
    <row r="55" spans="1:7" x14ac:dyDescent="0.25">
      <c r="G55" s="231"/>
    </row>
    <row r="56" spans="1:7" x14ac:dyDescent="0.25">
      <c r="G56" s="231"/>
    </row>
    <row r="57" spans="1:7" x14ac:dyDescent="0.25">
      <c r="G57" s="231"/>
    </row>
    <row r="58" spans="1:7" x14ac:dyDescent="0.25">
      <c r="G58" s="231"/>
    </row>
    <row r="59" spans="1:7" x14ac:dyDescent="0.25">
      <c r="G59" s="231"/>
    </row>
    <row r="60" spans="1:7" x14ac:dyDescent="0.25">
      <c r="G60" s="229"/>
    </row>
    <row r="61" spans="1:7" x14ac:dyDescent="0.25">
      <c r="G61" s="231"/>
    </row>
    <row r="62" spans="1:7" x14ac:dyDescent="0.25">
      <c r="G62" s="231"/>
    </row>
    <row r="63" spans="1:7" x14ac:dyDescent="0.25">
      <c r="G63" s="231"/>
    </row>
    <row r="64" spans="1:7" x14ac:dyDescent="0.25">
      <c r="A64" s="328" t="s">
        <v>327</v>
      </c>
      <c r="G64" s="229"/>
    </row>
    <row r="65" spans="1:7" x14ac:dyDescent="0.25">
      <c r="A65" s="327" t="s">
        <v>325</v>
      </c>
      <c r="G65" s="227"/>
    </row>
    <row r="66" spans="1:7" x14ac:dyDescent="0.25">
      <c r="A66" s="230" t="s">
        <v>113</v>
      </c>
    </row>
    <row r="67" spans="1:7" x14ac:dyDescent="0.25">
      <c r="A67" s="230" t="s">
        <v>114</v>
      </c>
    </row>
    <row r="68" spans="1:7" x14ac:dyDescent="0.25">
      <c r="A68" s="230" t="s">
        <v>115</v>
      </c>
    </row>
    <row r="69" spans="1:7" x14ac:dyDescent="0.25">
      <c r="A69" s="230" t="s">
        <v>116</v>
      </c>
    </row>
    <row r="70" spans="1:7" x14ac:dyDescent="0.25">
      <c r="A70" s="230" t="s">
        <v>117</v>
      </c>
    </row>
    <row r="71" spans="1:7" x14ac:dyDescent="0.25">
      <c r="A71" s="230" t="s">
        <v>118</v>
      </c>
    </row>
    <row r="72" spans="1:7" x14ac:dyDescent="0.25">
      <c r="A72" s="230" t="s">
        <v>400</v>
      </c>
    </row>
    <row r="73" spans="1:7" x14ac:dyDescent="0.25">
      <c r="A73" s="230" t="s">
        <v>119</v>
      </c>
    </row>
    <row r="74" spans="1:7" x14ac:dyDescent="0.25">
      <c r="A74" s="230" t="s">
        <v>120</v>
      </c>
    </row>
    <row r="75" spans="1:7" x14ac:dyDescent="0.25">
      <c r="A75" s="230" t="s">
        <v>121</v>
      </c>
    </row>
    <row r="76" spans="1:7" x14ac:dyDescent="0.25">
      <c r="A76" s="230" t="s">
        <v>122</v>
      </c>
    </row>
    <row r="77" spans="1:7" x14ac:dyDescent="0.25">
      <c r="A77" s="230" t="s">
        <v>123</v>
      </c>
    </row>
    <row r="78" spans="1:7" x14ac:dyDescent="0.25">
      <c r="A78" s="230" t="s">
        <v>124</v>
      </c>
    </row>
    <row r="79" spans="1:7" x14ac:dyDescent="0.25">
      <c r="A79" s="230" t="s">
        <v>125</v>
      </c>
    </row>
    <row r="80" spans="1:7" x14ac:dyDescent="0.25">
      <c r="A80" s="230" t="s">
        <v>200</v>
      </c>
    </row>
    <row r="81" spans="1:1" x14ac:dyDescent="0.25">
      <c r="A81" s="230" t="s">
        <v>324</v>
      </c>
    </row>
    <row r="82" spans="1:1" x14ac:dyDescent="0.25">
      <c r="A82" s="230" t="s">
        <v>126</v>
      </c>
    </row>
    <row r="83" spans="1:1" x14ac:dyDescent="0.25">
      <c r="A83" s="232" t="s">
        <v>127</v>
      </c>
    </row>
    <row r="84" spans="1:1" x14ac:dyDescent="0.25">
      <c r="A84" s="230" t="s">
        <v>128</v>
      </c>
    </row>
    <row r="85" spans="1:1" x14ac:dyDescent="0.25">
      <c r="A85" s="230" t="s">
        <v>129</v>
      </c>
    </row>
    <row r="86" spans="1:1" x14ac:dyDescent="0.25">
      <c r="A86" s="230" t="s">
        <v>130</v>
      </c>
    </row>
    <row r="87" spans="1:1" x14ac:dyDescent="0.25">
      <c r="A87" s="230" t="s">
        <v>131</v>
      </c>
    </row>
    <row r="88" spans="1:1" x14ac:dyDescent="0.25">
      <c r="A88" s="230" t="s">
        <v>132</v>
      </c>
    </row>
    <row r="89" spans="1:1" x14ac:dyDescent="0.25">
      <c r="A89" s="230" t="s">
        <v>133</v>
      </c>
    </row>
    <row r="90" spans="1:1" x14ac:dyDescent="0.25">
      <c r="A90" s="230" t="s">
        <v>134</v>
      </c>
    </row>
    <row r="91" spans="1:1" x14ac:dyDescent="0.25">
      <c r="A91" s="326" t="s">
        <v>135</v>
      </c>
    </row>
    <row r="94" spans="1:1" ht="24" customHeight="1" x14ac:dyDescent="0.25">
      <c r="A94" s="328" t="s">
        <v>327</v>
      </c>
    </row>
    <row r="95" spans="1:1" x14ac:dyDescent="0.25">
      <c r="A95" s="327" t="s">
        <v>325</v>
      </c>
    </row>
    <row r="96" spans="1:1" x14ac:dyDescent="0.25">
      <c r="A96" s="230" t="s">
        <v>113</v>
      </c>
    </row>
    <row r="97" spans="1:1" x14ac:dyDescent="0.25">
      <c r="A97" s="230" t="s">
        <v>114</v>
      </c>
    </row>
    <row r="98" spans="1:1" x14ac:dyDescent="0.25">
      <c r="A98" s="230" t="s">
        <v>115</v>
      </c>
    </row>
    <row r="99" spans="1:1" x14ac:dyDescent="0.25">
      <c r="A99" s="230" t="s">
        <v>116</v>
      </c>
    </row>
    <row r="100" spans="1:1" x14ac:dyDescent="0.25">
      <c r="A100" s="230" t="s">
        <v>117</v>
      </c>
    </row>
    <row r="101" spans="1:1" x14ac:dyDescent="0.25">
      <c r="A101" s="230" t="s">
        <v>118</v>
      </c>
    </row>
    <row r="102" spans="1:1" x14ac:dyDescent="0.25">
      <c r="A102" s="230" t="s">
        <v>400</v>
      </c>
    </row>
    <row r="103" spans="1:1" x14ac:dyDescent="0.25">
      <c r="A103" s="230" t="s">
        <v>119</v>
      </c>
    </row>
    <row r="104" spans="1:1" x14ac:dyDescent="0.25">
      <c r="A104" s="230" t="s">
        <v>120</v>
      </c>
    </row>
    <row r="105" spans="1:1" x14ac:dyDescent="0.25">
      <c r="A105" s="230" t="s">
        <v>121</v>
      </c>
    </row>
    <row r="106" spans="1:1" x14ac:dyDescent="0.25">
      <c r="A106" s="230" t="s">
        <v>122</v>
      </c>
    </row>
    <row r="107" spans="1:1" x14ac:dyDescent="0.25">
      <c r="A107" s="230" t="s">
        <v>123</v>
      </c>
    </row>
    <row r="108" spans="1:1" x14ac:dyDescent="0.25">
      <c r="A108" s="230" t="s">
        <v>124</v>
      </c>
    </row>
    <row r="109" spans="1:1" x14ac:dyDescent="0.25">
      <c r="A109" s="230" t="s">
        <v>125</v>
      </c>
    </row>
    <row r="110" spans="1:1" x14ac:dyDescent="0.25">
      <c r="A110" s="230" t="s">
        <v>200</v>
      </c>
    </row>
    <row r="111" spans="1:1" x14ac:dyDescent="0.25">
      <c r="A111" s="230" t="s">
        <v>324</v>
      </c>
    </row>
    <row r="112" spans="1:1" x14ac:dyDescent="0.25">
      <c r="A112" s="230" t="s">
        <v>126</v>
      </c>
    </row>
    <row r="113" spans="1:1" x14ac:dyDescent="0.25">
      <c r="A113" s="232" t="s">
        <v>127</v>
      </c>
    </row>
    <row r="114" spans="1:1" x14ac:dyDescent="0.25">
      <c r="A114" s="230" t="s">
        <v>128</v>
      </c>
    </row>
    <row r="115" spans="1:1" x14ac:dyDescent="0.25">
      <c r="A115" s="230" t="s">
        <v>129</v>
      </c>
    </row>
    <row r="116" spans="1:1" x14ac:dyDescent="0.25">
      <c r="A116" s="230" t="s">
        <v>130</v>
      </c>
    </row>
    <row r="117" spans="1:1" x14ac:dyDescent="0.25">
      <c r="A117" s="230" t="s">
        <v>131</v>
      </c>
    </row>
    <row r="118" spans="1:1" x14ac:dyDescent="0.25">
      <c r="A118" s="230" t="s">
        <v>132</v>
      </c>
    </row>
    <row r="119" spans="1:1" x14ac:dyDescent="0.25">
      <c r="A119" s="230" t="s">
        <v>133</v>
      </c>
    </row>
    <row r="120" spans="1:1" x14ac:dyDescent="0.25">
      <c r="A120" s="230" t="s">
        <v>134</v>
      </c>
    </row>
    <row r="121" spans="1:1" x14ac:dyDescent="0.25">
      <c r="A121" s="326" t="s">
        <v>135</v>
      </c>
    </row>
    <row r="122" spans="1:1" x14ac:dyDescent="0.25">
      <c r="A122" s="325"/>
    </row>
    <row r="124" spans="1:1" ht="28.5" customHeight="1" x14ac:dyDescent="0.25">
      <c r="A124" s="328" t="s">
        <v>327</v>
      </c>
    </row>
    <row r="125" spans="1:1" x14ac:dyDescent="0.25">
      <c r="A125" s="327" t="s">
        <v>325</v>
      </c>
    </row>
    <row r="126" spans="1:1" x14ac:dyDescent="0.25">
      <c r="A126" s="230" t="s">
        <v>113</v>
      </c>
    </row>
    <row r="127" spans="1:1" x14ac:dyDescent="0.25">
      <c r="A127" s="230" t="s">
        <v>114</v>
      </c>
    </row>
    <row r="128" spans="1:1" x14ac:dyDescent="0.25">
      <c r="A128" s="230" t="s">
        <v>115</v>
      </c>
    </row>
    <row r="129" spans="1:1" x14ac:dyDescent="0.25">
      <c r="A129" s="230" t="s">
        <v>116</v>
      </c>
    </row>
    <row r="130" spans="1:1" x14ac:dyDescent="0.25">
      <c r="A130" s="230" t="s">
        <v>117</v>
      </c>
    </row>
    <row r="131" spans="1:1" x14ac:dyDescent="0.25">
      <c r="A131" s="230" t="s">
        <v>118</v>
      </c>
    </row>
    <row r="132" spans="1:1" x14ac:dyDescent="0.25">
      <c r="A132" s="230" t="s">
        <v>400</v>
      </c>
    </row>
    <row r="133" spans="1:1" x14ac:dyDescent="0.25">
      <c r="A133" s="230" t="s">
        <v>119</v>
      </c>
    </row>
    <row r="134" spans="1:1" x14ac:dyDescent="0.25">
      <c r="A134" s="230" t="s">
        <v>120</v>
      </c>
    </row>
    <row r="135" spans="1:1" x14ac:dyDescent="0.25">
      <c r="A135" s="230" t="s">
        <v>121</v>
      </c>
    </row>
    <row r="136" spans="1:1" x14ac:dyDescent="0.25">
      <c r="A136" s="230" t="s">
        <v>122</v>
      </c>
    </row>
    <row r="137" spans="1:1" x14ac:dyDescent="0.25">
      <c r="A137" s="230" t="s">
        <v>123</v>
      </c>
    </row>
    <row r="138" spans="1:1" x14ac:dyDescent="0.25">
      <c r="A138" s="230" t="s">
        <v>124</v>
      </c>
    </row>
    <row r="139" spans="1:1" x14ac:dyDescent="0.25">
      <c r="A139" s="230" t="s">
        <v>125</v>
      </c>
    </row>
    <row r="140" spans="1:1" x14ac:dyDescent="0.25">
      <c r="A140" s="230" t="s">
        <v>200</v>
      </c>
    </row>
    <row r="141" spans="1:1" x14ac:dyDescent="0.25">
      <c r="A141" s="230" t="s">
        <v>324</v>
      </c>
    </row>
    <row r="142" spans="1:1" x14ac:dyDescent="0.25">
      <c r="A142" s="230" t="s">
        <v>126</v>
      </c>
    </row>
    <row r="143" spans="1:1" x14ac:dyDescent="0.25">
      <c r="A143" s="232" t="s">
        <v>127</v>
      </c>
    </row>
    <row r="144" spans="1:1" x14ac:dyDescent="0.25">
      <c r="A144" s="230" t="s">
        <v>128</v>
      </c>
    </row>
    <row r="145" spans="1:1" x14ac:dyDescent="0.25">
      <c r="A145" s="230" t="s">
        <v>129</v>
      </c>
    </row>
    <row r="146" spans="1:1" x14ac:dyDescent="0.25">
      <c r="A146" s="230" t="s">
        <v>130</v>
      </c>
    </row>
    <row r="147" spans="1:1" x14ac:dyDescent="0.25">
      <c r="A147" s="230" t="s">
        <v>131</v>
      </c>
    </row>
    <row r="148" spans="1:1" x14ac:dyDescent="0.25">
      <c r="A148" s="230" t="s">
        <v>132</v>
      </c>
    </row>
    <row r="149" spans="1:1" x14ac:dyDescent="0.25">
      <c r="A149" s="230" t="s">
        <v>133</v>
      </c>
    </row>
    <row r="150" spans="1:1" x14ac:dyDescent="0.25">
      <c r="A150" s="230" t="s">
        <v>134</v>
      </c>
    </row>
    <row r="151" spans="1:1" x14ac:dyDescent="0.25">
      <c r="A151" s="326" t="s">
        <v>135</v>
      </c>
    </row>
    <row r="154" spans="1:1" x14ac:dyDescent="0.25">
      <c r="A154" s="328" t="s">
        <v>327</v>
      </c>
    </row>
    <row r="155" spans="1:1" x14ac:dyDescent="0.25">
      <c r="A155" s="327" t="s">
        <v>325</v>
      </c>
    </row>
    <row r="156" spans="1:1" x14ac:dyDescent="0.25">
      <c r="A156" s="230" t="s">
        <v>113</v>
      </c>
    </row>
    <row r="157" spans="1:1" x14ac:dyDescent="0.25">
      <c r="A157" s="230" t="s">
        <v>114</v>
      </c>
    </row>
    <row r="158" spans="1:1" x14ac:dyDescent="0.25">
      <c r="A158" s="230" t="s">
        <v>115</v>
      </c>
    </row>
    <row r="159" spans="1:1" x14ac:dyDescent="0.25">
      <c r="A159" s="230" t="s">
        <v>116</v>
      </c>
    </row>
    <row r="160" spans="1:1" x14ac:dyDescent="0.25">
      <c r="A160" s="230" t="s">
        <v>117</v>
      </c>
    </row>
    <row r="161" spans="1:1" x14ac:dyDescent="0.25">
      <c r="A161" s="230" t="s">
        <v>118</v>
      </c>
    </row>
    <row r="162" spans="1:1" x14ac:dyDescent="0.25">
      <c r="A162" s="230" t="s">
        <v>400</v>
      </c>
    </row>
    <row r="163" spans="1:1" x14ac:dyDescent="0.25">
      <c r="A163" s="230" t="s">
        <v>119</v>
      </c>
    </row>
    <row r="164" spans="1:1" x14ac:dyDescent="0.25">
      <c r="A164" s="230" t="s">
        <v>120</v>
      </c>
    </row>
    <row r="165" spans="1:1" x14ac:dyDescent="0.25">
      <c r="A165" s="230" t="s">
        <v>121</v>
      </c>
    </row>
    <row r="166" spans="1:1" x14ac:dyDescent="0.25">
      <c r="A166" s="230" t="s">
        <v>122</v>
      </c>
    </row>
    <row r="167" spans="1:1" x14ac:dyDescent="0.25">
      <c r="A167" s="230" t="s">
        <v>123</v>
      </c>
    </row>
    <row r="168" spans="1:1" x14ac:dyDescent="0.25">
      <c r="A168" s="230" t="s">
        <v>124</v>
      </c>
    </row>
    <row r="169" spans="1:1" x14ac:dyDescent="0.25">
      <c r="A169" s="230" t="s">
        <v>125</v>
      </c>
    </row>
    <row r="170" spans="1:1" x14ac:dyDescent="0.25">
      <c r="A170" s="230" t="s">
        <v>200</v>
      </c>
    </row>
    <row r="171" spans="1:1" x14ac:dyDescent="0.25">
      <c r="A171" s="230" t="s">
        <v>324</v>
      </c>
    </row>
    <row r="172" spans="1:1" x14ac:dyDescent="0.25">
      <c r="A172" s="230" t="s">
        <v>126</v>
      </c>
    </row>
    <row r="173" spans="1:1" x14ac:dyDescent="0.25">
      <c r="A173" s="232" t="s">
        <v>127</v>
      </c>
    </row>
    <row r="174" spans="1:1" x14ac:dyDescent="0.25">
      <c r="A174" s="230" t="s">
        <v>128</v>
      </c>
    </row>
    <row r="175" spans="1:1" x14ac:dyDescent="0.25">
      <c r="A175" s="230" t="s">
        <v>129</v>
      </c>
    </row>
    <row r="176" spans="1:1" x14ac:dyDescent="0.25">
      <c r="A176" s="230" t="s">
        <v>130</v>
      </c>
    </row>
    <row r="177" spans="1:1" x14ac:dyDescent="0.25">
      <c r="A177" s="230" t="s">
        <v>131</v>
      </c>
    </row>
    <row r="178" spans="1:1" x14ac:dyDescent="0.25">
      <c r="A178" s="230" t="s">
        <v>132</v>
      </c>
    </row>
    <row r="179" spans="1:1" x14ac:dyDescent="0.25">
      <c r="A179" s="230" t="s">
        <v>133</v>
      </c>
    </row>
    <row r="180" spans="1:1" x14ac:dyDescent="0.25">
      <c r="A180" s="230" t="s">
        <v>134</v>
      </c>
    </row>
    <row r="181" spans="1:1" x14ac:dyDescent="0.25">
      <c r="A181" s="326" t="s">
        <v>135</v>
      </c>
    </row>
    <row r="182" spans="1:1" x14ac:dyDescent="0.25">
      <c r="A182" s="325" t="s">
        <v>323</v>
      </c>
    </row>
  </sheetData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/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18" width="11.140625" style="225" customWidth="1"/>
    <col min="19" max="28" width="12.42578125" style="225"/>
    <col min="29" max="29" width="7.28515625" style="225" customWidth="1"/>
    <col min="30" max="38" width="12.42578125" style="225"/>
    <col min="39" max="39" width="35.42578125" style="225" customWidth="1"/>
    <col min="40" max="40" width="12.42578125" style="225"/>
    <col min="41" max="41" width="35.42578125" style="225" customWidth="1"/>
    <col min="42" max="45" width="12.42578125" style="225"/>
    <col min="46" max="48" width="13.7109375" style="225" customWidth="1"/>
    <col min="49" max="49" width="12.42578125" style="225"/>
    <col min="50" max="50" width="6" style="225" customWidth="1"/>
    <col min="51" max="51" width="12.42578125" style="225"/>
    <col min="52" max="52" width="6" style="225" customWidth="1"/>
    <col min="53" max="53" width="12.42578125" style="225"/>
    <col min="54" max="54" width="6" style="225" customWidth="1"/>
    <col min="55" max="55" width="12.42578125" style="225"/>
    <col min="56" max="56" width="6" style="225" customWidth="1"/>
    <col min="57" max="57" width="12.42578125" style="225"/>
    <col min="58" max="58" width="6" style="225" customWidth="1"/>
    <col min="59" max="16384" width="12.42578125" style="225"/>
  </cols>
  <sheetData>
    <row r="1" spans="1:15" s="244" customFormat="1" ht="13.5" x14ac:dyDescent="0.25">
      <c r="A1" s="282" t="s">
        <v>402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33988.829000000005</v>
      </c>
      <c r="C5" s="271">
        <v>37871.179000000004</v>
      </c>
      <c r="D5" s="268">
        <v>11.4224294105572</v>
      </c>
      <c r="E5" s="268">
        <v>100</v>
      </c>
      <c r="F5" s="272">
        <v>376601.60499999998</v>
      </c>
      <c r="G5" s="271">
        <v>455394.17499999999</v>
      </c>
      <c r="H5" s="268">
        <v>20.921995274024386</v>
      </c>
      <c r="I5" s="268">
        <v>100</v>
      </c>
      <c r="J5" s="270">
        <v>11.080158277885946</v>
      </c>
      <c r="K5" s="269">
        <v>12.02482169884386</v>
      </c>
      <c r="L5" s="268">
        <v>8.5257213594439172</v>
      </c>
      <c r="M5" s="270">
        <v>2265.166994656523</v>
      </c>
      <c r="N5" s="269">
        <v>2617.9718611464459</v>
      </c>
      <c r="O5" s="268">
        <v>15.575225461177112</v>
      </c>
    </row>
    <row r="6" spans="1:15" ht="12.75" x14ac:dyDescent="0.25">
      <c r="A6" s="267" t="s">
        <v>113</v>
      </c>
      <c r="B6" s="266">
        <v>120</v>
      </c>
      <c r="C6" s="265">
        <v>121</v>
      </c>
      <c r="D6" s="264">
        <v>0.83333333333333037</v>
      </c>
      <c r="E6" s="263">
        <v>0.31950418021049726</v>
      </c>
      <c r="F6" s="266">
        <v>926.42000000000019</v>
      </c>
      <c r="G6" s="265">
        <v>1051.05</v>
      </c>
      <c r="H6" s="264">
        <v>13.452861553075257</v>
      </c>
      <c r="I6" s="263">
        <v>0.23080005360191527</v>
      </c>
      <c r="J6" s="261">
        <v>7.7201666666666684</v>
      </c>
      <c r="K6" s="262">
        <v>8.6863636363636356</v>
      </c>
      <c r="L6" s="261">
        <v>12.515234598091141</v>
      </c>
      <c r="M6" s="261">
        <v>966.87895339047043</v>
      </c>
      <c r="N6" s="262">
        <v>1082.2558393986965</v>
      </c>
      <c r="O6" s="261">
        <v>11.932919379788331</v>
      </c>
    </row>
    <row r="7" spans="1:15" ht="12.75" x14ac:dyDescent="0.25">
      <c r="A7" s="267" t="s">
        <v>114</v>
      </c>
      <c r="B7" s="266">
        <v>2676.5</v>
      </c>
      <c r="C7" s="265">
        <v>2676.5</v>
      </c>
      <c r="D7" s="264">
        <v>0</v>
      </c>
      <c r="E7" s="263">
        <v>7.0673796556479003</v>
      </c>
      <c r="F7" s="266">
        <v>26115.7</v>
      </c>
      <c r="G7" s="265">
        <v>20456.399999999994</v>
      </c>
      <c r="H7" s="264">
        <v>-21.670106487668363</v>
      </c>
      <c r="I7" s="263">
        <v>4.4920205665783914</v>
      </c>
      <c r="J7" s="261">
        <v>9.7574070614608637</v>
      </c>
      <c r="K7" s="262">
        <v>7.6429665608070216</v>
      </c>
      <c r="L7" s="261">
        <v>-21.670106487668374</v>
      </c>
      <c r="M7" s="261">
        <v>2638.9351998989114</v>
      </c>
      <c r="N7" s="262">
        <v>3007.8322676521784</v>
      </c>
      <c r="O7" s="261">
        <v>13.979011980566947</v>
      </c>
    </row>
    <row r="8" spans="1:15" ht="12.75" x14ac:dyDescent="0.25">
      <c r="A8" s="267" t="s">
        <v>115</v>
      </c>
      <c r="B8" s="266">
        <v>661.55</v>
      </c>
      <c r="C8" s="265">
        <v>657.8</v>
      </c>
      <c r="D8" s="264">
        <v>-0.56685057818759432</v>
      </c>
      <c r="E8" s="263">
        <v>1.7369409069625215</v>
      </c>
      <c r="F8" s="266">
        <v>3727.4980000000005</v>
      </c>
      <c r="G8" s="265">
        <v>3795.2799999999997</v>
      </c>
      <c r="H8" s="264">
        <v>1.8184315591852629</v>
      </c>
      <c r="I8" s="263">
        <v>0.83340547779294716</v>
      </c>
      <c r="J8" s="261">
        <v>5.6344917239815597</v>
      </c>
      <c r="K8" s="262">
        <v>5.7696564305259956</v>
      </c>
      <c r="L8" s="261">
        <v>2.3988802036774226</v>
      </c>
      <c r="M8" s="261">
        <v>1055.7060204995414</v>
      </c>
      <c r="N8" s="262">
        <v>988.12287894437327</v>
      </c>
      <c r="O8" s="261">
        <v>-6.4017008753240789</v>
      </c>
    </row>
    <row r="9" spans="1:15" ht="12.75" x14ac:dyDescent="0.25">
      <c r="A9" s="267" t="s">
        <v>116</v>
      </c>
      <c r="B9" s="266">
        <v>757</v>
      </c>
      <c r="C9" s="265">
        <v>818</v>
      </c>
      <c r="D9" s="263">
        <v>8.0581241743725265</v>
      </c>
      <c r="E9" s="263">
        <v>2.1599538794395601</v>
      </c>
      <c r="F9" s="266">
        <v>12067.26</v>
      </c>
      <c r="G9" s="265">
        <v>12578.787</v>
      </c>
      <c r="H9" s="263">
        <v>4.2389655978241958</v>
      </c>
      <c r="I9" s="263">
        <v>2.7621756470644363</v>
      </c>
      <c r="J9" s="261">
        <v>15.940898282694848</v>
      </c>
      <c r="K9" s="262">
        <v>15.3774902200489</v>
      </c>
      <c r="L9" s="261">
        <v>-3.534355797612565</v>
      </c>
      <c r="M9" s="261">
        <v>3168.304859595301</v>
      </c>
      <c r="N9" s="262">
        <v>3773.6509013150467</v>
      </c>
      <c r="O9" s="263">
        <v>19.106306638593761</v>
      </c>
    </row>
    <row r="10" spans="1:15" ht="12.75" x14ac:dyDescent="0.25">
      <c r="A10" s="267" t="s">
        <v>117</v>
      </c>
      <c r="B10" s="266">
        <v>795</v>
      </c>
      <c r="C10" s="265">
        <v>786</v>
      </c>
      <c r="D10" s="263">
        <v>-1.132075471698113</v>
      </c>
      <c r="E10" s="263">
        <v>2.0754569061607508</v>
      </c>
      <c r="F10" s="266">
        <v>5311</v>
      </c>
      <c r="G10" s="265">
        <v>5219</v>
      </c>
      <c r="H10" s="263">
        <v>-1.7322538128412779</v>
      </c>
      <c r="I10" s="263">
        <v>1.1460401310578907</v>
      </c>
      <c r="J10" s="261">
        <v>6.6805031446540877</v>
      </c>
      <c r="K10" s="262">
        <v>6.6399491094147587</v>
      </c>
      <c r="L10" s="263">
        <v>-0.60705061222493528</v>
      </c>
      <c r="M10" s="261">
        <v>2433.0465072491052</v>
      </c>
      <c r="N10" s="262">
        <v>2581.1573098294689</v>
      </c>
      <c r="O10" s="263">
        <v>6.0874628634955075</v>
      </c>
    </row>
    <row r="11" spans="1:15" ht="12.75" x14ac:dyDescent="0.25">
      <c r="A11" s="267" t="s">
        <v>118</v>
      </c>
      <c r="B11" s="266">
        <v>615.4</v>
      </c>
      <c r="C11" s="265">
        <v>516.4</v>
      </c>
      <c r="D11" s="263">
        <v>-16.087097822554441</v>
      </c>
      <c r="E11" s="263">
        <v>1.3635699062867832</v>
      </c>
      <c r="F11" s="266">
        <v>4745.0310000000009</v>
      </c>
      <c r="G11" s="265">
        <v>4509.9830000000002</v>
      </c>
      <c r="H11" s="263">
        <v>-4.9535608934904829</v>
      </c>
      <c r="I11" s="263">
        <v>0.99034709875241611</v>
      </c>
      <c r="J11" s="261">
        <v>7.710482612934678</v>
      </c>
      <c r="K11" s="262">
        <v>8.7335069713400468</v>
      </c>
      <c r="L11" s="263">
        <v>13.26796790500766</v>
      </c>
      <c r="M11" s="261">
        <v>1690.709188201299</v>
      </c>
      <c r="N11" s="262">
        <v>1869.2268108327678</v>
      </c>
      <c r="O11" s="263">
        <v>10.558742087478045</v>
      </c>
    </row>
    <row r="12" spans="1:15" ht="12.75" x14ac:dyDescent="0.25">
      <c r="A12" s="267" t="s">
        <v>119</v>
      </c>
      <c r="B12" s="266">
        <v>621</v>
      </c>
      <c r="C12" s="265">
        <v>750</v>
      </c>
      <c r="D12" s="264">
        <v>20.772946859903385</v>
      </c>
      <c r="E12" s="263">
        <v>1.9803978112220904</v>
      </c>
      <c r="F12" s="266">
        <v>6170</v>
      </c>
      <c r="G12" s="265">
        <v>7861</v>
      </c>
      <c r="H12" s="264">
        <v>27.406807131280388</v>
      </c>
      <c r="I12" s="263">
        <v>1.7261968710952442</v>
      </c>
      <c r="J12" s="261">
        <v>9.9355877616747179</v>
      </c>
      <c r="K12" s="262">
        <v>10.481333333333334</v>
      </c>
      <c r="L12" s="261">
        <v>5.492836304700166</v>
      </c>
      <c r="M12" s="261">
        <v>1528.7903129129961</v>
      </c>
      <c r="N12" s="262">
        <v>1952.9576389772296</v>
      </c>
      <c r="O12" s="261">
        <v>27.745291324878572</v>
      </c>
    </row>
    <row r="13" spans="1:15" ht="12.75" x14ac:dyDescent="0.25">
      <c r="A13" s="267" t="s">
        <v>120</v>
      </c>
      <c r="B13" s="266">
        <v>74</v>
      </c>
      <c r="C13" s="265">
        <v>73</v>
      </c>
      <c r="D13" s="263">
        <v>-1.3513513513513487</v>
      </c>
      <c r="E13" s="263">
        <v>0.19275872029228347</v>
      </c>
      <c r="F13" s="266">
        <v>641.55200000000013</v>
      </c>
      <c r="G13" s="265">
        <v>728.6640000000001</v>
      </c>
      <c r="H13" s="263">
        <v>13.578322567773139</v>
      </c>
      <c r="I13" s="263">
        <v>0.16000731673829605</v>
      </c>
      <c r="J13" s="261">
        <v>8.6696216216216229</v>
      </c>
      <c r="K13" s="262">
        <v>9.9816986301369877</v>
      </c>
      <c r="L13" s="261">
        <v>15.134190000208392</v>
      </c>
      <c r="M13" s="261">
        <v>1529.1778374940766</v>
      </c>
      <c r="N13" s="262">
        <v>1443.511563628778</v>
      </c>
      <c r="O13" s="263">
        <v>-5.6021132248217249</v>
      </c>
    </row>
    <row r="14" spans="1:15" ht="12.75" x14ac:dyDescent="0.25">
      <c r="A14" s="267" t="s">
        <v>121</v>
      </c>
      <c r="B14" s="266">
        <v>295</v>
      </c>
      <c r="C14" s="265">
        <v>316</v>
      </c>
      <c r="D14" s="264">
        <v>7.118644067796609</v>
      </c>
      <c r="E14" s="263">
        <v>0.8344076111282408</v>
      </c>
      <c r="F14" s="266">
        <v>2741</v>
      </c>
      <c r="G14" s="265">
        <v>2833</v>
      </c>
      <c r="H14" s="264">
        <v>3.3564392557460687</v>
      </c>
      <c r="I14" s="263">
        <v>0.6220984271483051</v>
      </c>
      <c r="J14" s="261">
        <v>9.2915254237288138</v>
      </c>
      <c r="K14" s="262">
        <v>8.9651898734177209</v>
      </c>
      <c r="L14" s="261">
        <v>-3.5121848720092053</v>
      </c>
      <c r="M14" s="261">
        <v>1057.4607807369573</v>
      </c>
      <c r="N14" s="262">
        <v>1067.298270384751</v>
      </c>
      <c r="O14" s="261">
        <v>0.930293569936258</v>
      </c>
    </row>
    <row r="15" spans="1:15" ht="12.75" x14ac:dyDescent="0.25">
      <c r="A15" s="267" t="s">
        <v>122</v>
      </c>
      <c r="B15" s="266">
        <v>3623.4790000000003</v>
      </c>
      <c r="C15" s="265">
        <v>3849.6789999999996</v>
      </c>
      <c r="D15" s="264">
        <v>6.242619316960285</v>
      </c>
      <c r="E15" s="263">
        <v>10.165194487343527</v>
      </c>
      <c r="F15" s="266">
        <v>56637.773999999998</v>
      </c>
      <c r="G15" s="265">
        <v>57049.210000000006</v>
      </c>
      <c r="H15" s="264">
        <v>0.72643391670019763</v>
      </c>
      <c r="I15" s="263">
        <v>12.52743516097895</v>
      </c>
      <c r="J15" s="261">
        <v>15.630771973564631</v>
      </c>
      <c r="K15" s="262">
        <v>14.819212199250902</v>
      </c>
      <c r="L15" s="261">
        <v>-5.192064574201904</v>
      </c>
      <c r="M15" s="261">
        <v>2997.0761704017536</v>
      </c>
      <c r="N15" s="262">
        <v>3754.8314165963029</v>
      </c>
      <c r="O15" s="261">
        <v>25.283149413348859</v>
      </c>
    </row>
    <row r="16" spans="1:15" ht="12.75" x14ac:dyDescent="0.25">
      <c r="A16" s="267" t="s">
        <v>123</v>
      </c>
      <c r="B16" s="266">
        <v>3470</v>
      </c>
      <c r="C16" s="265">
        <v>3563</v>
      </c>
      <c r="D16" s="264">
        <v>2.6801152737752076</v>
      </c>
      <c r="E16" s="263">
        <v>9.4082098685124098</v>
      </c>
      <c r="F16" s="266">
        <v>31917.393999999997</v>
      </c>
      <c r="G16" s="265">
        <v>34128.270000000004</v>
      </c>
      <c r="H16" s="264">
        <v>6.9268687788232475</v>
      </c>
      <c r="I16" s="263">
        <v>7.4942262930789578</v>
      </c>
      <c r="J16" s="261">
        <v>9.198096253602305</v>
      </c>
      <c r="K16" s="262">
        <v>9.5785209093460573</v>
      </c>
      <c r="L16" s="261">
        <v>4.1359064447141991</v>
      </c>
      <c r="M16" s="261">
        <v>715.76473787302314</v>
      </c>
      <c r="N16" s="262">
        <v>742.74129629190088</v>
      </c>
      <c r="O16" s="261">
        <v>3.7689141405654603</v>
      </c>
    </row>
    <row r="17" spans="1:15" ht="12.75" x14ac:dyDescent="0.25">
      <c r="A17" s="267" t="s">
        <v>124</v>
      </c>
      <c r="B17" s="266">
        <v>10183.700000000001</v>
      </c>
      <c r="C17" s="265">
        <v>13574.5</v>
      </c>
      <c r="D17" s="264">
        <v>33.296346121743568</v>
      </c>
      <c r="E17" s="263">
        <v>35.843880117912349</v>
      </c>
      <c r="F17" s="266">
        <v>112774.81700000004</v>
      </c>
      <c r="G17" s="265">
        <v>178272.38700000002</v>
      </c>
      <c r="H17" s="264">
        <v>58.07818779258136</v>
      </c>
      <c r="I17" s="263">
        <v>39.146830764798437</v>
      </c>
      <c r="J17" s="261">
        <v>11.074051376218863</v>
      </c>
      <c r="K17" s="262">
        <v>13.132887914840326</v>
      </c>
      <c r="L17" s="261">
        <v>18.591538621924244</v>
      </c>
      <c r="M17" s="261">
        <v>2574.2141810790959</v>
      </c>
      <c r="N17" s="262">
        <v>2931.3046672225237</v>
      </c>
      <c r="O17" s="261">
        <v>13.871824992966886</v>
      </c>
    </row>
    <row r="18" spans="1:15" ht="12.75" x14ac:dyDescent="0.25">
      <c r="A18" s="267" t="s">
        <v>125</v>
      </c>
      <c r="B18" s="266">
        <v>849</v>
      </c>
      <c r="C18" s="265">
        <v>823</v>
      </c>
      <c r="D18" s="264">
        <v>-3.0624263839811539</v>
      </c>
      <c r="E18" s="263">
        <v>2.1731565315143739</v>
      </c>
      <c r="F18" s="266">
        <v>7679</v>
      </c>
      <c r="G18" s="265">
        <v>8278</v>
      </c>
      <c r="H18" s="264">
        <v>7.800494856101059</v>
      </c>
      <c r="I18" s="263">
        <v>1.8177658947877409</v>
      </c>
      <c r="J18" s="261">
        <v>9.0447585394581864</v>
      </c>
      <c r="K18" s="262">
        <v>10.058323207776427</v>
      </c>
      <c r="L18" s="261">
        <v>11.206099796877012</v>
      </c>
      <c r="M18" s="261">
        <v>1014.6555541086079</v>
      </c>
      <c r="N18" s="262">
        <v>1203.1396472577917</v>
      </c>
      <c r="O18" s="261">
        <v>18.576165318955962</v>
      </c>
    </row>
    <row r="19" spans="1:15" ht="12.75" x14ac:dyDescent="0.25">
      <c r="A19" s="267" t="s">
        <v>200</v>
      </c>
      <c r="B19" s="266">
        <v>6332</v>
      </c>
      <c r="C19" s="265">
        <v>6482</v>
      </c>
      <c r="D19" s="264">
        <v>2.3689197725837108</v>
      </c>
      <c r="E19" s="263">
        <v>17.115918149788786</v>
      </c>
      <c r="F19" s="266">
        <v>81310</v>
      </c>
      <c r="G19" s="265">
        <v>92070</v>
      </c>
      <c r="H19" s="264">
        <v>13.23330463657606</v>
      </c>
      <c r="I19" s="263">
        <v>20.217649907357732</v>
      </c>
      <c r="J19" s="261">
        <v>12.841124447252053</v>
      </c>
      <c r="K19" s="262">
        <v>14.203949398333847</v>
      </c>
      <c r="L19" s="261">
        <v>10.612972070163472</v>
      </c>
      <c r="M19" s="261">
        <v>2081.0625999262079</v>
      </c>
      <c r="N19" s="262">
        <v>2160.4973389812099</v>
      </c>
      <c r="O19" s="261">
        <v>3.8170278519165546</v>
      </c>
    </row>
    <row r="20" spans="1:15" ht="12.75" x14ac:dyDescent="0.25">
      <c r="A20" s="267" t="s">
        <v>324</v>
      </c>
      <c r="B20" s="266">
        <v>131.9</v>
      </c>
      <c r="C20" s="265">
        <v>131.9</v>
      </c>
      <c r="D20" s="264">
        <v>0</v>
      </c>
      <c r="E20" s="263">
        <v>0.34828596173359161</v>
      </c>
      <c r="F20" s="266">
        <v>1634</v>
      </c>
      <c r="G20" s="265">
        <v>1820</v>
      </c>
      <c r="H20" s="264">
        <v>11.383108935128528</v>
      </c>
      <c r="I20" s="263">
        <v>0.39965377247084899</v>
      </c>
      <c r="J20" s="261">
        <v>12.388172858225929</v>
      </c>
      <c r="K20" s="262">
        <v>13.79833206974981</v>
      </c>
      <c r="L20" s="261">
        <v>11.383108935128504</v>
      </c>
      <c r="M20" s="261">
        <v>2192.9314565483473</v>
      </c>
      <c r="N20" s="262">
        <v>2305</v>
      </c>
      <c r="O20" s="261">
        <v>5.1104444289402196</v>
      </c>
    </row>
    <row r="21" spans="1:15" ht="12.75" x14ac:dyDescent="0.25">
      <c r="A21" s="267" t="s">
        <v>126</v>
      </c>
      <c r="B21" s="266">
        <v>339</v>
      </c>
      <c r="C21" s="265">
        <v>339</v>
      </c>
      <c r="D21" s="264">
        <v>0</v>
      </c>
      <c r="E21" s="263">
        <v>0.89513981067238479</v>
      </c>
      <c r="F21" s="266">
        <v>3288.55</v>
      </c>
      <c r="G21" s="265">
        <v>3453</v>
      </c>
      <c r="H21" s="264">
        <v>5.0006841921211409</v>
      </c>
      <c r="I21" s="263">
        <v>0.75824421777024265</v>
      </c>
      <c r="J21" s="261">
        <v>9.7007374631268437</v>
      </c>
      <c r="K21" s="262">
        <v>10.185840707964601</v>
      </c>
      <c r="L21" s="261">
        <v>5.0006841921211409</v>
      </c>
      <c r="M21" s="261">
        <v>464.75924039470277</v>
      </c>
      <c r="N21" s="262">
        <v>465.67332754126858</v>
      </c>
      <c r="O21" s="261">
        <v>0.19667971438062093</v>
      </c>
    </row>
    <row r="22" spans="1:15" ht="12.75" x14ac:dyDescent="0.25">
      <c r="A22" s="267" t="s">
        <v>127</v>
      </c>
      <c r="B22" s="266">
        <v>63.75</v>
      </c>
      <c r="C22" s="265">
        <v>63.25</v>
      </c>
      <c r="D22" s="264">
        <v>-0.78431372549019329</v>
      </c>
      <c r="E22" s="263">
        <v>0.16701354874639629</v>
      </c>
      <c r="F22" s="266">
        <v>423.8</v>
      </c>
      <c r="G22" s="265">
        <v>491.3</v>
      </c>
      <c r="H22" s="264">
        <v>15.9273242095328</v>
      </c>
      <c r="I22" s="263">
        <v>0.10788455956864183</v>
      </c>
      <c r="J22" s="261">
        <v>6.6478431372549025</v>
      </c>
      <c r="K22" s="262">
        <v>7.7675889328063246</v>
      </c>
      <c r="L22" s="261">
        <v>16.84374574478602</v>
      </c>
      <c r="M22" s="261">
        <v>1882.2793770646531</v>
      </c>
      <c r="N22" s="262">
        <v>2226.9082027274576</v>
      </c>
      <c r="O22" s="261">
        <v>18.309121900928481</v>
      </c>
    </row>
    <row r="23" spans="1:15" ht="12.75" x14ac:dyDescent="0.25">
      <c r="A23" s="267" t="s">
        <v>128</v>
      </c>
      <c r="B23" s="266">
        <v>863</v>
      </c>
      <c r="C23" s="265">
        <v>873</v>
      </c>
      <c r="D23" s="264">
        <v>1.1587485515643037</v>
      </c>
      <c r="E23" s="263">
        <v>2.3051830522625134</v>
      </c>
      <c r="F23" s="266">
        <v>6392.7190000000001</v>
      </c>
      <c r="G23" s="265">
        <v>6156.3</v>
      </c>
      <c r="H23" s="264">
        <v>-3.6982542170240884</v>
      </c>
      <c r="I23" s="263">
        <v>1.3518618238803781</v>
      </c>
      <c r="J23" s="261">
        <v>7.4075538818076474</v>
      </c>
      <c r="K23" s="262">
        <v>7.051890034364261</v>
      </c>
      <c r="L23" s="292">
        <v>-4.8013669980432772</v>
      </c>
      <c r="M23" s="292">
        <v>3259.6383792248653</v>
      </c>
      <c r="N23" s="293">
        <v>3593.5776521612006</v>
      </c>
      <c r="O23" s="292">
        <v>10.244672386503971</v>
      </c>
    </row>
    <row r="24" spans="1:15" ht="12.75" x14ac:dyDescent="0.25">
      <c r="A24" s="267" t="s">
        <v>129</v>
      </c>
      <c r="B24" s="266">
        <v>164</v>
      </c>
      <c r="C24" s="265">
        <v>160</v>
      </c>
      <c r="D24" s="264">
        <v>-2.4390243902439046</v>
      </c>
      <c r="E24" s="263">
        <v>0.42248486639404598</v>
      </c>
      <c r="F24" s="266">
        <v>2211.777</v>
      </c>
      <c r="G24" s="265">
        <v>2383.527</v>
      </c>
      <c r="H24" s="264">
        <v>7.7652493899701414</v>
      </c>
      <c r="I24" s="263">
        <v>0.52339865787699191</v>
      </c>
      <c r="J24" s="261">
        <v>13.48644512195122</v>
      </c>
      <c r="K24" s="262">
        <v>14.89704375</v>
      </c>
      <c r="L24" s="261">
        <v>10.459380624719383</v>
      </c>
      <c r="M24" s="261">
        <v>642.84087862383956</v>
      </c>
      <c r="N24" s="262">
        <v>681.11053912961745</v>
      </c>
      <c r="O24" s="261">
        <v>5.9532089165990287</v>
      </c>
    </row>
    <row r="25" spans="1:15" ht="12.75" x14ac:dyDescent="0.25">
      <c r="A25" s="267" t="s">
        <v>130</v>
      </c>
      <c r="B25" s="266">
        <v>707</v>
      </c>
      <c r="C25" s="265">
        <v>696</v>
      </c>
      <c r="D25" s="264">
        <v>-1.5558698727015541</v>
      </c>
      <c r="E25" s="263">
        <v>1.8378091688140998</v>
      </c>
      <c r="F25" s="266">
        <v>4267</v>
      </c>
      <c r="G25" s="265">
        <v>7025</v>
      </c>
      <c r="H25" s="264">
        <v>64.635575345676116</v>
      </c>
      <c r="I25" s="263">
        <v>1.5426196437405024</v>
      </c>
      <c r="J25" s="261">
        <v>6.0353606789250351</v>
      </c>
      <c r="K25" s="262">
        <v>10.093390804597702</v>
      </c>
      <c r="L25" s="261">
        <v>67.237574381311816</v>
      </c>
      <c r="M25" s="261">
        <v>2321.9076634637918</v>
      </c>
      <c r="N25" s="262">
        <v>3699.7864768683276</v>
      </c>
      <c r="O25" s="261">
        <v>59.342532654766899</v>
      </c>
    </row>
    <row r="26" spans="1:15" ht="12.75" x14ac:dyDescent="0.25">
      <c r="A26" s="267" t="s">
        <v>131</v>
      </c>
      <c r="B26" s="266">
        <v>242</v>
      </c>
      <c r="C26" s="265">
        <v>242</v>
      </c>
      <c r="D26" s="264">
        <v>0</v>
      </c>
      <c r="E26" s="263">
        <v>0.63900836042099451</v>
      </c>
      <c r="F26" s="266">
        <v>2430</v>
      </c>
      <c r="G26" s="265">
        <v>2469</v>
      </c>
      <c r="H26" s="264">
        <v>1.6049382716049276</v>
      </c>
      <c r="I26" s="263">
        <v>0.54216767265413535</v>
      </c>
      <c r="J26" s="261">
        <v>10.041322314049587</v>
      </c>
      <c r="K26" s="262">
        <v>10.202479338842975</v>
      </c>
      <c r="L26" s="292">
        <v>1.6049382716049276</v>
      </c>
      <c r="M26" s="292">
        <v>2344.8148148148148</v>
      </c>
      <c r="N26" s="293">
        <v>2435.8444714459297</v>
      </c>
      <c r="O26" s="292">
        <v>3.8821682657401713</v>
      </c>
    </row>
    <row r="27" spans="1:15" ht="12.75" x14ac:dyDescent="0.25">
      <c r="A27" s="267" t="s">
        <v>359</v>
      </c>
      <c r="B27" s="266">
        <v>58</v>
      </c>
      <c r="C27" s="265">
        <v>25</v>
      </c>
      <c r="D27" s="264">
        <v>-56.896551724137936</v>
      </c>
      <c r="E27" s="263">
        <v>6.6013260374069682E-2</v>
      </c>
      <c r="F27" s="266">
        <v>723.3</v>
      </c>
      <c r="G27" s="265">
        <v>301</v>
      </c>
      <c r="H27" s="264">
        <v>-58.385179040508774</v>
      </c>
      <c r="I27" s="263">
        <v>6.6096585447101952E-2</v>
      </c>
      <c r="J27" s="261">
        <v>12.470689655172412</v>
      </c>
      <c r="K27" s="262">
        <v>12.04</v>
      </c>
      <c r="L27" s="292">
        <v>-3.4536153739803677</v>
      </c>
      <c r="M27" s="292">
        <v>580.36775888289799</v>
      </c>
      <c r="N27" s="293">
        <v>573.75415282392032</v>
      </c>
      <c r="O27" s="292">
        <v>-1.139554352865435</v>
      </c>
    </row>
    <row r="28" spans="1:15" ht="12.75" x14ac:dyDescent="0.25">
      <c r="A28" s="267" t="s">
        <v>133</v>
      </c>
      <c r="B28" s="266">
        <v>58</v>
      </c>
      <c r="C28" s="265">
        <v>59</v>
      </c>
      <c r="D28" s="264">
        <v>1.7241379310344751</v>
      </c>
      <c r="E28" s="263">
        <v>0.15579129448280443</v>
      </c>
      <c r="F28" s="266">
        <v>378</v>
      </c>
      <c r="G28" s="265">
        <v>377</v>
      </c>
      <c r="H28" s="264">
        <v>-0.26455026455026731</v>
      </c>
      <c r="I28" s="263">
        <v>8.2785424297533008E-2</v>
      </c>
      <c r="J28" s="261">
        <v>6.5172413793103452</v>
      </c>
      <c r="K28" s="262">
        <v>6.3898305084745761</v>
      </c>
      <c r="L28" s="292">
        <v>-1.9549816159985745</v>
      </c>
      <c r="M28" s="292">
        <v>4046.1111111111113</v>
      </c>
      <c r="N28" s="293">
        <v>4567.9045092838196</v>
      </c>
      <c r="O28" s="292">
        <v>12.896170763570991</v>
      </c>
    </row>
    <row r="29" spans="1:15" ht="12.75" x14ac:dyDescent="0.25">
      <c r="A29" s="291" t="s">
        <v>135</v>
      </c>
      <c r="B29" s="290">
        <v>288.55</v>
      </c>
      <c r="C29" s="289">
        <v>275.14999999999998</v>
      </c>
      <c r="D29" s="288">
        <v>-4.6439092011783201</v>
      </c>
      <c r="E29" s="287">
        <v>0.72654194367701086</v>
      </c>
      <c r="F29" s="290">
        <v>2088.0129999999999</v>
      </c>
      <c r="G29" s="289">
        <v>2087.0170000000003</v>
      </c>
      <c r="H29" s="288">
        <v>-4.7700852437204677E-2</v>
      </c>
      <c r="I29" s="287">
        <v>0.45828803146197472</v>
      </c>
      <c r="J29" s="286">
        <v>7.2362259573730716</v>
      </c>
      <c r="K29" s="285">
        <v>7.5850154461203001</v>
      </c>
      <c r="L29" s="283">
        <v>4.8200469526776368</v>
      </c>
      <c r="M29" s="283">
        <v>575.44677643290527</v>
      </c>
      <c r="N29" s="284">
        <v>692.65651405810286</v>
      </c>
      <c r="O29" s="283">
        <v>20.36847583920105</v>
      </c>
    </row>
    <row r="30" spans="1:15" ht="12.75" x14ac:dyDescent="0.25">
      <c r="A30" s="253" t="s">
        <v>323</v>
      </c>
      <c r="B30" s="251"/>
      <c r="C30" s="251"/>
      <c r="D30" s="251"/>
      <c r="E30" s="251"/>
      <c r="F30" s="251"/>
      <c r="G30" s="251"/>
      <c r="H30" s="251"/>
      <c r="I30" s="251"/>
      <c r="J30" s="251"/>
      <c r="K30" s="251"/>
      <c r="L30" s="251"/>
      <c r="M30" s="251"/>
      <c r="N30" s="251"/>
      <c r="O30" s="251"/>
    </row>
    <row r="31" spans="1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1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/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6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403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167829.12</v>
      </c>
      <c r="C5" s="271">
        <v>160646.20000000001</v>
      </c>
      <c r="D5" s="268">
        <v>-4.27990088966681</v>
      </c>
      <c r="E5" s="268">
        <v>100</v>
      </c>
      <c r="F5" s="272">
        <v>2145360.8419999997</v>
      </c>
      <c r="G5" s="271">
        <v>2073994.673</v>
      </c>
      <c r="H5" s="268">
        <v>-3.3265345205736652</v>
      </c>
      <c r="I5" s="268">
        <v>100</v>
      </c>
      <c r="J5" s="270">
        <v>12.783007156326624</v>
      </c>
      <c r="K5" s="269">
        <v>12.910325130628673</v>
      </c>
      <c r="L5" s="268">
        <v>0.99599392181388691</v>
      </c>
      <c r="M5" s="270">
        <v>521.08689453183956</v>
      </c>
      <c r="N5" s="269">
        <v>582.57852241841317</v>
      </c>
      <c r="O5" s="268">
        <v>11.800647556454003</v>
      </c>
    </row>
    <row r="6" spans="1:15" ht="12.75" x14ac:dyDescent="0.25">
      <c r="A6" s="267" t="s">
        <v>113</v>
      </c>
      <c r="B6" s="266">
        <v>12963.5</v>
      </c>
      <c r="C6" s="265">
        <v>13231.5</v>
      </c>
      <c r="D6" s="264">
        <v>2.067342924364568</v>
      </c>
      <c r="E6" s="263">
        <v>8.2364226480302669</v>
      </c>
      <c r="F6" s="266">
        <v>137369.18399999995</v>
      </c>
      <c r="G6" s="265">
        <v>137909.18700000001</v>
      </c>
      <c r="H6" s="264">
        <v>0.39310344887835136</v>
      </c>
      <c r="I6" s="263">
        <v>6.6494475031855602</v>
      </c>
      <c r="J6" s="261">
        <v>10.596612334631848</v>
      </c>
      <c r="K6" s="262">
        <v>10.422793107357442</v>
      </c>
      <c r="L6" s="261">
        <v>-1.6403282651600737</v>
      </c>
      <c r="M6" s="261">
        <v>603.26612175260527</v>
      </c>
      <c r="N6" s="262">
        <v>616.56672060578535</v>
      </c>
      <c r="O6" s="261">
        <v>2.2047647586340924</v>
      </c>
    </row>
    <row r="7" spans="1:15" ht="12.75" x14ac:dyDescent="0.25">
      <c r="A7" s="267" t="s">
        <v>114</v>
      </c>
      <c r="B7" s="266">
        <v>162</v>
      </c>
      <c r="C7" s="265">
        <v>147</v>
      </c>
      <c r="D7" s="264">
        <v>-9.259259259259256</v>
      </c>
      <c r="E7" s="263">
        <v>9.1505432434754133E-2</v>
      </c>
      <c r="F7" s="266">
        <v>1549</v>
      </c>
      <c r="G7" s="265">
        <v>1650</v>
      </c>
      <c r="H7" s="264">
        <v>6.5203357004518958</v>
      </c>
      <c r="I7" s="263">
        <v>7.9556617067550198E-2</v>
      </c>
      <c r="J7" s="261">
        <v>9.5617283950617278</v>
      </c>
      <c r="K7" s="262">
        <v>11.224489795918368</v>
      </c>
      <c r="L7" s="261">
        <v>17.389757710702103</v>
      </c>
      <c r="M7" s="261">
        <v>1094.9774047772755</v>
      </c>
      <c r="N7" s="262">
        <v>1192.3696969696971</v>
      </c>
      <c r="O7" s="261">
        <v>8.8944567958670895</v>
      </c>
    </row>
    <row r="8" spans="1:15" ht="12.75" x14ac:dyDescent="0.25">
      <c r="A8" s="267" t="s">
        <v>115</v>
      </c>
      <c r="B8" s="266">
        <v>87.9</v>
      </c>
      <c r="C8" s="265">
        <v>87.9</v>
      </c>
      <c r="D8" s="264">
        <v>0</v>
      </c>
      <c r="E8" s="263">
        <v>5.4716513680373391E-2</v>
      </c>
      <c r="F8" s="266">
        <v>391.40499999999997</v>
      </c>
      <c r="G8" s="265">
        <v>376.68</v>
      </c>
      <c r="H8" s="264">
        <v>-3.7620878629552434</v>
      </c>
      <c r="I8" s="263">
        <v>1.8162052434548371E-2</v>
      </c>
      <c r="J8" s="261">
        <v>4.4528441410693969</v>
      </c>
      <c r="K8" s="262">
        <v>4.2853242320819112</v>
      </c>
      <c r="L8" s="261">
        <v>-3.7620878629552545</v>
      </c>
      <c r="M8" s="261">
        <v>828.15268072712411</v>
      </c>
      <c r="N8" s="262">
        <v>740.53971540830423</v>
      </c>
      <c r="O8" s="261">
        <v>-10.579325208715751</v>
      </c>
    </row>
    <row r="9" spans="1:15" ht="12.75" x14ac:dyDescent="0.25">
      <c r="A9" s="267" t="s">
        <v>116</v>
      </c>
      <c r="B9" s="266">
        <v>2</v>
      </c>
      <c r="C9" s="265">
        <v>2</v>
      </c>
      <c r="D9" s="263">
        <v>0</v>
      </c>
      <c r="E9" s="263">
        <v>1.2449718698606005E-3</v>
      </c>
      <c r="F9" s="266">
        <v>14.7</v>
      </c>
      <c r="G9" s="265">
        <v>11.52</v>
      </c>
      <c r="H9" s="263">
        <v>-21.632653061224495</v>
      </c>
      <c r="I9" s="263">
        <v>5.5544983552616861E-4</v>
      </c>
      <c r="J9" s="261">
        <v>7.35</v>
      </c>
      <c r="K9" s="262">
        <v>5.76</v>
      </c>
      <c r="L9" s="261">
        <v>-21.632653061224495</v>
      </c>
      <c r="M9" s="261">
        <v>1770.0680272108841</v>
      </c>
      <c r="N9" s="262">
        <v>1932.5520833333333</v>
      </c>
      <c r="O9" s="263">
        <v>9.1795373750960927</v>
      </c>
    </row>
    <row r="10" spans="1:15" ht="12.75" x14ac:dyDescent="0.25">
      <c r="A10" s="267" t="s">
        <v>117</v>
      </c>
      <c r="B10" s="266">
        <v>402</v>
      </c>
      <c r="C10" s="265">
        <v>284</v>
      </c>
      <c r="D10" s="263">
        <v>-29.35323383084577</v>
      </c>
      <c r="E10" s="263">
        <v>0.17678600552020526</v>
      </c>
      <c r="F10" s="266">
        <v>2603</v>
      </c>
      <c r="G10" s="265">
        <v>2289</v>
      </c>
      <c r="H10" s="263">
        <v>-12.063004225893204</v>
      </c>
      <c r="I10" s="263">
        <v>0.11036672513189238</v>
      </c>
      <c r="J10" s="261">
        <v>6.4751243781094523</v>
      </c>
      <c r="K10" s="262">
        <v>8.0598591549295779</v>
      </c>
      <c r="L10" s="263">
        <v>24.474198243630063</v>
      </c>
      <c r="M10" s="261">
        <v>671.09873223203988</v>
      </c>
      <c r="N10" s="262">
        <v>702.35474006116203</v>
      </c>
      <c r="O10" s="263">
        <v>4.6574380680419747</v>
      </c>
    </row>
    <row r="11" spans="1:15" ht="12.75" x14ac:dyDescent="0.25">
      <c r="A11" s="267" t="s">
        <v>118</v>
      </c>
      <c r="B11" s="266">
        <v>5666.95</v>
      </c>
      <c r="C11" s="265">
        <v>5488.95</v>
      </c>
      <c r="D11" s="263">
        <v>-3.1410194196172525</v>
      </c>
      <c r="E11" s="263">
        <v>3.4167941725356714</v>
      </c>
      <c r="F11" s="266">
        <v>38892.406000000003</v>
      </c>
      <c r="G11" s="265">
        <v>39060.558000000005</v>
      </c>
      <c r="H11" s="263">
        <v>0.43235175525011549</v>
      </c>
      <c r="I11" s="263">
        <v>1.8833490031823243</v>
      </c>
      <c r="J11" s="261">
        <v>6.8630226135752039</v>
      </c>
      <c r="K11" s="262">
        <v>7.1162167627688362</v>
      </c>
      <c r="L11" s="263">
        <v>3.6892512738164296</v>
      </c>
      <c r="M11" s="261">
        <v>442.2456103641415</v>
      </c>
      <c r="N11" s="262">
        <v>453.90690988080598</v>
      </c>
      <c r="O11" s="263">
        <v>2.6368378211968357</v>
      </c>
    </row>
    <row r="12" spans="1:15" ht="12.75" x14ac:dyDescent="0.25">
      <c r="A12" s="267" t="s">
        <v>119</v>
      </c>
      <c r="B12" s="266">
        <v>3766</v>
      </c>
      <c r="C12" s="265">
        <v>3501</v>
      </c>
      <c r="D12" s="264">
        <v>-7.036643653744024</v>
      </c>
      <c r="E12" s="263">
        <v>2.1793232581909812</v>
      </c>
      <c r="F12" s="266">
        <v>33783</v>
      </c>
      <c r="G12" s="265">
        <v>32988</v>
      </c>
      <c r="H12" s="264">
        <v>-2.3532545955066153</v>
      </c>
      <c r="I12" s="263">
        <v>1.5905537477723311</v>
      </c>
      <c r="J12" s="261">
        <v>8.9705257567711101</v>
      </c>
      <c r="K12" s="262">
        <v>9.4224507283633248</v>
      </c>
      <c r="L12" s="261">
        <v>5.0378872303119326</v>
      </c>
      <c r="M12" s="261">
        <v>793.4276996711975</v>
      </c>
      <c r="N12" s="262">
        <v>766.45689341578759</v>
      </c>
      <c r="O12" s="261">
        <v>-3.3992771195897054</v>
      </c>
    </row>
    <row r="13" spans="1:15" ht="12.75" x14ac:dyDescent="0.25">
      <c r="A13" s="267" t="s">
        <v>120</v>
      </c>
      <c r="B13" s="266">
        <v>101</v>
      </c>
      <c r="C13" s="265">
        <v>101</v>
      </c>
      <c r="D13" s="263">
        <v>0</v>
      </c>
      <c r="E13" s="263">
        <v>6.287107942796033E-2</v>
      </c>
      <c r="F13" s="266">
        <v>546.30900000000008</v>
      </c>
      <c r="G13" s="265">
        <v>554.053</v>
      </c>
      <c r="H13" s="263">
        <v>1.4175127995328385</v>
      </c>
      <c r="I13" s="263">
        <v>2.6714292337046905E-2</v>
      </c>
      <c r="J13" s="261">
        <v>5.4090000000000007</v>
      </c>
      <c r="K13" s="262">
        <v>5.4856732673267325</v>
      </c>
      <c r="L13" s="261">
        <v>1.4175127995328607</v>
      </c>
      <c r="M13" s="261">
        <v>729.49777506868816</v>
      </c>
      <c r="N13" s="262">
        <v>770.38433146287446</v>
      </c>
      <c r="O13" s="263">
        <v>5.6047540913111815</v>
      </c>
    </row>
    <row r="14" spans="1:15" ht="12.75" x14ac:dyDescent="0.25">
      <c r="A14" s="267" t="s">
        <v>121</v>
      </c>
      <c r="B14" s="266">
        <v>17986.5</v>
      </c>
      <c r="C14" s="265">
        <v>17971.5</v>
      </c>
      <c r="D14" s="264">
        <v>-8.3395880243519738E-2</v>
      </c>
      <c r="E14" s="263">
        <v>11.18700597959989</v>
      </c>
      <c r="F14" s="266">
        <v>207354.99999999997</v>
      </c>
      <c r="G14" s="265">
        <v>208460</v>
      </c>
      <c r="H14" s="264">
        <v>0.53290251018784929</v>
      </c>
      <c r="I14" s="263">
        <v>10.051134784182738</v>
      </c>
      <c r="J14" s="261">
        <v>11.528368498596167</v>
      </c>
      <c r="K14" s="262">
        <v>11.599476949614667</v>
      </c>
      <c r="L14" s="261">
        <v>0.6168127868844353</v>
      </c>
      <c r="M14" s="261">
        <v>428.83767934219094</v>
      </c>
      <c r="N14" s="262">
        <v>457.46116761009296</v>
      </c>
      <c r="O14" s="261">
        <v>6.6746672801253348</v>
      </c>
    </row>
    <row r="15" spans="1:15" ht="12.75" x14ac:dyDescent="0.25">
      <c r="A15" s="267" t="s">
        <v>122</v>
      </c>
      <c r="B15" s="266">
        <v>81.5</v>
      </c>
      <c r="C15" s="265">
        <v>98.75</v>
      </c>
      <c r="D15" s="264">
        <v>21.165644171779153</v>
      </c>
      <c r="E15" s="263">
        <v>6.1470486074367142E-2</v>
      </c>
      <c r="F15" s="266">
        <v>2128.319</v>
      </c>
      <c r="G15" s="265">
        <v>2146.31</v>
      </c>
      <c r="H15" s="264">
        <v>0.8453150115184771</v>
      </c>
      <c r="I15" s="263">
        <v>0.10348676532015375</v>
      </c>
      <c r="J15" s="261">
        <v>26.114343558282208</v>
      </c>
      <c r="K15" s="262">
        <v>21.73478481012658</v>
      </c>
      <c r="L15" s="261">
        <v>-16.77070204112653</v>
      </c>
      <c r="M15" s="261">
        <v>565.45280571192575</v>
      </c>
      <c r="N15" s="262">
        <v>570.67245644850937</v>
      </c>
      <c r="O15" s="261">
        <v>0.92309219865163161</v>
      </c>
    </row>
    <row r="16" spans="1:15" ht="12.75" x14ac:dyDescent="0.25">
      <c r="A16" s="267" t="s">
        <v>123</v>
      </c>
      <c r="B16" s="266">
        <v>16879</v>
      </c>
      <c r="C16" s="265">
        <v>16737</v>
      </c>
      <c r="D16" s="264">
        <v>-0.84128206647313686</v>
      </c>
      <c r="E16" s="263">
        <v>10.418547092928435</v>
      </c>
      <c r="F16" s="266">
        <v>194963.04000000004</v>
      </c>
      <c r="G16" s="265">
        <v>191316.10999999996</v>
      </c>
      <c r="H16" s="264">
        <v>-1.8705750587393766</v>
      </c>
      <c r="I16" s="263">
        <v>9.224522728559581</v>
      </c>
      <c r="J16" s="261">
        <v>11.550627406836901</v>
      </c>
      <c r="K16" s="262">
        <v>11.430728923940967</v>
      </c>
      <c r="L16" s="261">
        <v>-1.0380257164642415</v>
      </c>
      <c r="M16" s="261">
        <v>550.47137036845527</v>
      </c>
      <c r="N16" s="262">
        <v>732.13760148060737</v>
      </c>
      <c r="O16" s="261">
        <v>33.001939953853501</v>
      </c>
    </row>
    <row r="17" spans="1:15" ht="12.75" x14ac:dyDescent="0.25">
      <c r="A17" s="267" t="s">
        <v>124</v>
      </c>
      <c r="B17" s="266">
        <v>471</v>
      </c>
      <c r="C17" s="265">
        <v>485.5</v>
      </c>
      <c r="D17" s="264">
        <v>3.0785562632696495</v>
      </c>
      <c r="E17" s="263">
        <v>0.30221692140866074</v>
      </c>
      <c r="F17" s="266">
        <v>7664.1939999999986</v>
      </c>
      <c r="G17" s="265">
        <v>7922.7269999999999</v>
      </c>
      <c r="H17" s="264">
        <v>3.3732575140973831</v>
      </c>
      <c r="I17" s="263">
        <v>0.38200324731499441</v>
      </c>
      <c r="J17" s="261">
        <v>16.272174097664539</v>
      </c>
      <c r="K17" s="262">
        <v>16.318696189495366</v>
      </c>
      <c r="L17" s="261">
        <v>0.28589966867123007</v>
      </c>
      <c r="M17" s="261">
        <v>718.51386851637653</v>
      </c>
      <c r="N17" s="262">
        <v>640.2974947893573</v>
      </c>
      <c r="O17" s="261">
        <v>-10.885854421783714</v>
      </c>
    </row>
    <row r="18" spans="1:15" ht="12.75" x14ac:dyDescent="0.25">
      <c r="A18" s="267" t="s">
        <v>125</v>
      </c>
      <c r="B18" s="266">
        <v>475</v>
      </c>
      <c r="C18" s="265">
        <v>604</v>
      </c>
      <c r="D18" s="264">
        <v>27.157894736842113</v>
      </c>
      <c r="E18" s="263">
        <v>0.37598150469790131</v>
      </c>
      <c r="F18" s="266">
        <v>5171</v>
      </c>
      <c r="G18" s="265">
        <v>7435</v>
      </c>
      <c r="H18" s="264">
        <v>43.782633919938107</v>
      </c>
      <c r="I18" s="263">
        <v>0.35848693811953686</v>
      </c>
      <c r="J18" s="261">
        <v>10.886315789473684</v>
      </c>
      <c r="K18" s="262">
        <v>12.309602649006623</v>
      </c>
      <c r="L18" s="261">
        <v>13.074091244984443</v>
      </c>
      <c r="M18" s="261">
        <v>443.2585573390059</v>
      </c>
      <c r="N18" s="262">
        <v>476.89710827168796</v>
      </c>
      <c r="O18" s="261">
        <v>7.5889230733914959</v>
      </c>
    </row>
    <row r="19" spans="1:15" ht="12.75" x14ac:dyDescent="0.25">
      <c r="A19" s="267" t="s">
        <v>200</v>
      </c>
      <c r="B19" s="266">
        <v>322</v>
      </c>
      <c r="C19" s="265">
        <v>275</v>
      </c>
      <c r="D19" s="264">
        <v>-14.596273291925465</v>
      </c>
      <c r="E19" s="263">
        <v>0.17118363210583257</v>
      </c>
      <c r="F19" s="266">
        <v>4153</v>
      </c>
      <c r="G19" s="265">
        <v>3654</v>
      </c>
      <c r="H19" s="264">
        <v>-12.01541054659282</v>
      </c>
      <c r="I19" s="263">
        <v>0.17618174470595663</v>
      </c>
      <c r="J19" s="261">
        <v>12.897515527950311</v>
      </c>
      <c r="K19" s="262">
        <v>13.287272727272727</v>
      </c>
      <c r="L19" s="261">
        <v>3.0219556508985779</v>
      </c>
      <c r="M19" s="261">
        <v>932.96412232121372</v>
      </c>
      <c r="N19" s="262">
        <v>873.22660098522158</v>
      </c>
      <c r="O19" s="261">
        <v>-6.4029816267066391</v>
      </c>
    </row>
    <row r="20" spans="1:15" ht="12.75" x14ac:dyDescent="0.25">
      <c r="A20" s="267" t="s">
        <v>324</v>
      </c>
      <c r="B20" s="266">
        <v>29</v>
      </c>
      <c r="C20" s="265">
        <v>28</v>
      </c>
      <c r="D20" s="264">
        <v>-3.4482758620689613</v>
      </c>
      <c r="E20" s="263">
        <v>1.7429606178048406E-2</v>
      </c>
      <c r="F20" s="266">
        <v>320</v>
      </c>
      <c r="G20" s="265">
        <v>310</v>
      </c>
      <c r="H20" s="264">
        <v>-3.125</v>
      </c>
      <c r="I20" s="263">
        <v>1.494700078238822E-2</v>
      </c>
      <c r="J20" s="261">
        <v>11.03448275862069</v>
      </c>
      <c r="K20" s="262">
        <v>11.071428571428571</v>
      </c>
      <c r="L20" s="261">
        <v>0.33482142857141906</v>
      </c>
      <c r="M20" s="261">
        <v>653.78125000000011</v>
      </c>
      <c r="N20" s="262">
        <v>666.09677419354841</v>
      </c>
      <c r="O20" s="261">
        <v>1.8837377476867534</v>
      </c>
    </row>
    <row r="21" spans="1:15" ht="12.75" x14ac:dyDescent="0.25">
      <c r="A21" s="267" t="s">
        <v>126</v>
      </c>
      <c r="B21" s="266">
        <v>24011</v>
      </c>
      <c r="C21" s="265">
        <v>24161</v>
      </c>
      <c r="D21" s="264">
        <v>0.62471367289991253</v>
      </c>
      <c r="E21" s="263">
        <v>15.039882673850983</v>
      </c>
      <c r="F21" s="266">
        <v>268043.59999999998</v>
      </c>
      <c r="G21" s="265">
        <v>276147.54000000004</v>
      </c>
      <c r="H21" s="264">
        <v>3.0233663478628436</v>
      </c>
      <c r="I21" s="263">
        <v>13.314766117530914</v>
      </c>
      <c r="J21" s="261">
        <v>11.163366790221147</v>
      </c>
      <c r="K21" s="262">
        <v>11.429474773395143</v>
      </c>
      <c r="L21" s="261">
        <v>2.3837609941034898</v>
      </c>
      <c r="M21" s="261">
        <v>386.52204342875569</v>
      </c>
      <c r="N21" s="262">
        <v>391.14663342646469</v>
      </c>
      <c r="O21" s="261">
        <v>1.1964621620762506</v>
      </c>
    </row>
    <row r="22" spans="1:15" ht="12.75" x14ac:dyDescent="0.25">
      <c r="A22" s="267" t="s">
        <v>127</v>
      </c>
      <c r="B22" s="266">
        <v>1593.75</v>
      </c>
      <c r="C22" s="265">
        <v>1635.5</v>
      </c>
      <c r="D22" s="264">
        <v>2.6196078431372616</v>
      </c>
      <c r="E22" s="263">
        <v>1.018075746578506</v>
      </c>
      <c r="F22" s="266">
        <v>18864.278999999999</v>
      </c>
      <c r="G22" s="265">
        <v>19873.3</v>
      </c>
      <c r="H22" s="264">
        <v>5.3488447663438521</v>
      </c>
      <c r="I22" s="263">
        <v>0.95821364725366376</v>
      </c>
      <c r="J22" s="261">
        <v>11.836410352941176</v>
      </c>
      <c r="K22" s="262">
        <v>12.151207581779271</v>
      </c>
      <c r="L22" s="261">
        <v>2.6595667052035976</v>
      </c>
      <c r="M22" s="261">
        <v>890.26718169297635</v>
      </c>
      <c r="N22" s="262">
        <v>872.21246597193215</v>
      </c>
      <c r="O22" s="261">
        <v>-2.0280109266423207</v>
      </c>
    </row>
    <row r="23" spans="1:15" ht="12.75" x14ac:dyDescent="0.25">
      <c r="A23" s="267" t="s">
        <v>128</v>
      </c>
      <c r="B23" s="266">
        <v>2</v>
      </c>
      <c r="C23" s="265">
        <v>2</v>
      </c>
      <c r="D23" s="264">
        <v>0</v>
      </c>
      <c r="E23" s="263">
        <v>1.2449718698606005E-3</v>
      </c>
      <c r="F23" s="266">
        <v>16.940000000000001</v>
      </c>
      <c r="G23" s="265">
        <v>15.689000000000002</v>
      </c>
      <c r="H23" s="264">
        <v>-7.3848878394332846</v>
      </c>
      <c r="I23" s="263">
        <v>7.5646288798351231E-4</v>
      </c>
      <c r="J23" s="261">
        <v>8.4700000000000006</v>
      </c>
      <c r="K23" s="262">
        <v>7.8445000000000009</v>
      </c>
      <c r="L23" s="292">
        <v>-7.3848878394332846</v>
      </c>
      <c r="M23" s="292">
        <v>1122.4321133412038</v>
      </c>
      <c r="N23" s="293">
        <v>1127.528841863726</v>
      </c>
      <c r="O23" s="292">
        <v>0.45407900058653805</v>
      </c>
    </row>
    <row r="24" spans="1:15" ht="12.75" x14ac:dyDescent="0.25">
      <c r="A24" s="267" t="s">
        <v>129</v>
      </c>
      <c r="B24" s="266">
        <v>6171</v>
      </c>
      <c r="C24" s="265">
        <v>6176</v>
      </c>
      <c r="D24" s="264">
        <v>8.1024145195263131E-2</v>
      </c>
      <c r="E24" s="263">
        <v>3.8444731341295344</v>
      </c>
      <c r="F24" s="266">
        <v>95682.797999999995</v>
      </c>
      <c r="G24" s="265">
        <v>93202.368999999992</v>
      </c>
      <c r="H24" s="264">
        <v>-2.5923458049376902</v>
      </c>
      <c r="I24" s="263">
        <v>4.4938576850433405</v>
      </c>
      <c r="J24" s="261">
        <v>15.505233835683033</v>
      </c>
      <c r="K24" s="262">
        <v>15.091057156735751</v>
      </c>
      <c r="L24" s="261">
        <v>-2.671205628605966</v>
      </c>
      <c r="M24" s="261">
        <v>537.44401684407262</v>
      </c>
      <c r="N24" s="262">
        <v>583.66065974138496</v>
      </c>
      <c r="O24" s="261">
        <v>8.599340852039127</v>
      </c>
    </row>
    <row r="25" spans="1:15" ht="12.75" x14ac:dyDescent="0.25">
      <c r="A25" s="267" t="s">
        <v>130</v>
      </c>
      <c r="B25" s="266">
        <v>14039</v>
      </c>
      <c r="C25" s="265">
        <v>14324</v>
      </c>
      <c r="D25" s="264">
        <v>2.0300591210200114</v>
      </c>
      <c r="E25" s="263">
        <v>8.9164885319416207</v>
      </c>
      <c r="F25" s="266">
        <v>263809</v>
      </c>
      <c r="G25" s="265">
        <v>274342</v>
      </c>
      <c r="H25" s="264">
        <v>3.9926613572698333</v>
      </c>
      <c r="I25" s="263">
        <v>13.227709963361125</v>
      </c>
      <c r="J25" s="261">
        <v>18.791153216041028</v>
      </c>
      <c r="K25" s="262">
        <v>19.152611002513265</v>
      </c>
      <c r="L25" s="261">
        <v>1.9235529736603807</v>
      </c>
      <c r="M25" s="261">
        <v>725.25061692360782</v>
      </c>
      <c r="N25" s="262">
        <v>741.11375582302389</v>
      </c>
      <c r="O25" s="261">
        <v>2.1872630686899486</v>
      </c>
    </row>
    <row r="26" spans="1:15" ht="12.75" x14ac:dyDescent="0.25">
      <c r="A26" s="267" t="s">
        <v>131</v>
      </c>
      <c r="B26" s="266">
        <v>1164</v>
      </c>
      <c r="C26" s="265">
        <v>1174</v>
      </c>
      <c r="D26" s="264">
        <v>0.85910652920961894</v>
      </c>
      <c r="E26" s="263">
        <v>0.73079848760817245</v>
      </c>
      <c r="F26" s="266">
        <v>11342.9</v>
      </c>
      <c r="G26" s="265">
        <v>11522</v>
      </c>
      <c r="H26" s="264">
        <v>1.5789612885593662</v>
      </c>
      <c r="I26" s="263">
        <v>0.55554626778928085</v>
      </c>
      <c r="J26" s="261">
        <v>9.7447594501718218</v>
      </c>
      <c r="K26" s="262">
        <v>9.8143100511073254</v>
      </c>
      <c r="L26" s="292">
        <v>0.71372311744726247</v>
      </c>
      <c r="M26" s="292">
        <v>1096.025707711432</v>
      </c>
      <c r="N26" s="293">
        <v>1044.4714459295265</v>
      </c>
      <c r="O26" s="292">
        <v>-4.7037456712173302</v>
      </c>
    </row>
    <row r="27" spans="1:15" ht="12.75" x14ac:dyDescent="0.25">
      <c r="A27" s="267" t="s">
        <v>359</v>
      </c>
      <c r="B27" s="266">
        <v>35666.5</v>
      </c>
      <c r="C27" s="265">
        <v>29488.5</v>
      </c>
      <c r="D27" s="264">
        <v>-17.321576269047988</v>
      </c>
      <c r="E27" s="263">
        <v>18.356176492192159</v>
      </c>
      <c r="F27" s="266">
        <v>472629</v>
      </c>
      <c r="G27" s="265">
        <v>385531.5</v>
      </c>
      <c r="H27" s="264">
        <v>-18.428302114343388</v>
      </c>
      <c r="I27" s="263">
        <v>18.588837523017109</v>
      </c>
      <c r="J27" s="261">
        <v>13.251342295992037</v>
      </c>
      <c r="K27" s="262">
        <v>13.073961035657968</v>
      </c>
      <c r="L27" s="292">
        <v>-1.338590886658475</v>
      </c>
      <c r="M27" s="292">
        <v>477.61639679325646</v>
      </c>
      <c r="N27" s="293">
        <v>578.38404903360686</v>
      </c>
      <c r="O27" s="292">
        <v>21.098030326619877</v>
      </c>
    </row>
    <row r="28" spans="1:15" ht="12.75" x14ac:dyDescent="0.25">
      <c r="A28" s="267" t="s">
        <v>133</v>
      </c>
      <c r="B28" s="266">
        <v>4</v>
      </c>
      <c r="C28" s="265">
        <v>4</v>
      </c>
      <c r="D28" s="264">
        <v>0</v>
      </c>
      <c r="E28" s="263">
        <v>2.4899437397212011E-3</v>
      </c>
      <c r="F28" s="266">
        <v>47</v>
      </c>
      <c r="G28" s="265">
        <v>52</v>
      </c>
      <c r="H28" s="264">
        <v>10.638297872340431</v>
      </c>
      <c r="I28" s="263">
        <v>2.5072388409167336E-3</v>
      </c>
      <c r="J28" s="261">
        <v>11.75</v>
      </c>
      <c r="K28" s="262">
        <v>13</v>
      </c>
      <c r="L28" s="292">
        <v>10.638297872340431</v>
      </c>
      <c r="M28" s="292">
        <v>1500</v>
      </c>
      <c r="N28" s="293">
        <v>1500</v>
      </c>
      <c r="O28" s="292">
        <v>0</v>
      </c>
    </row>
    <row r="29" spans="1:15" ht="12.75" x14ac:dyDescent="0.25">
      <c r="A29" s="295" t="s">
        <v>134</v>
      </c>
      <c r="B29" s="266">
        <v>4382.03</v>
      </c>
      <c r="C29" s="265">
        <v>4809.68</v>
      </c>
      <c r="D29" s="264">
        <v>9.7591755419291992</v>
      </c>
      <c r="E29" s="263">
        <v>2.9939581515155664</v>
      </c>
      <c r="F29" s="266">
        <v>103642.12900000002</v>
      </c>
      <c r="G29" s="265">
        <v>114856.37499999999</v>
      </c>
      <c r="H29" s="264">
        <v>10.820161751019185</v>
      </c>
      <c r="I29" s="263">
        <v>5.5379300870557246</v>
      </c>
      <c r="J29" s="292">
        <v>23.651624703619103</v>
      </c>
      <c r="K29" s="293">
        <v>23.880252948221084</v>
      </c>
      <c r="L29" s="292">
        <v>0.96664921529470149</v>
      </c>
      <c r="M29" s="292">
        <v>728.78780394408909</v>
      </c>
      <c r="N29" s="293">
        <v>804.47100511399572</v>
      </c>
      <c r="O29" s="292">
        <v>10.384806216613484</v>
      </c>
    </row>
    <row r="30" spans="1:15" ht="12.75" x14ac:dyDescent="0.25">
      <c r="A30" s="291" t="s">
        <v>135</v>
      </c>
      <c r="B30" s="290">
        <v>21400.489999999998</v>
      </c>
      <c r="C30" s="289">
        <v>19828.420000000002</v>
      </c>
      <c r="D30" s="288">
        <v>-7.3459532935927889</v>
      </c>
      <c r="E30" s="287">
        <v>12.342912561890666</v>
      </c>
      <c r="F30" s="290">
        <v>274379.63900000002</v>
      </c>
      <c r="G30" s="289">
        <v>262368.755</v>
      </c>
      <c r="H30" s="288">
        <v>-4.3774691313738572</v>
      </c>
      <c r="I30" s="287">
        <v>12.650406407287818</v>
      </c>
      <c r="J30" s="286">
        <v>12.821184888757223</v>
      </c>
      <c r="K30" s="285">
        <v>13.231954689279327</v>
      </c>
      <c r="L30" s="283">
        <v>3.2038364947244879</v>
      </c>
      <c r="M30" s="283">
        <v>367.34542099167925</v>
      </c>
      <c r="N30" s="284">
        <v>445.45034079991723</v>
      </c>
      <c r="O30" s="283">
        <v>21.261982685774971</v>
      </c>
    </row>
    <row r="31" spans="1:15" ht="12.75" x14ac:dyDescent="0.25">
      <c r="A31" s="253" t="s">
        <v>323</v>
      </c>
      <c r="B31" s="251"/>
      <c r="C31" s="251"/>
      <c r="D31" s="251"/>
      <c r="E31" s="251"/>
      <c r="F31" s="251"/>
      <c r="G31" s="251"/>
      <c r="H31" s="251"/>
      <c r="I31" s="251"/>
      <c r="J31" s="251"/>
      <c r="K31" s="251"/>
      <c r="L31" s="251"/>
      <c r="M31" s="251"/>
      <c r="N31" s="251"/>
      <c r="O31" s="251"/>
    </row>
    <row r="32" spans="1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6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404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71</v>
      </c>
      <c r="C5" s="271">
        <v>85</v>
      </c>
      <c r="D5" s="268">
        <v>19.718309859154925</v>
      </c>
      <c r="E5" s="268">
        <v>100</v>
      </c>
      <c r="F5" s="272">
        <v>191.7</v>
      </c>
      <c r="G5" s="271">
        <v>217.41000000000003</v>
      </c>
      <c r="H5" s="268">
        <v>13.411580594679195</v>
      </c>
      <c r="I5" s="268">
        <v>100</v>
      </c>
      <c r="J5" s="270">
        <v>2.6999999999999997</v>
      </c>
      <c r="K5" s="269">
        <v>2.5577647058823532</v>
      </c>
      <c r="L5" s="268">
        <v>-5.2679738562091298</v>
      </c>
      <c r="M5" s="270">
        <v>1206.7292644757433</v>
      </c>
      <c r="N5" s="269">
        <v>1501.5178694632259</v>
      </c>
      <c r="O5" s="268">
        <v>24.428727608222189</v>
      </c>
    </row>
    <row r="6" spans="1:15" ht="12.75" x14ac:dyDescent="0.25">
      <c r="A6" s="337" t="s">
        <v>122</v>
      </c>
      <c r="B6" s="336">
        <v>71</v>
      </c>
      <c r="C6" s="335">
        <v>85</v>
      </c>
      <c r="D6" s="334">
        <v>19.718309859154925</v>
      </c>
      <c r="E6" s="333">
        <v>100</v>
      </c>
      <c r="F6" s="336">
        <v>191.7</v>
      </c>
      <c r="G6" s="335">
        <v>217.41000000000003</v>
      </c>
      <c r="H6" s="334">
        <v>13.411580594679195</v>
      </c>
      <c r="I6" s="333">
        <v>100</v>
      </c>
      <c r="J6" s="331">
        <v>2.6999999999999997</v>
      </c>
      <c r="K6" s="332">
        <v>2.5577647058823532</v>
      </c>
      <c r="L6" s="331">
        <v>-5.2679738562091298</v>
      </c>
      <c r="M6" s="331">
        <v>1206.7292644757433</v>
      </c>
      <c r="N6" s="332">
        <v>1501.5178694632259</v>
      </c>
      <c r="O6" s="331">
        <v>24.428727608222189</v>
      </c>
    </row>
    <row r="7" spans="1:15" ht="12.75" x14ac:dyDescent="0.25">
      <c r="A7" s="253" t="s">
        <v>323</v>
      </c>
      <c r="B7" s="251"/>
      <c r="C7" s="251"/>
      <c r="D7" s="251"/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251"/>
    </row>
    <row r="8" spans="1:15" ht="12.75" x14ac:dyDescent="0.25">
      <c r="B8" s="299"/>
      <c r="C8" s="299"/>
      <c r="D8" s="299"/>
      <c r="E8" s="299"/>
      <c r="F8" s="299"/>
      <c r="G8" s="299"/>
      <c r="H8" s="299"/>
      <c r="I8" s="299"/>
      <c r="J8" s="299"/>
      <c r="K8" s="299"/>
      <c r="L8" s="299"/>
      <c r="M8" s="299"/>
      <c r="N8" s="299"/>
      <c r="O8" s="299"/>
    </row>
    <row r="9" spans="1:15" ht="12.75" x14ac:dyDescent="0.25">
      <c r="B9" s="299"/>
      <c r="C9" s="299"/>
      <c r="D9" s="299"/>
      <c r="E9" s="299"/>
      <c r="F9" s="299"/>
      <c r="G9" s="299"/>
      <c r="H9" s="299"/>
      <c r="I9" s="299"/>
      <c r="J9" s="299"/>
      <c r="K9" s="299"/>
      <c r="L9" s="299"/>
      <c r="M9" s="299"/>
      <c r="N9" s="299"/>
      <c r="O9" s="299"/>
    </row>
    <row r="10" spans="1:15" ht="12.75" x14ac:dyDescent="0.25">
      <c r="B10" s="299"/>
      <c r="C10" s="299"/>
      <c r="D10" s="299"/>
      <c r="E10" s="299"/>
      <c r="F10" s="299"/>
      <c r="G10" s="299"/>
      <c r="H10" s="299"/>
      <c r="I10" s="299"/>
      <c r="J10" s="299"/>
      <c r="K10" s="299"/>
      <c r="L10" s="299"/>
      <c r="M10" s="299"/>
      <c r="N10" s="299"/>
      <c r="O10" s="299"/>
    </row>
    <row r="11" spans="1:15" ht="12.75" x14ac:dyDescent="0.25">
      <c r="B11" s="299"/>
      <c r="C11" s="299"/>
      <c r="D11" s="299"/>
      <c r="E11" s="299"/>
      <c r="F11" s="299"/>
      <c r="G11" s="299"/>
      <c r="H11" s="299"/>
      <c r="I11" s="299"/>
      <c r="J11" s="299"/>
      <c r="K11" s="299"/>
      <c r="L11" s="299"/>
      <c r="M11" s="299"/>
      <c r="N11" s="299"/>
      <c r="O11" s="299"/>
    </row>
    <row r="12" spans="1:15" ht="12.75" x14ac:dyDescent="0.25">
      <c r="B12" s="299"/>
      <c r="C12" s="299"/>
      <c r="D12" s="299"/>
      <c r="E12" s="299"/>
      <c r="F12" s="299"/>
      <c r="G12" s="299"/>
      <c r="H12" s="299"/>
      <c r="I12" s="299"/>
      <c r="J12" s="299"/>
      <c r="K12" s="299"/>
      <c r="L12" s="299"/>
      <c r="M12" s="299"/>
      <c r="N12" s="299"/>
      <c r="O12" s="299"/>
    </row>
    <row r="13" spans="1:15" ht="12.75" x14ac:dyDescent="0.25">
      <c r="B13" s="299"/>
      <c r="C13" s="299"/>
      <c r="D13" s="299"/>
      <c r="E13" s="299"/>
      <c r="F13" s="299"/>
      <c r="G13" s="299"/>
      <c r="H13" s="299"/>
      <c r="I13" s="299"/>
      <c r="J13" s="299"/>
      <c r="K13" s="299"/>
      <c r="L13" s="299"/>
      <c r="M13" s="299"/>
      <c r="N13" s="299"/>
      <c r="O13" s="299"/>
    </row>
    <row r="14" spans="1:15" ht="12.75" x14ac:dyDescent="0.25"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  <c r="M14" s="299"/>
      <c r="N14" s="299"/>
      <c r="O14" s="299"/>
    </row>
    <row r="15" spans="1:15" ht="12.75" x14ac:dyDescent="0.25">
      <c r="B15" s="299"/>
      <c r="C15" s="299"/>
      <c r="D15" s="299"/>
      <c r="E15" s="299"/>
      <c r="F15" s="299"/>
      <c r="G15" s="299"/>
      <c r="H15" s="299"/>
      <c r="I15" s="299"/>
      <c r="J15" s="299"/>
      <c r="K15" s="299"/>
      <c r="L15" s="299"/>
      <c r="M15" s="299"/>
      <c r="N15" s="299"/>
      <c r="O15" s="299"/>
    </row>
    <row r="16" spans="1:15" ht="12.75" x14ac:dyDescent="0.25"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</row>
    <row r="17" spans="2:15" ht="12.75" x14ac:dyDescent="0.25"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M17" s="299"/>
      <c r="N17" s="299"/>
      <c r="O17" s="299"/>
    </row>
    <row r="18" spans="2:15" ht="12.75" x14ac:dyDescent="0.25"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</row>
    <row r="19" spans="2:15" ht="12.75" x14ac:dyDescent="0.25"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</row>
    <row r="20" spans="2:15" ht="12.75" x14ac:dyDescent="0.25"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</row>
    <row r="21" spans="2:15" ht="12.75" x14ac:dyDescent="0.25"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2:15" ht="12.75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2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2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2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2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2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2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2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2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2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2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405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540.75</v>
      </c>
      <c r="C5" s="271">
        <v>524.25</v>
      </c>
      <c r="D5" s="268">
        <v>-3.0513176144244092</v>
      </c>
      <c r="E5" s="268">
        <v>100</v>
      </c>
      <c r="F5" s="272">
        <v>2569.7439999999997</v>
      </c>
      <c r="G5" s="271">
        <v>2674.3349999999996</v>
      </c>
      <c r="H5" s="268">
        <v>4.0700941416732528</v>
      </c>
      <c r="I5" s="268">
        <v>100</v>
      </c>
      <c r="J5" s="270">
        <v>4.7521849283402675</v>
      </c>
      <c r="K5" s="269">
        <v>5.1012589413447778</v>
      </c>
      <c r="L5" s="268">
        <v>7.3455477484211995</v>
      </c>
      <c r="M5" s="270">
        <v>1723.6727082542081</v>
      </c>
      <c r="N5" s="269">
        <v>2195.8454344724951</v>
      </c>
      <c r="O5" s="268">
        <v>27.393409662819266</v>
      </c>
    </row>
    <row r="6" spans="1:15" ht="12.75" x14ac:dyDescent="0.25">
      <c r="A6" s="267" t="s">
        <v>114</v>
      </c>
      <c r="B6" s="266">
        <v>8</v>
      </c>
      <c r="C6" s="265">
        <v>8</v>
      </c>
      <c r="D6" s="264">
        <v>0</v>
      </c>
      <c r="E6" s="263">
        <v>1.5259895088221267</v>
      </c>
      <c r="F6" s="266">
        <v>63.5</v>
      </c>
      <c r="G6" s="265">
        <v>55</v>
      </c>
      <c r="H6" s="264">
        <v>-13.385826771653541</v>
      </c>
      <c r="I6" s="263">
        <v>2.056586029798062</v>
      </c>
      <c r="J6" s="261">
        <v>7.9375</v>
      </c>
      <c r="K6" s="262">
        <v>6.875</v>
      </c>
      <c r="L6" s="261">
        <v>-13.385826771653541</v>
      </c>
      <c r="M6" s="261">
        <v>2735.8267716535433</v>
      </c>
      <c r="N6" s="262">
        <v>2939.4545454545455</v>
      </c>
      <c r="O6" s="261">
        <v>7.4430068420570761</v>
      </c>
    </row>
    <row r="7" spans="1:15" ht="12.75" x14ac:dyDescent="0.25">
      <c r="A7" s="267" t="s">
        <v>115</v>
      </c>
      <c r="B7" s="266">
        <v>16.2</v>
      </c>
      <c r="C7" s="265">
        <v>13.2</v>
      </c>
      <c r="D7" s="264">
        <v>-18.518518518518523</v>
      </c>
      <c r="E7" s="263">
        <v>2.5178826895565094</v>
      </c>
      <c r="F7" s="266">
        <v>84.638000000000005</v>
      </c>
      <c r="G7" s="265">
        <v>77.09</v>
      </c>
      <c r="H7" s="264">
        <v>-8.9179801034996125</v>
      </c>
      <c r="I7" s="263">
        <v>2.8825857643115023</v>
      </c>
      <c r="J7" s="261">
        <v>5.2245679012345683</v>
      </c>
      <c r="K7" s="262">
        <v>5.8401515151515158</v>
      </c>
      <c r="L7" s="261">
        <v>11.782478963886845</v>
      </c>
      <c r="M7" s="261">
        <v>960.53309388218031</v>
      </c>
      <c r="N7" s="262">
        <v>947.15138150214057</v>
      </c>
      <c r="O7" s="261">
        <v>-1.3931547455543591</v>
      </c>
    </row>
    <row r="8" spans="1:15" ht="12.75" x14ac:dyDescent="0.25">
      <c r="A8" s="267" t="s">
        <v>116</v>
      </c>
      <c r="B8" s="266">
        <v>101</v>
      </c>
      <c r="C8" s="265">
        <v>102</v>
      </c>
      <c r="D8" s="263">
        <v>0.99009900990099098</v>
      </c>
      <c r="E8" s="263">
        <v>19.456366237482118</v>
      </c>
      <c r="F8" s="266">
        <v>595.38400000000001</v>
      </c>
      <c r="G8" s="265">
        <v>631.21299999999997</v>
      </c>
      <c r="H8" s="263">
        <v>6.0177969176195445</v>
      </c>
      <c r="I8" s="263">
        <v>23.60261522958044</v>
      </c>
      <c r="J8" s="261">
        <v>5.8948910891089108</v>
      </c>
      <c r="K8" s="262">
        <v>6.188362745098039</v>
      </c>
      <c r="L8" s="261">
        <v>4.9784067517605335</v>
      </c>
      <c r="M8" s="261">
        <v>1913.2057630033723</v>
      </c>
      <c r="N8" s="262">
        <v>3063.5939057021956</v>
      </c>
      <c r="O8" s="263">
        <v>60.128824873124501</v>
      </c>
    </row>
    <row r="9" spans="1:15" ht="12.75" x14ac:dyDescent="0.25">
      <c r="A9" s="267" t="s">
        <v>117</v>
      </c>
      <c r="B9" s="266">
        <v>66</v>
      </c>
      <c r="C9" s="265">
        <v>52</v>
      </c>
      <c r="D9" s="263">
        <v>-21.212121212121215</v>
      </c>
      <c r="E9" s="263">
        <v>9.9189318073438244</v>
      </c>
      <c r="F9" s="266">
        <v>364</v>
      </c>
      <c r="G9" s="265">
        <v>326</v>
      </c>
      <c r="H9" s="263">
        <v>-10.439560439560436</v>
      </c>
      <c r="I9" s="263">
        <v>12.189946285712152</v>
      </c>
      <c r="J9" s="261">
        <v>5.5151515151515156</v>
      </c>
      <c r="K9" s="262">
        <v>6.2692307692307692</v>
      </c>
      <c r="L9" s="263">
        <v>13.672865595942518</v>
      </c>
      <c r="M9" s="261">
        <v>1197.2527472527472</v>
      </c>
      <c r="N9" s="262">
        <v>1417.4846625766872</v>
      </c>
      <c r="O9" s="263">
        <v>18.394772184009668</v>
      </c>
    </row>
    <row r="10" spans="1:15" ht="12.75" x14ac:dyDescent="0.25">
      <c r="A10" s="267" t="s">
        <v>120</v>
      </c>
      <c r="B10" s="266">
        <v>19</v>
      </c>
      <c r="C10" s="265">
        <v>19</v>
      </c>
      <c r="D10" s="263">
        <v>0</v>
      </c>
      <c r="E10" s="263">
        <v>3.6242250834525516</v>
      </c>
      <c r="F10" s="266">
        <v>103.21299999999999</v>
      </c>
      <c r="G10" s="265">
        <v>94.685000000000002</v>
      </c>
      <c r="H10" s="263">
        <v>-8.2625250695164247</v>
      </c>
      <c r="I10" s="263">
        <v>3.540506331480537</v>
      </c>
      <c r="J10" s="261">
        <v>5.4322631578947362</v>
      </c>
      <c r="K10" s="262">
        <v>4.983421052631579</v>
      </c>
      <c r="L10" s="261">
        <v>-8.2625250695164247</v>
      </c>
      <c r="M10" s="261">
        <v>1086.0531134643893</v>
      </c>
      <c r="N10" s="262">
        <v>1137.4209220045414</v>
      </c>
      <c r="O10" s="263">
        <v>4.7297694655369593</v>
      </c>
    </row>
    <row r="11" spans="1:15" ht="12.75" x14ac:dyDescent="0.25">
      <c r="A11" s="267" t="s">
        <v>122</v>
      </c>
      <c r="B11" s="266">
        <v>179.05</v>
      </c>
      <c r="C11" s="265">
        <v>179.55</v>
      </c>
      <c r="D11" s="264">
        <v>0.27925160569672869</v>
      </c>
      <c r="E11" s="263">
        <v>34.248927038626611</v>
      </c>
      <c r="F11" s="266">
        <v>452.36</v>
      </c>
      <c r="G11" s="265">
        <v>506.16999999999996</v>
      </c>
      <c r="H11" s="264">
        <v>11.895393049783355</v>
      </c>
      <c r="I11" s="263">
        <v>18.926948194597912</v>
      </c>
      <c r="J11" s="261">
        <v>2.5264451270594805</v>
      </c>
      <c r="K11" s="262">
        <v>2.8191033138401553</v>
      </c>
      <c r="L11" s="261">
        <v>11.583793514696229</v>
      </c>
      <c r="M11" s="261">
        <v>1570.103457423291</v>
      </c>
      <c r="N11" s="262">
        <v>2070.134539779126</v>
      </c>
      <c r="O11" s="261">
        <v>31.847014920688089</v>
      </c>
    </row>
    <row r="12" spans="1:15" ht="12.75" x14ac:dyDescent="0.25">
      <c r="A12" s="267" t="s">
        <v>124</v>
      </c>
      <c r="B12" s="266">
        <v>9</v>
      </c>
      <c r="C12" s="265">
        <v>9</v>
      </c>
      <c r="D12" s="264">
        <v>0</v>
      </c>
      <c r="E12" s="263">
        <v>1.7167381974248928</v>
      </c>
      <c r="F12" s="266">
        <v>42.359000000000002</v>
      </c>
      <c r="G12" s="265">
        <v>42.368000000000002</v>
      </c>
      <c r="H12" s="264">
        <v>2.12469605042509E-2</v>
      </c>
      <c r="I12" s="263">
        <v>1.584244307463351</v>
      </c>
      <c r="J12" s="261">
        <v>4.706555555555556</v>
      </c>
      <c r="K12" s="262">
        <v>4.7075555555555555</v>
      </c>
      <c r="L12" s="261">
        <v>2.12469605042509E-2</v>
      </c>
      <c r="M12" s="261">
        <v>2546.9935550886471</v>
      </c>
      <c r="N12" s="262">
        <v>2534.6110271903326</v>
      </c>
      <c r="O12" s="261">
        <v>-0.48616251397948229</v>
      </c>
    </row>
    <row r="13" spans="1:15" ht="12.75" x14ac:dyDescent="0.25">
      <c r="A13" s="267" t="s">
        <v>200</v>
      </c>
      <c r="B13" s="266">
        <v>75</v>
      </c>
      <c r="C13" s="265">
        <v>74</v>
      </c>
      <c r="D13" s="264">
        <v>-1.3333333333333308</v>
      </c>
      <c r="E13" s="263">
        <v>14.115402956604672</v>
      </c>
      <c r="F13" s="266">
        <v>612</v>
      </c>
      <c r="G13" s="265">
        <v>686</v>
      </c>
      <c r="H13" s="264">
        <v>12.091503267973858</v>
      </c>
      <c r="I13" s="263">
        <v>25.651236662572195</v>
      </c>
      <c r="J13" s="261">
        <v>8.16</v>
      </c>
      <c r="K13" s="262">
        <v>9.2702702702702702</v>
      </c>
      <c r="L13" s="261">
        <v>13.606253312135653</v>
      </c>
      <c r="M13" s="261">
        <v>2012.0915032679738</v>
      </c>
      <c r="N13" s="262">
        <v>2190.3790087463558</v>
      </c>
      <c r="O13" s="261">
        <v>8.8608050473257816</v>
      </c>
    </row>
    <row r="14" spans="1:15" ht="12.75" x14ac:dyDescent="0.25">
      <c r="A14" s="267" t="s">
        <v>324</v>
      </c>
      <c r="B14" s="266">
        <v>23.5</v>
      </c>
      <c r="C14" s="265">
        <v>23.5</v>
      </c>
      <c r="D14" s="264">
        <v>0</v>
      </c>
      <c r="E14" s="263">
        <v>4.4825941821649975</v>
      </c>
      <c r="F14" s="266">
        <v>113</v>
      </c>
      <c r="G14" s="265">
        <v>116.2</v>
      </c>
      <c r="H14" s="264">
        <v>2.831858407079646</v>
      </c>
      <c r="I14" s="263">
        <v>4.3450053938642696</v>
      </c>
      <c r="J14" s="261">
        <v>4.8085106382978724</v>
      </c>
      <c r="K14" s="262">
        <v>4.94468085106383</v>
      </c>
      <c r="L14" s="261">
        <v>2.831858407079646</v>
      </c>
      <c r="M14" s="261">
        <v>2126.5486725663718</v>
      </c>
      <c r="N14" s="262">
        <v>2142.5129087779687</v>
      </c>
      <c r="O14" s="261">
        <v>0.75071106613002758</v>
      </c>
    </row>
    <row r="15" spans="1:15" ht="12.75" x14ac:dyDescent="0.25">
      <c r="A15" s="267" t="s">
        <v>128</v>
      </c>
      <c r="B15" s="266">
        <v>8</v>
      </c>
      <c r="C15" s="265">
        <v>8</v>
      </c>
      <c r="D15" s="264">
        <v>0</v>
      </c>
      <c r="E15" s="263">
        <v>1.5259895088221267</v>
      </c>
      <c r="F15" s="266">
        <v>34.299999999999997</v>
      </c>
      <c r="G15" s="265">
        <v>32.859000000000002</v>
      </c>
      <c r="H15" s="264">
        <v>-4.2011661807580092</v>
      </c>
      <c r="I15" s="263">
        <v>1.2286792791479004</v>
      </c>
      <c r="J15" s="261">
        <v>4.2874999999999996</v>
      </c>
      <c r="K15" s="262">
        <v>4.1073750000000002</v>
      </c>
      <c r="L15" s="292">
        <v>-4.2011661807580092</v>
      </c>
      <c r="M15" s="292">
        <v>1574.8688046647233</v>
      </c>
      <c r="N15" s="293">
        <v>1351.745336133175</v>
      </c>
      <c r="O15" s="292">
        <v>-14.167749584642353</v>
      </c>
    </row>
    <row r="16" spans="1:15" ht="12.75" x14ac:dyDescent="0.25">
      <c r="A16" s="267" t="s">
        <v>130</v>
      </c>
      <c r="B16" s="266">
        <v>12</v>
      </c>
      <c r="C16" s="265">
        <v>12</v>
      </c>
      <c r="D16" s="264">
        <v>0</v>
      </c>
      <c r="E16" s="263">
        <v>2.28898426323319</v>
      </c>
      <c r="F16" s="266">
        <v>10.99</v>
      </c>
      <c r="G16" s="265">
        <v>29.749999999999996</v>
      </c>
      <c r="H16" s="264">
        <v>170.70063694267512</v>
      </c>
      <c r="I16" s="263">
        <v>1.1124260797544063</v>
      </c>
      <c r="J16" s="261">
        <v>0.91583333333333339</v>
      </c>
      <c r="K16" s="262">
        <v>2.4791666666666665</v>
      </c>
      <c r="L16" s="261">
        <v>170.70063694267512</v>
      </c>
      <c r="M16" s="261">
        <v>1849.8635122838941</v>
      </c>
      <c r="N16" s="262">
        <v>1948.2352941176475</v>
      </c>
      <c r="O16" s="261">
        <v>5.3177859436938091</v>
      </c>
    </row>
    <row r="17" spans="1:15" ht="12.75" x14ac:dyDescent="0.25">
      <c r="A17" s="260" t="s">
        <v>133</v>
      </c>
      <c r="B17" s="259">
        <v>24</v>
      </c>
      <c r="C17" s="258">
        <v>24</v>
      </c>
      <c r="D17" s="257">
        <v>0</v>
      </c>
      <c r="E17" s="256">
        <v>4.5779685264663801</v>
      </c>
      <c r="F17" s="259">
        <v>94</v>
      </c>
      <c r="G17" s="258">
        <v>77</v>
      </c>
      <c r="H17" s="257">
        <v>-18.085106382978722</v>
      </c>
      <c r="I17" s="256">
        <v>2.8792204417172873</v>
      </c>
      <c r="J17" s="254">
        <v>3.9166666666666665</v>
      </c>
      <c r="K17" s="255">
        <v>3.2083333333333335</v>
      </c>
      <c r="L17" s="254">
        <v>-18.085106382978722</v>
      </c>
      <c r="M17" s="254">
        <v>1310.6382978723404</v>
      </c>
      <c r="N17" s="255">
        <v>1623.3766233766235</v>
      </c>
      <c r="O17" s="254">
        <v>23.861528082307302</v>
      </c>
    </row>
    <row r="18" spans="1:15" ht="12.75" x14ac:dyDescent="0.25">
      <c r="A18" s="253" t="s">
        <v>323</v>
      </c>
      <c r="B18" s="251"/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</row>
    <row r="19" spans="1:15" ht="12.75" x14ac:dyDescent="0.25"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</row>
    <row r="20" spans="1:15" ht="12.75" x14ac:dyDescent="0.25"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</row>
    <row r="21" spans="1:15" ht="12.75" x14ac:dyDescent="0.25"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1:15" ht="12.75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1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1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1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1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1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1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1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1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1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1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406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989.72</v>
      </c>
      <c r="C5" s="271">
        <v>981.45</v>
      </c>
      <c r="D5" s="268">
        <v>-0.83558986379985711</v>
      </c>
      <c r="E5" s="268">
        <v>100</v>
      </c>
      <c r="F5" s="272">
        <v>3825.7009999999996</v>
      </c>
      <c r="G5" s="271">
        <v>3862.0690000000004</v>
      </c>
      <c r="H5" s="268">
        <v>0.95062316683924841</v>
      </c>
      <c r="I5" s="268">
        <v>100</v>
      </c>
      <c r="J5" s="270">
        <v>3.8654376995513879</v>
      </c>
      <c r="K5" s="269">
        <v>0.99164410136200143</v>
      </c>
      <c r="L5" s="268">
        <v>1.9050953752706823</v>
      </c>
      <c r="M5" s="270">
        <v>496.60322382747637</v>
      </c>
      <c r="N5" s="269">
        <v>604.84819147456983</v>
      </c>
      <c r="O5" s="268">
        <v>21.797073086399976</v>
      </c>
    </row>
    <row r="6" spans="1:15" ht="12.75" x14ac:dyDescent="0.25">
      <c r="A6" s="267" t="s">
        <v>113</v>
      </c>
      <c r="B6" s="266">
        <v>8</v>
      </c>
      <c r="C6" s="265">
        <v>8</v>
      </c>
      <c r="D6" s="264">
        <v>0</v>
      </c>
      <c r="E6" s="263">
        <v>0.81512048499668854</v>
      </c>
      <c r="F6" s="266">
        <v>22.999999999999996</v>
      </c>
      <c r="G6" s="265">
        <v>22.999999999999996</v>
      </c>
      <c r="H6" s="264">
        <v>0</v>
      </c>
      <c r="I6" s="263">
        <v>0.595535708968431</v>
      </c>
      <c r="J6" s="261">
        <v>2.8749999999999996</v>
      </c>
      <c r="K6" s="262">
        <v>2.8749999999999996</v>
      </c>
      <c r="L6" s="261">
        <v>0</v>
      </c>
      <c r="M6" s="261">
        <v>764.34782608695662</v>
      </c>
      <c r="N6" s="262">
        <v>926.08695652173913</v>
      </c>
      <c r="O6" s="261">
        <v>21.160409556313976</v>
      </c>
    </row>
    <row r="7" spans="1:15" ht="12.75" x14ac:dyDescent="0.25">
      <c r="A7" s="267" t="s">
        <v>114</v>
      </c>
      <c r="B7" s="266">
        <v>41</v>
      </c>
      <c r="C7" s="265">
        <v>41</v>
      </c>
      <c r="D7" s="264">
        <v>0</v>
      </c>
      <c r="E7" s="263">
        <v>4.1774924856080284</v>
      </c>
      <c r="F7" s="266">
        <v>199</v>
      </c>
      <c r="G7" s="265">
        <v>226</v>
      </c>
      <c r="H7" s="264">
        <v>13.567839195979904</v>
      </c>
      <c r="I7" s="263">
        <v>5.851785662037627</v>
      </c>
      <c r="J7" s="261">
        <v>4.8536585365853657</v>
      </c>
      <c r="K7" s="262">
        <v>5.5121951219512191</v>
      </c>
      <c r="L7" s="261">
        <v>13.567839195979904</v>
      </c>
      <c r="M7" s="261">
        <v>1283.9195979899498</v>
      </c>
      <c r="N7" s="262">
        <v>1532.5221238938052</v>
      </c>
      <c r="O7" s="261">
        <v>19.362779904057614</v>
      </c>
    </row>
    <row r="8" spans="1:15" ht="12.75" x14ac:dyDescent="0.25">
      <c r="A8" s="267" t="s">
        <v>116</v>
      </c>
      <c r="B8" s="266">
        <v>10</v>
      </c>
      <c r="C8" s="265">
        <v>10</v>
      </c>
      <c r="D8" s="263">
        <v>0</v>
      </c>
      <c r="E8" s="263">
        <v>1.0189006062458605</v>
      </c>
      <c r="F8" s="266">
        <v>68.97</v>
      </c>
      <c r="G8" s="265">
        <v>71.820000000000007</v>
      </c>
      <c r="H8" s="263">
        <v>4.1322314049586861</v>
      </c>
      <c r="I8" s="263">
        <v>1.8596249833962055</v>
      </c>
      <c r="J8" s="261">
        <v>6.8970000000000002</v>
      </c>
      <c r="K8" s="262">
        <v>7.1820000000000004</v>
      </c>
      <c r="L8" s="261">
        <v>4.1322314049586861</v>
      </c>
      <c r="M8" s="261">
        <v>1332.3183993040452</v>
      </c>
      <c r="N8" s="262">
        <v>1936.8978000556947</v>
      </c>
      <c r="O8" s="263">
        <v>45.377996811232201</v>
      </c>
    </row>
    <row r="9" spans="1:15" ht="12.75" x14ac:dyDescent="0.25">
      <c r="A9" s="267" t="s">
        <v>117</v>
      </c>
      <c r="B9" s="266">
        <v>1</v>
      </c>
      <c r="C9" s="265">
        <v>1</v>
      </c>
      <c r="D9" s="263">
        <v>0</v>
      </c>
      <c r="E9" s="263">
        <v>0.10189006062458607</v>
      </c>
      <c r="F9" s="266">
        <v>4</v>
      </c>
      <c r="G9" s="265">
        <v>2</v>
      </c>
      <c r="H9" s="263">
        <v>-50</v>
      </c>
      <c r="I9" s="263">
        <v>5.1785713823341836E-2</v>
      </c>
      <c r="J9" s="261">
        <v>4</v>
      </c>
      <c r="K9" s="262">
        <v>2</v>
      </c>
      <c r="L9" s="263">
        <v>-50</v>
      </c>
      <c r="M9" s="261">
        <v>905</v>
      </c>
      <c r="N9" s="262">
        <v>1000</v>
      </c>
      <c r="O9" s="263">
        <v>10.497237569060779</v>
      </c>
    </row>
    <row r="10" spans="1:15" ht="12.75" x14ac:dyDescent="0.25">
      <c r="A10" s="267" t="s">
        <v>121</v>
      </c>
      <c r="B10" s="266">
        <v>4</v>
      </c>
      <c r="C10" s="265">
        <v>4</v>
      </c>
      <c r="D10" s="264">
        <v>0</v>
      </c>
      <c r="E10" s="263">
        <v>0.40756024249834427</v>
      </c>
      <c r="F10" s="266">
        <v>16</v>
      </c>
      <c r="G10" s="265">
        <v>16</v>
      </c>
      <c r="H10" s="264">
        <v>0</v>
      </c>
      <c r="I10" s="263">
        <v>0.41428571058673469</v>
      </c>
      <c r="J10" s="261">
        <v>4</v>
      </c>
      <c r="K10" s="262">
        <v>4</v>
      </c>
      <c r="L10" s="261">
        <v>0</v>
      </c>
      <c r="M10" s="261">
        <v>409.25</v>
      </c>
      <c r="N10" s="262">
        <v>424.37500000000006</v>
      </c>
      <c r="O10" s="261">
        <v>3.6957849725107073</v>
      </c>
    </row>
    <row r="11" spans="1:15" ht="12.75" x14ac:dyDescent="0.25">
      <c r="A11" s="267" t="s">
        <v>122</v>
      </c>
      <c r="B11" s="266">
        <v>1</v>
      </c>
      <c r="C11" s="265">
        <v>1</v>
      </c>
      <c r="D11" s="264">
        <v>0</v>
      </c>
      <c r="E11" s="263">
        <v>0.10189006062458607</v>
      </c>
      <c r="F11" s="266">
        <v>6.25</v>
      </c>
      <c r="G11" s="265">
        <v>6.5</v>
      </c>
      <c r="H11" s="264">
        <v>4.0000000000000036</v>
      </c>
      <c r="I11" s="263">
        <v>0.16830356992586096</v>
      </c>
      <c r="J11" s="261">
        <v>6.25</v>
      </c>
      <c r="K11" s="262">
        <v>6.5</v>
      </c>
      <c r="L11" s="261">
        <v>4.0000000000000036</v>
      </c>
      <c r="M11" s="261">
        <v>1353.6</v>
      </c>
      <c r="N11" s="262">
        <v>2476.9230769230771</v>
      </c>
      <c r="O11" s="261">
        <v>82.987815966539387</v>
      </c>
    </row>
    <row r="12" spans="1:15" ht="12.75" x14ac:dyDescent="0.25">
      <c r="A12" s="267" t="s">
        <v>123</v>
      </c>
      <c r="B12" s="266">
        <v>21</v>
      </c>
      <c r="C12" s="265">
        <v>19</v>
      </c>
      <c r="D12" s="264">
        <v>-9.5238095238095237</v>
      </c>
      <c r="E12" s="263">
        <v>1.9359111518671355</v>
      </c>
      <c r="F12" s="266">
        <v>119.59999999999998</v>
      </c>
      <c r="G12" s="265">
        <v>104.23</v>
      </c>
      <c r="H12" s="264">
        <v>-12.851170568561853</v>
      </c>
      <c r="I12" s="263">
        <v>2.69881247590346</v>
      </c>
      <c r="J12" s="261">
        <v>5.6952380952380945</v>
      </c>
      <c r="K12" s="262">
        <v>5.4857894736842105</v>
      </c>
      <c r="L12" s="261">
        <v>-3.6776095757788951</v>
      </c>
      <c r="M12" s="261">
        <v>739.33946488294328</v>
      </c>
      <c r="N12" s="262">
        <v>786.69289072244089</v>
      </c>
      <c r="O12" s="261">
        <v>6.4048286462017767</v>
      </c>
    </row>
    <row r="13" spans="1:15" ht="12.75" x14ac:dyDescent="0.25">
      <c r="A13" s="267" t="s">
        <v>124</v>
      </c>
      <c r="B13" s="266">
        <v>10</v>
      </c>
      <c r="C13" s="265">
        <v>10</v>
      </c>
      <c r="D13" s="264">
        <v>0</v>
      </c>
      <c r="E13" s="263">
        <v>1.0189006062458605</v>
      </c>
      <c r="F13" s="266">
        <v>29.250000000000004</v>
      </c>
      <c r="G13" s="265">
        <v>28.998999999999999</v>
      </c>
      <c r="H13" s="264">
        <v>-0.8581196581196715</v>
      </c>
      <c r="I13" s="263">
        <v>0.75086695758154487</v>
      </c>
      <c r="J13" s="261">
        <v>2.9250000000000003</v>
      </c>
      <c r="K13" s="262">
        <v>2.8998999999999997</v>
      </c>
      <c r="L13" s="261">
        <v>-0.8581196581196826</v>
      </c>
      <c r="M13" s="261">
        <v>1088.4717948717948</v>
      </c>
      <c r="N13" s="262">
        <v>1360.4124280147596</v>
      </c>
      <c r="O13" s="261">
        <v>24.983709676647624</v>
      </c>
    </row>
    <row r="14" spans="1:15" ht="12.75" x14ac:dyDescent="0.25">
      <c r="A14" s="267" t="s">
        <v>200</v>
      </c>
      <c r="B14" s="266">
        <v>3</v>
      </c>
      <c r="C14" s="265">
        <v>3</v>
      </c>
      <c r="D14" s="264">
        <v>0</v>
      </c>
      <c r="E14" s="263">
        <v>0.30567018187375816</v>
      </c>
      <c r="F14" s="266">
        <v>13</v>
      </c>
      <c r="G14" s="265">
        <v>24</v>
      </c>
      <c r="H14" s="264">
        <v>84.615384615384627</v>
      </c>
      <c r="I14" s="263">
        <v>0.62142856588010209</v>
      </c>
      <c r="J14" s="261">
        <v>4.333333333333333</v>
      </c>
      <c r="K14" s="262">
        <v>8</v>
      </c>
      <c r="L14" s="261">
        <v>84.615384615384627</v>
      </c>
      <c r="M14" s="261">
        <v>800</v>
      </c>
      <c r="N14" s="262">
        <v>600</v>
      </c>
      <c r="O14" s="261">
        <v>-25</v>
      </c>
    </row>
    <row r="15" spans="1:15" ht="12.75" x14ac:dyDescent="0.25">
      <c r="A15" s="267" t="s">
        <v>126</v>
      </c>
      <c r="B15" s="266">
        <v>468</v>
      </c>
      <c r="C15" s="265">
        <v>468</v>
      </c>
      <c r="D15" s="264">
        <v>0</v>
      </c>
      <c r="E15" s="263">
        <v>47.684548372306281</v>
      </c>
      <c r="F15" s="266">
        <v>1084</v>
      </c>
      <c r="G15" s="265">
        <v>1119</v>
      </c>
      <c r="H15" s="264">
        <v>3.2287822878228845</v>
      </c>
      <c r="I15" s="263">
        <v>28.974106884159756</v>
      </c>
      <c r="J15" s="261">
        <v>2.3162393162393164</v>
      </c>
      <c r="K15" s="262">
        <v>2.391025641025641</v>
      </c>
      <c r="L15" s="261">
        <v>3.2287822878228623</v>
      </c>
      <c r="M15" s="261">
        <v>246.31918819188192</v>
      </c>
      <c r="N15" s="262">
        <v>249.04378909740839</v>
      </c>
      <c r="O15" s="261">
        <v>1.1061261307032222</v>
      </c>
    </row>
    <row r="16" spans="1:15" ht="12.75" x14ac:dyDescent="0.25">
      <c r="A16" s="267" t="s">
        <v>128</v>
      </c>
      <c r="B16" s="266">
        <v>7</v>
      </c>
      <c r="C16" s="265">
        <v>7</v>
      </c>
      <c r="D16" s="264">
        <v>0</v>
      </c>
      <c r="E16" s="263">
        <v>0.71323042437210249</v>
      </c>
      <c r="F16" s="266">
        <v>33.6</v>
      </c>
      <c r="G16" s="265">
        <v>36.978999999999999</v>
      </c>
      <c r="H16" s="264">
        <v>10.056547619047617</v>
      </c>
      <c r="I16" s="263">
        <v>0.95749195573667878</v>
      </c>
      <c r="J16" s="261">
        <v>4.8</v>
      </c>
      <c r="K16" s="262">
        <v>5.2827142857142855</v>
      </c>
      <c r="L16" s="292">
        <v>10.056547619047617</v>
      </c>
      <c r="M16" s="292">
        <v>1628.1547619047622</v>
      </c>
      <c r="N16" s="293">
        <v>1624.5531247464778</v>
      </c>
      <c r="O16" s="292">
        <v>-0.22120975490504957</v>
      </c>
    </row>
    <row r="17" spans="1:15" ht="12.75" x14ac:dyDescent="0.25">
      <c r="A17" s="267" t="s">
        <v>130</v>
      </c>
      <c r="B17" s="266">
        <v>70</v>
      </c>
      <c r="C17" s="265">
        <v>70</v>
      </c>
      <c r="D17" s="264">
        <v>0</v>
      </c>
      <c r="E17" s="263">
        <v>7.1323042437210242</v>
      </c>
      <c r="F17" s="266">
        <v>101</v>
      </c>
      <c r="G17" s="265">
        <v>57</v>
      </c>
      <c r="H17" s="264">
        <v>-43.564356435643568</v>
      </c>
      <c r="I17" s="263">
        <v>1.4758928439652423</v>
      </c>
      <c r="J17" s="261">
        <v>1.4428571428571428</v>
      </c>
      <c r="K17" s="262">
        <v>0.81428571428571428</v>
      </c>
      <c r="L17" s="261">
        <v>-43.56435643564356</v>
      </c>
      <c r="M17" s="261">
        <v>500</v>
      </c>
      <c r="N17" s="262">
        <v>957.8947368421052</v>
      </c>
      <c r="O17" s="261">
        <v>91.578947368421055</v>
      </c>
    </row>
    <row r="18" spans="1:15" ht="12.75" x14ac:dyDescent="0.25">
      <c r="A18" s="267" t="s">
        <v>131</v>
      </c>
      <c r="B18" s="266">
        <v>9</v>
      </c>
      <c r="C18" s="265">
        <v>9</v>
      </c>
      <c r="D18" s="264">
        <v>0</v>
      </c>
      <c r="E18" s="263">
        <v>0.9170105456212746</v>
      </c>
      <c r="F18" s="266">
        <v>77</v>
      </c>
      <c r="G18" s="265">
        <v>80</v>
      </c>
      <c r="H18" s="264">
        <v>3.8961038961038863</v>
      </c>
      <c r="I18" s="263">
        <v>2.0714285529336731</v>
      </c>
      <c r="J18" s="261">
        <v>8.5555555555555554</v>
      </c>
      <c r="K18" s="262">
        <v>8.8888888888888893</v>
      </c>
      <c r="L18" s="292">
        <v>3.8961038961039085</v>
      </c>
      <c r="M18" s="292">
        <v>527.92207792207796</v>
      </c>
      <c r="N18" s="293">
        <v>508.375</v>
      </c>
      <c r="O18" s="292">
        <v>-3.7026445264452756</v>
      </c>
    </row>
    <row r="19" spans="1:15" ht="12.75" x14ac:dyDescent="0.25">
      <c r="A19" s="267" t="s">
        <v>359</v>
      </c>
      <c r="B19" s="266">
        <v>13</v>
      </c>
      <c r="C19" s="265">
        <v>2</v>
      </c>
      <c r="D19" s="264">
        <v>-84.615384615384613</v>
      </c>
      <c r="E19" s="263">
        <v>0.20378012124917214</v>
      </c>
      <c r="F19" s="266">
        <v>93.85</v>
      </c>
      <c r="G19" s="265">
        <v>15</v>
      </c>
      <c r="H19" s="264">
        <v>-84.017048481619611</v>
      </c>
      <c r="I19" s="263">
        <v>0.38839285367506377</v>
      </c>
      <c r="J19" s="261">
        <v>7.2192307692307685</v>
      </c>
      <c r="K19" s="262">
        <v>7.5</v>
      </c>
      <c r="L19" s="292">
        <v>3.8891848694725839</v>
      </c>
      <c r="M19" s="292">
        <v>381.27330847096425</v>
      </c>
      <c r="N19" s="293">
        <v>433.33333333333337</v>
      </c>
      <c r="O19" s="292">
        <v>13.654253708749643</v>
      </c>
    </row>
    <row r="20" spans="1:15" ht="12.75" x14ac:dyDescent="0.25">
      <c r="A20" s="291" t="s">
        <v>135</v>
      </c>
      <c r="B20" s="290">
        <v>323.72000000000003</v>
      </c>
      <c r="C20" s="289">
        <v>328.45</v>
      </c>
      <c r="D20" s="288">
        <v>1.4611392561472814</v>
      </c>
      <c r="E20" s="287">
        <v>33.465790412145289</v>
      </c>
      <c r="F20" s="290">
        <v>1957.1809999999998</v>
      </c>
      <c r="G20" s="289">
        <v>2051.5410000000002</v>
      </c>
      <c r="H20" s="288">
        <v>4.8212199076120399</v>
      </c>
      <c r="I20" s="287">
        <v>53.120257561426264</v>
      </c>
      <c r="J20" s="286">
        <v>6.0459069566291843</v>
      </c>
      <c r="K20" s="285">
        <v>6.2461287867255297</v>
      </c>
      <c r="L20" s="283">
        <v>3.3116922164474705</v>
      </c>
      <c r="M20" s="283">
        <v>478.722279646083</v>
      </c>
      <c r="N20" s="284">
        <v>598.54787206300057</v>
      </c>
      <c r="O20" s="283">
        <v>25.030293661181592</v>
      </c>
    </row>
    <row r="21" spans="1:15" ht="12.75" x14ac:dyDescent="0.25">
      <c r="A21" s="253" t="s">
        <v>323</v>
      </c>
      <c r="B21" s="251"/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</row>
    <row r="22" spans="1:15" ht="12.75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1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1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1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1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1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1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1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1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1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1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407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29733.38</v>
      </c>
      <c r="C5" s="271">
        <v>22091.99</v>
      </c>
      <c r="D5" s="268">
        <v>-25.699701816611498</v>
      </c>
      <c r="E5" s="268">
        <v>100</v>
      </c>
      <c r="F5" s="272">
        <v>345978.94199999998</v>
      </c>
      <c r="G5" s="271">
        <v>373519.86799999996</v>
      </c>
      <c r="H5" s="268">
        <v>7.9602896756647112</v>
      </c>
      <c r="I5" s="268">
        <v>100</v>
      </c>
      <c r="J5" s="270">
        <v>11.636044808898282</v>
      </c>
      <c r="K5" s="269">
        <v>16.907479498225371</v>
      </c>
      <c r="L5" s="268">
        <v>45.302633118909384</v>
      </c>
      <c r="M5" s="270">
        <v>1027.2233233134541</v>
      </c>
      <c r="N5" s="269">
        <v>555.08149365698523</v>
      </c>
      <c r="O5" s="268">
        <v>-45.962919546404834</v>
      </c>
    </row>
    <row r="6" spans="1:15" ht="12.75" x14ac:dyDescent="0.25">
      <c r="A6" s="267" t="s">
        <v>113</v>
      </c>
      <c r="B6" s="266">
        <v>112</v>
      </c>
      <c r="C6" s="265">
        <v>228</v>
      </c>
      <c r="D6" s="264">
        <v>103.57142857142856</v>
      </c>
      <c r="E6" s="263">
        <v>1.0320482672679103</v>
      </c>
      <c r="F6" s="266">
        <v>1284</v>
      </c>
      <c r="G6" s="265">
        <v>2649.5</v>
      </c>
      <c r="H6" s="264">
        <v>106.34735202492212</v>
      </c>
      <c r="I6" s="263">
        <v>0.70933308425778319</v>
      </c>
      <c r="J6" s="261">
        <v>11.464285714285714</v>
      </c>
      <c r="K6" s="262">
        <v>11.620614035087719</v>
      </c>
      <c r="L6" s="261">
        <v>1.3636115210143851</v>
      </c>
      <c r="M6" s="261">
        <v>1102.4143302180685</v>
      </c>
      <c r="N6" s="262">
        <v>1243.3478014719758</v>
      </c>
      <c r="O6" s="261">
        <v>12.784074679619707</v>
      </c>
    </row>
    <row r="7" spans="1:15" ht="12.75" x14ac:dyDescent="0.25">
      <c r="A7" s="267" t="s">
        <v>114</v>
      </c>
      <c r="B7" s="266">
        <v>915</v>
      </c>
      <c r="C7" s="265">
        <v>915</v>
      </c>
      <c r="D7" s="264">
        <v>0</v>
      </c>
      <c r="E7" s="263">
        <v>4.1417726515356916</v>
      </c>
      <c r="F7" s="266">
        <v>6750</v>
      </c>
      <c r="G7" s="265">
        <v>6043</v>
      </c>
      <c r="H7" s="264">
        <v>-10.474074074074069</v>
      </c>
      <c r="I7" s="263">
        <v>1.6178523601320185</v>
      </c>
      <c r="J7" s="261">
        <v>7.3770491803278686</v>
      </c>
      <c r="K7" s="262">
        <v>6.6043715846994537</v>
      </c>
      <c r="L7" s="261">
        <v>-10.474074074074069</v>
      </c>
      <c r="M7" s="261">
        <v>1085.5925925925926</v>
      </c>
      <c r="N7" s="262">
        <v>1139.7981135197749</v>
      </c>
      <c r="O7" s="261">
        <v>4.993173433297815</v>
      </c>
    </row>
    <row r="8" spans="1:15" ht="12.75" x14ac:dyDescent="0.25">
      <c r="A8" s="267" t="s">
        <v>115</v>
      </c>
      <c r="B8" s="266">
        <v>73</v>
      </c>
      <c r="C8" s="265">
        <v>45</v>
      </c>
      <c r="D8" s="264">
        <v>-38.356164383561641</v>
      </c>
      <c r="E8" s="263">
        <v>0.20369373696077173</v>
      </c>
      <c r="F8" s="266">
        <v>378.11</v>
      </c>
      <c r="G8" s="265">
        <v>261.94</v>
      </c>
      <c r="H8" s="264">
        <v>-30.723863425987151</v>
      </c>
      <c r="I8" s="263">
        <v>7.0127461064534324E-2</v>
      </c>
      <c r="J8" s="261">
        <v>5.1795890410958902</v>
      </c>
      <c r="K8" s="262">
        <v>5.8208888888888888</v>
      </c>
      <c r="L8" s="261">
        <v>12.381288220065301</v>
      </c>
      <c r="M8" s="261">
        <v>1110.0156039247836</v>
      </c>
      <c r="N8" s="262">
        <v>677.01000229060082</v>
      </c>
      <c r="O8" s="261">
        <v>-39.008965288700928</v>
      </c>
    </row>
    <row r="9" spans="1:15" ht="12.75" x14ac:dyDescent="0.25">
      <c r="A9" s="267" t="s">
        <v>116</v>
      </c>
      <c r="B9" s="266">
        <v>12</v>
      </c>
      <c r="C9" s="265">
        <v>12</v>
      </c>
      <c r="D9" s="263">
        <v>0</v>
      </c>
      <c r="E9" s="263">
        <v>5.4318329856205792E-2</v>
      </c>
      <c r="F9" s="266">
        <v>155.02000000000001</v>
      </c>
      <c r="G9" s="265">
        <v>156.79999999999998</v>
      </c>
      <c r="H9" s="263">
        <v>1.1482389369113388</v>
      </c>
      <c r="I9" s="263">
        <v>4.1979025329918998E-2</v>
      </c>
      <c r="J9" s="261">
        <v>12.918333333333335</v>
      </c>
      <c r="K9" s="262">
        <v>13.066666666666665</v>
      </c>
      <c r="L9" s="261">
        <v>1.1482389369113388</v>
      </c>
      <c r="M9" s="261">
        <v>3500</v>
      </c>
      <c r="N9" s="262">
        <v>3500</v>
      </c>
      <c r="O9" s="263">
        <v>0</v>
      </c>
    </row>
    <row r="10" spans="1:15" ht="12.75" x14ac:dyDescent="0.25">
      <c r="A10" s="267" t="s">
        <v>117</v>
      </c>
      <c r="B10" s="266">
        <v>64</v>
      </c>
      <c r="C10" s="265">
        <v>68</v>
      </c>
      <c r="D10" s="263">
        <v>6.25</v>
      </c>
      <c r="E10" s="263">
        <v>0.30780386918516617</v>
      </c>
      <c r="F10" s="266">
        <v>423</v>
      </c>
      <c r="G10" s="265">
        <v>470</v>
      </c>
      <c r="H10" s="263">
        <v>11.111111111111116</v>
      </c>
      <c r="I10" s="263">
        <v>0.12582998663942557</v>
      </c>
      <c r="J10" s="261">
        <v>6.609375</v>
      </c>
      <c r="K10" s="262">
        <v>6.9117647058823533</v>
      </c>
      <c r="L10" s="263">
        <v>4.5751633986928164</v>
      </c>
      <c r="M10" s="261">
        <v>799.73995271867602</v>
      </c>
      <c r="N10" s="262">
        <v>906.08510638297867</v>
      </c>
      <c r="O10" s="263">
        <v>13.29746667060807</v>
      </c>
    </row>
    <row r="11" spans="1:15" ht="12.75" x14ac:dyDescent="0.25">
      <c r="A11" s="267" t="s">
        <v>118</v>
      </c>
      <c r="B11" s="266">
        <v>1200.5</v>
      </c>
      <c r="C11" s="265">
        <v>48.5</v>
      </c>
      <c r="D11" s="263">
        <v>-95.960016659725113</v>
      </c>
      <c r="E11" s="263">
        <v>0.21953658316883176</v>
      </c>
      <c r="F11" s="266">
        <v>9493.7520000000004</v>
      </c>
      <c r="G11" s="265">
        <v>2232.8990000000003</v>
      </c>
      <c r="H11" s="263">
        <v>-76.480331485381114</v>
      </c>
      <c r="I11" s="263">
        <v>0.59779925816422719</v>
      </c>
      <c r="J11" s="261">
        <v>7.908164931278634</v>
      </c>
      <c r="K11" s="262">
        <v>46.039154639175266</v>
      </c>
      <c r="L11" s="263">
        <v>482.17241343917453</v>
      </c>
      <c r="M11" s="261">
        <v>981.11085666791757</v>
      </c>
      <c r="N11" s="262">
        <v>1097.797302968025</v>
      </c>
      <c r="O11" s="263">
        <v>11.893298856808276</v>
      </c>
    </row>
    <row r="12" spans="1:15" ht="12.75" x14ac:dyDescent="0.25">
      <c r="A12" s="267" t="s">
        <v>119</v>
      </c>
      <c r="B12" s="266">
        <v>192.3</v>
      </c>
      <c r="C12" s="265">
        <v>307</v>
      </c>
      <c r="D12" s="264">
        <v>59.646385855434204</v>
      </c>
      <c r="E12" s="263">
        <v>1.3896439388212649</v>
      </c>
      <c r="F12" s="266">
        <v>707</v>
      </c>
      <c r="G12" s="265">
        <v>882</v>
      </c>
      <c r="H12" s="264">
        <v>24.752475247524753</v>
      </c>
      <c r="I12" s="263">
        <v>0.23613201748079438</v>
      </c>
      <c r="J12" s="261">
        <v>3.6765470618824749</v>
      </c>
      <c r="K12" s="262">
        <v>2.8729641693811074</v>
      </c>
      <c r="L12" s="261">
        <v>-21.857000032250774</v>
      </c>
      <c r="M12" s="261">
        <v>1108.0622347949084</v>
      </c>
      <c r="N12" s="262">
        <v>1106.8934240362812</v>
      </c>
      <c r="O12" s="261">
        <v>-0.10548241081814735</v>
      </c>
    </row>
    <row r="13" spans="1:15" ht="12.75" x14ac:dyDescent="0.25">
      <c r="A13" s="267" t="s">
        <v>120</v>
      </c>
      <c r="B13" s="266">
        <v>21</v>
      </c>
      <c r="C13" s="265">
        <v>21</v>
      </c>
      <c r="D13" s="263">
        <v>0</v>
      </c>
      <c r="E13" s="263">
        <v>9.5057077248360142E-2</v>
      </c>
      <c r="F13" s="266">
        <v>204.15399999999997</v>
      </c>
      <c r="G13" s="265">
        <v>197.78699999999998</v>
      </c>
      <c r="H13" s="263">
        <v>-3.1187241004339783</v>
      </c>
      <c r="I13" s="263">
        <v>5.2952203335004389E-2</v>
      </c>
      <c r="J13" s="261">
        <v>9.7216190476190469</v>
      </c>
      <c r="K13" s="262">
        <v>9.4184285714285707</v>
      </c>
      <c r="L13" s="261">
        <v>-3.1187241004339894</v>
      </c>
      <c r="M13" s="261">
        <v>855.63741097406864</v>
      </c>
      <c r="N13" s="262">
        <v>847.47632554212385</v>
      </c>
      <c r="O13" s="263">
        <v>-0.95380184728647288</v>
      </c>
    </row>
    <row r="14" spans="1:15" ht="12.75" x14ac:dyDescent="0.25">
      <c r="A14" s="267" t="s">
        <v>121</v>
      </c>
      <c r="B14" s="266">
        <v>89.5</v>
      </c>
      <c r="C14" s="265">
        <v>96.63</v>
      </c>
      <c r="D14" s="264">
        <v>7.9664804469273598</v>
      </c>
      <c r="E14" s="263">
        <v>0.43739835116709719</v>
      </c>
      <c r="F14" s="266">
        <v>635</v>
      </c>
      <c r="G14" s="265">
        <v>698</v>
      </c>
      <c r="H14" s="264">
        <v>9.9212598425196816</v>
      </c>
      <c r="I14" s="263">
        <v>0.18687091632833841</v>
      </c>
      <c r="J14" s="261">
        <v>7.0949720670391061</v>
      </c>
      <c r="K14" s="262">
        <v>7.2234295767360033</v>
      </c>
      <c r="L14" s="261">
        <v>1.8105428532082302</v>
      </c>
      <c r="M14" s="261">
        <v>489.7086614173229</v>
      </c>
      <c r="N14" s="262">
        <v>488.79369627507162</v>
      </c>
      <c r="O14" s="261">
        <v>-0.1868386684448553</v>
      </c>
    </row>
    <row r="15" spans="1:15" ht="12.75" x14ac:dyDescent="0.25">
      <c r="A15" s="267" t="s">
        <v>122</v>
      </c>
      <c r="B15" s="266">
        <v>716.46</v>
      </c>
      <c r="C15" s="265">
        <v>668.66000000000008</v>
      </c>
      <c r="D15" s="264">
        <v>-6.6716913714652488</v>
      </c>
      <c r="E15" s="263">
        <v>3.0267078701375478</v>
      </c>
      <c r="F15" s="266">
        <v>8342.4380000000001</v>
      </c>
      <c r="G15" s="265">
        <v>7007.8299999999981</v>
      </c>
      <c r="H15" s="264">
        <v>-15.997817424594608</v>
      </c>
      <c r="I15" s="263">
        <v>1.8761599048326927</v>
      </c>
      <c r="J15" s="261">
        <v>11.643968958490355</v>
      </c>
      <c r="K15" s="262">
        <v>10.480408578350728</v>
      </c>
      <c r="L15" s="261">
        <v>-9.9928158885308704</v>
      </c>
      <c r="M15" s="261">
        <v>1091.3766215583503</v>
      </c>
      <c r="N15" s="262">
        <v>1144.5636951809622</v>
      </c>
      <c r="O15" s="261">
        <v>4.8733931597936708</v>
      </c>
    </row>
    <row r="16" spans="1:15" ht="12.75" x14ac:dyDescent="0.25">
      <c r="A16" s="267" t="s">
        <v>123</v>
      </c>
      <c r="B16" s="266">
        <v>231</v>
      </c>
      <c r="C16" s="265">
        <v>249</v>
      </c>
      <c r="D16" s="264">
        <v>7.7922077922077948</v>
      </c>
      <c r="E16" s="263">
        <v>1.1271053445162704</v>
      </c>
      <c r="F16" s="266">
        <v>1177.4000000000001</v>
      </c>
      <c r="G16" s="265">
        <v>1875.8999999999999</v>
      </c>
      <c r="H16" s="264">
        <v>59.325632750127369</v>
      </c>
      <c r="I16" s="263">
        <v>0.50222228071680519</v>
      </c>
      <c r="J16" s="261">
        <v>5.0969696969696976</v>
      </c>
      <c r="K16" s="262">
        <v>7.5337349397590359</v>
      </c>
      <c r="L16" s="261">
        <v>47.808117129636244</v>
      </c>
      <c r="M16" s="261">
        <v>570.78053337863093</v>
      </c>
      <c r="N16" s="262">
        <v>522.33194733194739</v>
      </c>
      <c r="O16" s="261">
        <v>-8.4881286612738869</v>
      </c>
    </row>
    <row r="17" spans="1:15" ht="12.75" x14ac:dyDescent="0.25">
      <c r="A17" s="267" t="s">
        <v>124</v>
      </c>
      <c r="B17" s="266">
        <v>279.5</v>
      </c>
      <c r="C17" s="265">
        <v>295.8</v>
      </c>
      <c r="D17" s="264">
        <v>5.831842576028623</v>
      </c>
      <c r="E17" s="263">
        <v>1.3389468309554728</v>
      </c>
      <c r="F17" s="266">
        <v>4648.6870000000008</v>
      </c>
      <c r="G17" s="265">
        <v>4526.9989999999998</v>
      </c>
      <c r="H17" s="264">
        <v>-2.6176853808398182</v>
      </c>
      <c r="I17" s="263">
        <v>1.2119834546525381</v>
      </c>
      <c r="J17" s="261">
        <v>16.632153846153848</v>
      </c>
      <c r="K17" s="262">
        <v>15.304256254225827</v>
      </c>
      <c r="L17" s="261">
        <v>-7.9839184041403888</v>
      </c>
      <c r="M17" s="261">
        <v>920.72365809958774</v>
      </c>
      <c r="N17" s="262">
        <v>1033.9908800510007</v>
      </c>
      <c r="O17" s="261">
        <v>12.301978009905955</v>
      </c>
    </row>
    <row r="18" spans="1:15" ht="12.75" x14ac:dyDescent="0.25">
      <c r="A18" s="267" t="s">
        <v>125</v>
      </c>
      <c r="B18" s="266">
        <v>4142</v>
      </c>
      <c r="C18" s="265">
        <v>3980</v>
      </c>
      <c r="D18" s="264">
        <v>-3.9111540318686577</v>
      </c>
      <c r="E18" s="263">
        <v>18.015579402308258</v>
      </c>
      <c r="F18" s="266">
        <v>32354</v>
      </c>
      <c r="G18" s="265">
        <v>51017</v>
      </c>
      <c r="H18" s="264">
        <v>57.683748531866222</v>
      </c>
      <c r="I18" s="263">
        <v>13.658443464645902</v>
      </c>
      <c r="J18" s="261">
        <v>7.811202317720908</v>
      </c>
      <c r="K18" s="262">
        <v>12.818341708542713</v>
      </c>
      <c r="L18" s="261">
        <v>64.102031763565279</v>
      </c>
      <c r="M18" s="261">
        <v>949.74006305248179</v>
      </c>
      <c r="N18" s="262">
        <v>635.00578238626338</v>
      </c>
      <c r="O18" s="261">
        <v>-33.138991699966489</v>
      </c>
    </row>
    <row r="19" spans="1:15" ht="12.75" x14ac:dyDescent="0.25">
      <c r="A19" s="267" t="s">
        <v>200</v>
      </c>
      <c r="B19" s="266">
        <v>771</v>
      </c>
      <c r="C19" s="265">
        <v>772</v>
      </c>
      <c r="D19" s="264">
        <v>0.12970168612191912</v>
      </c>
      <c r="E19" s="263">
        <v>3.4944792207492394</v>
      </c>
      <c r="F19" s="266">
        <v>10352</v>
      </c>
      <c r="G19" s="265">
        <v>9639</v>
      </c>
      <c r="H19" s="264">
        <v>-6.8875579598145276</v>
      </c>
      <c r="I19" s="263">
        <v>2.5805856196115387</v>
      </c>
      <c r="J19" s="261">
        <v>13.426718547341116</v>
      </c>
      <c r="K19" s="262">
        <v>12.485751295336788</v>
      </c>
      <c r="L19" s="261">
        <v>-7.0081699313691681</v>
      </c>
      <c r="M19" s="261">
        <v>856.78999227202473</v>
      </c>
      <c r="N19" s="262">
        <v>968.16059757236224</v>
      </c>
      <c r="O19" s="261">
        <v>12.998588487828421</v>
      </c>
    </row>
    <row r="20" spans="1:15" ht="12.75" x14ac:dyDescent="0.25">
      <c r="A20" s="267" t="s">
        <v>324</v>
      </c>
      <c r="B20" s="266">
        <v>2</v>
      </c>
      <c r="C20" s="265">
        <v>2</v>
      </c>
      <c r="D20" s="264">
        <v>0</v>
      </c>
      <c r="E20" s="263">
        <v>9.0530549760342999E-3</v>
      </c>
      <c r="F20" s="266">
        <v>23.15</v>
      </c>
      <c r="G20" s="265">
        <v>25</v>
      </c>
      <c r="H20" s="264">
        <v>7.9913606911447221</v>
      </c>
      <c r="I20" s="263">
        <v>6.6930843957141275E-3</v>
      </c>
      <c r="J20" s="261">
        <v>11.574999999999999</v>
      </c>
      <c r="K20" s="262">
        <v>12.5</v>
      </c>
      <c r="L20" s="261">
        <v>7.9913606911447221</v>
      </c>
      <c r="M20" s="261">
        <v>886.73866090712738</v>
      </c>
      <c r="N20" s="262">
        <v>895</v>
      </c>
      <c r="O20" s="261">
        <v>0.93165432579891405</v>
      </c>
    </row>
    <row r="21" spans="1:15" ht="12.75" x14ac:dyDescent="0.25">
      <c r="A21" s="267" t="s">
        <v>126</v>
      </c>
      <c r="B21" s="266">
        <v>292</v>
      </c>
      <c r="C21" s="265">
        <v>292</v>
      </c>
      <c r="D21" s="264">
        <v>0</v>
      </c>
      <c r="E21" s="263">
        <v>1.3217460265010077</v>
      </c>
      <c r="F21" s="266">
        <v>1174</v>
      </c>
      <c r="G21" s="265">
        <v>1233</v>
      </c>
      <c r="H21" s="264">
        <v>5.0255536626916619</v>
      </c>
      <c r="I21" s="263">
        <v>0.3301029223966207</v>
      </c>
      <c r="J21" s="261">
        <v>4.0205479452054798</v>
      </c>
      <c r="K21" s="262">
        <v>4.2226027397260273</v>
      </c>
      <c r="L21" s="261">
        <v>5.0255536626916397</v>
      </c>
      <c r="M21" s="261">
        <v>281.72061328790454</v>
      </c>
      <c r="N21" s="262">
        <v>285.73398215733988</v>
      </c>
      <c r="O21" s="261">
        <v>1.4245918403329227</v>
      </c>
    </row>
    <row r="22" spans="1:15" ht="12.75" x14ac:dyDescent="0.25">
      <c r="A22" s="267" t="s">
        <v>127</v>
      </c>
      <c r="B22" s="266">
        <v>32.5</v>
      </c>
      <c r="C22" s="265">
        <v>34.5</v>
      </c>
      <c r="D22" s="264">
        <v>6.1538461538461542</v>
      </c>
      <c r="E22" s="263">
        <v>0.15616519833659168</v>
      </c>
      <c r="F22" s="266">
        <v>222.89999999999998</v>
      </c>
      <c r="G22" s="265">
        <v>263.7</v>
      </c>
      <c r="H22" s="264">
        <v>18.304172274562582</v>
      </c>
      <c r="I22" s="263">
        <v>7.0598654205992609E-2</v>
      </c>
      <c r="J22" s="261">
        <v>6.8584615384615377</v>
      </c>
      <c r="K22" s="262">
        <v>7.6434782608695651</v>
      </c>
      <c r="L22" s="261">
        <v>11.445959389080706</v>
      </c>
      <c r="M22" s="261">
        <v>1134.9484073575597</v>
      </c>
      <c r="N22" s="262">
        <v>1297.1937808115281</v>
      </c>
      <c r="O22" s="261">
        <v>14.295396372396851</v>
      </c>
    </row>
    <row r="23" spans="1:15" ht="12.75" x14ac:dyDescent="0.25">
      <c r="A23" s="267" t="s">
        <v>128</v>
      </c>
      <c r="B23" s="266">
        <v>10</v>
      </c>
      <c r="C23" s="265">
        <v>10</v>
      </c>
      <c r="D23" s="264">
        <v>0</v>
      </c>
      <c r="E23" s="263">
        <v>4.5265274880171499E-2</v>
      </c>
      <c r="F23" s="266">
        <v>66.8</v>
      </c>
      <c r="G23" s="265">
        <v>63.080000000000005</v>
      </c>
      <c r="H23" s="264">
        <v>-5.568862275449094</v>
      </c>
      <c r="I23" s="263">
        <v>1.6887990547265884E-2</v>
      </c>
      <c r="J23" s="261">
        <v>6.68</v>
      </c>
      <c r="K23" s="262">
        <v>6.3080000000000007</v>
      </c>
      <c r="L23" s="292">
        <v>-5.5688622754490824</v>
      </c>
      <c r="M23" s="292">
        <v>2031.3922155688626</v>
      </c>
      <c r="N23" s="293">
        <v>2510.5580215599234</v>
      </c>
      <c r="O23" s="292">
        <v>23.58804972858859</v>
      </c>
    </row>
    <row r="24" spans="1:15" ht="12.75" x14ac:dyDescent="0.25">
      <c r="A24" s="267" t="s">
        <v>129</v>
      </c>
      <c r="B24" s="266">
        <v>6</v>
      </c>
      <c r="C24" s="265">
        <v>6</v>
      </c>
      <c r="D24" s="264">
        <v>0</v>
      </c>
      <c r="E24" s="263">
        <v>2.7159164928102896E-2</v>
      </c>
      <c r="F24" s="266">
        <v>60</v>
      </c>
      <c r="G24" s="265">
        <v>78</v>
      </c>
      <c r="H24" s="264">
        <v>30.000000000000004</v>
      </c>
      <c r="I24" s="263">
        <v>2.0882423314628074E-2</v>
      </c>
      <c r="J24" s="261">
        <v>10</v>
      </c>
      <c r="K24" s="262">
        <v>13</v>
      </c>
      <c r="L24" s="261">
        <v>30.000000000000004</v>
      </c>
      <c r="M24" s="261">
        <v>800</v>
      </c>
      <c r="N24" s="262">
        <v>846.15384615384619</v>
      </c>
      <c r="O24" s="261">
        <v>5.7692307692307709</v>
      </c>
    </row>
    <row r="25" spans="1:15" ht="12.75" x14ac:dyDescent="0.25">
      <c r="A25" s="267" t="s">
        <v>130</v>
      </c>
      <c r="B25" s="266">
        <v>19876</v>
      </c>
      <c r="C25" s="265">
        <v>13376</v>
      </c>
      <c r="D25" s="264">
        <v>-32.70275709398269</v>
      </c>
      <c r="E25" s="263">
        <v>60.546831679717393</v>
      </c>
      <c r="F25" s="266">
        <v>258119</v>
      </c>
      <c r="G25" s="265">
        <v>275272</v>
      </c>
      <c r="H25" s="264">
        <v>6.6453844931988693</v>
      </c>
      <c r="I25" s="263">
        <v>73.696749111080763</v>
      </c>
      <c r="J25" s="261">
        <v>12.98646608975649</v>
      </c>
      <c r="K25" s="262">
        <v>20.579545454545453</v>
      </c>
      <c r="L25" s="261">
        <v>58.469173309421407</v>
      </c>
      <c r="M25" s="261">
        <v>1064.513654554682</v>
      </c>
      <c r="N25" s="262">
        <v>472.06860850358919</v>
      </c>
      <c r="O25" s="261">
        <v>-55.654057936807803</v>
      </c>
    </row>
    <row r="26" spans="1:15" ht="12.75" x14ac:dyDescent="0.25">
      <c r="A26" s="267" t="s">
        <v>359</v>
      </c>
      <c r="B26" s="266">
        <v>111</v>
      </c>
      <c r="C26" s="265">
        <v>90</v>
      </c>
      <c r="D26" s="264">
        <v>-18.918918918918916</v>
      </c>
      <c r="E26" s="263">
        <v>0.40738747392154345</v>
      </c>
      <c r="F26" s="266">
        <v>2528.5</v>
      </c>
      <c r="G26" s="265">
        <v>2073.1</v>
      </c>
      <c r="H26" s="264">
        <v>-18.010678267747682</v>
      </c>
      <c r="I26" s="263">
        <v>0.55501733043019819</v>
      </c>
      <c r="J26" s="261">
        <v>22.77927927927928</v>
      </c>
      <c r="K26" s="262">
        <v>23.034444444444443</v>
      </c>
      <c r="L26" s="292">
        <v>1.1201634697778573</v>
      </c>
      <c r="M26" s="292">
        <v>470.38758157010085</v>
      </c>
      <c r="N26" s="293">
        <v>513.65105397713569</v>
      </c>
      <c r="O26" s="292">
        <v>9.1974095622648466</v>
      </c>
    </row>
    <row r="27" spans="1:15" ht="12.75" x14ac:dyDescent="0.25">
      <c r="A27" s="295" t="s">
        <v>134</v>
      </c>
      <c r="B27" s="266">
        <v>79.11</v>
      </c>
      <c r="C27" s="265">
        <v>70.83</v>
      </c>
      <c r="D27" s="264">
        <v>-10.466439135381112</v>
      </c>
      <c r="E27" s="263">
        <v>0.3206139419762547</v>
      </c>
      <c r="F27" s="266">
        <v>560.11699999999996</v>
      </c>
      <c r="G27" s="265">
        <v>443.56199999999995</v>
      </c>
      <c r="H27" s="264">
        <v>-20.809045253045344</v>
      </c>
      <c r="I27" s="263">
        <v>0.11875191602926996</v>
      </c>
      <c r="J27" s="292">
        <v>7.0802300594109466</v>
      </c>
      <c r="K27" s="293">
        <v>6.2623464633629817</v>
      </c>
      <c r="L27" s="292">
        <v>-11.55165283027555</v>
      </c>
      <c r="M27" s="292">
        <v>653.40741309405007</v>
      </c>
      <c r="N27" s="293">
        <v>739.75295449114208</v>
      </c>
      <c r="O27" s="292">
        <v>13.214655920143903</v>
      </c>
    </row>
    <row r="28" spans="1:15" ht="12.75" x14ac:dyDescent="0.25">
      <c r="A28" s="291" t="s">
        <v>135</v>
      </c>
      <c r="B28" s="290">
        <v>505.51</v>
      </c>
      <c r="C28" s="289">
        <v>504.07</v>
      </c>
      <c r="D28" s="288">
        <v>-0.28486083361357606</v>
      </c>
      <c r="E28" s="287">
        <v>2.2816867108848045</v>
      </c>
      <c r="F28" s="290">
        <v>6319.9140000000007</v>
      </c>
      <c r="G28" s="289">
        <v>6409.7709999999997</v>
      </c>
      <c r="H28" s="288">
        <v>1.4218073220616523</v>
      </c>
      <c r="I28" s="287">
        <v>1.7160455304080373</v>
      </c>
      <c r="J28" s="286">
        <v>12.502055350042532</v>
      </c>
      <c r="K28" s="285">
        <v>12.716033487412462</v>
      </c>
      <c r="L28" s="283">
        <v>1.711543673250504</v>
      </c>
      <c r="M28" s="283">
        <v>636.41042267347314</v>
      </c>
      <c r="N28" s="284">
        <v>685.63504998852545</v>
      </c>
      <c r="O28" s="283">
        <v>7.7347299103409428</v>
      </c>
    </row>
    <row r="29" spans="1:15" ht="12.75" x14ac:dyDescent="0.25">
      <c r="A29" s="253" t="s">
        <v>323</v>
      </c>
      <c r="B29" s="251"/>
      <c r="C29" s="251"/>
      <c r="D29" s="251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51"/>
    </row>
    <row r="30" spans="1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1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1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408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11350.08</v>
      </c>
      <c r="C5" s="271">
        <v>12328.449000000001</v>
      </c>
      <c r="D5" s="268">
        <v>8.6199304322084114</v>
      </c>
      <c r="E5" s="268">
        <v>100</v>
      </c>
      <c r="F5" s="272">
        <v>144729.82</v>
      </c>
      <c r="G5" s="271">
        <v>169437.321</v>
      </c>
      <c r="H5" s="268">
        <v>17.071465299963752</v>
      </c>
      <c r="I5" s="268">
        <v>100</v>
      </c>
      <c r="J5" s="270">
        <v>12.751436113225635</v>
      </c>
      <c r="K5" s="269">
        <v>13.743604000795234</v>
      </c>
      <c r="L5" s="268">
        <v>7.7808325176842885</v>
      </c>
      <c r="M5" s="270">
        <v>721.03275155749895</v>
      </c>
      <c r="N5" s="269">
        <v>763.89701611252451</v>
      </c>
      <c r="O5" s="268">
        <v>5.9448429301490968</v>
      </c>
    </row>
    <row r="6" spans="1:15" ht="12.75" x14ac:dyDescent="0.25">
      <c r="A6" s="267" t="s">
        <v>113</v>
      </c>
      <c r="B6" s="266">
        <v>740</v>
      </c>
      <c r="C6" s="265">
        <v>791</v>
      </c>
      <c r="D6" s="264">
        <v>6.8918918918918992</v>
      </c>
      <c r="E6" s="263">
        <v>6.4160544444804044</v>
      </c>
      <c r="F6" s="266">
        <v>9380.7000000000007</v>
      </c>
      <c r="G6" s="265">
        <v>8810.32</v>
      </c>
      <c r="H6" s="264">
        <v>-6.080356476595572</v>
      </c>
      <c r="I6" s="263">
        <v>5.1997517123160844</v>
      </c>
      <c r="J6" s="261">
        <v>12.676621621621623</v>
      </c>
      <c r="K6" s="262">
        <v>11.138204804045511</v>
      </c>
      <c r="L6" s="261">
        <v>-12.13585814498196</v>
      </c>
      <c r="M6" s="261">
        <v>1093.6375750210539</v>
      </c>
      <c r="N6" s="262">
        <v>1570.4128794413825</v>
      </c>
      <c r="O6" s="261">
        <v>43.595366080134013</v>
      </c>
    </row>
    <row r="7" spans="1:15" ht="12.75" x14ac:dyDescent="0.25">
      <c r="A7" s="267" t="s">
        <v>114</v>
      </c>
      <c r="B7" s="266">
        <v>20</v>
      </c>
      <c r="C7" s="265">
        <v>20</v>
      </c>
      <c r="D7" s="264">
        <v>0</v>
      </c>
      <c r="E7" s="263">
        <v>0.16222640820430859</v>
      </c>
      <c r="F7" s="266">
        <v>181</v>
      </c>
      <c r="G7" s="265">
        <v>178</v>
      </c>
      <c r="H7" s="264">
        <v>-1.6574585635359074</v>
      </c>
      <c r="I7" s="263">
        <v>0.10505359678107754</v>
      </c>
      <c r="J7" s="261">
        <v>9.0500000000000007</v>
      </c>
      <c r="K7" s="262">
        <v>8.9</v>
      </c>
      <c r="L7" s="261">
        <v>-1.6574585635359185</v>
      </c>
      <c r="M7" s="261">
        <v>2450.5524861878453</v>
      </c>
      <c r="N7" s="262">
        <v>1930.5617977528088</v>
      </c>
      <c r="O7" s="261">
        <v>-21.219324677430183</v>
      </c>
    </row>
    <row r="8" spans="1:15" ht="12.75" x14ac:dyDescent="0.25">
      <c r="A8" s="267" t="s">
        <v>115</v>
      </c>
      <c r="B8" s="266">
        <v>63.82</v>
      </c>
      <c r="C8" s="265">
        <v>39.82</v>
      </c>
      <c r="D8" s="264">
        <v>-37.605766217486682</v>
      </c>
      <c r="E8" s="263">
        <v>0.32299277873477839</v>
      </c>
      <c r="F8" s="266">
        <v>379.94</v>
      </c>
      <c r="G8" s="265">
        <v>183.56000000000003</v>
      </c>
      <c r="H8" s="264">
        <v>-51.687108490814325</v>
      </c>
      <c r="I8" s="263">
        <v>0.10833504620862131</v>
      </c>
      <c r="J8" s="261">
        <v>5.9533061736132877</v>
      </c>
      <c r="K8" s="262">
        <v>4.6097438473129086</v>
      </c>
      <c r="L8" s="261">
        <v>-22.568339123148441</v>
      </c>
      <c r="M8" s="261">
        <v>1517.889666789493</v>
      </c>
      <c r="N8" s="262">
        <v>1220.7114839834383</v>
      </c>
      <c r="O8" s="261">
        <v>-19.578378409718013</v>
      </c>
    </row>
    <row r="9" spans="1:15" ht="12.75" x14ac:dyDescent="0.25">
      <c r="A9" s="267" t="s">
        <v>116</v>
      </c>
      <c r="B9" s="266">
        <v>4</v>
      </c>
      <c r="C9" s="265">
        <v>4</v>
      </c>
      <c r="D9" s="263">
        <v>0</v>
      </c>
      <c r="E9" s="263">
        <v>3.2445281640861717E-2</v>
      </c>
      <c r="F9" s="266">
        <v>25.25</v>
      </c>
      <c r="G9" s="265">
        <v>25.2</v>
      </c>
      <c r="H9" s="263">
        <v>-0.1980198019801982</v>
      </c>
      <c r="I9" s="263">
        <v>1.4872756398219965E-2</v>
      </c>
      <c r="J9" s="261">
        <v>6.3125</v>
      </c>
      <c r="K9" s="262">
        <v>6.3</v>
      </c>
      <c r="L9" s="261">
        <v>-0.1980198019801982</v>
      </c>
      <c r="M9" s="261">
        <v>1655.841584158416</v>
      </c>
      <c r="N9" s="262">
        <v>1778.968253968254</v>
      </c>
      <c r="O9" s="263">
        <v>7.4358967058081982</v>
      </c>
    </row>
    <row r="10" spans="1:15" ht="12.75" x14ac:dyDescent="0.25">
      <c r="A10" s="267" t="s">
        <v>117</v>
      </c>
      <c r="B10" s="266">
        <v>141</v>
      </c>
      <c r="C10" s="265">
        <v>121</v>
      </c>
      <c r="D10" s="263">
        <v>-14.184397163120565</v>
      </c>
      <c r="E10" s="263">
        <v>0.98146976963606691</v>
      </c>
      <c r="F10" s="266">
        <v>1328</v>
      </c>
      <c r="G10" s="265">
        <v>1216</v>
      </c>
      <c r="H10" s="263">
        <v>-8.4337349397590415</v>
      </c>
      <c r="I10" s="263">
        <v>0.71766951508870935</v>
      </c>
      <c r="J10" s="261">
        <v>9.4184397163120561</v>
      </c>
      <c r="K10" s="262">
        <v>10.049586776859504</v>
      </c>
      <c r="L10" s="263">
        <v>6.7011849049088967</v>
      </c>
      <c r="M10" s="261">
        <v>875.68524096385534</v>
      </c>
      <c r="N10" s="262">
        <v>915.75657894736844</v>
      </c>
      <c r="O10" s="263">
        <v>4.5759978710395055</v>
      </c>
    </row>
    <row r="11" spans="1:15" ht="12.75" x14ac:dyDescent="0.25">
      <c r="A11" s="267" t="s">
        <v>118</v>
      </c>
      <c r="B11" s="266">
        <v>284</v>
      </c>
      <c r="C11" s="265">
        <v>273</v>
      </c>
      <c r="D11" s="263">
        <v>-3.8732394366197131</v>
      </c>
      <c r="E11" s="263">
        <v>2.2143904719888119</v>
      </c>
      <c r="F11" s="266">
        <v>2789.4210000000003</v>
      </c>
      <c r="G11" s="265">
        <v>2646.3120000000004</v>
      </c>
      <c r="H11" s="263">
        <v>-5.1304195386784546</v>
      </c>
      <c r="I11" s="263">
        <v>1.5618235607018365</v>
      </c>
      <c r="J11" s="261">
        <v>9.8219049295774656</v>
      </c>
      <c r="K11" s="262">
        <v>9.6934505494505512</v>
      </c>
      <c r="L11" s="263">
        <v>-1.3078357105665961</v>
      </c>
      <c r="M11" s="261">
        <v>1405.8408178614843</v>
      </c>
      <c r="N11" s="262">
        <v>1194.8907762954632</v>
      </c>
      <c r="O11" s="263">
        <v>-15.005257984108821</v>
      </c>
    </row>
    <row r="12" spans="1:15" ht="12.75" x14ac:dyDescent="0.25">
      <c r="A12" s="267" t="s">
        <v>119</v>
      </c>
      <c r="B12" s="266">
        <v>653</v>
      </c>
      <c r="C12" s="265">
        <v>668</v>
      </c>
      <c r="D12" s="264">
        <v>2.297090352220521</v>
      </c>
      <c r="E12" s="263">
        <v>5.4183620340239065</v>
      </c>
      <c r="F12" s="266">
        <v>6687</v>
      </c>
      <c r="G12" s="265">
        <v>6533</v>
      </c>
      <c r="H12" s="264">
        <v>-2.3029759234335256</v>
      </c>
      <c r="I12" s="263">
        <v>3.8557030773639296</v>
      </c>
      <c r="J12" s="261">
        <v>10.240428790199081</v>
      </c>
      <c r="K12" s="262">
        <v>9.7799401197604787</v>
      </c>
      <c r="L12" s="261">
        <v>-4.4967713742546263</v>
      </c>
      <c r="M12" s="261">
        <v>1079.1017058503892</v>
      </c>
      <c r="N12" s="262">
        <v>933.26802387876955</v>
      </c>
      <c r="O12" s="261">
        <v>-13.514359321366742</v>
      </c>
    </row>
    <row r="13" spans="1:15" ht="12.75" x14ac:dyDescent="0.25">
      <c r="A13" s="267" t="s">
        <v>120</v>
      </c>
      <c r="B13" s="266">
        <v>32</v>
      </c>
      <c r="C13" s="265">
        <v>32</v>
      </c>
      <c r="D13" s="263">
        <v>0</v>
      </c>
      <c r="E13" s="263">
        <v>0.25956225312689374</v>
      </c>
      <c r="F13" s="266">
        <v>462.33800000000002</v>
      </c>
      <c r="G13" s="265">
        <v>528.649</v>
      </c>
      <c r="H13" s="263">
        <v>14.342537277922208</v>
      </c>
      <c r="I13" s="263">
        <v>0.31200269036359468</v>
      </c>
      <c r="J13" s="261">
        <v>14.448062500000001</v>
      </c>
      <c r="K13" s="262">
        <v>16.52028125</v>
      </c>
      <c r="L13" s="261">
        <v>14.342537277922208</v>
      </c>
      <c r="M13" s="261">
        <v>1218.7040433622153</v>
      </c>
      <c r="N13" s="262">
        <v>1214.3962629268192</v>
      </c>
      <c r="O13" s="263">
        <v>-0.35347223625447066</v>
      </c>
    </row>
    <row r="14" spans="1:15" ht="12.75" x14ac:dyDescent="0.25">
      <c r="A14" s="267" t="s">
        <v>121</v>
      </c>
      <c r="B14" s="266">
        <v>339</v>
      </c>
      <c r="C14" s="265">
        <v>295.75</v>
      </c>
      <c r="D14" s="264">
        <v>-12.75811209439528</v>
      </c>
      <c r="E14" s="263">
        <v>2.3989230113212132</v>
      </c>
      <c r="F14" s="266">
        <v>3855.9999999999995</v>
      </c>
      <c r="G14" s="265">
        <v>4144</v>
      </c>
      <c r="H14" s="264">
        <v>7.4688796680498104</v>
      </c>
      <c r="I14" s="263">
        <v>2.4457421632628389</v>
      </c>
      <c r="J14" s="261">
        <v>11.374631268436577</v>
      </c>
      <c r="K14" s="262">
        <v>14.011834319526628</v>
      </c>
      <c r="L14" s="261">
        <v>23.184954209531305</v>
      </c>
      <c r="M14" s="261">
        <v>662.31587136929465</v>
      </c>
      <c r="N14" s="262">
        <v>509.9401544401544</v>
      </c>
      <c r="O14" s="261">
        <v>-23.006502413133092</v>
      </c>
    </row>
    <row r="15" spans="1:15" ht="12.75" x14ac:dyDescent="0.25">
      <c r="A15" s="267" t="s">
        <v>122</v>
      </c>
      <c r="B15" s="266">
        <v>2.75</v>
      </c>
      <c r="C15" s="265">
        <v>20.75</v>
      </c>
      <c r="D15" s="264">
        <v>654.54545454545462</v>
      </c>
      <c r="E15" s="263">
        <v>0.16830989851197015</v>
      </c>
      <c r="F15" s="266">
        <v>36.68</v>
      </c>
      <c r="G15" s="265">
        <v>190.03</v>
      </c>
      <c r="H15" s="264">
        <v>418.07524536532173</v>
      </c>
      <c r="I15" s="263">
        <v>0.11215356739498969</v>
      </c>
      <c r="J15" s="261">
        <v>13.338181818181818</v>
      </c>
      <c r="K15" s="262">
        <v>9.1580722891566264</v>
      </c>
      <c r="L15" s="261">
        <v>-31.339425313029658</v>
      </c>
      <c r="M15" s="261">
        <v>1310.7415485278079</v>
      </c>
      <c r="N15" s="262">
        <v>2094.2535389149089</v>
      </c>
      <c r="O15" s="261">
        <v>59.776238211653698</v>
      </c>
    </row>
    <row r="16" spans="1:15" ht="12.75" x14ac:dyDescent="0.25">
      <c r="A16" s="267" t="s">
        <v>123</v>
      </c>
      <c r="B16" s="266">
        <v>795</v>
      </c>
      <c r="C16" s="265">
        <v>708</v>
      </c>
      <c r="D16" s="264">
        <v>-10.943396226415093</v>
      </c>
      <c r="E16" s="263">
        <v>5.7428148504325236</v>
      </c>
      <c r="F16" s="266">
        <v>11252.929999999997</v>
      </c>
      <c r="G16" s="265">
        <v>10157.650000000001</v>
      </c>
      <c r="H16" s="264">
        <v>-9.7332872416339136</v>
      </c>
      <c r="I16" s="263">
        <v>5.9949307154118667</v>
      </c>
      <c r="J16" s="261">
        <v>14.154628930817605</v>
      </c>
      <c r="K16" s="262">
        <v>14.34696327683616</v>
      </c>
      <c r="L16" s="261">
        <v>1.3588088176568425</v>
      </c>
      <c r="M16" s="261">
        <v>779.23954027973173</v>
      </c>
      <c r="N16" s="262">
        <v>813.01713486879351</v>
      </c>
      <c r="O16" s="261">
        <v>4.334686940672472</v>
      </c>
    </row>
    <row r="17" spans="1:15" ht="12.75" x14ac:dyDescent="0.25">
      <c r="A17" s="267" t="s">
        <v>124</v>
      </c>
      <c r="B17" s="266">
        <v>180.5</v>
      </c>
      <c r="C17" s="265">
        <v>171.5</v>
      </c>
      <c r="D17" s="264">
        <v>-4.9861495844875314</v>
      </c>
      <c r="E17" s="263">
        <v>1.391091450351946</v>
      </c>
      <c r="F17" s="266">
        <v>2464.1190000000001</v>
      </c>
      <c r="G17" s="265">
        <v>2771.3220000000006</v>
      </c>
      <c r="H17" s="264">
        <v>12.467052118830324</v>
      </c>
      <c r="I17" s="263">
        <v>1.6356030558344348</v>
      </c>
      <c r="J17" s="261">
        <v>13.651628808864267</v>
      </c>
      <c r="K17" s="262">
        <v>16.159311953352773</v>
      </c>
      <c r="L17" s="261">
        <v>18.369113162967189</v>
      </c>
      <c r="M17" s="261">
        <v>998.3436798303976</v>
      </c>
      <c r="N17" s="262">
        <v>830.70429924779557</v>
      </c>
      <c r="O17" s="261">
        <v>-16.791750573417886</v>
      </c>
    </row>
    <row r="18" spans="1:15" ht="12.75" x14ac:dyDescent="0.25">
      <c r="A18" s="267" t="s">
        <v>125</v>
      </c>
      <c r="B18" s="266">
        <v>36</v>
      </c>
      <c r="C18" s="265">
        <v>53</v>
      </c>
      <c r="D18" s="264">
        <v>47.222222222222229</v>
      </c>
      <c r="E18" s="263">
        <v>0.42989998174141775</v>
      </c>
      <c r="F18" s="266">
        <v>923</v>
      </c>
      <c r="G18" s="265">
        <v>1326</v>
      </c>
      <c r="H18" s="264">
        <v>43.661971830985927</v>
      </c>
      <c r="I18" s="263">
        <v>0.78259027714443152</v>
      </c>
      <c r="J18" s="261">
        <v>25.638888888888889</v>
      </c>
      <c r="K18" s="262">
        <v>25.018867924528301</v>
      </c>
      <c r="L18" s="261">
        <v>-2.4182832846133429</v>
      </c>
      <c r="M18" s="261">
        <v>1040.4008667388948</v>
      </c>
      <c r="N18" s="262">
        <v>388.34841628959276</v>
      </c>
      <c r="O18" s="261">
        <v>-62.673193698227195</v>
      </c>
    </row>
    <row r="19" spans="1:15" ht="12.75" x14ac:dyDescent="0.25">
      <c r="A19" s="267" t="s">
        <v>200</v>
      </c>
      <c r="B19" s="266">
        <v>29</v>
      </c>
      <c r="C19" s="265">
        <v>32</v>
      </c>
      <c r="D19" s="264">
        <v>10.344827586206895</v>
      </c>
      <c r="E19" s="263">
        <v>0.25956225312689374</v>
      </c>
      <c r="F19" s="266">
        <v>357</v>
      </c>
      <c r="G19" s="265">
        <v>381</v>
      </c>
      <c r="H19" s="264">
        <v>6.7226890756302504</v>
      </c>
      <c r="I19" s="263">
        <v>0.22486191221118279</v>
      </c>
      <c r="J19" s="261">
        <v>12.310344827586206</v>
      </c>
      <c r="K19" s="262">
        <v>11.90625</v>
      </c>
      <c r="L19" s="261">
        <v>-3.2825630252100835</v>
      </c>
      <c r="M19" s="261">
        <v>1385.714285714286</v>
      </c>
      <c r="N19" s="262">
        <v>1641.4698162729658</v>
      </c>
      <c r="O19" s="261">
        <v>18.456584679492359</v>
      </c>
    </row>
    <row r="20" spans="1:15" ht="12.75" x14ac:dyDescent="0.25">
      <c r="A20" s="267" t="s">
        <v>126</v>
      </c>
      <c r="B20" s="266">
        <v>1286</v>
      </c>
      <c r="C20" s="265">
        <v>1335</v>
      </c>
      <c r="D20" s="264">
        <v>3.8102643856920748</v>
      </c>
      <c r="E20" s="263">
        <v>10.828612747637598</v>
      </c>
      <c r="F20" s="266">
        <v>14312</v>
      </c>
      <c r="G20" s="265">
        <v>14894</v>
      </c>
      <c r="H20" s="264">
        <v>4.066517607602016</v>
      </c>
      <c r="I20" s="263">
        <v>8.7902711823447675</v>
      </c>
      <c r="J20" s="261">
        <v>11.129082426127527</v>
      </c>
      <c r="K20" s="262">
        <v>11.156554307116105</v>
      </c>
      <c r="L20" s="261">
        <v>0.2468476729409641</v>
      </c>
      <c r="M20" s="261">
        <v>433.39505310229168</v>
      </c>
      <c r="N20" s="262">
        <v>433.09252047804478</v>
      </c>
      <c r="O20" s="261">
        <v>-6.9805278597745435E-2</v>
      </c>
    </row>
    <row r="21" spans="1:15" ht="12.75" x14ac:dyDescent="0.25">
      <c r="A21" s="267" t="s">
        <v>127</v>
      </c>
      <c r="B21" s="266">
        <v>1215</v>
      </c>
      <c r="C21" s="265">
        <v>2782.75</v>
      </c>
      <c r="D21" s="264">
        <v>129.03292181069958</v>
      </c>
      <c r="E21" s="263">
        <v>22.571776871526986</v>
      </c>
      <c r="F21" s="266">
        <v>17283.98</v>
      </c>
      <c r="G21" s="265">
        <v>40730.300000000003</v>
      </c>
      <c r="H21" s="264">
        <v>135.65347796051608</v>
      </c>
      <c r="I21" s="263">
        <v>24.038564679619789</v>
      </c>
      <c r="J21" s="261">
        <v>14.225497942386831</v>
      </c>
      <c r="K21" s="262">
        <v>14.63670829215704</v>
      </c>
      <c r="L21" s="261">
        <v>2.8906569839284968</v>
      </c>
      <c r="M21" s="261">
        <v>1006.6389801423053</v>
      </c>
      <c r="N21" s="262">
        <v>863.91482508108209</v>
      </c>
      <c r="O21" s="261">
        <v>-14.17828614594745</v>
      </c>
    </row>
    <row r="22" spans="1:15" ht="12.75" x14ac:dyDescent="0.25">
      <c r="A22" s="267" t="s">
        <v>129</v>
      </c>
      <c r="B22" s="266">
        <v>196</v>
      </c>
      <c r="C22" s="265">
        <v>242</v>
      </c>
      <c r="D22" s="264">
        <v>23.469387755102034</v>
      </c>
      <c r="E22" s="263">
        <v>1.9629395392721338</v>
      </c>
      <c r="F22" s="266">
        <v>3167.24</v>
      </c>
      <c r="G22" s="265">
        <v>3534.6200000000008</v>
      </c>
      <c r="H22" s="264">
        <v>11.599373587097951</v>
      </c>
      <c r="I22" s="263">
        <v>2.086092945249058</v>
      </c>
      <c r="J22" s="261">
        <v>16.159387755102038</v>
      </c>
      <c r="K22" s="262">
        <v>14.605867768595045</v>
      </c>
      <c r="L22" s="261">
        <v>-9.6137304831768517</v>
      </c>
      <c r="M22" s="261">
        <v>1523.5031131205722</v>
      </c>
      <c r="N22" s="262">
        <v>1222.1688894421461</v>
      </c>
      <c r="O22" s="261">
        <v>-19.77903563722997</v>
      </c>
    </row>
    <row r="23" spans="1:15" ht="12.75" x14ac:dyDescent="0.25">
      <c r="A23" s="267" t="s">
        <v>130</v>
      </c>
      <c r="B23" s="266">
        <v>106</v>
      </c>
      <c r="C23" s="265">
        <v>130</v>
      </c>
      <c r="D23" s="264">
        <v>22.641509433962259</v>
      </c>
      <c r="E23" s="263">
        <v>1.0544716533280059</v>
      </c>
      <c r="F23" s="266">
        <v>991</v>
      </c>
      <c r="G23" s="265">
        <v>1419</v>
      </c>
      <c r="H23" s="264">
        <v>43.188698284561042</v>
      </c>
      <c r="I23" s="263">
        <v>0.83747783051881464</v>
      </c>
      <c r="J23" s="261">
        <v>9.3490566037735849</v>
      </c>
      <c r="K23" s="262">
        <v>10.915384615384616</v>
      </c>
      <c r="L23" s="261">
        <v>16.753861678180559</v>
      </c>
      <c r="M23" s="261">
        <v>1830.8173562058528</v>
      </c>
      <c r="N23" s="262">
        <v>1451.9661733615219</v>
      </c>
      <c r="O23" s="261">
        <v>-20.693008046933425</v>
      </c>
    </row>
    <row r="24" spans="1:15" ht="12.75" x14ac:dyDescent="0.25">
      <c r="A24" s="267" t="s">
        <v>131</v>
      </c>
      <c r="B24" s="266">
        <v>420</v>
      </c>
      <c r="C24" s="265">
        <v>420</v>
      </c>
      <c r="D24" s="264">
        <v>0</v>
      </c>
      <c r="E24" s="263">
        <v>3.4067545722904802</v>
      </c>
      <c r="F24" s="266">
        <v>4592</v>
      </c>
      <c r="G24" s="265">
        <v>4603</v>
      </c>
      <c r="H24" s="264">
        <v>0.23954703832753665</v>
      </c>
      <c r="I24" s="263">
        <v>2.7166387976589883</v>
      </c>
      <c r="J24" s="261">
        <v>10.933333333333334</v>
      </c>
      <c r="K24" s="262">
        <v>10.959523809523809</v>
      </c>
      <c r="L24" s="292">
        <v>0.23954703832751445</v>
      </c>
      <c r="M24" s="292">
        <v>2329.725609756098</v>
      </c>
      <c r="N24" s="293">
        <v>2291.635889637193</v>
      </c>
      <c r="O24" s="292">
        <v>-1.6349444741216801</v>
      </c>
    </row>
    <row r="25" spans="1:15" ht="12.75" x14ac:dyDescent="0.25">
      <c r="A25" s="267" t="s">
        <v>359</v>
      </c>
      <c r="B25" s="266">
        <v>1067.0999999999999</v>
      </c>
      <c r="C25" s="265">
        <v>1218</v>
      </c>
      <c r="D25" s="264">
        <v>14.14113016587013</v>
      </c>
      <c r="E25" s="263">
        <v>9.879588259642393</v>
      </c>
      <c r="F25" s="266">
        <v>16763.5</v>
      </c>
      <c r="G25" s="265">
        <v>19343.849999999999</v>
      </c>
      <c r="H25" s="264">
        <v>15.392668595460357</v>
      </c>
      <c r="I25" s="263">
        <v>11.416522573559812</v>
      </c>
      <c r="J25" s="261">
        <v>15.709399306531722</v>
      </c>
      <c r="K25" s="262">
        <v>15.881650246305417</v>
      </c>
      <c r="L25" s="292">
        <v>1.0964832990277174</v>
      </c>
      <c r="M25" s="292">
        <v>589.94064485340175</v>
      </c>
      <c r="N25" s="293">
        <v>750.1311786433414</v>
      </c>
      <c r="O25" s="292">
        <v>27.153669642434352</v>
      </c>
    </row>
    <row r="26" spans="1:15" ht="12.75" x14ac:dyDescent="0.25">
      <c r="A26" s="295" t="s">
        <v>134</v>
      </c>
      <c r="B26" s="266">
        <v>23.05</v>
      </c>
      <c r="C26" s="265">
        <v>32.85</v>
      </c>
      <c r="D26" s="264">
        <v>42.516268980477221</v>
      </c>
      <c r="E26" s="263">
        <v>0.26645687547557689</v>
      </c>
      <c r="F26" s="266">
        <v>600.92500000000007</v>
      </c>
      <c r="G26" s="265">
        <v>788.726</v>
      </c>
      <c r="H26" s="264">
        <v>31.251986520780449</v>
      </c>
      <c r="I26" s="263">
        <v>0.46549720884692225</v>
      </c>
      <c r="J26" s="292">
        <v>26.070498915401302</v>
      </c>
      <c r="K26" s="293">
        <v>24.009923896499238</v>
      </c>
      <c r="L26" s="292">
        <v>-7.9038572510201082</v>
      </c>
      <c r="M26" s="292">
        <v>996.1509339767855</v>
      </c>
      <c r="N26" s="293">
        <v>849.02410976688986</v>
      </c>
      <c r="O26" s="292">
        <v>-14.769531322180573</v>
      </c>
    </row>
    <row r="27" spans="1:15" ht="12.75" x14ac:dyDescent="0.25">
      <c r="A27" s="291" t="s">
        <v>135</v>
      </c>
      <c r="B27" s="290">
        <v>3716.86</v>
      </c>
      <c r="C27" s="289">
        <v>2938.0289999999995</v>
      </c>
      <c r="D27" s="288">
        <v>-20.954004186329335</v>
      </c>
      <c r="E27" s="287">
        <v>23.831294593504822</v>
      </c>
      <c r="F27" s="290">
        <v>46895.797000000006</v>
      </c>
      <c r="G27" s="289">
        <v>45032.781999999999</v>
      </c>
      <c r="H27" s="288">
        <v>-3.9726694483942948</v>
      </c>
      <c r="I27" s="287">
        <v>26.577841135720032</v>
      </c>
      <c r="J27" s="286">
        <v>12.617046915945181</v>
      </c>
      <c r="K27" s="285">
        <v>15.327548502754739</v>
      </c>
      <c r="L27" s="283">
        <v>21.482852563416245</v>
      </c>
      <c r="M27" s="283">
        <v>286.95461812921098</v>
      </c>
      <c r="N27" s="284">
        <v>355.53935730641729</v>
      </c>
      <c r="O27" s="283">
        <v>23.900900994150831</v>
      </c>
    </row>
    <row r="28" spans="1:15" ht="12.75" x14ac:dyDescent="0.25">
      <c r="A28" s="253" t="s">
        <v>323</v>
      </c>
      <c r="B28" s="251"/>
      <c r="C28" s="251"/>
      <c r="D28" s="251"/>
      <c r="E28" s="251"/>
      <c r="F28" s="251"/>
      <c r="G28" s="251"/>
      <c r="H28" s="251"/>
      <c r="I28" s="251"/>
      <c r="J28" s="251"/>
      <c r="K28" s="251"/>
      <c r="L28" s="251"/>
      <c r="M28" s="251"/>
      <c r="N28" s="251"/>
      <c r="O28" s="251"/>
    </row>
    <row r="29" spans="1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1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1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1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6" width="8.42578125" style="225" customWidth="1"/>
    <col min="7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409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15181.960000000001</v>
      </c>
      <c r="C5" s="271">
        <v>14883.1</v>
      </c>
      <c r="D5" s="268">
        <v>-1.9685205335806533</v>
      </c>
      <c r="E5" s="268">
        <v>100</v>
      </c>
      <c r="F5" s="272">
        <v>450634.88899999997</v>
      </c>
      <c r="G5" s="271">
        <v>461285.95100000012</v>
      </c>
      <c r="H5" s="268">
        <v>2.3635679926238717</v>
      </c>
      <c r="I5" s="268">
        <v>100</v>
      </c>
      <c r="J5" s="270">
        <v>29.682260327388555</v>
      </c>
      <c r="K5" s="269">
        <v>30.993942861366254</v>
      </c>
      <c r="L5" s="268">
        <v>4.4190790037892613</v>
      </c>
      <c r="M5" s="270">
        <v>677.66335583383091</v>
      </c>
      <c r="N5" s="269">
        <v>706.78796944327485</v>
      </c>
      <c r="O5" s="268">
        <v>4.2977996904683735</v>
      </c>
    </row>
    <row r="6" spans="1:15" ht="12.75" x14ac:dyDescent="0.25">
      <c r="A6" s="267" t="s">
        <v>113</v>
      </c>
      <c r="B6" s="266">
        <v>997</v>
      </c>
      <c r="C6" s="265">
        <v>1078</v>
      </c>
      <c r="D6" s="264">
        <v>8.1243731193580757</v>
      </c>
      <c r="E6" s="263">
        <v>7.2431146736902932</v>
      </c>
      <c r="F6" s="266">
        <v>8406.85</v>
      </c>
      <c r="G6" s="265">
        <v>8370.9</v>
      </c>
      <c r="H6" s="264">
        <v>-0.42762747045564931</v>
      </c>
      <c r="I6" s="263">
        <v>1.8146878269006719</v>
      </c>
      <c r="J6" s="261">
        <v>8.4321464393179539</v>
      </c>
      <c r="K6" s="262">
        <v>7.7652133580705005</v>
      </c>
      <c r="L6" s="261">
        <v>-7.9094105640485024</v>
      </c>
      <c r="M6" s="261">
        <v>927.50019329475356</v>
      </c>
      <c r="N6" s="262">
        <v>1007.7924715383056</v>
      </c>
      <c r="O6" s="261">
        <v>8.6568476021908083</v>
      </c>
    </row>
    <row r="7" spans="1:15" ht="12.75" x14ac:dyDescent="0.25">
      <c r="A7" s="267" t="s">
        <v>117</v>
      </c>
      <c r="B7" s="266">
        <v>171</v>
      </c>
      <c r="C7" s="265">
        <v>127</v>
      </c>
      <c r="D7" s="263">
        <v>-25.730994152046783</v>
      </c>
      <c r="E7" s="263">
        <v>0.85331684931230722</v>
      </c>
      <c r="F7" s="266">
        <v>1756</v>
      </c>
      <c r="G7" s="265">
        <v>1767</v>
      </c>
      <c r="H7" s="263">
        <v>0.62642369020500244</v>
      </c>
      <c r="I7" s="263">
        <v>0.38305957425527565</v>
      </c>
      <c r="J7" s="261">
        <v>10.269005847953217</v>
      </c>
      <c r="K7" s="262">
        <v>13.913385826771654</v>
      </c>
      <c r="L7" s="263">
        <v>35.489121661614618</v>
      </c>
      <c r="M7" s="261">
        <v>822.16400911161725</v>
      </c>
      <c r="N7" s="262">
        <v>837.06847764572717</v>
      </c>
      <c r="O7" s="263">
        <v>1.8128339806816385</v>
      </c>
    </row>
    <row r="8" spans="1:15" ht="12.75" x14ac:dyDescent="0.25">
      <c r="A8" s="267" t="s">
        <v>118</v>
      </c>
      <c r="B8" s="266">
        <v>367</v>
      </c>
      <c r="C8" s="265">
        <v>362</v>
      </c>
      <c r="D8" s="263">
        <v>-1.3623978201634857</v>
      </c>
      <c r="E8" s="263">
        <v>2.4322889720555527</v>
      </c>
      <c r="F8" s="266">
        <v>3821.2339999999999</v>
      </c>
      <c r="G8" s="265">
        <v>3686.1239999999998</v>
      </c>
      <c r="H8" s="263">
        <v>-3.5357688118550223</v>
      </c>
      <c r="I8" s="263">
        <v>0.79909739111044353</v>
      </c>
      <c r="J8" s="261">
        <v>10.41208174386921</v>
      </c>
      <c r="K8" s="262">
        <v>10.182662983425415</v>
      </c>
      <c r="L8" s="263">
        <v>-2.2033899280408664</v>
      </c>
      <c r="M8" s="261">
        <v>1136.7742462251722</v>
      </c>
      <c r="N8" s="262">
        <v>1175.2109261652622</v>
      </c>
      <c r="O8" s="263">
        <v>3.3812060809544908</v>
      </c>
    </row>
    <row r="9" spans="1:15" ht="12.75" x14ac:dyDescent="0.25">
      <c r="A9" s="267" t="s">
        <v>119</v>
      </c>
      <c r="B9" s="266">
        <v>953</v>
      </c>
      <c r="C9" s="265">
        <v>841</v>
      </c>
      <c r="D9" s="264">
        <v>-11.75236096537251</v>
      </c>
      <c r="E9" s="263">
        <v>5.6507044903279553</v>
      </c>
      <c r="F9" s="266">
        <v>9756</v>
      </c>
      <c r="G9" s="265">
        <v>12453</v>
      </c>
      <c r="H9" s="264">
        <v>27.64452644526445</v>
      </c>
      <c r="I9" s="263">
        <v>2.6996269825698631</v>
      </c>
      <c r="J9" s="261">
        <v>10.237145855194123</v>
      </c>
      <c r="K9" s="262">
        <v>14.807372175980975</v>
      </c>
      <c r="L9" s="261">
        <v>44.643559693623104</v>
      </c>
      <c r="M9" s="261">
        <v>1039.6186178296273</v>
      </c>
      <c r="N9" s="262">
        <v>1005.2059744639847</v>
      </c>
      <c r="O9" s="261">
        <v>-3.3101218827231604</v>
      </c>
    </row>
    <row r="10" spans="1:15" ht="12.75" x14ac:dyDescent="0.25">
      <c r="A10" s="267" t="s">
        <v>121</v>
      </c>
      <c r="B10" s="266">
        <v>806</v>
      </c>
      <c r="C10" s="265">
        <v>786</v>
      </c>
      <c r="D10" s="264">
        <v>-2.4813895781637729</v>
      </c>
      <c r="E10" s="263">
        <v>5.2811578233029408</v>
      </c>
      <c r="F10" s="266">
        <v>10267</v>
      </c>
      <c r="G10" s="265">
        <v>10019</v>
      </c>
      <c r="H10" s="264">
        <v>-2.4155059900652587</v>
      </c>
      <c r="I10" s="263">
        <v>2.1719716324072476</v>
      </c>
      <c r="J10" s="261">
        <v>12.738213399503723</v>
      </c>
      <c r="K10" s="262">
        <v>12.746819338422393</v>
      </c>
      <c r="L10" s="261">
        <v>6.7560015276590946E-2</v>
      </c>
      <c r="M10" s="261">
        <v>491.48193240479196</v>
      </c>
      <c r="N10" s="262">
        <v>598.66453737897984</v>
      </c>
      <c r="O10" s="261">
        <v>21.808045811521449</v>
      </c>
    </row>
    <row r="11" spans="1:15" ht="12.75" x14ac:dyDescent="0.25">
      <c r="A11" s="267" t="s">
        <v>123</v>
      </c>
      <c r="B11" s="266">
        <v>6223</v>
      </c>
      <c r="C11" s="265">
        <v>6089</v>
      </c>
      <c r="D11" s="264">
        <v>-2.1533022657882039</v>
      </c>
      <c r="E11" s="263">
        <v>40.912175554823925</v>
      </c>
      <c r="F11" s="266">
        <v>331857.84999999998</v>
      </c>
      <c r="G11" s="265">
        <v>339702.90000000008</v>
      </c>
      <c r="H11" s="264">
        <v>2.3639790349994971</v>
      </c>
      <c r="I11" s="263">
        <v>73.642585312553777</v>
      </c>
      <c r="J11" s="261">
        <v>53.327631367507628</v>
      </c>
      <c r="K11" s="262">
        <v>55.789604204302854</v>
      </c>
      <c r="L11" s="261">
        <v>4.6166926481855608</v>
      </c>
      <c r="M11" s="261">
        <v>540.08466275545413</v>
      </c>
      <c r="N11" s="262">
        <v>560.98365954485507</v>
      </c>
      <c r="O11" s="261">
        <v>3.8695779070593295</v>
      </c>
    </row>
    <row r="12" spans="1:15" ht="12.75" x14ac:dyDescent="0.25">
      <c r="A12" s="267" t="s">
        <v>124</v>
      </c>
      <c r="B12" s="266">
        <v>1128.5</v>
      </c>
      <c r="C12" s="265">
        <v>1124</v>
      </c>
      <c r="D12" s="264">
        <v>-0.39875941515286062</v>
      </c>
      <c r="E12" s="263">
        <v>7.5521900679293958</v>
      </c>
      <c r="F12" s="266">
        <v>23845.920000000006</v>
      </c>
      <c r="G12" s="265">
        <v>22515.079999999994</v>
      </c>
      <c r="H12" s="264">
        <v>-5.5809966652576648</v>
      </c>
      <c r="I12" s="263">
        <v>4.8809377244615</v>
      </c>
      <c r="J12" s="261">
        <v>21.13063358440408</v>
      </c>
      <c r="K12" s="262">
        <v>20.031209964412806</v>
      </c>
      <c r="L12" s="261">
        <v>-5.2029846412306675</v>
      </c>
      <c r="M12" s="261">
        <v>889.35397753577934</v>
      </c>
      <c r="N12" s="262">
        <v>872.83330105866844</v>
      </c>
      <c r="O12" s="261">
        <v>-1.8576041592444859</v>
      </c>
    </row>
    <row r="13" spans="1:15" ht="12.75" x14ac:dyDescent="0.25">
      <c r="A13" s="267" t="s">
        <v>126</v>
      </c>
      <c r="B13" s="266">
        <v>2008</v>
      </c>
      <c r="C13" s="265">
        <v>2043</v>
      </c>
      <c r="D13" s="264">
        <v>1.7430278884462247</v>
      </c>
      <c r="E13" s="263">
        <v>13.726978922401919</v>
      </c>
      <c r="F13" s="266">
        <v>15965</v>
      </c>
      <c r="G13" s="265">
        <v>17275</v>
      </c>
      <c r="H13" s="264">
        <v>8.2054494206075681</v>
      </c>
      <c r="I13" s="263">
        <v>3.7449655604187253</v>
      </c>
      <c r="J13" s="261">
        <v>7.9506972111553784</v>
      </c>
      <c r="K13" s="262">
        <v>8.4557023984336759</v>
      </c>
      <c r="L13" s="261">
        <v>6.3517094647968841</v>
      </c>
      <c r="M13" s="261">
        <v>358.12746633260264</v>
      </c>
      <c r="N13" s="262">
        <v>360.36237337192478</v>
      </c>
      <c r="O13" s="261">
        <v>0.62405351429999367</v>
      </c>
    </row>
    <row r="14" spans="1:15" ht="12.75" x14ac:dyDescent="0.25">
      <c r="A14" s="267" t="s">
        <v>127</v>
      </c>
      <c r="B14" s="266">
        <v>233.2</v>
      </c>
      <c r="C14" s="265">
        <v>207.75</v>
      </c>
      <c r="D14" s="264">
        <v>-10.913379073756424</v>
      </c>
      <c r="E14" s="263">
        <v>1.3958785468081247</v>
      </c>
      <c r="F14" s="266">
        <v>3204.1190000000001</v>
      </c>
      <c r="G14" s="265">
        <v>3066.1</v>
      </c>
      <c r="H14" s="264">
        <v>-4.3075491266086008</v>
      </c>
      <c r="I14" s="263">
        <v>0.66468532010418835</v>
      </c>
      <c r="J14" s="261">
        <v>13.73978987993139</v>
      </c>
      <c r="K14" s="262">
        <v>14.758604091456077</v>
      </c>
      <c r="L14" s="261">
        <v>7.4150639888080683</v>
      </c>
      <c r="M14" s="261">
        <v>1577.5512707237151</v>
      </c>
      <c r="N14" s="262">
        <v>1744.9952708652686</v>
      </c>
      <c r="O14" s="261">
        <v>10.61417167536729</v>
      </c>
    </row>
    <row r="15" spans="1:15" ht="12.75" x14ac:dyDescent="0.25">
      <c r="A15" s="267" t="s">
        <v>129</v>
      </c>
      <c r="B15" s="266">
        <v>42</v>
      </c>
      <c r="C15" s="265">
        <v>36</v>
      </c>
      <c r="D15" s="264">
        <v>-14.28571428571429</v>
      </c>
      <c r="E15" s="263">
        <v>0.24188509114364617</v>
      </c>
      <c r="F15" s="266">
        <v>585.94000000000005</v>
      </c>
      <c r="G15" s="265">
        <v>409.58</v>
      </c>
      <c r="H15" s="264">
        <v>-30.098644912448378</v>
      </c>
      <c r="I15" s="263">
        <v>8.8790911388497915E-2</v>
      </c>
      <c r="J15" s="261">
        <v>13.950952380952382</v>
      </c>
      <c r="K15" s="262">
        <v>11.377222222222223</v>
      </c>
      <c r="L15" s="261">
        <v>-18.448419064523101</v>
      </c>
      <c r="M15" s="261">
        <v>650.11724749974394</v>
      </c>
      <c r="N15" s="262">
        <v>832.76234191122614</v>
      </c>
      <c r="O15" s="261">
        <v>28.094177644710804</v>
      </c>
    </row>
    <row r="16" spans="1:15" ht="12.75" x14ac:dyDescent="0.25">
      <c r="A16" s="267" t="s">
        <v>131</v>
      </c>
      <c r="B16" s="266">
        <v>737</v>
      </c>
      <c r="C16" s="265">
        <v>737</v>
      </c>
      <c r="D16" s="264">
        <v>0</v>
      </c>
      <c r="E16" s="263">
        <v>4.9519253381352009</v>
      </c>
      <c r="F16" s="266">
        <v>19017</v>
      </c>
      <c r="G16" s="265">
        <v>20811</v>
      </c>
      <c r="H16" s="264">
        <v>9.4336646158700077</v>
      </c>
      <c r="I16" s="263">
        <v>4.5115182794717272</v>
      </c>
      <c r="J16" s="261">
        <v>25.803256445047491</v>
      </c>
      <c r="K16" s="262">
        <v>28.237449118046133</v>
      </c>
      <c r="L16" s="292">
        <v>9.4336646158700077</v>
      </c>
      <c r="M16" s="292">
        <v>2752.6949571436085</v>
      </c>
      <c r="N16" s="293">
        <v>2702.8062082552497</v>
      </c>
      <c r="O16" s="292">
        <v>-1.8123602384234716</v>
      </c>
    </row>
    <row r="17" spans="1:15" ht="12.75" x14ac:dyDescent="0.25">
      <c r="A17" s="267" t="s">
        <v>359</v>
      </c>
      <c r="B17" s="266">
        <v>963</v>
      </c>
      <c r="C17" s="265">
        <v>889.5</v>
      </c>
      <c r="D17" s="264">
        <v>-7.6323987538940763</v>
      </c>
      <c r="E17" s="263">
        <v>5.9765774603409234</v>
      </c>
      <c r="F17" s="266">
        <v>12237.1</v>
      </c>
      <c r="G17" s="265">
        <v>11711.650000000001</v>
      </c>
      <c r="H17" s="264">
        <v>-4.2939095047028975</v>
      </c>
      <c r="I17" s="263">
        <v>2.5389132217469155</v>
      </c>
      <c r="J17" s="261">
        <v>12.707268951194186</v>
      </c>
      <c r="K17" s="262">
        <v>13.166554243957281</v>
      </c>
      <c r="L17" s="292">
        <v>3.614350924082177</v>
      </c>
      <c r="M17" s="292">
        <v>632.1440537382224</v>
      </c>
      <c r="N17" s="293">
        <v>800.91426058668071</v>
      </c>
      <c r="O17" s="292">
        <v>26.698061280561824</v>
      </c>
    </row>
    <row r="18" spans="1:15" ht="12.75" x14ac:dyDescent="0.25">
      <c r="A18" s="291" t="s">
        <v>135</v>
      </c>
      <c r="B18" s="290">
        <v>553.25999999999988</v>
      </c>
      <c r="C18" s="289">
        <v>562.84999999999991</v>
      </c>
      <c r="D18" s="288">
        <v>1.7333622528286963</v>
      </c>
      <c r="E18" s="287">
        <v>3.7818062097278116</v>
      </c>
      <c r="F18" s="290">
        <v>9914.8760000000002</v>
      </c>
      <c r="G18" s="289">
        <v>9498.6170000000002</v>
      </c>
      <c r="H18" s="288">
        <v>-4.1983278459559177</v>
      </c>
      <c r="I18" s="287">
        <v>2.0591602626111625</v>
      </c>
      <c r="J18" s="286">
        <v>17.920825651592384</v>
      </c>
      <c r="K18" s="285">
        <v>16.875929643777209</v>
      </c>
      <c r="L18" s="283">
        <v>-5.8306242587786716</v>
      </c>
      <c r="M18" s="283">
        <v>497.20500790932732</v>
      </c>
      <c r="N18" s="284">
        <v>579.4337786227195</v>
      </c>
      <c r="O18" s="283">
        <v>16.538202432664928</v>
      </c>
    </row>
    <row r="19" spans="1:15" ht="12.75" x14ac:dyDescent="0.25">
      <c r="A19" s="253" t="s">
        <v>323</v>
      </c>
      <c r="B19" s="251"/>
      <c r="C19" s="251"/>
      <c r="D19" s="251"/>
      <c r="E19" s="251"/>
      <c r="F19" s="251"/>
      <c r="G19" s="251"/>
      <c r="H19" s="251"/>
      <c r="I19" s="251"/>
      <c r="J19" s="251"/>
      <c r="K19" s="251"/>
      <c r="L19" s="251"/>
      <c r="M19" s="251"/>
      <c r="N19" s="251"/>
      <c r="O19" s="251"/>
    </row>
    <row r="20" spans="1:15" ht="12.75" x14ac:dyDescent="0.25"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</row>
    <row r="21" spans="1:15" ht="12.75" x14ac:dyDescent="0.25"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1:15" ht="12.75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1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1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1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1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1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1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1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1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1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1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410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4599.54</v>
      </c>
      <c r="C5" s="271">
        <v>4994.2400000000007</v>
      </c>
      <c r="D5" s="268">
        <v>8.5812929118999079</v>
      </c>
      <c r="E5" s="268">
        <v>100</v>
      </c>
      <c r="F5" s="272">
        <v>59579.689999999988</v>
      </c>
      <c r="G5" s="271">
        <v>55779.490999999995</v>
      </c>
      <c r="H5" s="268">
        <v>-6.3783463794457322</v>
      </c>
      <c r="I5" s="268">
        <v>100</v>
      </c>
      <c r="J5" s="270">
        <v>12.95340186192532</v>
      </c>
      <c r="K5" s="269">
        <v>11.168764616838596</v>
      </c>
      <c r="L5" s="268">
        <v>-13.777363383841356</v>
      </c>
      <c r="M5" s="270">
        <v>922.07095673038918</v>
      </c>
      <c r="N5" s="269">
        <v>1096.4705291054017</v>
      </c>
      <c r="O5" s="268">
        <v>18.913899315669092</v>
      </c>
    </row>
    <row r="6" spans="1:15" ht="12.75" x14ac:dyDescent="0.25">
      <c r="A6" s="267" t="s">
        <v>114</v>
      </c>
      <c r="B6" s="266">
        <v>987</v>
      </c>
      <c r="C6" s="265">
        <v>987</v>
      </c>
      <c r="D6" s="264">
        <v>0</v>
      </c>
      <c r="E6" s="263">
        <v>19.762766707246744</v>
      </c>
      <c r="F6" s="266">
        <v>12039</v>
      </c>
      <c r="G6" s="265">
        <v>7101</v>
      </c>
      <c r="H6" s="264">
        <v>-41.016695738848739</v>
      </c>
      <c r="I6" s="263">
        <v>12.730485475387363</v>
      </c>
      <c r="J6" s="261">
        <v>12.19756838905775</v>
      </c>
      <c r="K6" s="262">
        <v>7.1945288753799392</v>
      </c>
      <c r="L6" s="261">
        <v>-41.016695738848739</v>
      </c>
      <c r="M6" s="261">
        <v>839.00656200681135</v>
      </c>
      <c r="N6" s="262">
        <v>1170.1239262075762</v>
      </c>
      <c r="O6" s="261">
        <v>39.465408161858548</v>
      </c>
    </row>
    <row r="7" spans="1:15" ht="12.75" x14ac:dyDescent="0.25">
      <c r="A7" s="267" t="s">
        <v>117</v>
      </c>
      <c r="B7" s="266">
        <v>8</v>
      </c>
      <c r="C7" s="265">
        <v>8</v>
      </c>
      <c r="D7" s="263">
        <v>0</v>
      </c>
      <c r="E7" s="263">
        <v>0.16018453258153389</v>
      </c>
      <c r="F7" s="266">
        <v>47</v>
      </c>
      <c r="G7" s="265">
        <v>12</v>
      </c>
      <c r="H7" s="263">
        <v>-74.468085106382986</v>
      </c>
      <c r="I7" s="263">
        <v>2.1513283439606862E-2</v>
      </c>
      <c r="J7" s="261">
        <v>5.875</v>
      </c>
      <c r="K7" s="262">
        <v>1.5</v>
      </c>
      <c r="L7" s="263">
        <v>-74.468085106382986</v>
      </c>
      <c r="M7" s="261">
        <v>1583.6170212765958</v>
      </c>
      <c r="N7" s="262">
        <v>1541.6666666666667</v>
      </c>
      <c r="O7" s="263">
        <v>-2.6490214519235056</v>
      </c>
    </row>
    <row r="8" spans="1:15" ht="12.75" x14ac:dyDescent="0.25">
      <c r="A8" s="267" t="s">
        <v>118</v>
      </c>
      <c r="B8" s="266">
        <v>13</v>
      </c>
      <c r="C8" s="265">
        <v>13</v>
      </c>
      <c r="D8" s="263">
        <v>0</v>
      </c>
      <c r="E8" s="263">
        <v>0.26029986544499262</v>
      </c>
      <c r="F8" s="266">
        <v>72.5</v>
      </c>
      <c r="G8" s="265">
        <v>66</v>
      </c>
      <c r="H8" s="263">
        <v>-8.9655172413793061</v>
      </c>
      <c r="I8" s="263">
        <v>0.11832305891783775</v>
      </c>
      <c r="J8" s="261">
        <v>5.5769230769230766</v>
      </c>
      <c r="K8" s="262">
        <v>5.0769230769230766</v>
      </c>
      <c r="L8" s="263">
        <v>-8.9655172413793061</v>
      </c>
      <c r="M8" s="261">
        <v>940.00000000000011</v>
      </c>
      <c r="N8" s="262">
        <v>1175.7575757575758</v>
      </c>
      <c r="O8" s="263">
        <v>25.080593165699526</v>
      </c>
    </row>
    <row r="9" spans="1:15" ht="12.75" x14ac:dyDescent="0.25">
      <c r="A9" s="267" t="s">
        <v>121</v>
      </c>
      <c r="B9" s="266">
        <v>40.5</v>
      </c>
      <c r="C9" s="265">
        <v>40.5</v>
      </c>
      <c r="D9" s="264">
        <v>0</v>
      </c>
      <c r="E9" s="263">
        <v>0.8109341961940153</v>
      </c>
      <c r="F9" s="266">
        <v>253.99999999999997</v>
      </c>
      <c r="G9" s="265">
        <v>254</v>
      </c>
      <c r="H9" s="264">
        <v>2.2204460492503131E-14</v>
      </c>
      <c r="I9" s="263">
        <v>0.45536449947167862</v>
      </c>
      <c r="J9" s="261">
        <v>6.2716049382716044</v>
      </c>
      <c r="K9" s="262">
        <v>6.2716049382716053</v>
      </c>
      <c r="L9" s="261">
        <v>2.2204460492503131E-14</v>
      </c>
      <c r="M9" s="261">
        <v>1482.4527559055123</v>
      </c>
      <c r="N9" s="262">
        <v>1449.0551181102362</v>
      </c>
      <c r="O9" s="261">
        <v>-2.2528635507764405</v>
      </c>
    </row>
    <row r="10" spans="1:15" ht="12.75" x14ac:dyDescent="0.25">
      <c r="A10" s="267" t="s">
        <v>122</v>
      </c>
      <c r="B10" s="266">
        <v>3</v>
      </c>
      <c r="C10" s="265">
        <v>2</v>
      </c>
      <c r="D10" s="264">
        <v>-33.333333333333336</v>
      </c>
      <c r="E10" s="263">
        <v>4.0046133145383474E-2</v>
      </c>
      <c r="F10" s="266">
        <v>16.350000000000001</v>
      </c>
      <c r="G10" s="265">
        <v>40.75</v>
      </c>
      <c r="H10" s="264">
        <v>149.23547400611619</v>
      </c>
      <c r="I10" s="263">
        <v>7.3055525013664982E-2</v>
      </c>
      <c r="J10" s="261">
        <v>5.45</v>
      </c>
      <c r="K10" s="262">
        <v>20.375</v>
      </c>
      <c r="L10" s="261">
        <v>273.85321100917429</v>
      </c>
      <c r="M10" s="261">
        <v>706.42201834862374</v>
      </c>
      <c r="N10" s="262">
        <v>1000</v>
      </c>
      <c r="O10" s="261">
        <v>41.558441558441572</v>
      </c>
    </row>
    <row r="11" spans="1:15" ht="12.75" x14ac:dyDescent="0.25">
      <c r="A11" s="267" t="s">
        <v>123</v>
      </c>
      <c r="B11" s="266">
        <v>123</v>
      </c>
      <c r="C11" s="265">
        <v>105</v>
      </c>
      <c r="D11" s="264">
        <v>-14.634146341463417</v>
      </c>
      <c r="E11" s="263">
        <v>2.1024219901326324</v>
      </c>
      <c r="F11" s="266">
        <v>1111.6500000000001</v>
      </c>
      <c r="G11" s="265">
        <v>899.05000000000007</v>
      </c>
      <c r="H11" s="264">
        <v>-19.124724508613323</v>
      </c>
      <c r="I11" s="263">
        <v>1.6117931230315459</v>
      </c>
      <c r="J11" s="261">
        <v>9.0378048780487816</v>
      </c>
      <c r="K11" s="262">
        <v>8.5623809523809538</v>
      </c>
      <c r="L11" s="261">
        <v>-5.2603915672327473</v>
      </c>
      <c r="M11" s="261">
        <v>763.15432015472493</v>
      </c>
      <c r="N11" s="262">
        <v>820.54390745787225</v>
      </c>
      <c r="O11" s="261">
        <v>7.5200501114259577</v>
      </c>
    </row>
    <row r="12" spans="1:15" ht="12.75" x14ac:dyDescent="0.25">
      <c r="A12" s="267" t="s">
        <v>124</v>
      </c>
      <c r="B12" s="266">
        <v>511.3</v>
      </c>
      <c r="C12" s="265">
        <v>576.79999999999995</v>
      </c>
      <c r="D12" s="264">
        <v>12.810483082339118</v>
      </c>
      <c r="E12" s="263">
        <v>11.549304799128594</v>
      </c>
      <c r="F12" s="266">
        <v>4326.7000000000007</v>
      </c>
      <c r="G12" s="265">
        <v>6089.6479999999992</v>
      </c>
      <c r="H12" s="264">
        <v>40.745787782836771</v>
      </c>
      <c r="I12" s="263">
        <v>10.917360289286254</v>
      </c>
      <c r="J12" s="261">
        <v>8.4621552904361437</v>
      </c>
      <c r="K12" s="262">
        <v>10.55764216366158</v>
      </c>
      <c r="L12" s="261">
        <v>24.76303969029896</v>
      </c>
      <c r="M12" s="261">
        <v>1083.490627961264</v>
      </c>
      <c r="N12" s="262">
        <v>1457.3240686489596</v>
      </c>
      <c r="O12" s="261">
        <v>34.502692597453709</v>
      </c>
    </row>
    <row r="13" spans="1:15" ht="12.75" x14ac:dyDescent="0.25">
      <c r="A13" s="267" t="s">
        <v>125</v>
      </c>
      <c r="B13" s="266">
        <v>704</v>
      </c>
      <c r="C13" s="265">
        <v>894</v>
      </c>
      <c r="D13" s="264">
        <v>26.988636363636353</v>
      </c>
      <c r="E13" s="263">
        <v>17.900621515986415</v>
      </c>
      <c r="F13" s="266">
        <v>13520</v>
      </c>
      <c r="G13" s="265">
        <v>13430</v>
      </c>
      <c r="H13" s="264">
        <v>-0.66568047337277614</v>
      </c>
      <c r="I13" s="263">
        <v>24.076949716160016</v>
      </c>
      <c r="J13" s="261">
        <v>19.204545454545453</v>
      </c>
      <c r="K13" s="262">
        <v>15.022371364653244</v>
      </c>
      <c r="L13" s="261">
        <v>-21.777001178136945</v>
      </c>
      <c r="M13" s="261">
        <v>855.88831360946733</v>
      </c>
      <c r="N13" s="262">
        <v>981.38198064035726</v>
      </c>
      <c r="O13" s="261">
        <v>14.662388191942455</v>
      </c>
    </row>
    <row r="14" spans="1:15" ht="12.75" x14ac:dyDescent="0.25">
      <c r="A14" s="267" t="s">
        <v>200</v>
      </c>
      <c r="B14" s="266">
        <v>1340</v>
      </c>
      <c r="C14" s="265">
        <v>1536</v>
      </c>
      <c r="D14" s="264">
        <v>14.626865671641799</v>
      </c>
      <c r="E14" s="263">
        <v>30.75543025565451</v>
      </c>
      <c r="F14" s="266">
        <v>19488</v>
      </c>
      <c r="G14" s="265">
        <v>21448</v>
      </c>
      <c r="H14" s="264">
        <v>10.057471264367823</v>
      </c>
      <c r="I14" s="263">
        <v>38.451408601057338</v>
      </c>
      <c r="J14" s="261">
        <v>14.543283582089552</v>
      </c>
      <c r="K14" s="262">
        <v>13.963541666666666</v>
      </c>
      <c r="L14" s="261">
        <v>-3.986320641762453</v>
      </c>
      <c r="M14" s="261">
        <v>932.03766420361239</v>
      </c>
      <c r="N14" s="262">
        <v>991.51436031331593</v>
      </c>
      <c r="O14" s="261">
        <v>6.3813618691604956</v>
      </c>
    </row>
    <row r="15" spans="1:15" ht="12.75" x14ac:dyDescent="0.25">
      <c r="A15" s="267" t="s">
        <v>126</v>
      </c>
      <c r="B15" s="266">
        <v>78</v>
      </c>
      <c r="C15" s="265">
        <v>78</v>
      </c>
      <c r="D15" s="264">
        <v>0</v>
      </c>
      <c r="E15" s="263">
        <v>1.5617991926699555</v>
      </c>
      <c r="F15" s="266">
        <v>326</v>
      </c>
      <c r="G15" s="265">
        <v>402</v>
      </c>
      <c r="H15" s="264">
        <v>23.312883435582819</v>
      </c>
      <c r="I15" s="263">
        <v>0.72069499522683</v>
      </c>
      <c r="J15" s="261">
        <v>4.1794871794871797</v>
      </c>
      <c r="K15" s="262">
        <v>5.1538461538461542</v>
      </c>
      <c r="L15" s="261">
        <v>23.312883435582819</v>
      </c>
      <c r="M15" s="261">
        <v>465.79754601226989</v>
      </c>
      <c r="N15" s="262">
        <v>463.70646766169159</v>
      </c>
      <c r="O15" s="261">
        <v>-0.44892429521800059</v>
      </c>
    </row>
    <row r="16" spans="1:15" ht="12.75" x14ac:dyDescent="0.25">
      <c r="A16" s="267" t="s">
        <v>128</v>
      </c>
      <c r="B16" s="266">
        <v>2</v>
      </c>
      <c r="C16" s="265">
        <v>2</v>
      </c>
      <c r="D16" s="264">
        <v>0</v>
      </c>
      <c r="E16" s="263">
        <v>4.0046133145383474E-2</v>
      </c>
      <c r="F16" s="266">
        <v>10.56</v>
      </c>
      <c r="G16" s="265">
        <v>10.59</v>
      </c>
      <c r="H16" s="264">
        <v>0.28409090909089496</v>
      </c>
      <c r="I16" s="263">
        <v>1.8985472635453058E-2</v>
      </c>
      <c r="J16" s="261">
        <v>5.28</v>
      </c>
      <c r="K16" s="262">
        <v>5.2949999999999999</v>
      </c>
      <c r="L16" s="292">
        <v>0.28409090909089496</v>
      </c>
      <c r="M16" s="292">
        <v>1875.1893939393938</v>
      </c>
      <c r="N16" s="293">
        <v>1775.4485363550518</v>
      </c>
      <c r="O16" s="292">
        <v>-5.3189751342826552</v>
      </c>
    </row>
    <row r="17" spans="1:15" ht="12.75" x14ac:dyDescent="0.25">
      <c r="A17" s="267" t="s">
        <v>130</v>
      </c>
      <c r="B17" s="266">
        <v>674.88</v>
      </c>
      <c r="C17" s="265">
        <v>630.88</v>
      </c>
      <c r="D17" s="264">
        <v>-6.5196775723091456</v>
      </c>
      <c r="E17" s="263">
        <v>12.632152239379762</v>
      </c>
      <c r="F17" s="266">
        <v>7816</v>
      </c>
      <c r="G17" s="265">
        <v>5322</v>
      </c>
      <c r="H17" s="264">
        <v>-31.908904810644835</v>
      </c>
      <c r="I17" s="263">
        <v>9.5411412054656441</v>
      </c>
      <c r="J17" s="261">
        <v>11.581318160265528</v>
      </c>
      <c r="K17" s="262">
        <v>8.4358356581283296</v>
      </c>
      <c r="L17" s="261">
        <v>-27.159969690920583</v>
      </c>
      <c r="M17" s="261">
        <v>1080.3096212896623</v>
      </c>
      <c r="N17" s="262">
        <v>1392.8128523111611</v>
      </c>
      <c r="O17" s="261">
        <v>28.927191322098533</v>
      </c>
    </row>
    <row r="18" spans="1:15" ht="12.75" x14ac:dyDescent="0.25">
      <c r="A18" s="267" t="s">
        <v>359</v>
      </c>
      <c r="B18" s="266">
        <v>2.5</v>
      </c>
      <c r="C18" s="265">
        <v>0</v>
      </c>
      <c r="D18" s="264">
        <v>-100</v>
      </c>
      <c r="E18" s="263">
        <v>0</v>
      </c>
      <c r="F18" s="266">
        <v>18.599999999999998</v>
      </c>
      <c r="G18" s="265">
        <v>0</v>
      </c>
      <c r="H18" s="264">
        <v>-100</v>
      </c>
      <c r="I18" s="263">
        <v>0</v>
      </c>
      <c r="J18" s="261">
        <v>7.4399999999999995</v>
      </c>
      <c r="K18" s="262" t="s">
        <v>341</v>
      </c>
      <c r="L18" s="264" t="s">
        <v>341</v>
      </c>
      <c r="M18" s="292">
        <v>433.33333333333331</v>
      </c>
      <c r="N18" s="293" t="s">
        <v>341</v>
      </c>
      <c r="O18" s="264" t="s">
        <v>341</v>
      </c>
    </row>
    <row r="19" spans="1:15" ht="12.75" x14ac:dyDescent="0.25">
      <c r="A19" s="295" t="s">
        <v>134</v>
      </c>
      <c r="B19" s="266">
        <v>10.5</v>
      </c>
      <c r="C19" s="265">
        <v>19.75</v>
      </c>
      <c r="D19" s="264">
        <v>88.095238095238088</v>
      </c>
      <c r="E19" s="263">
        <v>0.3954555648106618</v>
      </c>
      <c r="F19" s="266">
        <v>171.32499999999999</v>
      </c>
      <c r="G19" s="265">
        <v>365.43</v>
      </c>
      <c r="H19" s="264">
        <v>113.29636655479356</v>
      </c>
      <c r="I19" s="263">
        <v>0.65513326394462812</v>
      </c>
      <c r="J19" s="292">
        <v>16.316666666666666</v>
      </c>
      <c r="K19" s="293">
        <v>18.502784810126581</v>
      </c>
      <c r="L19" s="292">
        <v>13.398068294953514</v>
      </c>
      <c r="M19" s="292">
        <v>1353.8012549248506</v>
      </c>
      <c r="N19" s="293">
        <v>1219.7575459048244</v>
      </c>
      <c r="O19" s="292">
        <v>-9.9012841458377068</v>
      </c>
    </row>
    <row r="20" spans="1:15" ht="12.75" x14ac:dyDescent="0.25">
      <c r="A20" s="291" t="s">
        <v>135</v>
      </c>
      <c r="B20" s="290">
        <v>101.86</v>
      </c>
      <c r="C20" s="289">
        <v>101.31</v>
      </c>
      <c r="D20" s="288">
        <v>-0.53995680345572117</v>
      </c>
      <c r="E20" s="287">
        <v>2.0285368744793999</v>
      </c>
      <c r="F20" s="290">
        <v>362.00499999999994</v>
      </c>
      <c r="G20" s="289">
        <v>339.02299999999997</v>
      </c>
      <c r="H20" s="288">
        <v>-6.3485310976367675</v>
      </c>
      <c r="I20" s="287">
        <v>0.60779149096215312</v>
      </c>
      <c r="J20" s="286">
        <v>3.5539465933634395</v>
      </c>
      <c r="K20" s="285">
        <v>3.3463922613759745</v>
      </c>
      <c r="L20" s="283">
        <v>-5.840108356581597</v>
      </c>
      <c r="M20" s="283">
        <v>492.85882791674157</v>
      </c>
      <c r="N20" s="284">
        <v>663.22759812756078</v>
      </c>
      <c r="O20" s="283">
        <v>34.567458379704519</v>
      </c>
    </row>
    <row r="21" spans="1:15" ht="12.75" x14ac:dyDescent="0.25">
      <c r="A21" s="253" t="s">
        <v>323</v>
      </c>
      <c r="B21" s="251"/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</row>
    <row r="22" spans="1:15" ht="12.75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1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1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1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1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1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1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1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1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1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1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411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5841.03</v>
      </c>
      <c r="C5" s="271">
        <v>6202.9889999999996</v>
      </c>
      <c r="D5" s="268">
        <v>6.1968351472257543</v>
      </c>
      <c r="E5" s="268">
        <v>100</v>
      </c>
      <c r="F5" s="272">
        <v>49319.667000000001</v>
      </c>
      <c r="G5" s="271">
        <v>50769.116000000002</v>
      </c>
      <c r="H5" s="268">
        <v>2.9388864284099814</v>
      </c>
      <c r="I5" s="268">
        <v>100</v>
      </c>
      <c r="J5" s="270">
        <v>8.4436592518785218</v>
      </c>
      <c r="K5" s="269">
        <v>8.1846213172391575</v>
      </c>
      <c r="L5" s="268">
        <v>-3.0678397471064933</v>
      </c>
      <c r="M5" s="270">
        <v>1666.5759276111908</v>
      </c>
      <c r="N5" s="269">
        <v>1656.0155938110088</v>
      </c>
      <c r="O5" s="268">
        <v>-0.63365452633884489</v>
      </c>
    </row>
    <row r="6" spans="1:15" ht="12.75" x14ac:dyDescent="0.25">
      <c r="A6" s="267" t="s">
        <v>113</v>
      </c>
      <c r="B6" s="266">
        <v>158.5</v>
      </c>
      <c r="C6" s="265">
        <v>159.5</v>
      </c>
      <c r="D6" s="264">
        <v>0.63091482649841879</v>
      </c>
      <c r="E6" s="263">
        <v>2.5713410099550393</v>
      </c>
      <c r="F6" s="266">
        <v>861.45000000000016</v>
      </c>
      <c r="G6" s="265">
        <v>879.30000000000007</v>
      </c>
      <c r="H6" s="264">
        <v>2.0720877590109543</v>
      </c>
      <c r="I6" s="263">
        <v>1.7319584607303387</v>
      </c>
      <c r="J6" s="261">
        <v>5.4350157728706634</v>
      </c>
      <c r="K6" s="262">
        <v>5.512852664576803</v>
      </c>
      <c r="L6" s="261">
        <v>1.4321373655375336</v>
      </c>
      <c r="M6" s="261">
        <v>1243.329270416159</v>
      </c>
      <c r="N6" s="262">
        <v>1517.4065734106675</v>
      </c>
      <c r="O6" s="261">
        <v>22.043822945049072</v>
      </c>
    </row>
    <row r="7" spans="1:15" ht="12.75" x14ac:dyDescent="0.25">
      <c r="A7" s="267" t="s">
        <v>114</v>
      </c>
      <c r="B7" s="266">
        <v>12</v>
      </c>
      <c r="C7" s="265">
        <v>12</v>
      </c>
      <c r="D7" s="264">
        <v>0</v>
      </c>
      <c r="E7" s="263">
        <v>0.1934551230060218</v>
      </c>
      <c r="F7" s="266">
        <v>60</v>
      </c>
      <c r="G7" s="265">
        <v>49</v>
      </c>
      <c r="H7" s="264">
        <v>-18.333333333333336</v>
      </c>
      <c r="I7" s="263">
        <v>9.6515369698381204E-2</v>
      </c>
      <c r="J7" s="261">
        <v>5</v>
      </c>
      <c r="K7" s="262">
        <v>4.083333333333333</v>
      </c>
      <c r="L7" s="261">
        <v>-18.333333333333336</v>
      </c>
      <c r="M7" s="261">
        <v>2931.6666666666665</v>
      </c>
      <c r="N7" s="262">
        <v>3206.1224489795918</v>
      </c>
      <c r="O7" s="261">
        <v>9.3617663097075088</v>
      </c>
    </row>
    <row r="8" spans="1:15" ht="12.75" x14ac:dyDescent="0.25">
      <c r="A8" s="267" t="s">
        <v>115</v>
      </c>
      <c r="B8" s="266">
        <v>40.25</v>
      </c>
      <c r="C8" s="265">
        <v>32.25</v>
      </c>
      <c r="D8" s="264">
        <v>-19.875776397515533</v>
      </c>
      <c r="E8" s="263">
        <v>0.51991064307868351</v>
      </c>
      <c r="F8" s="266">
        <v>147.16</v>
      </c>
      <c r="G8" s="265">
        <v>101.489</v>
      </c>
      <c r="H8" s="264">
        <v>-31.034927969556936</v>
      </c>
      <c r="I8" s="263">
        <v>0.1999030276595716</v>
      </c>
      <c r="J8" s="261">
        <v>3.6561490683229811</v>
      </c>
      <c r="K8" s="262">
        <v>3.1469457364341085</v>
      </c>
      <c r="L8" s="261">
        <v>-13.927313202315251</v>
      </c>
      <c r="M8" s="261">
        <v>1090.8432998097308</v>
      </c>
      <c r="N8" s="262">
        <v>1041.9749923637044</v>
      </c>
      <c r="O8" s="261">
        <v>-4.4798650231935415</v>
      </c>
    </row>
    <row r="9" spans="1:15" ht="12.75" x14ac:dyDescent="0.25">
      <c r="A9" s="267" t="s">
        <v>117</v>
      </c>
      <c r="B9" s="266">
        <v>35</v>
      </c>
      <c r="C9" s="265">
        <v>28</v>
      </c>
      <c r="D9" s="263">
        <v>-19.999999999999996</v>
      </c>
      <c r="E9" s="263">
        <v>0.45139528701405079</v>
      </c>
      <c r="F9" s="266">
        <v>146</v>
      </c>
      <c r="G9" s="265">
        <v>114</v>
      </c>
      <c r="H9" s="263">
        <v>-21.917808219178081</v>
      </c>
      <c r="I9" s="263">
        <v>0.2245459621554175</v>
      </c>
      <c r="J9" s="261">
        <v>4.1714285714285717</v>
      </c>
      <c r="K9" s="262">
        <v>4.0714285714285712</v>
      </c>
      <c r="L9" s="263">
        <v>-2.3972602739726123</v>
      </c>
      <c r="M9" s="261">
        <v>1750.2739726027394</v>
      </c>
      <c r="N9" s="262">
        <v>1587.719298245614</v>
      </c>
      <c r="O9" s="263">
        <v>-9.2873845410269666</v>
      </c>
    </row>
    <row r="10" spans="1:15" ht="12.75" x14ac:dyDescent="0.25">
      <c r="A10" s="267" t="s">
        <v>118</v>
      </c>
      <c r="B10" s="266">
        <v>672.5</v>
      </c>
      <c r="C10" s="265">
        <v>572</v>
      </c>
      <c r="D10" s="263">
        <v>-14.944237918215608</v>
      </c>
      <c r="E10" s="263">
        <v>9.221360863287039</v>
      </c>
      <c r="F10" s="266">
        <v>3939.7520000000004</v>
      </c>
      <c r="G10" s="265">
        <v>3320.5299999999997</v>
      </c>
      <c r="H10" s="263">
        <v>-15.717283727503673</v>
      </c>
      <c r="I10" s="263">
        <v>6.5404526641748104</v>
      </c>
      <c r="J10" s="261">
        <v>5.858367286245354</v>
      </c>
      <c r="K10" s="262">
        <v>5.8051223776223768</v>
      </c>
      <c r="L10" s="263">
        <v>-0.90886941738851368</v>
      </c>
      <c r="M10" s="261">
        <v>1525.9067372768641</v>
      </c>
      <c r="N10" s="262">
        <v>1425.2959015578838</v>
      </c>
      <c r="O10" s="263">
        <v>-6.593511468369984</v>
      </c>
    </row>
    <row r="11" spans="1:15" ht="12.75" x14ac:dyDescent="0.25">
      <c r="A11" s="267" t="s">
        <v>119</v>
      </c>
      <c r="B11" s="266">
        <v>405</v>
      </c>
      <c r="C11" s="265">
        <v>408</v>
      </c>
      <c r="D11" s="264">
        <v>0.74074074074073071</v>
      </c>
      <c r="E11" s="263">
        <v>6.5774741822047416</v>
      </c>
      <c r="F11" s="266">
        <v>3036</v>
      </c>
      <c r="G11" s="265">
        <v>3077</v>
      </c>
      <c r="H11" s="264">
        <v>1.3504611330698246</v>
      </c>
      <c r="I11" s="263">
        <v>6.0607712767738553</v>
      </c>
      <c r="J11" s="261">
        <v>7.496296296296296</v>
      </c>
      <c r="K11" s="262">
        <v>7.541666666666667</v>
      </c>
      <c r="L11" s="261">
        <v>0.60523715415019552</v>
      </c>
      <c r="M11" s="261">
        <v>1983.0105401844532</v>
      </c>
      <c r="N11" s="262">
        <v>1707.9785505362368</v>
      </c>
      <c r="O11" s="261">
        <v>-13.869416428953219</v>
      </c>
    </row>
    <row r="12" spans="1:15" ht="12.75" x14ac:dyDescent="0.25">
      <c r="A12" s="267" t="s">
        <v>120</v>
      </c>
      <c r="B12" s="266">
        <v>5</v>
      </c>
      <c r="C12" s="265">
        <v>5</v>
      </c>
      <c r="D12" s="263">
        <v>0</v>
      </c>
      <c r="E12" s="263">
        <v>8.0606301252509074E-2</v>
      </c>
      <c r="F12" s="266">
        <v>38.597999999999999</v>
      </c>
      <c r="G12" s="265">
        <v>42.888999999999996</v>
      </c>
      <c r="H12" s="263">
        <v>11.117156329343491</v>
      </c>
      <c r="I12" s="263">
        <v>8.4478524305997352E-2</v>
      </c>
      <c r="J12" s="261">
        <v>7.7195999999999998</v>
      </c>
      <c r="K12" s="262">
        <v>8.5777999999999999</v>
      </c>
      <c r="L12" s="261">
        <v>11.117156329343491</v>
      </c>
      <c r="M12" s="261">
        <v>966.84025079019636</v>
      </c>
      <c r="N12" s="262">
        <v>978.52596236797331</v>
      </c>
      <c r="O12" s="263">
        <v>1.2086496779820877</v>
      </c>
    </row>
    <row r="13" spans="1:15" ht="12.75" x14ac:dyDescent="0.25">
      <c r="A13" s="267" t="s">
        <v>121</v>
      </c>
      <c r="B13" s="266">
        <v>663.5</v>
      </c>
      <c r="C13" s="265">
        <v>739.25</v>
      </c>
      <c r="D13" s="264">
        <v>11.416729464958554</v>
      </c>
      <c r="E13" s="263">
        <v>11.917641640183467</v>
      </c>
      <c r="F13" s="266">
        <v>4064</v>
      </c>
      <c r="G13" s="265">
        <v>4219</v>
      </c>
      <c r="H13" s="264">
        <v>3.8139763779527547</v>
      </c>
      <c r="I13" s="263">
        <v>8.310170301172862</v>
      </c>
      <c r="J13" s="261">
        <v>6.1250941974378295</v>
      </c>
      <c r="K13" s="262">
        <v>5.7071356104159623</v>
      </c>
      <c r="L13" s="261">
        <v>-6.8237087226626247</v>
      </c>
      <c r="M13" s="261">
        <v>1441.5738188976375</v>
      </c>
      <c r="N13" s="262">
        <v>1493.458876511022</v>
      </c>
      <c r="O13" s="261">
        <v>3.5991953331297788</v>
      </c>
    </row>
    <row r="14" spans="1:15" ht="12.75" x14ac:dyDescent="0.25">
      <c r="A14" s="267" t="s">
        <v>122</v>
      </c>
      <c r="B14" s="266">
        <v>4</v>
      </c>
      <c r="C14" s="265">
        <v>4</v>
      </c>
      <c r="D14" s="264">
        <v>0</v>
      </c>
      <c r="E14" s="263">
        <v>6.4485041002007262E-2</v>
      </c>
      <c r="F14" s="266">
        <v>45.099999999999994</v>
      </c>
      <c r="G14" s="265">
        <v>54.099999999999994</v>
      </c>
      <c r="H14" s="264">
        <v>19.955654101995556</v>
      </c>
      <c r="I14" s="263">
        <v>0.10656084695270249</v>
      </c>
      <c r="J14" s="261">
        <v>11.274999999999999</v>
      </c>
      <c r="K14" s="262">
        <v>13.524999999999999</v>
      </c>
      <c r="L14" s="261">
        <v>19.955654101995556</v>
      </c>
      <c r="M14" s="261">
        <v>2437.2505543237253</v>
      </c>
      <c r="N14" s="262">
        <v>2803.5120147874304</v>
      </c>
      <c r="O14" s="261">
        <v>15.027649078341621</v>
      </c>
    </row>
    <row r="15" spans="1:15" ht="12.75" x14ac:dyDescent="0.25">
      <c r="A15" s="267" t="s">
        <v>123</v>
      </c>
      <c r="B15" s="266">
        <v>558</v>
      </c>
      <c r="C15" s="265">
        <v>894</v>
      </c>
      <c r="D15" s="264">
        <v>60.215053763440849</v>
      </c>
      <c r="E15" s="263">
        <v>14.412406663948623</v>
      </c>
      <c r="F15" s="266">
        <v>5436.94</v>
      </c>
      <c r="G15" s="265">
        <v>10501.502</v>
      </c>
      <c r="H15" s="264">
        <v>93.150963593491952</v>
      </c>
      <c r="I15" s="263">
        <v>20.684823426903868</v>
      </c>
      <c r="J15" s="261">
        <v>9.7436200716845871</v>
      </c>
      <c r="K15" s="262">
        <v>11.746646532438479</v>
      </c>
      <c r="L15" s="261">
        <v>20.55731284694464</v>
      </c>
      <c r="M15" s="261">
        <v>1736.2291104922988</v>
      </c>
      <c r="N15" s="262">
        <v>2005.5989609867236</v>
      </c>
      <c r="O15" s="261">
        <v>15.514648894352788</v>
      </c>
    </row>
    <row r="16" spans="1:15" ht="12.75" x14ac:dyDescent="0.25">
      <c r="A16" s="267" t="s">
        <v>124</v>
      </c>
      <c r="B16" s="266">
        <v>231.5</v>
      </c>
      <c r="C16" s="265">
        <v>354.5</v>
      </c>
      <c r="D16" s="264">
        <v>53.131749460043196</v>
      </c>
      <c r="E16" s="263">
        <v>5.714986758802894</v>
      </c>
      <c r="F16" s="266">
        <v>2539.0790000000002</v>
      </c>
      <c r="G16" s="265">
        <v>2980.6580000000004</v>
      </c>
      <c r="H16" s="264">
        <v>17.391306060189549</v>
      </c>
      <c r="I16" s="263">
        <v>5.8710063023354593</v>
      </c>
      <c r="J16" s="261">
        <v>10.967943844492442</v>
      </c>
      <c r="K16" s="262">
        <v>8.4080620592383646</v>
      </c>
      <c r="L16" s="261">
        <v>-23.339668962104721</v>
      </c>
      <c r="M16" s="261">
        <v>1616.053167309879</v>
      </c>
      <c r="N16" s="262">
        <v>1706.1309281373437</v>
      </c>
      <c r="O16" s="261">
        <v>5.5739354774701155</v>
      </c>
    </row>
    <row r="17" spans="1:15" ht="12.75" x14ac:dyDescent="0.25">
      <c r="A17" s="267" t="s">
        <v>125</v>
      </c>
      <c r="B17" s="266">
        <v>58</v>
      </c>
      <c r="C17" s="265">
        <v>31</v>
      </c>
      <c r="D17" s="264">
        <v>-46.551724137931039</v>
      </c>
      <c r="E17" s="263">
        <v>0.49975906776555623</v>
      </c>
      <c r="F17" s="266">
        <v>123</v>
      </c>
      <c r="G17" s="265">
        <v>255</v>
      </c>
      <c r="H17" s="264">
        <v>107.31707317073172</v>
      </c>
      <c r="I17" s="263">
        <v>0.50227386271606533</v>
      </c>
      <c r="J17" s="261">
        <v>2.1206896551724137</v>
      </c>
      <c r="K17" s="262">
        <v>8.2258064516129039</v>
      </c>
      <c r="L17" s="261">
        <v>287.88355625491744</v>
      </c>
      <c r="M17" s="261">
        <v>2723.5772357723577</v>
      </c>
      <c r="N17" s="262">
        <v>1927.0588235294117</v>
      </c>
      <c r="O17" s="261">
        <v>-29.245302897278314</v>
      </c>
    </row>
    <row r="18" spans="1:15" ht="12.75" x14ac:dyDescent="0.25">
      <c r="A18" s="267" t="s">
        <v>200</v>
      </c>
      <c r="B18" s="266">
        <v>61</v>
      </c>
      <c r="C18" s="265">
        <v>89</v>
      </c>
      <c r="D18" s="264">
        <v>45.9016393442623</v>
      </c>
      <c r="E18" s="263">
        <v>1.4347921622946616</v>
      </c>
      <c r="F18" s="266">
        <v>563</v>
      </c>
      <c r="G18" s="265">
        <v>1020</v>
      </c>
      <c r="H18" s="264">
        <v>81.172291296625218</v>
      </c>
      <c r="I18" s="263">
        <v>2.0090954508642613</v>
      </c>
      <c r="J18" s="261">
        <v>9.2295081967213122</v>
      </c>
      <c r="K18" s="262">
        <v>11.460674157303371</v>
      </c>
      <c r="L18" s="261">
        <v>24.174267068473455</v>
      </c>
      <c r="M18" s="261">
        <v>2074.2451154529308</v>
      </c>
      <c r="N18" s="262">
        <v>2120.7352941176468</v>
      </c>
      <c r="O18" s="261">
        <v>2.2413059246647604</v>
      </c>
    </row>
    <row r="19" spans="1:15" ht="12.75" x14ac:dyDescent="0.25">
      <c r="A19" s="267" t="s">
        <v>126</v>
      </c>
      <c r="B19" s="266">
        <v>53</v>
      </c>
      <c r="C19" s="265">
        <v>60</v>
      </c>
      <c r="D19" s="264">
        <v>13.207547169811317</v>
      </c>
      <c r="E19" s="263">
        <v>0.96727561503010884</v>
      </c>
      <c r="F19" s="266">
        <v>163</v>
      </c>
      <c r="G19" s="265">
        <v>180.7</v>
      </c>
      <c r="H19" s="264">
        <v>10.858895705521476</v>
      </c>
      <c r="I19" s="263">
        <v>0.35592504703056083</v>
      </c>
      <c r="J19" s="261">
        <v>3.0754716981132075</v>
      </c>
      <c r="K19" s="262">
        <v>3.0116666666666663</v>
      </c>
      <c r="L19" s="261">
        <v>-2.0746421267893833</v>
      </c>
      <c r="M19" s="261">
        <v>540</v>
      </c>
      <c r="N19" s="262">
        <v>516.43608190370787</v>
      </c>
      <c r="O19" s="261">
        <v>-4.3636885363503968</v>
      </c>
    </row>
    <row r="20" spans="1:15" ht="12.75" x14ac:dyDescent="0.25">
      <c r="A20" s="267" t="s">
        <v>129</v>
      </c>
      <c r="B20" s="266">
        <v>2436.5</v>
      </c>
      <c r="C20" s="265">
        <v>2336.5</v>
      </c>
      <c r="D20" s="264">
        <v>-4.1042478965729545</v>
      </c>
      <c r="E20" s="263">
        <v>37.667324575297492</v>
      </c>
      <c r="F20" s="266">
        <v>26571.460000000003</v>
      </c>
      <c r="G20" s="265">
        <v>22159.190000000002</v>
      </c>
      <c r="H20" s="264">
        <v>-16.605297563626543</v>
      </c>
      <c r="I20" s="263">
        <v>43.646988062585137</v>
      </c>
      <c r="J20" s="261">
        <v>10.905585881387237</v>
      </c>
      <c r="K20" s="262">
        <v>9.4839246736571798</v>
      </c>
      <c r="L20" s="261">
        <v>-13.03608282207408</v>
      </c>
      <c r="M20" s="261">
        <v>1718.3992524309917</v>
      </c>
      <c r="N20" s="262">
        <v>1561.262528097823</v>
      </c>
      <c r="O20" s="261">
        <v>-9.1443664277012449</v>
      </c>
    </row>
    <row r="21" spans="1:15" ht="12.75" x14ac:dyDescent="0.25">
      <c r="A21" s="267" t="s">
        <v>130</v>
      </c>
      <c r="B21" s="266">
        <v>187</v>
      </c>
      <c r="C21" s="265">
        <v>201</v>
      </c>
      <c r="D21" s="264">
        <v>7.4866310160427885</v>
      </c>
      <c r="E21" s="263">
        <v>3.240373310350865</v>
      </c>
      <c r="F21" s="266">
        <v>231</v>
      </c>
      <c r="G21" s="265">
        <v>397</v>
      </c>
      <c r="H21" s="264">
        <v>71.86147186147187</v>
      </c>
      <c r="I21" s="263">
        <v>0.78197146469912926</v>
      </c>
      <c r="J21" s="261">
        <v>1.2352941176470589</v>
      </c>
      <c r="K21" s="262">
        <v>1.9751243781094527</v>
      </c>
      <c r="L21" s="261">
        <v>59.89102108505093</v>
      </c>
      <c r="M21" s="261">
        <v>1804.761904761905</v>
      </c>
      <c r="N21" s="262">
        <v>2106.7002518891686</v>
      </c>
      <c r="O21" s="261">
        <v>16.730093112592435</v>
      </c>
    </row>
    <row r="22" spans="1:15" ht="12.75" x14ac:dyDescent="0.25">
      <c r="A22" s="267" t="s">
        <v>131</v>
      </c>
      <c r="B22" s="266">
        <v>87</v>
      </c>
      <c r="C22" s="265">
        <v>103</v>
      </c>
      <c r="D22" s="264">
        <v>18.390804597701148</v>
      </c>
      <c r="E22" s="263">
        <v>1.6604898058016868</v>
      </c>
      <c r="F22" s="266">
        <v>714</v>
      </c>
      <c r="G22" s="265">
        <v>844.5</v>
      </c>
      <c r="H22" s="264">
        <v>18.27731092436975</v>
      </c>
      <c r="I22" s="263">
        <v>1.6634128512302635</v>
      </c>
      <c r="J22" s="261">
        <v>8.2068965517241388</v>
      </c>
      <c r="K22" s="262">
        <v>8.1990291262135919</v>
      </c>
      <c r="L22" s="292">
        <v>-9.5863588153721757E-2</v>
      </c>
      <c r="M22" s="292">
        <v>1367.0868347338935</v>
      </c>
      <c r="N22" s="293">
        <v>1311.1900532859679</v>
      </c>
      <c r="O22" s="292">
        <v>-4.0887513527116948</v>
      </c>
    </row>
    <row r="23" spans="1:15" ht="12.75" x14ac:dyDescent="0.25">
      <c r="A23" s="291" t="s">
        <v>135</v>
      </c>
      <c r="B23" s="290">
        <v>173.28</v>
      </c>
      <c r="C23" s="289">
        <v>173.989</v>
      </c>
      <c r="D23" s="288">
        <v>0.40916435826408026</v>
      </c>
      <c r="E23" s="287">
        <v>2.8049219497245605</v>
      </c>
      <c r="F23" s="290">
        <v>640.12799999999982</v>
      </c>
      <c r="G23" s="289">
        <v>573.25799999999981</v>
      </c>
      <c r="H23" s="288">
        <v>-10.44634823035393</v>
      </c>
      <c r="I23" s="287">
        <v>1.1291470980113181</v>
      </c>
      <c r="J23" s="286">
        <v>3.6941828254847633</v>
      </c>
      <c r="K23" s="285">
        <v>3.2947944985027777</v>
      </c>
      <c r="L23" s="283">
        <v>-10.811276697697725</v>
      </c>
      <c r="M23" s="283">
        <v>479.23212232553504</v>
      </c>
      <c r="N23" s="284">
        <v>660.39563337973505</v>
      </c>
      <c r="O23" s="283">
        <v>37.802873099382595</v>
      </c>
    </row>
    <row r="24" spans="1:15" ht="12.75" x14ac:dyDescent="0.25">
      <c r="A24" s="253" t="s">
        <v>323</v>
      </c>
      <c r="B24" s="251"/>
      <c r="C24" s="251"/>
      <c r="D24" s="251"/>
      <c r="E24" s="251"/>
      <c r="F24" s="251"/>
      <c r="G24" s="251"/>
      <c r="H24" s="251"/>
      <c r="I24" s="251"/>
      <c r="J24" s="251"/>
      <c r="K24" s="251"/>
      <c r="L24" s="251"/>
      <c r="M24" s="251"/>
      <c r="N24" s="251"/>
      <c r="O24" s="251"/>
    </row>
    <row r="25" spans="1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1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1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1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1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1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1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1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412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156.5</v>
      </c>
      <c r="C5" s="271">
        <v>167.2</v>
      </c>
      <c r="D5" s="268">
        <v>6.8370607028753971</v>
      </c>
      <c r="E5" s="268">
        <v>100</v>
      </c>
      <c r="F5" s="272">
        <v>1137.6770000000001</v>
      </c>
      <c r="G5" s="271">
        <v>1235.681</v>
      </c>
      <c r="H5" s="268">
        <v>8.614395825880262</v>
      </c>
      <c r="I5" s="268">
        <v>100</v>
      </c>
      <c r="J5" s="270">
        <v>7.2695015974440906</v>
      </c>
      <c r="K5" s="269">
        <v>7.3904366028708139</v>
      </c>
      <c r="L5" s="268">
        <v>1.6635941791283582</v>
      </c>
      <c r="M5" s="270">
        <v>682.16409402668762</v>
      </c>
      <c r="N5" s="269">
        <v>691.15571089949594</v>
      </c>
      <c r="O5" s="268">
        <v>1.318101751696199</v>
      </c>
    </row>
    <row r="6" spans="1:15" ht="12.75" x14ac:dyDescent="0.25">
      <c r="A6" s="267" t="s">
        <v>114</v>
      </c>
      <c r="B6" s="266">
        <v>5</v>
      </c>
      <c r="C6" s="265">
        <v>5.7</v>
      </c>
      <c r="D6" s="264">
        <v>14.000000000000012</v>
      </c>
      <c r="E6" s="263">
        <v>3.4090909090909096</v>
      </c>
      <c r="F6" s="266">
        <v>14.6</v>
      </c>
      <c r="G6" s="265">
        <v>9.1999999999999993</v>
      </c>
      <c r="H6" s="264">
        <v>-36.986301369863014</v>
      </c>
      <c r="I6" s="263">
        <v>0.7445287254558417</v>
      </c>
      <c r="J6" s="261">
        <v>2.92</v>
      </c>
      <c r="K6" s="262">
        <v>1.6140350877192982</v>
      </c>
      <c r="L6" s="261">
        <v>-44.724825763037735</v>
      </c>
      <c r="M6" s="261">
        <v>3144.5205479452052</v>
      </c>
      <c r="N6" s="262">
        <v>3444.5652173913045</v>
      </c>
      <c r="O6" s="261">
        <v>9.5418256892028985</v>
      </c>
    </row>
    <row r="7" spans="1:15" ht="12.75" x14ac:dyDescent="0.25">
      <c r="A7" s="267" t="s">
        <v>120</v>
      </c>
      <c r="B7" s="266">
        <v>14</v>
      </c>
      <c r="C7" s="265">
        <v>12</v>
      </c>
      <c r="D7" s="263">
        <v>-14.28571428571429</v>
      </c>
      <c r="E7" s="263">
        <v>7.1770334928229662</v>
      </c>
      <c r="F7" s="266">
        <v>51.619</v>
      </c>
      <c r="G7" s="265">
        <v>53.385999999999996</v>
      </c>
      <c r="H7" s="263">
        <v>3.4231581394447597</v>
      </c>
      <c r="I7" s="263">
        <v>4.3203707105636475</v>
      </c>
      <c r="J7" s="261">
        <v>3.6870714285714286</v>
      </c>
      <c r="K7" s="262">
        <v>4.448833333333333</v>
      </c>
      <c r="L7" s="261">
        <v>20.660351162685565</v>
      </c>
      <c r="M7" s="261">
        <v>827.54993316414516</v>
      </c>
      <c r="N7" s="262">
        <v>891.37376840370155</v>
      </c>
      <c r="O7" s="263">
        <v>7.7123847978000981</v>
      </c>
    </row>
    <row r="8" spans="1:15" ht="12.75" x14ac:dyDescent="0.25">
      <c r="A8" s="267" t="s">
        <v>123</v>
      </c>
      <c r="B8" s="266">
        <v>10</v>
      </c>
      <c r="C8" s="265">
        <v>10</v>
      </c>
      <c r="D8" s="264">
        <v>0</v>
      </c>
      <c r="E8" s="263">
        <v>5.9808612440191391</v>
      </c>
      <c r="F8" s="266">
        <v>84.85</v>
      </c>
      <c r="G8" s="265">
        <v>83.5</v>
      </c>
      <c r="H8" s="264">
        <v>-1.5910430170889778</v>
      </c>
      <c r="I8" s="263">
        <v>6.75740745386552</v>
      </c>
      <c r="J8" s="261">
        <v>8.4849999999999994</v>
      </c>
      <c r="K8" s="262">
        <v>8.35</v>
      </c>
      <c r="L8" s="261">
        <v>-1.5910430170889778</v>
      </c>
      <c r="M8" s="261">
        <v>774.66116676487923</v>
      </c>
      <c r="N8" s="262">
        <v>903.12574850299393</v>
      </c>
      <c r="O8" s="261">
        <v>16.583325362055422</v>
      </c>
    </row>
    <row r="9" spans="1:15" ht="12.75" x14ac:dyDescent="0.25">
      <c r="A9" s="267" t="s">
        <v>124</v>
      </c>
      <c r="B9" s="266">
        <v>12.5</v>
      </c>
      <c r="C9" s="265">
        <v>19.5</v>
      </c>
      <c r="D9" s="264">
        <v>56.000000000000007</v>
      </c>
      <c r="E9" s="263">
        <v>11.662679425837322</v>
      </c>
      <c r="F9" s="266">
        <v>151.62800000000001</v>
      </c>
      <c r="G9" s="265">
        <v>184.07000000000002</v>
      </c>
      <c r="H9" s="264">
        <v>21.395784419764151</v>
      </c>
      <c r="I9" s="263">
        <v>14.896239401593132</v>
      </c>
      <c r="J9" s="261">
        <v>12.130240000000001</v>
      </c>
      <c r="K9" s="262">
        <v>9.4394871794871804</v>
      </c>
      <c r="L9" s="261">
        <v>-22.18218947451015</v>
      </c>
      <c r="M9" s="261">
        <v>1320.2779170074127</v>
      </c>
      <c r="N9" s="262">
        <v>1389.4176128646707</v>
      </c>
      <c r="O9" s="261">
        <v>5.2367531840547876</v>
      </c>
    </row>
    <row r="10" spans="1:15" ht="12.75" x14ac:dyDescent="0.25">
      <c r="A10" s="267" t="s">
        <v>126</v>
      </c>
      <c r="B10" s="266">
        <v>107</v>
      </c>
      <c r="C10" s="265">
        <v>114</v>
      </c>
      <c r="D10" s="264">
        <v>6.5420560747663448</v>
      </c>
      <c r="E10" s="263">
        <v>68.181818181818187</v>
      </c>
      <c r="F10" s="266">
        <v>826</v>
      </c>
      <c r="G10" s="265">
        <v>902</v>
      </c>
      <c r="H10" s="264">
        <v>9.2009685230024285</v>
      </c>
      <c r="I10" s="263">
        <v>72.996185908822738</v>
      </c>
      <c r="J10" s="261">
        <v>7.7196261682242993</v>
      </c>
      <c r="K10" s="262">
        <v>7.9122807017543861</v>
      </c>
      <c r="L10" s="261">
        <v>2.4956458943970139</v>
      </c>
      <c r="M10" s="261">
        <v>490.36319612590796</v>
      </c>
      <c r="N10" s="262">
        <v>486.98447893569846</v>
      </c>
      <c r="O10" s="261">
        <v>-0.68902340487680958</v>
      </c>
    </row>
    <row r="11" spans="1:15" ht="12.75" x14ac:dyDescent="0.25">
      <c r="A11" s="267" t="s">
        <v>128</v>
      </c>
      <c r="B11" s="266">
        <v>1</v>
      </c>
      <c r="C11" s="265">
        <v>0</v>
      </c>
      <c r="D11" s="264">
        <v>-100</v>
      </c>
      <c r="E11" s="263">
        <v>0</v>
      </c>
      <c r="F11" s="266">
        <v>4.28</v>
      </c>
      <c r="G11" s="265">
        <v>0</v>
      </c>
      <c r="H11" s="264">
        <v>-100</v>
      </c>
      <c r="I11" s="263">
        <v>0</v>
      </c>
      <c r="J11" s="261">
        <v>4.28</v>
      </c>
      <c r="K11" s="262" t="s">
        <v>341</v>
      </c>
      <c r="L11" s="264" t="s">
        <v>341</v>
      </c>
      <c r="M11" s="292">
        <v>2300</v>
      </c>
      <c r="N11" s="293" t="s">
        <v>341</v>
      </c>
      <c r="O11" s="264" t="s">
        <v>341</v>
      </c>
    </row>
    <row r="12" spans="1:15" ht="12.75" x14ac:dyDescent="0.25">
      <c r="A12" s="260" t="s">
        <v>130</v>
      </c>
      <c r="B12" s="259">
        <v>7</v>
      </c>
      <c r="C12" s="258">
        <v>6</v>
      </c>
      <c r="D12" s="257">
        <v>-14.28571428571429</v>
      </c>
      <c r="E12" s="256">
        <v>3.5885167464114831</v>
      </c>
      <c r="F12" s="259">
        <v>4.7</v>
      </c>
      <c r="G12" s="258">
        <v>3.5249999999999999</v>
      </c>
      <c r="H12" s="257">
        <v>-25</v>
      </c>
      <c r="I12" s="256">
        <v>0.28526779969911326</v>
      </c>
      <c r="J12" s="254">
        <v>0.67142857142857149</v>
      </c>
      <c r="K12" s="255">
        <v>0.58750000000000002</v>
      </c>
      <c r="L12" s="254">
        <v>-12.5</v>
      </c>
      <c r="M12" s="254">
        <v>1414.8936170212767</v>
      </c>
      <c r="N12" s="255">
        <v>1234.0425531914896</v>
      </c>
      <c r="O12" s="254">
        <v>-12.781954887218038</v>
      </c>
    </row>
    <row r="13" spans="1:15" ht="12.75" x14ac:dyDescent="0.25">
      <c r="A13" s="253" t="s">
        <v>323</v>
      </c>
      <c r="B13" s="251"/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</row>
    <row r="14" spans="1:15" ht="12.75" x14ac:dyDescent="0.25"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  <c r="M14" s="299"/>
      <c r="N14" s="299"/>
      <c r="O14" s="299"/>
    </row>
    <row r="15" spans="1:15" ht="12.75" x14ac:dyDescent="0.25">
      <c r="B15" s="299"/>
      <c r="C15" s="299"/>
      <c r="D15" s="299"/>
      <c r="E15" s="299"/>
      <c r="F15" s="299"/>
      <c r="G15" s="299"/>
      <c r="H15" s="299"/>
      <c r="I15" s="299"/>
      <c r="J15" s="299"/>
      <c r="K15" s="299"/>
      <c r="L15" s="299"/>
      <c r="M15" s="299"/>
      <c r="N15" s="299"/>
      <c r="O15" s="299"/>
    </row>
    <row r="16" spans="1:15" ht="12.75" x14ac:dyDescent="0.25"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</row>
    <row r="17" spans="2:15" ht="12.75" x14ac:dyDescent="0.25"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M17" s="299"/>
      <c r="N17" s="299"/>
      <c r="O17" s="299"/>
    </row>
    <row r="18" spans="2:15" ht="12.75" x14ac:dyDescent="0.25"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</row>
    <row r="19" spans="2:15" ht="12.75" x14ac:dyDescent="0.25"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</row>
    <row r="20" spans="2:15" ht="12.75" x14ac:dyDescent="0.25"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</row>
    <row r="21" spans="2:15" ht="12.75" x14ac:dyDescent="0.25"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2:15" ht="12.75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2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2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2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2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2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2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2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2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2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2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413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3143.7</v>
      </c>
      <c r="C5" s="271">
        <v>3698.7</v>
      </c>
      <c r="D5" s="268">
        <v>17.654356331711043</v>
      </c>
      <c r="E5" s="268">
        <v>100</v>
      </c>
      <c r="F5" s="272">
        <v>18904.541000000001</v>
      </c>
      <c r="G5" s="271">
        <v>24769.153999999999</v>
      </c>
      <c r="H5" s="268">
        <v>31.022244866987236</v>
      </c>
      <c r="I5" s="268">
        <v>100</v>
      </c>
      <c r="J5" s="270">
        <v>6.013468524350289</v>
      </c>
      <c r="K5" s="269">
        <v>6.6967188471625168</v>
      </c>
      <c r="L5" s="268">
        <v>11.362000483507106</v>
      </c>
      <c r="M5" s="270">
        <v>2470.9557285733626</v>
      </c>
      <c r="N5" s="269">
        <v>2750.5694926035831</v>
      </c>
      <c r="O5" s="268">
        <v>11.316016745943847</v>
      </c>
    </row>
    <row r="6" spans="1:15" ht="12.75" x14ac:dyDescent="0.25">
      <c r="A6" s="267" t="s">
        <v>113</v>
      </c>
      <c r="B6" s="266">
        <v>43</v>
      </c>
      <c r="C6" s="265">
        <v>43</v>
      </c>
      <c r="D6" s="264">
        <v>0</v>
      </c>
      <c r="E6" s="263">
        <v>1.1625706329250818</v>
      </c>
      <c r="F6" s="266">
        <v>331.95</v>
      </c>
      <c r="G6" s="265">
        <v>288.315</v>
      </c>
      <c r="H6" s="264">
        <v>-13.145051965657473</v>
      </c>
      <c r="I6" s="263">
        <v>1.1640082660877316</v>
      </c>
      <c r="J6" s="261">
        <v>7.7197674418604647</v>
      </c>
      <c r="K6" s="262">
        <v>6.7050000000000001</v>
      </c>
      <c r="L6" s="261">
        <v>-13.145051965657473</v>
      </c>
      <c r="M6" s="261">
        <v>1569.8478686549176</v>
      </c>
      <c r="N6" s="262">
        <v>1490.831902606524</v>
      </c>
      <c r="O6" s="261">
        <v>-5.0333518059999305</v>
      </c>
    </row>
    <row r="7" spans="1:15" ht="12.75" x14ac:dyDescent="0.25">
      <c r="A7" s="267" t="s">
        <v>114</v>
      </c>
      <c r="B7" s="266">
        <v>15</v>
      </c>
      <c r="C7" s="265">
        <v>15</v>
      </c>
      <c r="D7" s="264">
        <v>0</v>
      </c>
      <c r="E7" s="263">
        <v>0.40554789520642387</v>
      </c>
      <c r="F7" s="266">
        <v>131</v>
      </c>
      <c r="G7" s="265">
        <v>138</v>
      </c>
      <c r="H7" s="264">
        <v>5.3435114503816772</v>
      </c>
      <c r="I7" s="263">
        <v>0.55714458394501487</v>
      </c>
      <c r="J7" s="261">
        <v>8.7333333333333325</v>
      </c>
      <c r="K7" s="262">
        <v>9.1999999999999993</v>
      </c>
      <c r="L7" s="261">
        <v>5.3435114503816772</v>
      </c>
      <c r="M7" s="261">
        <v>2029.7709923664127</v>
      </c>
      <c r="N7" s="262">
        <v>1800.8695652173915</v>
      </c>
      <c r="O7" s="261">
        <v>-11.277204571839706</v>
      </c>
    </row>
    <row r="8" spans="1:15" ht="12.75" x14ac:dyDescent="0.25">
      <c r="A8" s="267" t="s">
        <v>115</v>
      </c>
      <c r="B8" s="266">
        <v>130.75</v>
      </c>
      <c r="C8" s="265">
        <v>103.75</v>
      </c>
      <c r="D8" s="264">
        <v>-20.65009560229446</v>
      </c>
      <c r="E8" s="263">
        <v>2.8050396085110987</v>
      </c>
      <c r="F8" s="266">
        <v>811.25900000000001</v>
      </c>
      <c r="G8" s="265">
        <v>685.09899999999993</v>
      </c>
      <c r="H8" s="264">
        <v>-15.551137183069786</v>
      </c>
      <c r="I8" s="263">
        <v>2.7659362124358386</v>
      </c>
      <c r="J8" s="261">
        <v>6.2046577437858508</v>
      </c>
      <c r="K8" s="262">
        <v>6.6033638554216862</v>
      </c>
      <c r="L8" s="261">
        <v>6.4259162729024322</v>
      </c>
      <c r="M8" s="261">
        <v>1015.4898743804381</v>
      </c>
      <c r="N8" s="262">
        <v>1070.2242303667063</v>
      </c>
      <c r="O8" s="261">
        <v>5.3899460119838372</v>
      </c>
    </row>
    <row r="9" spans="1:15" ht="12.75" x14ac:dyDescent="0.25">
      <c r="A9" s="267" t="s">
        <v>116</v>
      </c>
      <c r="B9" s="266">
        <v>6</v>
      </c>
      <c r="C9" s="265">
        <v>6</v>
      </c>
      <c r="D9" s="263">
        <v>0</v>
      </c>
      <c r="E9" s="263">
        <v>0.16221915808256956</v>
      </c>
      <c r="F9" s="266">
        <v>14.530000000000001</v>
      </c>
      <c r="G9" s="265">
        <v>17.059999999999999</v>
      </c>
      <c r="H9" s="263">
        <v>17.412250516173412</v>
      </c>
      <c r="I9" s="263">
        <v>6.8875989870304008E-2</v>
      </c>
      <c r="J9" s="261">
        <v>2.4216666666666669</v>
      </c>
      <c r="K9" s="262">
        <v>2.8433333333333333</v>
      </c>
      <c r="L9" s="261">
        <v>17.412250516173433</v>
      </c>
      <c r="M9" s="261">
        <v>3393.3241569167244</v>
      </c>
      <c r="N9" s="262">
        <v>3039.2731535756157</v>
      </c>
      <c r="O9" s="263">
        <v>-10.433751300164907</v>
      </c>
    </row>
    <row r="10" spans="1:15" ht="12.75" x14ac:dyDescent="0.25">
      <c r="A10" s="267" t="s">
        <v>117</v>
      </c>
      <c r="B10" s="266">
        <v>68</v>
      </c>
      <c r="C10" s="265">
        <v>62</v>
      </c>
      <c r="D10" s="263">
        <v>-8.8235294117647083</v>
      </c>
      <c r="E10" s="263">
        <v>1.6762646335198854</v>
      </c>
      <c r="F10" s="266">
        <v>439</v>
      </c>
      <c r="G10" s="265">
        <v>397</v>
      </c>
      <c r="H10" s="263">
        <v>-9.5671981776765396</v>
      </c>
      <c r="I10" s="263">
        <v>1.6027999987403687</v>
      </c>
      <c r="J10" s="261">
        <v>6.4558823529411766</v>
      </c>
      <c r="K10" s="262">
        <v>6.403225806451613</v>
      </c>
      <c r="L10" s="263">
        <v>-0.8156367110000784</v>
      </c>
      <c r="M10" s="261">
        <v>2562.6423690205011</v>
      </c>
      <c r="N10" s="262">
        <v>2850.125944584383</v>
      </c>
      <c r="O10" s="263">
        <v>11.218247970892815</v>
      </c>
    </row>
    <row r="11" spans="1:15" ht="12.75" x14ac:dyDescent="0.25">
      <c r="A11" s="267" t="s">
        <v>118</v>
      </c>
      <c r="B11" s="266">
        <v>901</v>
      </c>
      <c r="C11" s="265">
        <v>763</v>
      </c>
      <c r="D11" s="263">
        <v>-15.316315205327413</v>
      </c>
      <c r="E11" s="263">
        <v>20.628869602833429</v>
      </c>
      <c r="F11" s="266">
        <v>4394.9230000000007</v>
      </c>
      <c r="G11" s="265">
        <v>4146.0609999999988</v>
      </c>
      <c r="H11" s="263">
        <v>-5.6624882847777229</v>
      </c>
      <c r="I11" s="263">
        <v>16.738807469968489</v>
      </c>
      <c r="J11" s="261">
        <v>4.8778279689234187</v>
      </c>
      <c r="K11" s="262">
        <v>5.4338938401048473</v>
      </c>
      <c r="L11" s="263">
        <v>11.399866389797197</v>
      </c>
      <c r="M11" s="261">
        <v>1077.3481355646047</v>
      </c>
      <c r="N11" s="262">
        <v>984.71828079712316</v>
      </c>
      <c r="O11" s="263">
        <v>-8.5979500692166866</v>
      </c>
    </row>
    <row r="12" spans="1:15" ht="12.75" x14ac:dyDescent="0.25">
      <c r="A12" s="267" t="s">
        <v>119</v>
      </c>
      <c r="B12" s="266">
        <v>68</v>
      </c>
      <c r="C12" s="265">
        <v>68</v>
      </c>
      <c r="D12" s="264">
        <v>0</v>
      </c>
      <c r="E12" s="263">
        <v>1.8384837916024548</v>
      </c>
      <c r="F12" s="266">
        <v>527</v>
      </c>
      <c r="G12" s="265">
        <v>532</v>
      </c>
      <c r="H12" s="264">
        <v>0.94876660341556285</v>
      </c>
      <c r="I12" s="263">
        <v>2.1478327439039702</v>
      </c>
      <c r="J12" s="261">
        <v>7.75</v>
      </c>
      <c r="K12" s="262">
        <v>7.8235294117647056</v>
      </c>
      <c r="L12" s="261">
        <v>0.94876660341556285</v>
      </c>
      <c r="M12" s="261">
        <v>2554.0417457305502</v>
      </c>
      <c r="N12" s="262">
        <v>2363.1954887218044</v>
      </c>
      <c r="O12" s="261">
        <v>-7.4723233215656322</v>
      </c>
    </row>
    <row r="13" spans="1:15" ht="12.75" x14ac:dyDescent="0.25">
      <c r="A13" s="267" t="s">
        <v>120</v>
      </c>
      <c r="B13" s="266">
        <v>54</v>
      </c>
      <c r="C13" s="265">
        <v>54</v>
      </c>
      <c r="D13" s="263">
        <v>0</v>
      </c>
      <c r="E13" s="263">
        <v>1.4599724227431261</v>
      </c>
      <c r="F13" s="266">
        <v>443.66399999999999</v>
      </c>
      <c r="G13" s="265">
        <v>451.96699999999998</v>
      </c>
      <c r="H13" s="263">
        <v>1.87146128601825</v>
      </c>
      <c r="I13" s="263">
        <v>1.8247171461730181</v>
      </c>
      <c r="J13" s="261">
        <v>8.2159999999999993</v>
      </c>
      <c r="K13" s="262">
        <v>8.3697592592592596</v>
      </c>
      <c r="L13" s="261">
        <v>1.87146128601825</v>
      </c>
      <c r="M13" s="261">
        <v>1353.0662843953985</v>
      </c>
      <c r="N13" s="262">
        <v>1438.2927735874523</v>
      </c>
      <c r="O13" s="263">
        <v>6.2987667474203812</v>
      </c>
    </row>
    <row r="14" spans="1:15" ht="12.75" x14ac:dyDescent="0.25">
      <c r="A14" s="267" t="s">
        <v>121</v>
      </c>
      <c r="B14" s="266">
        <v>24</v>
      </c>
      <c r="C14" s="265">
        <v>22</v>
      </c>
      <c r="D14" s="264">
        <v>-8.3333333333333375</v>
      </c>
      <c r="E14" s="263">
        <v>0.59480357963608832</v>
      </c>
      <c r="F14" s="266">
        <v>180</v>
      </c>
      <c r="G14" s="265">
        <v>151</v>
      </c>
      <c r="H14" s="264">
        <v>-16.111111111111111</v>
      </c>
      <c r="I14" s="263">
        <v>0.60962921866447284</v>
      </c>
      <c r="J14" s="261">
        <v>7.5</v>
      </c>
      <c r="K14" s="262">
        <v>6.8636363636363633</v>
      </c>
      <c r="L14" s="261">
        <v>-8.4848484848484844</v>
      </c>
      <c r="M14" s="261">
        <v>1694.2166666666667</v>
      </c>
      <c r="N14" s="262">
        <v>1842.8476821192053</v>
      </c>
      <c r="O14" s="261">
        <v>8.7728457863047069</v>
      </c>
    </row>
    <row r="15" spans="1:15" ht="12.75" x14ac:dyDescent="0.25">
      <c r="A15" s="267" t="s">
        <v>122</v>
      </c>
      <c r="B15" s="266">
        <v>31.25</v>
      </c>
      <c r="C15" s="265">
        <v>31.25</v>
      </c>
      <c r="D15" s="264">
        <v>0</v>
      </c>
      <c r="E15" s="263">
        <v>0.84489144834671637</v>
      </c>
      <c r="F15" s="266">
        <v>158.34999999999997</v>
      </c>
      <c r="G15" s="265">
        <v>151.29999999999998</v>
      </c>
      <c r="H15" s="264">
        <v>-4.4521629302178622</v>
      </c>
      <c r="I15" s="263">
        <v>0.61084040254261407</v>
      </c>
      <c r="J15" s="261">
        <v>5.0671999999999988</v>
      </c>
      <c r="K15" s="262">
        <v>4.8415999999999997</v>
      </c>
      <c r="L15" s="261">
        <v>-4.4521629302178507</v>
      </c>
      <c r="M15" s="261">
        <v>2763.8143353331229</v>
      </c>
      <c r="N15" s="262">
        <v>3022.4388631857246</v>
      </c>
      <c r="O15" s="261">
        <v>9.3575217606442394</v>
      </c>
    </row>
    <row r="16" spans="1:15" ht="12.75" x14ac:dyDescent="0.25">
      <c r="A16" s="267" t="s">
        <v>123</v>
      </c>
      <c r="B16" s="266">
        <v>69</v>
      </c>
      <c r="C16" s="265">
        <v>69</v>
      </c>
      <c r="D16" s="264">
        <v>0</v>
      </c>
      <c r="E16" s="263">
        <v>1.8655203179495501</v>
      </c>
      <c r="F16" s="266">
        <v>565.20000000000005</v>
      </c>
      <c r="G16" s="265">
        <v>549.59</v>
      </c>
      <c r="H16" s="264">
        <v>-2.7618542108987953</v>
      </c>
      <c r="I16" s="263">
        <v>2.2188484919589908</v>
      </c>
      <c r="J16" s="261">
        <v>8.1913043478260867</v>
      </c>
      <c r="K16" s="262">
        <v>7.9650724637681165</v>
      </c>
      <c r="L16" s="261">
        <v>-2.7618542108987842</v>
      </c>
      <c r="M16" s="261">
        <v>1946.2314225053076</v>
      </c>
      <c r="N16" s="262">
        <v>2046.1289324769373</v>
      </c>
      <c r="O16" s="261">
        <v>5.1328690317329118</v>
      </c>
    </row>
    <row r="17" spans="1:15" ht="12.75" x14ac:dyDescent="0.25">
      <c r="A17" s="267" t="s">
        <v>124</v>
      </c>
      <c r="B17" s="266">
        <v>47.5</v>
      </c>
      <c r="C17" s="265">
        <v>48.5</v>
      </c>
      <c r="D17" s="264">
        <v>2.1052631578947434</v>
      </c>
      <c r="E17" s="263">
        <v>1.3112715278341041</v>
      </c>
      <c r="F17" s="266">
        <v>296.39499999999992</v>
      </c>
      <c r="G17" s="265">
        <v>293.512</v>
      </c>
      <c r="H17" s="264">
        <v>-0.97268847315236107</v>
      </c>
      <c r="I17" s="263">
        <v>1.1849900081367333</v>
      </c>
      <c r="J17" s="261">
        <v>6.2398947368421034</v>
      </c>
      <c r="K17" s="262">
        <v>6.0517938144329895</v>
      </c>
      <c r="L17" s="261">
        <v>-3.0144887108193186</v>
      </c>
      <c r="M17" s="261">
        <v>1283.6828556487121</v>
      </c>
      <c r="N17" s="262">
        <v>1120.4471026738256</v>
      </c>
      <c r="O17" s="261">
        <v>-12.716205740116004</v>
      </c>
    </row>
    <row r="18" spans="1:15" ht="12.75" x14ac:dyDescent="0.25">
      <c r="A18" s="267" t="s">
        <v>125</v>
      </c>
      <c r="B18" s="266">
        <v>103</v>
      </c>
      <c r="C18" s="265">
        <v>100</v>
      </c>
      <c r="D18" s="264">
        <v>-2.9126213592232997</v>
      </c>
      <c r="E18" s="263">
        <v>2.7036526347094929</v>
      </c>
      <c r="F18" s="266">
        <v>89</v>
      </c>
      <c r="G18" s="265">
        <v>94</v>
      </c>
      <c r="H18" s="264">
        <v>5.6179775280898792</v>
      </c>
      <c r="I18" s="263">
        <v>0.3795042818176188</v>
      </c>
      <c r="J18" s="261">
        <v>0.86407766990291257</v>
      </c>
      <c r="K18" s="262">
        <v>0.94</v>
      </c>
      <c r="L18" s="261">
        <v>8.7865168539325911</v>
      </c>
      <c r="M18" s="261">
        <v>1318.6516853932585</v>
      </c>
      <c r="N18" s="262">
        <v>1429.7872340425533</v>
      </c>
      <c r="O18" s="261">
        <v>8.4279684984553747</v>
      </c>
    </row>
    <row r="19" spans="1:15" ht="12.75" x14ac:dyDescent="0.25">
      <c r="A19" s="267" t="s">
        <v>200</v>
      </c>
      <c r="B19" s="266">
        <v>1050</v>
      </c>
      <c r="C19" s="265">
        <v>1778</v>
      </c>
      <c r="D19" s="264">
        <v>69.333333333333343</v>
      </c>
      <c r="E19" s="263">
        <v>48.070943845134778</v>
      </c>
      <c r="F19" s="266">
        <v>8157</v>
      </c>
      <c r="G19" s="265">
        <v>14567</v>
      </c>
      <c r="H19" s="264">
        <v>78.582812308446719</v>
      </c>
      <c r="I19" s="263">
        <v>58.811051842949503</v>
      </c>
      <c r="J19" s="261">
        <v>7.7685714285714287</v>
      </c>
      <c r="K19" s="262">
        <v>8.1929133858267722</v>
      </c>
      <c r="L19" s="261">
        <v>5.4622907333346848</v>
      </c>
      <c r="M19" s="261">
        <v>3924.4820399656733</v>
      </c>
      <c r="N19" s="262">
        <v>3724.6790691288525</v>
      </c>
      <c r="O19" s="261">
        <v>-5.0911934059601034</v>
      </c>
    </row>
    <row r="20" spans="1:15" ht="12.75" x14ac:dyDescent="0.25">
      <c r="A20" s="267" t="s">
        <v>324</v>
      </c>
      <c r="B20" s="266">
        <v>2.7</v>
      </c>
      <c r="C20" s="265">
        <v>2.7</v>
      </c>
      <c r="D20" s="264">
        <v>0</v>
      </c>
      <c r="E20" s="263">
        <v>7.2998621137156314E-2</v>
      </c>
      <c r="F20" s="266">
        <v>22.5</v>
      </c>
      <c r="G20" s="265">
        <v>23.85</v>
      </c>
      <c r="H20" s="264">
        <v>6.0000000000000053</v>
      </c>
      <c r="I20" s="263">
        <v>9.6289118312236271E-2</v>
      </c>
      <c r="J20" s="261">
        <v>8.3333333333333321</v>
      </c>
      <c r="K20" s="262">
        <v>8.8333333333333339</v>
      </c>
      <c r="L20" s="261">
        <v>6.0000000000000275</v>
      </c>
      <c r="M20" s="261">
        <v>2799.9999999999995</v>
      </c>
      <c r="N20" s="262">
        <v>2799.9999999999995</v>
      </c>
      <c r="O20" s="261">
        <v>0</v>
      </c>
    </row>
    <row r="21" spans="1:15" ht="12.75" x14ac:dyDescent="0.25">
      <c r="A21" s="267" t="s">
        <v>128</v>
      </c>
      <c r="B21" s="266">
        <v>28</v>
      </c>
      <c r="C21" s="265">
        <v>28</v>
      </c>
      <c r="D21" s="264">
        <v>0</v>
      </c>
      <c r="E21" s="263">
        <v>0.75702273771865791</v>
      </c>
      <c r="F21" s="266">
        <v>184.97</v>
      </c>
      <c r="G21" s="265">
        <v>170.4</v>
      </c>
      <c r="H21" s="264">
        <v>-7.8769530194085497</v>
      </c>
      <c r="I21" s="263">
        <v>0.68795244278427925</v>
      </c>
      <c r="J21" s="261">
        <v>6.6060714285714282</v>
      </c>
      <c r="K21" s="262">
        <v>6.0857142857142863</v>
      </c>
      <c r="L21" s="292">
        <v>-7.8769530194085391</v>
      </c>
      <c r="M21" s="292">
        <v>3026.6664864572631</v>
      </c>
      <c r="N21" s="293">
        <v>2943.6384976525824</v>
      </c>
      <c r="O21" s="292">
        <v>-2.743215652474007</v>
      </c>
    </row>
    <row r="22" spans="1:15" ht="12.75" x14ac:dyDescent="0.25">
      <c r="A22" s="267" t="s">
        <v>130</v>
      </c>
      <c r="B22" s="266">
        <v>459</v>
      </c>
      <c r="C22" s="265">
        <v>459</v>
      </c>
      <c r="D22" s="264">
        <v>0</v>
      </c>
      <c r="E22" s="263">
        <v>12.409765593316571</v>
      </c>
      <c r="F22" s="266">
        <v>1739</v>
      </c>
      <c r="G22" s="265">
        <v>1672</v>
      </c>
      <c r="H22" s="264">
        <v>-3.8527889591719378</v>
      </c>
      <c r="I22" s="263">
        <v>6.7503314808410497</v>
      </c>
      <c r="J22" s="261">
        <v>3.7886710239651418</v>
      </c>
      <c r="K22" s="262">
        <v>3.6427015250544663</v>
      </c>
      <c r="L22" s="261">
        <v>-3.8527889591719378</v>
      </c>
      <c r="M22" s="261">
        <v>774.87061529614721</v>
      </c>
      <c r="N22" s="262">
        <v>835.34688995215299</v>
      </c>
      <c r="O22" s="261">
        <v>7.8046932561628202</v>
      </c>
    </row>
    <row r="23" spans="1:15" ht="12.75" x14ac:dyDescent="0.25">
      <c r="A23" s="267" t="s">
        <v>131</v>
      </c>
      <c r="B23" s="266">
        <v>38</v>
      </c>
      <c r="C23" s="265">
        <v>40</v>
      </c>
      <c r="D23" s="264">
        <v>5.2631578947368363</v>
      </c>
      <c r="E23" s="263">
        <v>1.0814610538837972</v>
      </c>
      <c r="F23" s="266">
        <v>381</v>
      </c>
      <c r="G23" s="265">
        <v>401</v>
      </c>
      <c r="H23" s="264">
        <v>5.2493438320210029</v>
      </c>
      <c r="I23" s="263">
        <v>1.6189491171155868</v>
      </c>
      <c r="J23" s="261">
        <v>10.026315789473685</v>
      </c>
      <c r="K23" s="262">
        <v>10.025</v>
      </c>
      <c r="L23" s="292">
        <v>-1.3123359580058391E-2</v>
      </c>
      <c r="M23" s="292">
        <v>2376.6404199475064</v>
      </c>
      <c r="N23" s="293">
        <v>2443.1421446384043</v>
      </c>
      <c r="O23" s="292">
        <v>2.7981399345369473</v>
      </c>
    </row>
    <row r="24" spans="1:15" ht="12.75" x14ac:dyDescent="0.25">
      <c r="A24" s="260" t="s">
        <v>359</v>
      </c>
      <c r="B24" s="259">
        <v>5.5</v>
      </c>
      <c r="C24" s="258">
        <v>5.5</v>
      </c>
      <c r="D24" s="257">
        <v>0</v>
      </c>
      <c r="E24" s="256">
        <v>0.14870089490902208</v>
      </c>
      <c r="F24" s="259">
        <v>37.800000000000004</v>
      </c>
      <c r="G24" s="258">
        <v>40</v>
      </c>
      <c r="H24" s="257">
        <v>5.8201058201058142</v>
      </c>
      <c r="I24" s="256">
        <v>0.16149118375217822</v>
      </c>
      <c r="J24" s="254">
        <v>6.8727272727272739</v>
      </c>
      <c r="K24" s="255">
        <v>7.2727272727272725</v>
      </c>
      <c r="L24" s="254">
        <v>5.820105820105792</v>
      </c>
      <c r="M24" s="254">
        <v>468.12169312169306</v>
      </c>
      <c r="N24" s="255">
        <v>471.25000000000006</v>
      </c>
      <c r="O24" s="254">
        <v>0.66826787228033702</v>
      </c>
    </row>
    <row r="25" spans="1:15" ht="12.75" x14ac:dyDescent="0.25">
      <c r="A25" s="253" t="s">
        <v>323</v>
      </c>
      <c r="B25" s="251"/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</row>
    <row r="26" spans="1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1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1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1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1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1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1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414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706.35</v>
      </c>
      <c r="C5" s="271">
        <v>750.81999999999994</v>
      </c>
      <c r="D5" s="268">
        <v>6.2957457351171309</v>
      </c>
      <c r="E5" s="268">
        <v>100</v>
      </c>
      <c r="F5" s="272">
        <v>5473.7529999999997</v>
      </c>
      <c r="G5" s="271">
        <v>5979.4279999999999</v>
      </c>
      <c r="H5" s="268">
        <v>9.2381771702157565</v>
      </c>
      <c r="I5" s="268">
        <v>100</v>
      </c>
      <c r="J5" s="270">
        <v>7.7493494726410415</v>
      </c>
      <c r="K5" s="269">
        <v>7.9638635092299088</v>
      </c>
      <c r="L5" s="268">
        <v>2.7681554089953764</v>
      </c>
      <c r="M5" s="270">
        <v>1461.9409224347537</v>
      </c>
      <c r="N5" s="269">
        <v>1479.0293954538793</v>
      </c>
      <c r="O5" s="268">
        <v>1.1688894371097991</v>
      </c>
    </row>
    <row r="6" spans="1:15" ht="12.75" x14ac:dyDescent="0.25">
      <c r="A6" s="267" t="s">
        <v>121</v>
      </c>
      <c r="B6" s="266">
        <v>16</v>
      </c>
      <c r="C6" s="265">
        <v>16</v>
      </c>
      <c r="D6" s="264">
        <v>0</v>
      </c>
      <c r="E6" s="263">
        <v>2.131003436243041</v>
      </c>
      <c r="F6" s="266">
        <v>100</v>
      </c>
      <c r="G6" s="265">
        <v>100</v>
      </c>
      <c r="H6" s="264">
        <v>0</v>
      </c>
      <c r="I6" s="263">
        <v>1.672400771445028</v>
      </c>
      <c r="J6" s="261">
        <v>6.25</v>
      </c>
      <c r="K6" s="262">
        <v>6.25</v>
      </c>
      <c r="L6" s="261">
        <v>0</v>
      </c>
      <c r="M6" s="261">
        <v>681.9</v>
      </c>
      <c r="N6" s="262">
        <v>688.1</v>
      </c>
      <c r="O6" s="261">
        <v>0.90922422642616407</v>
      </c>
    </row>
    <row r="7" spans="1:15" ht="12.75" x14ac:dyDescent="0.25">
      <c r="A7" s="267" t="s">
        <v>122</v>
      </c>
      <c r="B7" s="266">
        <v>16</v>
      </c>
      <c r="C7" s="265">
        <v>17</v>
      </c>
      <c r="D7" s="264">
        <v>6.25</v>
      </c>
      <c r="E7" s="263">
        <v>2.2641911510082311</v>
      </c>
      <c r="F7" s="266">
        <v>100.41900000000001</v>
      </c>
      <c r="G7" s="265">
        <v>107.35</v>
      </c>
      <c r="H7" s="264">
        <v>6.9020802836116557</v>
      </c>
      <c r="I7" s="263">
        <v>1.7953222281462371</v>
      </c>
      <c r="J7" s="261">
        <v>6.2761875000000007</v>
      </c>
      <c r="K7" s="262">
        <v>6.3147058823529409</v>
      </c>
      <c r="L7" s="261">
        <v>0.61372261986978316</v>
      </c>
      <c r="M7" s="261">
        <v>3031.5378563817599</v>
      </c>
      <c r="N7" s="262">
        <v>2841.4997671169076</v>
      </c>
      <c r="O7" s="261">
        <v>-6.2687024958239856</v>
      </c>
    </row>
    <row r="8" spans="1:15" ht="12.75" x14ac:dyDescent="0.25">
      <c r="A8" s="267" t="s">
        <v>123</v>
      </c>
      <c r="B8" s="266">
        <v>229</v>
      </c>
      <c r="C8" s="265">
        <v>269</v>
      </c>
      <c r="D8" s="264">
        <v>17.467248908296938</v>
      </c>
      <c r="E8" s="263">
        <v>35.827495271836128</v>
      </c>
      <c r="F8" s="266">
        <v>1915.2800000000002</v>
      </c>
      <c r="G8" s="265">
        <v>2297.1499999999996</v>
      </c>
      <c r="H8" s="264">
        <v>19.938076939142025</v>
      </c>
      <c r="I8" s="263">
        <v>38.417554321249455</v>
      </c>
      <c r="J8" s="261">
        <v>8.3636681222707434</v>
      </c>
      <c r="K8" s="262">
        <v>8.5395910780669126</v>
      </c>
      <c r="L8" s="261">
        <v>2.1034186582286951</v>
      </c>
      <c r="M8" s="261">
        <v>2377.0466981329096</v>
      </c>
      <c r="N8" s="262">
        <v>2186.8249787780514</v>
      </c>
      <c r="O8" s="261">
        <v>-8.0024393085870287</v>
      </c>
    </row>
    <row r="9" spans="1:15" ht="12.75" x14ac:dyDescent="0.25">
      <c r="A9" s="267" t="s">
        <v>124</v>
      </c>
      <c r="B9" s="266">
        <v>34</v>
      </c>
      <c r="C9" s="265">
        <v>34</v>
      </c>
      <c r="D9" s="264">
        <v>0</v>
      </c>
      <c r="E9" s="263">
        <v>4.5283823020164622</v>
      </c>
      <c r="F9" s="266">
        <v>523.97799999999995</v>
      </c>
      <c r="G9" s="265">
        <v>528.68000000000006</v>
      </c>
      <c r="H9" s="264">
        <v>0.89736591994322712</v>
      </c>
      <c r="I9" s="263">
        <v>8.8416483984755736</v>
      </c>
      <c r="J9" s="261">
        <v>15.411117647058822</v>
      </c>
      <c r="K9" s="262">
        <v>15.549411764705884</v>
      </c>
      <c r="L9" s="261">
        <v>0.89736591994322712</v>
      </c>
      <c r="M9" s="261">
        <v>1588.6073461099511</v>
      </c>
      <c r="N9" s="262">
        <v>1264.0349549822197</v>
      </c>
      <c r="O9" s="261">
        <v>-20.431253318985153</v>
      </c>
    </row>
    <row r="10" spans="1:15" ht="12.75" x14ac:dyDescent="0.25">
      <c r="A10" s="267" t="s">
        <v>125</v>
      </c>
      <c r="B10" s="266">
        <v>1</v>
      </c>
      <c r="C10" s="265">
        <v>0</v>
      </c>
      <c r="D10" s="264">
        <v>-100</v>
      </c>
      <c r="E10" s="263">
        <v>0</v>
      </c>
      <c r="F10" s="266">
        <v>2</v>
      </c>
      <c r="G10" s="265">
        <v>0</v>
      </c>
      <c r="H10" s="264">
        <v>-100</v>
      </c>
      <c r="I10" s="263">
        <v>0</v>
      </c>
      <c r="J10" s="261">
        <v>2</v>
      </c>
      <c r="K10" s="262" t="s">
        <v>341</v>
      </c>
      <c r="L10" s="264" t="s">
        <v>341</v>
      </c>
      <c r="M10" s="261">
        <v>2000</v>
      </c>
      <c r="N10" s="262" t="s">
        <v>341</v>
      </c>
      <c r="O10" s="264" t="s">
        <v>341</v>
      </c>
    </row>
    <row r="11" spans="1:15" ht="12.75" x14ac:dyDescent="0.25">
      <c r="A11" s="267" t="s">
        <v>200</v>
      </c>
      <c r="B11" s="266">
        <v>32</v>
      </c>
      <c r="C11" s="265">
        <v>32</v>
      </c>
      <c r="D11" s="264">
        <v>0</v>
      </c>
      <c r="E11" s="263">
        <v>4.262006872486082</v>
      </c>
      <c r="F11" s="266">
        <v>311</v>
      </c>
      <c r="G11" s="265">
        <v>309</v>
      </c>
      <c r="H11" s="264">
        <v>-0.64308681672026191</v>
      </c>
      <c r="I11" s="263">
        <v>5.1677183837651359</v>
      </c>
      <c r="J11" s="261">
        <v>9.71875</v>
      </c>
      <c r="K11" s="262">
        <v>9.65625</v>
      </c>
      <c r="L11" s="261">
        <v>-0.64308681672026191</v>
      </c>
      <c r="M11" s="261">
        <v>1489.3890675241159</v>
      </c>
      <c r="N11" s="262">
        <v>1571.3592233009711</v>
      </c>
      <c r="O11" s="261">
        <v>5.5036093364857264</v>
      </c>
    </row>
    <row r="12" spans="1:15" ht="12.75" x14ac:dyDescent="0.25">
      <c r="A12" s="267" t="s">
        <v>324</v>
      </c>
      <c r="B12" s="266">
        <v>0.5</v>
      </c>
      <c r="C12" s="265">
        <v>0.5</v>
      </c>
      <c r="D12" s="264">
        <v>0</v>
      </c>
      <c r="E12" s="263">
        <v>6.6593857382595031E-2</v>
      </c>
      <c r="F12" s="266">
        <v>4.62</v>
      </c>
      <c r="G12" s="265">
        <v>4.6500000000000004</v>
      </c>
      <c r="H12" s="264">
        <v>0.64935064935065512</v>
      </c>
      <c r="I12" s="263">
        <v>7.7766635872193804E-2</v>
      </c>
      <c r="J12" s="261">
        <v>9.24</v>
      </c>
      <c r="K12" s="262">
        <v>9.3000000000000007</v>
      </c>
      <c r="L12" s="261">
        <v>0.64935064935065512</v>
      </c>
      <c r="M12" s="261">
        <v>1000</v>
      </c>
      <c r="N12" s="262">
        <v>1200</v>
      </c>
      <c r="O12" s="261">
        <v>19.999999999999996</v>
      </c>
    </row>
    <row r="13" spans="1:15" ht="12.75" x14ac:dyDescent="0.25">
      <c r="A13" s="267" t="s">
        <v>126</v>
      </c>
      <c r="B13" s="266">
        <v>87</v>
      </c>
      <c r="C13" s="265">
        <v>87</v>
      </c>
      <c r="D13" s="264">
        <v>0</v>
      </c>
      <c r="E13" s="263">
        <v>11.587331184571536</v>
      </c>
      <c r="F13" s="266">
        <v>397</v>
      </c>
      <c r="G13" s="265">
        <v>462</v>
      </c>
      <c r="H13" s="264">
        <v>16.3727959697733</v>
      </c>
      <c r="I13" s="263">
        <v>7.7264915640760279</v>
      </c>
      <c r="J13" s="261">
        <v>4.5632183908045976</v>
      </c>
      <c r="K13" s="262">
        <v>5.3103448275862073</v>
      </c>
      <c r="L13" s="261">
        <v>16.3727959697733</v>
      </c>
      <c r="M13" s="261">
        <v>414.55919395465986</v>
      </c>
      <c r="N13" s="262">
        <v>415.38961038961043</v>
      </c>
      <c r="O13" s="261">
        <v>0.20031311500507964</v>
      </c>
    </row>
    <row r="14" spans="1:15" ht="12.75" x14ac:dyDescent="0.25">
      <c r="A14" s="267" t="s">
        <v>130</v>
      </c>
      <c r="B14" s="266">
        <v>24</v>
      </c>
      <c r="C14" s="265">
        <v>24</v>
      </c>
      <c r="D14" s="264">
        <v>0</v>
      </c>
      <c r="E14" s="263">
        <v>3.1965051543645617</v>
      </c>
      <c r="F14" s="266">
        <v>64.432000000000002</v>
      </c>
      <c r="G14" s="265">
        <v>87.025000000000006</v>
      </c>
      <c r="H14" s="264">
        <v>35.064874596473807</v>
      </c>
      <c r="I14" s="263">
        <v>1.4554067713500356</v>
      </c>
      <c r="J14" s="261">
        <v>2.6846666666666668</v>
      </c>
      <c r="K14" s="262">
        <v>3.6260416666666671</v>
      </c>
      <c r="L14" s="261">
        <v>35.064874596473807</v>
      </c>
      <c r="M14" s="261">
        <v>6950.0403526198152</v>
      </c>
      <c r="N14" s="262">
        <v>7406.2625682275202</v>
      </c>
      <c r="O14" s="261">
        <v>6.5643103127557056</v>
      </c>
    </row>
    <row r="15" spans="1:15" ht="12.75" x14ac:dyDescent="0.25">
      <c r="A15" s="291" t="s">
        <v>135</v>
      </c>
      <c r="B15" s="290">
        <v>266.85000000000002</v>
      </c>
      <c r="C15" s="289">
        <v>271.32</v>
      </c>
      <c r="D15" s="288">
        <v>1.6750983698706978</v>
      </c>
      <c r="E15" s="287">
        <v>36.13649077009137</v>
      </c>
      <c r="F15" s="290">
        <v>2055.0239999999999</v>
      </c>
      <c r="G15" s="289">
        <v>2083.5729999999999</v>
      </c>
      <c r="H15" s="288">
        <v>1.3892295175141456</v>
      </c>
      <c r="I15" s="287">
        <v>34.84569092562031</v>
      </c>
      <c r="J15" s="286">
        <v>7.701045531197301</v>
      </c>
      <c r="K15" s="285">
        <v>7.6793933362818807</v>
      </c>
      <c r="L15" s="283">
        <v>-0.28115915985311712</v>
      </c>
      <c r="M15" s="283">
        <v>564.6548215495294</v>
      </c>
      <c r="N15" s="284">
        <v>696.20780265438282</v>
      </c>
      <c r="O15" s="283">
        <v>23.297947008376706</v>
      </c>
    </row>
    <row r="16" spans="1:15" ht="12.75" x14ac:dyDescent="0.25">
      <c r="A16" s="253" t="s">
        <v>323</v>
      </c>
      <c r="B16" s="251"/>
      <c r="C16" s="251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</row>
    <row r="17" spans="2:15" ht="12.75" x14ac:dyDescent="0.25"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M17" s="299"/>
      <c r="N17" s="299"/>
      <c r="O17" s="299"/>
    </row>
    <row r="18" spans="2:15" ht="12.75" x14ac:dyDescent="0.25"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</row>
    <row r="19" spans="2:15" ht="12.75" x14ac:dyDescent="0.25"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</row>
    <row r="20" spans="2:15" ht="12.75" x14ac:dyDescent="0.25"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</row>
    <row r="21" spans="2:15" ht="12.75" x14ac:dyDescent="0.25"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2:15" ht="12.75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2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2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2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2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2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2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2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2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2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2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415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536.82899999999995</v>
      </c>
      <c r="C5" s="271">
        <v>594.79</v>
      </c>
      <c r="D5" s="268">
        <v>10.796920434626301</v>
      </c>
      <c r="E5" s="268">
        <v>100</v>
      </c>
      <c r="F5" s="272">
        <v>2617.4140000000002</v>
      </c>
      <c r="G5" s="271">
        <v>2999.2969999999996</v>
      </c>
      <c r="H5" s="268">
        <v>14.590087773657491</v>
      </c>
      <c r="I5" s="268">
        <v>100</v>
      </c>
      <c r="J5" s="270">
        <v>4.8756941223369088</v>
      </c>
      <c r="K5" s="269">
        <v>5.0426150406025654</v>
      </c>
      <c r="L5" s="268">
        <v>3.4235313798899991</v>
      </c>
      <c r="M5" s="270">
        <v>507.9433937466523</v>
      </c>
      <c r="N5" s="269">
        <v>592.59389783672634</v>
      </c>
      <c r="O5" s="268">
        <v>16.665342070044776</v>
      </c>
    </row>
    <row r="6" spans="1:15" ht="12.75" x14ac:dyDescent="0.25">
      <c r="A6" s="267" t="s">
        <v>121</v>
      </c>
      <c r="B6" s="266">
        <v>17</v>
      </c>
      <c r="C6" s="265">
        <v>44</v>
      </c>
      <c r="D6" s="264">
        <v>158.82352941176472</v>
      </c>
      <c r="E6" s="263">
        <v>7.3975688898602874</v>
      </c>
      <c r="F6" s="266">
        <v>95</v>
      </c>
      <c r="G6" s="265">
        <v>254</v>
      </c>
      <c r="H6" s="264">
        <v>167.36842105263156</v>
      </c>
      <c r="I6" s="263">
        <v>8.468651153920403</v>
      </c>
      <c r="J6" s="261">
        <v>5.5882352941176467</v>
      </c>
      <c r="K6" s="262">
        <v>5.7727272727272725</v>
      </c>
      <c r="L6" s="261">
        <v>3.3014354066985607</v>
      </c>
      <c r="M6" s="261">
        <v>464.0526315789474</v>
      </c>
      <c r="N6" s="262">
        <v>488.90551181102364</v>
      </c>
      <c r="O6" s="261">
        <v>5.3556166996648447</v>
      </c>
    </row>
    <row r="7" spans="1:15" ht="12.75" x14ac:dyDescent="0.25">
      <c r="A7" s="267" t="s">
        <v>123</v>
      </c>
      <c r="B7" s="266">
        <v>50</v>
      </c>
      <c r="C7" s="265">
        <v>55</v>
      </c>
      <c r="D7" s="264">
        <v>10.000000000000009</v>
      </c>
      <c r="E7" s="263">
        <v>9.2469611123253603</v>
      </c>
      <c r="F7" s="266">
        <v>319.89999999999998</v>
      </c>
      <c r="G7" s="265">
        <v>348.08999999999992</v>
      </c>
      <c r="H7" s="264">
        <v>8.8121287902469305</v>
      </c>
      <c r="I7" s="263">
        <v>11.60571960696123</v>
      </c>
      <c r="J7" s="261">
        <v>6.3979999999999997</v>
      </c>
      <c r="K7" s="262">
        <v>6.3289090909090895</v>
      </c>
      <c r="L7" s="261">
        <v>-1.079882917957331</v>
      </c>
      <c r="M7" s="261">
        <v>552.21319162238194</v>
      </c>
      <c r="N7" s="262">
        <v>586.98612427820399</v>
      </c>
      <c r="O7" s="261">
        <v>6.2970123103471165</v>
      </c>
    </row>
    <row r="8" spans="1:15" ht="12.75" x14ac:dyDescent="0.25">
      <c r="A8" s="267" t="s">
        <v>126</v>
      </c>
      <c r="B8" s="266">
        <v>122</v>
      </c>
      <c r="C8" s="265">
        <v>123</v>
      </c>
      <c r="D8" s="264">
        <v>0.81967213114753079</v>
      </c>
      <c r="E8" s="263">
        <v>20.679567578473076</v>
      </c>
      <c r="F8" s="266">
        <v>563</v>
      </c>
      <c r="G8" s="265">
        <v>600</v>
      </c>
      <c r="H8" s="264">
        <v>6.5719360568383678</v>
      </c>
      <c r="I8" s="263">
        <v>20.004687765166306</v>
      </c>
      <c r="J8" s="261">
        <v>4.6147540983606561</v>
      </c>
      <c r="K8" s="262">
        <v>4.8780487804878048</v>
      </c>
      <c r="L8" s="261">
        <v>5.7054975523112228</v>
      </c>
      <c r="M8" s="261">
        <v>297.86856127886324</v>
      </c>
      <c r="N8" s="262">
        <v>302.05</v>
      </c>
      <c r="O8" s="261">
        <v>1.4037865235539737</v>
      </c>
    </row>
    <row r="9" spans="1:15" ht="12.75" x14ac:dyDescent="0.25">
      <c r="A9" s="267" t="s">
        <v>359</v>
      </c>
      <c r="B9" s="266">
        <v>7</v>
      </c>
      <c r="C9" s="265">
        <v>5</v>
      </c>
      <c r="D9" s="264">
        <v>-28.571428571428569</v>
      </c>
      <c r="E9" s="263">
        <v>0.8406328283932144</v>
      </c>
      <c r="F9" s="266">
        <v>56</v>
      </c>
      <c r="G9" s="265">
        <v>35</v>
      </c>
      <c r="H9" s="264">
        <v>-37.5</v>
      </c>
      <c r="I9" s="263">
        <v>1.1669401196347013</v>
      </c>
      <c r="J9" s="261">
        <v>8</v>
      </c>
      <c r="K9" s="262">
        <v>7</v>
      </c>
      <c r="L9" s="292">
        <v>-12.5</v>
      </c>
      <c r="M9" s="292">
        <v>378.57142857142861</v>
      </c>
      <c r="N9" s="293">
        <v>465.71428571428572</v>
      </c>
      <c r="O9" s="292">
        <v>23.018867924528298</v>
      </c>
    </row>
    <row r="10" spans="1:15" ht="12.75" x14ac:dyDescent="0.25">
      <c r="A10" s="291" t="s">
        <v>135</v>
      </c>
      <c r="B10" s="290">
        <v>340.82900000000001</v>
      </c>
      <c r="C10" s="289">
        <v>367.79</v>
      </c>
      <c r="D10" s="288">
        <v>7.9104184209677131</v>
      </c>
      <c r="E10" s="287">
        <v>61.835269590948073</v>
      </c>
      <c r="F10" s="290">
        <v>1583.5140000000001</v>
      </c>
      <c r="G10" s="289">
        <v>1762.2069999999999</v>
      </c>
      <c r="H10" s="288">
        <v>11.284586053549251</v>
      </c>
      <c r="I10" s="287">
        <v>58.754001354317367</v>
      </c>
      <c r="J10" s="286">
        <v>4.646065915752474</v>
      </c>
      <c r="K10" s="285">
        <v>4.7913401669430922</v>
      </c>
      <c r="L10" s="283">
        <v>3.126822860994416</v>
      </c>
      <c r="M10" s="283">
        <v>580.89802174151919</v>
      </c>
      <c r="N10" s="284">
        <v>710.09200394732284</v>
      </c>
      <c r="O10" s="283">
        <v>22.240389426440643</v>
      </c>
    </row>
    <row r="11" spans="1:15" ht="12.75" x14ac:dyDescent="0.25">
      <c r="A11" s="253" t="s">
        <v>323</v>
      </c>
      <c r="B11" s="251"/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1"/>
    </row>
    <row r="12" spans="1:15" ht="12.75" x14ac:dyDescent="0.25">
      <c r="B12" s="299"/>
      <c r="C12" s="299"/>
      <c r="D12" s="299"/>
      <c r="E12" s="299"/>
      <c r="F12" s="299"/>
      <c r="G12" s="299"/>
      <c r="H12" s="299"/>
      <c r="I12" s="299"/>
      <c r="J12" s="299"/>
      <c r="K12" s="299"/>
      <c r="L12" s="299"/>
      <c r="M12" s="299"/>
      <c r="N12" s="299"/>
      <c r="O12" s="299"/>
    </row>
    <row r="13" spans="1:15" ht="12.75" x14ac:dyDescent="0.25">
      <c r="B13" s="299"/>
      <c r="C13" s="299"/>
      <c r="D13" s="299"/>
      <c r="E13" s="299"/>
      <c r="F13" s="299"/>
      <c r="G13" s="299"/>
      <c r="H13" s="299"/>
      <c r="I13" s="299"/>
      <c r="J13" s="299"/>
      <c r="K13" s="299"/>
      <c r="L13" s="299"/>
      <c r="M13" s="299"/>
      <c r="N13" s="299"/>
      <c r="O13" s="299"/>
    </row>
    <row r="14" spans="1:15" ht="12.75" x14ac:dyDescent="0.25"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  <c r="M14" s="299"/>
      <c r="N14" s="299"/>
      <c r="O14" s="299"/>
    </row>
    <row r="15" spans="1:15" ht="12.75" x14ac:dyDescent="0.25">
      <c r="B15" s="299"/>
      <c r="C15" s="299"/>
      <c r="D15" s="299"/>
      <c r="E15" s="299"/>
      <c r="F15" s="299"/>
      <c r="G15" s="299"/>
      <c r="H15" s="299"/>
      <c r="I15" s="299"/>
      <c r="J15" s="299"/>
      <c r="K15" s="299"/>
      <c r="L15" s="299"/>
      <c r="M15" s="299"/>
      <c r="N15" s="299"/>
      <c r="O15" s="299"/>
    </row>
    <row r="16" spans="1:15" ht="12.75" x14ac:dyDescent="0.25"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</row>
    <row r="17" spans="2:15" ht="12.75" x14ac:dyDescent="0.25"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M17" s="299"/>
      <c r="N17" s="299"/>
      <c r="O17" s="299"/>
    </row>
    <row r="18" spans="2:15" ht="12.75" x14ac:dyDescent="0.25"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</row>
    <row r="19" spans="2:15" ht="12.75" x14ac:dyDescent="0.25"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</row>
    <row r="20" spans="2:15" ht="12.75" x14ac:dyDescent="0.25"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</row>
    <row r="21" spans="2:15" ht="12.75" x14ac:dyDescent="0.25"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2:15" ht="12.75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2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2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2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2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2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2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2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2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2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2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119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416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318" t="s">
        <v>325</v>
      </c>
      <c r="B5" s="272">
        <v>445.5</v>
      </c>
      <c r="C5" s="271">
        <v>546.5</v>
      </c>
      <c r="D5" s="268">
        <v>22.671156004489347</v>
      </c>
      <c r="E5" s="268">
        <v>100</v>
      </c>
      <c r="F5" s="272">
        <v>10559.58</v>
      </c>
      <c r="G5" s="271">
        <v>14024.77</v>
      </c>
      <c r="H5" s="268">
        <v>32.815604408508683</v>
      </c>
      <c r="I5" s="268">
        <v>100</v>
      </c>
      <c r="J5" s="270">
        <v>23.702760942760943</v>
      </c>
      <c r="K5" s="269">
        <v>25.662891125343094</v>
      </c>
      <c r="L5" s="268">
        <v>8.2696281134320593</v>
      </c>
      <c r="M5" s="270">
        <v>925.04725566736545</v>
      </c>
      <c r="N5" s="269">
        <v>1035.9568106999257</v>
      </c>
      <c r="O5" s="268">
        <v>11.989609650000599</v>
      </c>
    </row>
    <row r="6" spans="1:15" x14ac:dyDescent="0.25">
      <c r="A6" s="267" t="s">
        <v>117</v>
      </c>
      <c r="B6" s="266">
        <v>6</v>
      </c>
      <c r="C6" s="265">
        <v>3</v>
      </c>
      <c r="D6" s="263">
        <v>-50</v>
      </c>
      <c r="E6" s="263">
        <v>0.54894784995425439</v>
      </c>
      <c r="F6" s="266">
        <v>42</v>
      </c>
      <c r="G6" s="265">
        <v>21</v>
      </c>
      <c r="H6" s="263">
        <v>-50</v>
      </c>
      <c r="I6" s="263">
        <v>0.1497350758693369</v>
      </c>
      <c r="J6" s="261">
        <v>7</v>
      </c>
      <c r="K6" s="262">
        <v>7</v>
      </c>
      <c r="L6" s="263">
        <v>0</v>
      </c>
      <c r="M6" s="261">
        <v>1075.0000000000002</v>
      </c>
      <c r="N6" s="262">
        <v>1200.0000000000002</v>
      </c>
      <c r="O6" s="263">
        <v>11.627906976744185</v>
      </c>
    </row>
    <row r="7" spans="1:15" x14ac:dyDescent="0.25">
      <c r="A7" s="267" t="s">
        <v>118</v>
      </c>
      <c r="B7" s="266">
        <v>8</v>
      </c>
      <c r="C7" s="265">
        <v>0</v>
      </c>
      <c r="D7" s="263">
        <v>-100</v>
      </c>
      <c r="E7" s="263">
        <v>0</v>
      </c>
      <c r="F7" s="266">
        <v>128</v>
      </c>
      <c r="G7" s="265">
        <v>0</v>
      </c>
      <c r="H7" s="263">
        <v>-100</v>
      </c>
      <c r="I7" s="263">
        <v>0</v>
      </c>
      <c r="J7" s="261">
        <v>16</v>
      </c>
      <c r="K7" s="262" t="s">
        <v>341</v>
      </c>
      <c r="L7" s="263" t="s">
        <v>341</v>
      </c>
      <c r="M7" s="261">
        <v>800</v>
      </c>
      <c r="N7" s="262" t="s">
        <v>341</v>
      </c>
      <c r="O7" s="263" t="s">
        <v>341</v>
      </c>
    </row>
    <row r="8" spans="1:15" x14ac:dyDescent="0.25">
      <c r="A8" s="267" t="s">
        <v>119</v>
      </c>
      <c r="B8" s="266">
        <v>16</v>
      </c>
      <c r="C8" s="265">
        <v>23</v>
      </c>
      <c r="D8" s="264">
        <v>43.75</v>
      </c>
      <c r="E8" s="263">
        <v>4.2086001829826163</v>
      </c>
      <c r="F8" s="266">
        <v>142</v>
      </c>
      <c r="G8" s="265">
        <v>201.5</v>
      </c>
      <c r="H8" s="264">
        <v>41.901408450704224</v>
      </c>
      <c r="I8" s="263">
        <v>1.4367437041748277</v>
      </c>
      <c r="J8" s="261">
        <v>8.875</v>
      </c>
      <c r="K8" s="262">
        <v>8.7608695652173907</v>
      </c>
      <c r="L8" s="261">
        <v>-1.2859767299448932</v>
      </c>
      <c r="M8" s="261">
        <v>922.88732394366207</v>
      </c>
      <c r="N8" s="262">
        <v>753.49875930521091</v>
      </c>
      <c r="O8" s="261">
        <v>-18.354197770820345</v>
      </c>
    </row>
    <row r="9" spans="1:15" x14ac:dyDescent="0.25">
      <c r="A9" s="267" t="s">
        <v>121</v>
      </c>
      <c r="B9" s="266">
        <v>3</v>
      </c>
      <c r="C9" s="265">
        <v>3</v>
      </c>
      <c r="D9" s="264">
        <v>0</v>
      </c>
      <c r="E9" s="263">
        <v>0.54894784995425439</v>
      </c>
      <c r="F9" s="266">
        <v>15</v>
      </c>
      <c r="G9" s="265">
        <v>18</v>
      </c>
      <c r="H9" s="264">
        <v>19.999999999999996</v>
      </c>
      <c r="I9" s="263">
        <v>0.12834435074514591</v>
      </c>
      <c r="J9" s="261">
        <v>5</v>
      </c>
      <c r="K9" s="262">
        <v>6</v>
      </c>
      <c r="L9" s="261">
        <v>19.999999999999996</v>
      </c>
      <c r="M9" s="261">
        <v>880.33333333333314</v>
      </c>
      <c r="N9" s="262">
        <v>988.11111111111097</v>
      </c>
      <c r="O9" s="261">
        <v>12.242837309100096</v>
      </c>
    </row>
    <row r="10" spans="1:15" x14ac:dyDescent="0.25">
      <c r="A10" s="267" t="s">
        <v>122</v>
      </c>
      <c r="B10" s="266">
        <v>85</v>
      </c>
      <c r="C10" s="265">
        <v>48</v>
      </c>
      <c r="D10" s="264">
        <v>-43.529411764705884</v>
      </c>
      <c r="E10" s="263">
        <v>8.7831655992680702</v>
      </c>
      <c r="F10" s="266">
        <v>1393.5800000000002</v>
      </c>
      <c r="G10" s="265">
        <v>732.2700000000001</v>
      </c>
      <c r="H10" s="264">
        <v>-47.454039237072863</v>
      </c>
      <c r="I10" s="263">
        <v>5.2212620955637776</v>
      </c>
      <c r="J10" s="261">
        <v>16.395058823529414</v>
      </c>
      <c r="K10" s="262">
        <v>15.255625000000002</v>
      </c>
      <c r="L10" s="261">
        <v>-6.9498611489831941</v>
      </c>
      <c r="M10" s="261">
        <v>760.30475466065809</v>
      </c>
      <c r="N10" s="262">
        <v>884.49615578953137</v>
      </c>
      <c r="O10" s="261">
        <v>16.334423843541892</v>
      </c>
    </row>
    <row r="11" spans="1:15" x14ac:dyDescent="0.25">
      <c r="A11" s="267" t="s">
        <v>124</v>
      </c>
      <c r="B11" s="266">
        <v>85.5</v>
      </c>
      <c r="C11" s="265">
        <v>86.5</v>
      </c>
      <c r="D11" s="264">
        <v>1.1695906432748648</v>
      </c>
      <c r="E11" s="263">
        <v>15.827996340347667</v>
      </c>
      <c r="F11" s="266">
        <v>1709</v>
      </c>
      <c r="G11" s="265">
        <v>1756</v>
      </c>
      <c r="H11" s="264">
        <v>2.7501462843768198</v>
      </c>
      <c r="I11" s="263">
        <v>12.52070443935979</v>
      </c>
      <c r="J11" s="261">
        <v>19.988304093567251</v>
      </c>
      <c r="K11" s="262">
        <v>20.300578034682079</v>
      </c>
      <c r="L11" s="261">
        <v>1.5622833215516607</v>
      </c>
      <c r="M11" s="261">
        <v>1186.7758923346985</v>
      </c>
      <c r="N11" s="262">
        <v>1477.8758542141229</v>
      </c>
      <c r="O11" s="261">
        <v>24.528637947536545</v>
      </c>
    </row>
    <row r="12" spans="1:15" x14ac:dyDescent="0.25">
      <c r="A12" s="267" t="s">
        <v>125</v>
      </c>
      <c r="B12" s="266">
        <v>20</v>
      </c>
      <c r="C12" s="265">
        <v>10</v>
      </c>
      <c r="D12" s="264">
        <v>-50</v>
      </c>
      <c r="E12" s="263">
        <v>1.8298261665141813</v>
      </c>
      <c r="F12" s="266">
        <v>450</v>
      </c>
      <c r="G12" s="265">
        <v>300</v>
      </c>
      <c r="H12" s="264">
        <v>-33.333333333333336</v>
      </c>
      <c r="I12" s="263">
        <v>2.1390725124190983</v>
      </c>
      <c r="J12" s="261">
        <v>22.5</v>
      </c>
      <c r="K12" s="262">
        <v>30</v>
      </c>
      <c r="L12" s="261">
        <v>33.333333333333329</v>
      </c>
      <c r="M12" s="261">
        <v>500</v>
      </c>
      <c r="N12" s="262">
        <v>500</v>
      </c>
      <c r="O12" s="261">
        <v>0</v>
      </c>
    </row>
    <row r="13" spans="1:15" x14ac:dyDescent="0.25">
      <c r="A13" s="260" t="s">
        <v>200</v>
      </c>
      <c r="B13" s="259">
        <v>222</v>
      </c>
      <c r="C13" s="258">
        <v>373</v>
      </c>
      <c r="D13" s="257">
        <v>68.018018018018012</v>
      </c>
      <c r="E13" s="256">
        <v>68.252516010978965</v>
      </c>
      <c r="F13" s="259">
        <v>6680</v>
      </c>
      <c r="G13" s="258">
        <v>10996</v>
      </c>
      <c r="H13" s="257">
        <v>64.610778443113787</v>
      </c>
      <c r="I13" s="256">
        <v>78.404137821868019</v>
      </c>
      <c r="J13" s="254">
        <v>30.09009009009009</v>
      </c>
      <c r="K13" s="255">
        <v>29.479892761394101</v>
      </c>
      <c r="L13" s="254">
        <v>-2.0279013019537384</v>
      </c>
      <c r="M13" s="254">
        <v>922.68862275449089</v>
      </c>
      <c r="N13" s="255">
        <v>995.03455802109852</v>
      </c>
      <c r="O13" s="254">
        <v>7.8407746104676379</v>
      </c>
    </row>
    <row r="14" spans="1:15" x14ac:dyDescent="0.25">
      <c r="A14" s="253" t="s">
        <v>323</v>
      </c>
      <c r="B14" s="251"/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</row>
    <row r="15" spans="1:15" x14ac:dyDescent="0.25">
      <c r="B15" s="299"/>
      <c r="C15" s="299"/>
      <c r="D15" s="299"/>
      <c r="E15" s="299"/>
      <c r="F15" s="299"/>
      <c r="G15" s="299"/>
      <c r="H15" s="299"/>
      <c r="I15" s="299"/>
      <c r="J15" s="299"/>
      <c r="K15" s="299"/>
      <c r="L15" s="299"/>
      <c r="M15" s="299"/>
      <c r="N15" s="299"/>
      <c r="O15" s="299"/>
    </row>
    <row r="16" spans="1:15" x14ac:dyDescent="0.25"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</row>
    <row r="17" spans="2:15" x14ac:dyDescent="0.25"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M17" s="299"/>
      <c r="N17" s="299"/>
      <c r="O17" s="299"/>
    </row>
    <row r="18" spans="2:15" x14ac:dyDescent="0.25"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</row>
    <row r="19" spans="2:15" x14ac:dyDescent="0.25"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</row>
    <row r="20" spans="2:15" x14ac:dyDescent="0.25"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</row>
    <row r="21" spans="2:15" x14ac:dyDescent="0.25"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2:15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2:1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2:1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2:1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2:1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2:1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2:1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2:1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2:1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2:1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2:1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  <row r="41" spans="2:15" ht="9.9499999999999993" customHeight="1" x14ac:dyDescent="0.25"/>
    <row r="42" spans="2:15" ht="9.9499999999999993" customHeight="1" x14ac:dyDescent="0.25"/>
    <row r="43" spans="2:15" ht="9.9499999999999993" customHeight="1" x14ac:dyDescent="0.25"/>
    <row r="44" spans="2:15" ht="9.9499999999999993" customHeight="1" x14ac:dyDescent="0.25"/>
    <row r="45" spans="2:15" ht="9.9499999999999993" customHeight="1" x14ac:dyDescent="0.25"/>
    <row r="46" spans="2:15" ht="9.9499999999999993" customHeight="1" x14ac:dyDescent="0.25"/>
    <row r="47" spans="2:15" ht="9.9499999999999993" customHeight="1" x14ac:dyDescent="0.25"/>
    <row r="48" spans="2:15" ht="9.9499999999999993" customHeight="1" x14ac:dyDescent="0.25"/>
    <row r="49" ht="9.9499999999999993" customHeight="1" x14ac:dyDescent="0.25"/>
    <row r="50" ht="9.9499999999999993" customHeight="1" x14ac:dyDescent="0.25"/>
    <row r="51" ht="9.9499999999999993" customHeight="1" x14ac:dyDescent="0.25"/>
    <row r="52" ht="9.9499999999999993" customHeight="1" x14ac:dyDescent="0.25"/>
    <row r="53" ht="9.9499999999999993" customHeight="1" x14ac:dyDescent="0.25"/>
    <row r="54" ht="9.9499999999999993" customHeight="1" x14ac:dyDescent="0.25"/>
    <row r="55" ht="9.9499999999999993" customHeight="1" x14ac:dyDescent="0.25"/>
    <row r="56" ht="9.9499999999999993" customHeight="1" x14ac:dyDescent="0.25"/>
    <row r="57" ht="9.9499999999999993" customHeight="1" x14ac:dyDescent="0.25"/>
    <row r="58" ht="9.9499999999999993" customHeight="1" x14ac:dyDescent="0.25"/>
    <row r="59" ht="9.9499999999999993" customHeight="1" x14ac:dyDescent="0.25"/>
    <row r="60" ht="9.9499999999999993" customHeight="1" x14ac:dyDescent="0.25"/>
    <row r="61" ht="9.9499999999999993" customHeight="1" x14ac:dyDescent="0.25"/>
    <row r="62" ht="9.9499999999999993" customHeight="1" x14ac:dyDescent="0.25"/>
    <row r="63" ht="9.9499999999999993" customHeight="1" x14ac:dyDescent="0.25"/>
    <row r="64" ht="9.9499999999999993" customHeight="1" x14ac:dyDescent="0.25"/>
    <row r="65" ht="9.9499999999999993" customHeight="1" x14ac:dyDescent="0.25"/>
    <row r="66" ht="9.9499999999999993" customHeight="1" x14ac:dyDescent="0.25"/>
    <row r="67" ht="9.9499999999999993" customHeight="1" x14ac:dyDescent="0.25"/>
    <row r="68" ht="9.9499999999999993" customHeight="1" x14ac:dyDescent="0.25"/>
    <row r="69" ht="9.9499999999999993" customHeight="1" x14ac:dyDescent="0.25"/>
    <row r="70" ht="9.9499999999999993" customHeight="1" x14ac:dyDescent="0.25"/>
    <row r="71" ht="9.9499999999999993" customHeight="1" x14ac:dyDescent="0.25"/>
    <row r="72" ht="9.9499999999999993" customHeight="1" x14ac:dyDescent="0.25"/>
    <row r="73" ht="9.9499999999999993" customHeight="1" x14ac:dyDescent="0.25"/>
    <row r="74" ht="9.9499999999999993" customHeight="1" x14ac:dyDescent="0.25"/>
    <row r="75" ht="9.9499999999999993" customHeight="1" x14ac:dyDescent="0.25"/>
    <row r="76" ht="9.9499999999999993" customHeight="1" x14ac:dyDescent="0.25"/>
    <row r="77" ht="9.9499999999999993" customHeight="1" x14ac:dyDescent="0.25"/>
    <row r="78" ht="9.9499999999999993" customHeight="1" x14ac:dyDescent="0.25"/>
    <row r="79" ht="9.9499999999999993" customHeight="1" x14ac:dyDescent="0.25"/>
    <row r="80" ht="9.9499999999999993" customHeight="1" x14ac:dyDescent="0.25"/>
    <row r="81" ht="9.9499999999999993" customHeight="1" x14ac:dyDescent="0.25"/>
    <row r="82" ht="9.9499999999999993" customHeight="1" x14ac:dyDescent="0.25"/>
    <row r="83" ht="9.9499999999999993" customHeight="1" x14ac:dyDescent="0.25"/>
    <row r="84" ht="9.9499999999999993" customHeight="1" x14ac:dyDescent="0.25"/>
    <row r="85" ht="9.9499999999999993" customHeight="1" x14ac:dyDescent="0.25"/>
    <row r="86" ht="9.9499999999999993" customHeight="1" x14ac:dyDescent="0.25"/>
    <row r="87" ht="9.9499999999999993" customHeight="1" x14ac:dyDescent="0.25"/>
    <row r="88" ht="9.9499999999999993" customHeight="1" x14ac:dyDescent="0.25"/>
    <row r="89" ht="9.9499999999999993" customHeight="1" x14ac:dyDescent="0.25"/>
    <row r="90" ht="9.9499999999999993" customHeight="1" x14ac:dyDescent="0.25"/>
    <row r="91" ht="9.9499999999999993" customHeight="1" x14ac:dyDescent="0.25"/>
    <row r="92" ht="9.9499999999999993" customHeight="1" x14ac:dyDescent="0.25"/>
    <row r="93" ht="9.9499999999999993" customHeight="1" x14ac:dyDescent="0.25"/>
    <row r="94" ht="9.9499999999999993" customHeight="1" x14ac:dyDescent="0.25"/>
    <row r="95" ht="9.9499999999999993" customHeight="1" x14ac:dyDescent="0.25"/>
    <row r="96" ht="9.9499999999999993" customHeight="1" x14ac:dyDescent="0.25"/>
    <row r="97" ht="9.9499999999999993" customHeight="1" x14ac:dyDescent="0.25"/>
    <row r="98" ht="9.9499999999999993" customHeight="1" x14ac:dyDescent="0.25"/>
    <row r="99" ht="9.9499999999999993" customHeight="1" x14ac:dyDescent="0.25"/>
    <row r="100" ht="9.9499999999999993" customHeight="1" x14ac:dyDescent="0.25"/>
    <row r="101" ht="9.9499999999999993" customHeight="1" x14ac:dyDescent="0.25"/>
    <row r="102" ht="9.9499999999999993" customHeight="1" x14ac:dyDescent="0.25"/>
    <row r="103" ht="9.9499999999999993" customHeight="1" x14ac:dyDescent="0.25"/>
    <row r="104" ht="9.9499999999999993" customHeight="1" x14ac:dyDescent="0.25"/>
    <row r="105" ht="9.9499999999999993" customHeight="1" x14ac:dyDescent="0.25"/>
    <row r="106" ht="9.9499999999999993" customHeight="1" x14ac:dyDescent="0.25"/>
    <row r="107" ht="9.9499999999999993" customHeight="1" x14ac:dyDescent="0.25"/>
    <row r="108" ht="9.9499999999999993" customHeight="1" x14ac:dyDescent="0.25"/>
    <row r="109" ht="9.9499999999999993" customHeight="1" x14ac:dyDescent="0.25"/>
    <row r="110" ht="9.9499999999999993" customHeight="1" x14ac:dyDescent="0.25"/>
    <row r="111" ht="9.9499999999999993" customHeight="1" x14ac:dyDescent="0.25"/>
    <row r="112" ht="9.9499999999999993" customHeight="1" x14ac:dyDescent="0.25"/>
    <row r="113" ht="9.9499999999999993" customHeight="1" x14ac:dyDescent="0.25"/>
    <row r="114" ht="9.9499999999999993" customHeight="1" x14ac:dyDescent="0.25"/>
    <row r="115" ht="9.9499999999999993" customHeight="1" x14ac:dyDescent="0.25"/>
    <row r="116" ht="9.9499999999999993" customHeight="1" x14ac:dyDescent="0.25"/>
    <row r="117" ht="9.9499999999999993" customHeight="1" x14ac:dyDescent="0.25"/>
    <row r="119" ht="9.9499999999999993" customHeight="1" x14ac:dyDescent="0.25"/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417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2187.0889999999999</v>
      </c>
      <c r="C5" s="271">
        <v>2279.3200000000002</v>
      </c>
      <c r="D5" s="268">
        <v>4.2170666122869349</v>
      </c>
      <c r="E5" s="268">
        <v>100</v>
      </c>
      <c r="F5" s="272">
        <v>10437.422</v>
      </c>
      <c r="G5" s="271">
        <v>10707.886</v>
      </c>
      <c r="H5" s="268">
        <v>2.5912912211463635</v>
      </c>
      <c r="I5" s="268">
        <v>100</v>
      </c>
      <c r="J5" s="270">
        <v>4.7722895593183452</v>
      </c>
      <c r="K5" s="269">
        <v>4.6978423389431931</v>
      </c>
      <c r="L5" s="268">
        <v>-1.5599895909456429</v>
      </c>
      <c r="M5" s="270">
        <v>482.22628537966551</v>
      </c>
      <c r="N5" s="269">
        <v>543.24730016737192</v>
      </c>
      <c r="O5" s="268">
        <v>12.654020868991722</v>
      </c>
    </row>
    <row r="6" spans="1:15" ht="12.75" x14ac:dyDescent="0.25">
      <c r="A6" s="267" t="s">
        <v>113</v>
      </c>
      <c r="B6" s="266">
        <v>299</v>
      </c>
      <c r="C6" s="265">
        <v>299</v>
      </c>
      <c r="D6" s="264">
        <v>0</v>
      </c>
      <c r="E6" s="263">
        <v>13.117947458013793</v>
      </c>
      <c r="F6" s="266">
        <v>2028.3</v>
      </c>
      <c r="G6" s="265">
        <v>2178.7000000000003</v>
      </c>
      <c r="H6" s="264">
        <v>7.4150766651876143</v>
      </c>
      <c r="I6" s="263">
        <v>20.346686544851153</v>
      </c>
      <c r="J6" s="261">
        <v>6.7836120401337787</v>
      </c>
      <c r="K6" s="262">
        <v>7.286622073578596</v>
      </c>
      <c r="L6" s="261">
        <v>7.4150766651876143</v>
      </c>
      <c r="M6" s="261">
        <v>531.96272740718825</v>
      </c>
      <c r="N6" s="262">
        <v>561.97273603525025</v>
      </c>
      <c r="O6" s="261">
        <v>5.6413743072436962</v>
      </c>
    </row>
    <row r="7" spans="1:15" ht="12.75" x14ac:dyDescent="0.25">
      <c r="A7" s="267" t="s">
        <v>121</v>
      </c>
      <c r="B7" s="266">
        <v>112.5</v>
      </c>
      <c r="C7" s="265">
        <v>97.5</v>
      </c>
      <c r="D7" s="264">
        <v>-13.33333333333333</v>
      </c>
      <c r="E7" s="263">
        <v>4.2775915623958021</v>
      </c>
      <c r="F7" s="266">
        <v>496</v>
      </c>
      <c r="G7" s="265">
        <v>438</v>
      </c>
      <c r="H7" s="264">
        <v>-11.693548387096776</v>
      </c>
      <c r="I7" s="263">
        <v>4.090443249022262</v>
      </c>
      <c r="J7" s="261">
        <v>4.4088888888888889</v>
      </c>
      <c r="K7" s="262">
        <v>4.4923076923076923</v>
      </c>
      <c r="L7" s="261">
        <v>1.8920595533498785</v>
      </c>
      <c r="M7" s="261">
        <v>791.18548387096769</v>
      </c>
      <c r="N7" s="262">
        <v>810.1073059360732</v>
      </c>
      <c r="O7" s="261">
        <v>2.391578517407611</v>
      </c>
    </row>
    <row r="8" spans="1:15" ht="12.75" x14ac:dyDescent="0.25">
      <c r="A8" s="267" t="s">
        <v>123</v>
      </c>
      <c r="B8" s="266">
        <v>25</v>
      </c>
      <c r="C8" s="265">
        <v>27</v>
      </c>
      <c r="D8" s="264">
        <v>8.0000000000000071</v>
      </c>
      <c r="E8" s="263">
        <v>1.1845638172788375</v>
      </c>
      <c r="F8" s="266">
        <v>234.65</v>
      </c>
      <c r="G8" s="265">
        <v>253.9</v>
      </c>
      <c r="H8" s="264">
        <v>8.2037076496910277</v>
      </c>
      <c r="I8" s="263">
        <v>2.3711496368190694</v>
      </c>
      <c r="J8" s="261">
        <v>9.386000000000001</v>
      </c>
      <c r="K8" s="262">
        <v>9.4037037037037035</v>
      </c>
      <c r="L8" s="261">
        <v>0.18861819415834091</v>
      </c>
      <c r="M8" s="261">
        <v>673.5265288727893</v>
      </c>
      <c r="N8" s="262">
        <v>945.30326900354476</v>
      </c>
      <c r="O8" s="261">
        <v>40.351304437198586</v>
      </c>
    </row>
    <row r="9" spans="1:15" ht="12.75" x14ac:dyDescent="0.25">
      <c r="A9" s="267" t="s">
        <v>126</v>
      </c>
      <c r="B9" s="266">
        <v>1174</v>
      </c>
      <c r="C9" s="265">
        <v>1195.71</v>
      </c>
      <c r="D9" s="264">
        <v>1.8492333901192426</v>
      </c>
      <c r="E9" s="263">
        <v>52.459066739202918</v>
      </c>
      <c r="F9" s="266">
        <v>4255.5</v>
      </c>
      <c r="G9" s="265">
        <v>4473.5</v>
      </c>
      <c r="H9" s="264">
        <v>5.1227822817530244</v>
      </c>
      <c r="I9" s="263">
        <v>41.777620718039024</v>
      </c>
      <c r="J9" s="261">
        <v>3.6247870528109027</v>
      </c>
      <c r="K9" s="262">
        <v>3.7412917847973168</v>
      </c>
      <c r="L9" s="261">
        <v>3.2141124509940111</v>
      </c>
      <c r="M9" s="261">
        <v>291.39936552696514</v>
      </c>
      <c r="N9" s="262">
        <v>294.3985693528557</v>
      </c>
      <c r="O9" s="261">
        <v>1.0292417145338684</v>
      </c>
    </row>
    <row r="10" spans="1:15" ht="12.75" x14ac:dyDescent="0.25">
      <c r="A10" s="267" t="s">
        <v>127</v>
      </c>
      <c r="B10" s="266">
        <v>47.25</v>
      </c>
      <c r="C10" s="265">
        <v>46</v>
      </c>
      <c r="D10" s="264">
        <v>-2.6455026455026509</v>
      </c>
      <c r="E10" s="263">
        <v>2.0181457627713528</v>
      </c>
      <c r="F10" s="266">
        <v>278.45699999999999</v>
      </c>
      <c r="G10" s="265">
        <v>260.64</v>
      </c>
      <c r="H10" s="264">
        <v>-6.3984744502741941</v>
      </c>
      <c r="I10" s="263">
        <v>2.4340939005140694</v>
      </c>
      <c r="J10" s="261">
        <v>5.8932698412698414</v>
      </c>
      <c r="K10" s="262">
        <v>5.6660869565217391</v>
      </c>
      <c r="L10" s="261">
        <v>-3.8549547342490387</v>
      </c>
      <c r="M10" s="261">
        <v>1326.3735513921361</v>
      </c>
      <c r="N10" s="262">
        <v>1288.0294659300184</v>
      </c>
      <c r="O10" s="261">
        <v>-2.8908964161621253</v>
      </c>
    </row>
    <row r="11" spans="1:15" ht="12.75" x14ac:dyDescent="0.25">
      <c r="A11" s="267" t="s">
        <v>131</v>
      </c>
      <c r="B11" s="266">
        <v>70</v>
      </c>
      <c r="C11" s="265">
        <v>100</v>
      </c>
      <c r="D11" s="264">
        <v>42.857142857142861</v>
      </c>
      <c r="E11" s="263">
        <v>4.3872733973290279</v>
      </c>
      <c r="F11" s="266">
        <v>498</v>
      </c>
      <c r="G11" s="265">
        <v>704</v>
      </c>
      <c r="H11" s="264">
        <v>41.365461847389561</v>
      </c>
      <c r="I11" s="263">
        <v>6.5745937153234539</v>
      </c>
      <c r="J11" s="261">
        <v>7.1142857142857139</v>
      </c>
      <c r="K11" s="262">
        <v>7.04</v>
      </c>
      <c r="L11" s="292">
        <v>-1.0441767068273045</v>
      </c>
      <c r="M11" s="292">
        <v>1015.5421686746988</v>
      </c>
      <c r="N11" s="293">
        <v>1306.5340909090908</v>
      </c>
      <c r="O11" s="292">
        <v>28.653849264983421</v>
      </c>
    </row>
    <row r="12" spans="1:15" ht="12.75" x14ac:dyDescent="0.25">
      <c r="A12" s="267" t="s">
        <v>359</v>
      </c>
      <c r="B12" s="266">
        <v>118.4</v>
      </c>
      <c r="C12" s="265">
        <v>165.4</v>
      </c>
      <c r="D12" s="264">
        <v>39.695945945945944</v>
      </c>
      <c r="E12" s="263">
        <v>7.2565501991822119</v>
      </c>
      <c r="F12" s="266">
        <v>823.93000000000006</v>
      </c>
      <c r="G12" s="265">
        <v>1139.05</v>
      </c>
      <c r="H12" s="264">
        <v>38.24596749723883</v>
      </c>
      <c r="I12" s="263">
        <v>10.637487175339743</v>
      </c>
      <c r="J12" s="261">
        <v>6.9588682432432432</v>
      </c>
      <c r="K12" s="262">
        <v>6.8866384522370003</v>
      </c>
      <c r="L12" s="292">
        <v>-1.0379531337782466</v>
      </c>
      <c r="M12" s="292">
        <v>556.44532909349095</v>
      </c>
      <c r="N12" s="293">
        <v>581.12067073438391</v>
      </c>
      <c r="O12" s="292">
        <v>4.4344592991896858</v>
      </c>
    </row>
    <row r="13" spans="1:15" ht="12.75" x14ac:dyDescent="0.25">
      <c r="A13" s="291" t="s">
        <v>135</v>
      </c>
      <c r="B13" s="290">
        <v>340.93900000000008</v>
      </c>
      <c r="C13" s="289">
        <v>348.71</v>
      </c>
      <c r="D13" s="288">
        <v>2.2792933633289048</v>
      </c>
      <c r="E13" s="287">
        <v>15.298861063826052</v>
      </c>
      <c r="F13" s="290">
        <v>1822.5849999999998</v>
      </c>
      <c r="G13" s="289">
        <v>1260.096</v>
      </c>
      <c r="H13" s="288">
        <v>-30.862154577152779</v>
      </c>
      <c r="I13" s="287">
        <v>11.767925060091226</v>
      </c>
      <c r="J13" s="286">
        <v>5.3457803302056952</v>
      </c>
      <c r="K13" s="285">
        <v>3.6135929568982825</v>
      </c>
      <c r="L13" s="283">
        <v>-32.402890996472379</v>
      </c>
      <c r="M13" s="283">
        <v>455.47847699832931</v>
      </c>
      <c r="N13" s="284">
        <v>605.81984229772968</v>
      </c>
      <c r="O13" s="283">
        <v>33.007347853222882</v>
      </c>
    </row>
    <row r="14" spans="1:15" ht="12.75" x14ac:dyDescent="0.25">
      <c r="A14" s="253" t="s">
        <v>323</v>
      </c>
      <c r="B14" s="251"/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</row>
    <row r="15" spans="1:15" ht="12.75" x14ac:dyDescent="0.25">
      <c r="B15" s="299"/>
      <c r="C15" s="299"/>
      <c r="D15" s="299"/>
      <c r="E15" s="299"/>
      <c r="F15" s="299"/>
      <c r="G15" s="299"/>
      <c r="H15" s="299"/>
      <c r="I15" s="299"/>
      <c r="J15" s="299"/>
      <c r="K15" s="299"/>
      <c r="L15" s="299"/>
      <c r="M15" s="299"/>
      <c r="N15" s="299"/>
      <c r="O15" s="299"/>
    </row>
    <row r="16" spans="1:15" ht="12.75" x14ac:dyDescent="0.25"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</row>
    <row r="17" spans="2:15" ht="12.75" x14ac:dyDescent="0.25"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M17" s="299"/>
      <c r="N17" s="299"/>
      <c r="O17" s="299"/>
    </row>
    <row r="18" spans="2:15" ht="12.75" x14ac:dyDescent="0.25"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</row>
    <row r="19" spans="2:15" ht="12.75" x14ac:dyDescent="0.25"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</row>
    <row r="20" spans="2:15" ht="12.75" x14ac:dyDescent="0.25"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</row>
    <row r="21" spans="2:15" ht="12.75" x14ac:dyDescent="0.25"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2:15" ht="12.75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2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2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2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2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2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2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2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2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2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2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2" width="11.140625" style="225" customWidth="1"/>
    <col min="23" max="32" width="12.42578125" style="225"/>
    <col min="33" max="33" width="7.28515625" style="225" customWidth="1"/>
    <col min="34" max="42" width="12.42578125" style="225"/>
    <col min="43" max="43" width="35.42578125" style="225" customWidth="1"/>
    <col min="44" max="44" width="12.42578125" style="225"/>
    <col min="45" max="45" width="35.42578125" style="225" customWidth="1"/>
    <col min="46" max="49" width="12.42578125" style="225"/>
    <col min="50" max="52" width="13.7109375" style="225" customWidth="1"/>
    <col min="53" max="53" width="12.42578125" style="225"/>
    <col min="54" max="54" width="6" style="225" customWidth="1"/>
    <col min="55" max="55" width="12.42578125" style="225"/>
    <col min="56" max="56" width="6" style="225" customWidth="1"/>
    <col min="57" max="57" width="12.42578125" style="225"/>
    <col min="58" max="58" width="6" style="225" customWidth="1"/>
    <col min="59" max="59" width="12.42578125" style="225"/>
    <col min="60" max="60" width="6" style="225" customWidth="1"/>
    <col min="61" max="61" width="12.42578125" style="225"/>
    <col min="62" max="62" width="6" style="225" customWidth="1"/>
    <col min="63" max="16384" width="12.42578125" style="225"/>
  </cols>
  <sheetData>
    <row r="1" spans="1:15" s="244" customFormat="1" ht="13.5" x14ac:dyDescent="0.25">
      <c r="A1" s="282" t="s">
        <v>418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978.18000000000006</v>
      </c>
      <c r="C5" s="271">
        <v>991.42000000000007</v>
      </c>
      <c r="D5" s="268">
        <v>1.3535341143756874</v>
      </c>
      <c r="E5" s="268">
        <v>100</v>
      </c>
      <c r="F5" s="272">
        <v>9302.344000000001</v>
      </c>
      <c r="G5" s="271">
        <v>8975.1470000000008</v>
      </c>
      <c r="H5" s="268">
        <v>-3.517360785625645</v>
      </c>
      <c r="I5" s="268">
        <v>100</v>
      </c>
      <c r="J5" s="270">
        <v>9.5098489030648761</v>
      </c>
      <c r="K5" s="269">
        <v>9.0528201972927729</v>
      </c>
      <c r="L5" s="268">
        <v>-4.8058461331053293</v>
      </c>
      <c r="M5" s="270">
        <v>504.94196838990268</v>
      </c>
      <c r="N5" s="269">
        <v>592.17314769329118</v>
      </c>
      <c r="O5" s="268">
        <v>17.275486048731636</v>
      </c>
    </row>
    <row r="6" spans="1:15" ht="12.75" x14ac:dyDescent="0.25">
      <c r="A6" s="267" t="s">
        <v>113</v>
      </c>
      <c r="B6" s="266">
        <v>15</v>
      </c>
      <c r="C6" s="265">
        <v>15</v>
      </c>
      <c r="D6" s="264">
        <v>0</v>
      </c>
      <c r="E6" s="263">
        <v>1.5129813802424805</v>
      </c>
      <c r="F6" s="266">
        <v>136</v>
      </c>
      <c r="G6" s="265">
        <v>134.1</v>
      </c>
      <c r="H6" s="264">
        <v>-1.3970588235294179</v>
      </c>
      <c r="I6" s="263">
        <v>1.4941259457923084</v>
      </c>
      <c r="J6" s="261">
        <v>9.0666666666666664</v>
      </c>
      <c r="K6" s="262">
        <v>8.94</v>
      </c>
      <c r="L6" s="261">
        <v>-1.3970588235294179</v>
      </c>
      <c r="M6" s="261">
        <v>950.73529411764707</v>
      </c>
      <c r="N6" s="262">
        <v>1045.4884414615958</v>
      </c>
      <c r="O6" s="261">
        <v>9.9663016541198921</v>
      </c>
    </row>
    <row r="7" spans="1:15" ht="12.75" x14ac:dyDescent="0.25">
      <c r="A7" s="267" t="s">
        <v>121</v>
      </c>
      <c r="B7" s="266">
        <v>41</v>
      </c>
      <c r="C7" s="265">
        <v>68</v>
      </c>
      <c r="D7" s="264">
        <v>65.853658536585357</v>
      </c>
      <c r="E7" s="263">
        <v>6.8588489237659118</v>
      </c>
      <c r="F7" s="266">
        <v>452</v>
      </c>
      <c r="G7" s="265">
        <v>791</v>
      </c>
      <c r="H7" s="264">
        <v>75</v>
      </c>
      <c r="I7" s="263">
        <v>8.8132261232044442</v>
      </c>
      <c r="J7" s="261">
        <v>11.024390243902438</v>
      </c>
      <c r="K7" s="262">
        <v>11.632352941176471</v>
      </c>
      <c r="L7" s="261">
        <v>5.5147058823529438</v>
      </c>
      <c r="M7" s="261">
        <v>407.21238938053102</v>
      </c>
      <c r="N7" s="262">
        <v>415.81795195954487</v>
      </c>
      <c r="O7" s="261">
        <v>2.1132860402663489</v>
      </c>
    </row>
    <row r="8" spans="1:15" ht="12.75" x14ac:dyDescent="0.25">
      <c r="A8" s="267" t="s">
        <v>123</v>
      </c>
      <c r="B8" s="266">
        <v>104</v>
      </c>
      <c r="C8" s="265">
        <v>106</v>
      </c>
      <c r="D8" s="264">
        <v>1.9230769230769162</v>
      </c>
      <c r="E8" s="263">
        <v>10.691735087046862</v>
      </c>
      <c r="F8" s="266">
        <v>758.3</v>
      </c>
      <c r="G8" s="265">
        <v>753.1</v>
      </c>
      <c r="H8" s="264">
        <v>-0.68574442832650684</v>
      </c>
      <c r="I8" s="263">
        <v>8.3909489170483766</v>
      </c>
      <c r="J8" s="261">
        <v>7.2913461538461535</v>
      </c>
      <c r="K8" s="262">
        <v>7.1047169811320758</v>
      </c>
      <c r="L8" s="261">
        <v>-2.5595983070373252</v>
      </c>
      <c r="M8" s="261">
        <v>522.14822629566129</v>
      </c>
      <c r="N8" s="262">
        <v>569.37458504846632</v>
      </c>
      <c r="O8" s="261">
        <v>9.0446268654111215</v>
      </c>
    </row>
    <row r="9" spans="1:15" ht="12.75" x14ac:dyDescent="0.25">
      <c r="A9" s="267" t="s">
        <v>126</v>
      </c>
      <c r="B9" s="266">
        <v>259</v>
      </c>
      <c r="C9" s="265">
        <v>260</v>
      </c>
      <c r="D9" s="264">
        <v>0.38610038610038533</v>
      </c>
      <c r="E9" s="263">
        <v>26.225010590869658</v>
      </c>
      <c r="F9" s="266">
        <v>1462</v>
      </c>
      <c r="G9" s="265">
        <v>1504</v>
      </c>
      <c r="H9" s="264">
        <v>2.8727770177838563</v>
      </c>
      <c r="I9" s="263">
        <v>16.757385700757879</v>
      </c>
      <c r="J9" s="261">
        <v>5.6447876447876446</v>
      </c>
      <c r="K9" s="262">
        <v>5.7846153846153845</v>
      </c>
      <c r="L9" s="261">
        <v>2.477112490792388</v>
      </c>
      <c r="M9" s="261">
        <v>331.84678522571818</v>
      </c>
      <c r="N9" s="262">
        <v>342.39361702127661</v>
      </c>
      <c r="O9" s="261">
        <v>3.1782232840931623</v>
      </c>
    </row>
    <row r="10" spans="1:15" ht="12.75" x14ac:dyDescent="0.25">
      <c r="A10" s="267" t="s">
        <v>359</v>
      </c>
      <c r="B10" s="266">
        <v>96</v>
      </c>
      <c r="C10" s="265">
        <v>79</v>
      </c>
      <c r="D10" s="264">
        <v>-17.708333333333336</v>
      </c>
      <c r="E10" s="263">
        <v>7.968368602610397</v>
      </c>
      <c r="F10" s="266">
        <v>1657.5</v>
      </c>
      <c r="G10" s="265">
        <v>1351</v>
      </c>
      <c r="H10" s="264">
        <v>-18.491704374057317</v>
      </c>
      <c r="I10" s="263">
        <v>15.052678245827058</v>
      </c>
      <c r="J10" s="261">
        <v>17.265625</v>
      </c>
      <c r="K10" s="262">
        <v>17.101265822784811</v>
      </c>
      <c r="L10" s="292">
        <v>-0.95194455581648629</v>
      </c>
      <c r="M10" s="292">
        <v>426.41025641025647</v>
      </c>
      <c r="N10" s="293">
        <v>481.90229459659508</v>
      </c>
      <c r="O10" s="292">
        <v>13.01376722349492</v>
      </c>
    </row>
    <row r="11" spans="1:15" ht="12.75" x14ac:dyDescent="0.25">
      <c r="A11" s="291" t="s">
        <v>135</v>
      </c>
      <c r="B11" s="290">
        <v>463.18000000000006</v>
      </c>
      <c r="C11" s="289">
        <v>463.42</v>
      </c>
      <c r="D11" s="288">
        <v>5.1815708795710513E-2</v>
      </c>
      <c r="E11" s="287">
        <v>46.743055415464681</v>
      </c>
      <c r="F11" s="290">
        <v>4836.5439999999999</v>
      </c>
      <c r="G11" s="289">
        <v>4441.9470000000001</v>
      </c>
      <c r="H11" s="288">
        <v>-8.1586562636461029</v>
      </c>
      <c r="I11" s="287">
        <v>49.49163506736992</v>
      </c>
      <c r="J11" s="286">
        <v>10.442039811736256</v>
      </c>
      <c r="K11" s="285">
        <v>9.5851430667644895</v>
      </c>
      <c r="L11" s="283">
        <v>-8.2062198614552671</v>
      </c>
      <c r="M11" s="283">
        <v>578.0788699534213</v>
      </c>
      <c r="N11" s="284">
        <v>731.86894170506753</v>
      </c>
      <c r="O11" s="283">
        <v>26.603648696593574</v>
      </c>
    </row>
    <row r="12" spans="1:15" ht="12.75" x14ac:dyDescent="0.25">
      <c r="A12" s="253" t="s">
        <v>323</v>
      </c>
      <c r="B12" s="251"/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</row>
    <row r="13" spans="1:15" ht="12.75" x14ac:dyDescent="0.25">
      <c r="B13" s="299"/>
      <c r="C13" s="299"/>
      <c r="D13" s="299"/>
      <c r="E13" s="299"/>
      <c r="F13" s="299"/>
      <c r="G13" s="299"/>
      <c r="H13" s="299"/>
      <c r="I13" s="299"/>
      <c r="J13" s="299"/>
      <c r="K13" s="299"/>
      <c r="L13" s="299"/>
      <c r="M13" s="299"/>
      <c r="N13" s="299"/>
      <c r="O13" s="299"/>
    </row>
    <row r="14" spans="1:15" ht="12.75" x14ac:dyDescent="0.25"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  <c r="M14" s="299"/>
      <c r="N14" s="299"/>
      <c r="O14" s="299"/>
    </row>
    <row r="15" spans="1:15" ht="12.75" x14ac:dyDescent="0.25">
      <c r="B15" s="299"/>
      <c r="C15" s="299"/>
      <c r="D15" s="299"/>
      <c r="E15" s="299"/>
      <c r="F15" s="299"/>
      <c r="G15" s="299"/>
      <c r="H15" s="299"/>
      <c r="I15" s="299"/>
      <c r="J15" s="299"/>
      <c r="K15" s="299"/>
      <c r="L15" s="299"/>
      <c r="M15" s="299"/>
      <c r="N15" s="299"/>
      <c r="O15" s="299"/>
    </row>
    <row r="16" spans="1:15" ht="12.75" x14ac:dyDescent="0.25"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</row>
    <row r="17" spans="2:15" ht="12.75" x14ac:dyDescent="0.25"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M17" s="299"/>
      <c r="N17" s="299"/>
      <c r="O17" s="299"/>
    </row>
    <row r="18" spans="2:15" ht="12.75" x14ac:dyDescent="0.25"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</row>
    <row r="19" spans="2:15" ht="12.75" x14ac:dyDescent="0.25"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</row>
    <row r="20" spans="2:15" ht="12.75" x14ac:dyDescent="0.25"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</row>
    <row r="21" spans="2:15" ht="12.75" x14ac:dyDescent="0.25"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2:15" ht="12.75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2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2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2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2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2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2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2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2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2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2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419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426.18999999999994</v>
      </c>
      <c r="C5" s="271">
        <v>437.82</v>
      </c>
      <c r="D5" s="268">
        <v>2.7288298646143794</v>
      </c>
      <c r="E5" s="268">
        <v>100</v>
      </c>
      <c r="F5" s="272">
        <v>4688.1739999999991</v>
      </c>
      <c r="G5" s="271">
        <v>4905.9760000000006</v>
      </c>
      <c r="H5" s="268">
        <v>4.6457746662133648</v>
      </c>
      <c r="I5" s="268">
        <v>100</v>
      </c>
      <c r="J5" s="270">
        <v>11.000197095192284</v>
      </c>
      <c r="K5" s="269">
        <v>11.20546343246083</v>
      </c>
      <c r="L5" s="268">
        <v>1.866024176587322</v>
      </c>
      <c r="M5" s="270">
        <v>450.99879398674204</v>
      </c>
      <c r="N5" s="269">
        <v>575.72992815293037</v>
      </c>
      <c r="O5" s="268">
        <v>27.65664472483158</v>
      </c>
    </row>
    <row r="6" spans="1:15" ht="12.75" x14ac:dyDescent="0.25">
      <c r="A6" s="291" t="s">
        <v>135</v>
      </c>
      <c r="B6" s="290">
        <v>426.18999999999994</v>
      </c>
      <c r="C6" s="289">
        <v>437.82</v>
      </c>
      <c r="D6" s="288">
        <v>2.7288298646143794</v>
      </c>
      <c r="E6" s="287">
        <v>100</v>
      </c>
      <c r="F6" s="290">
        <v>4688.1739999999991</v>
      </c>
      <c r="G6" s="289">
        <v>4905.9760000000006</v>
      </c>
      <c r="H6" s="288">
        <v>4.6457746662133648</v>
      </c>
      <c r="I6" s="287">
        <v>100</v>
      </c>
      <c r="J6" s="286">
        <v>11.000197095192284</v>
      </c>
      <c r="K6" s="285">
        <v>11.20546343246083</v>
      </c>
      <c r="L6" s="283">
        <v>1.866024176587322</v>
      </c>
      <c r="M6" s="290">
        <v>450.99879398674204</v>
      </c>
      <c r="N6" s="284">
        <v>575.72992815293037</v>
      </c>
      <c r="O6" s="283">
        <v>27.65664472483158</v>
      </c>
    </row>
    <row r="7" spans="1:15" ht="12.75" x14ac:dyDescent="0.25">
      <c r="A7" s="253" t="s">
        <v>323</v>
      </c>
      <c r="B7" s="251"/>
      <c r="C7" s="251"/>
      <c r="D7" s="251"/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251"/>
    </row>
    <row r="8" spans="1:15" ht="12.75" x14ac:dyDescent="0.25">
      <c r="B8" s="299"/>
      <c r="C8" s="299"/>
      <c r="D8" s="299"/>
      <c r="E8" s="299"/>
      <c r="F8" s="299"/>
      <c r="G8" s="299"/>
      <c r="H8" s="299"/>
      <c r="I8" s="299"/>
      <c r="J8" s="299"/>
      <c r="K8" s="299"/>
      <c r="L8" s="299"/>
      <c r="M8" s="299"/>
      <c r="N8" s="299"/>
      <c r="O8" s="299"/>
    </row>
    <row r="9" spans="1:15" ht="12.75" x14ac:dyDescent="0.25">
      <c r="B9" s="299"/>
      <c r="C9" s="299"/>
      <c r="D9" s="299"/>
      <c r="E9" s="299"/>
      <c r="F9" s="299"/>
      <c r="G9" s="299"/>
      <c r="H9" s="299"/>
      <c r="I9" s="299"/>
      <c r="J9" s="299"/>
      <c r="K9" s="299"/>
      <c r="L9" s="299"/>
      <c r="M9" s="299"/>
      <c r="N9" s="299"/>
      <c r="O9" s="299"/>
    </row>
    <row r="10" spans="1:15" ht="12.75" x14ac:dyDescent="0.25">
      <c r="B10" s="299"/>
      <c r="C10" s="299"/>
      <c r="D10" s="299"/>
      <c r="E10" s="299"/>
      <c r="F10" s="299"/>
      <c r="G10" s="299"/>
      <c r="H10" s="299"/>
      <c r="I10" s="299"/>
      <c r="J10" s="299"/>
      <c r="K10" s="299"/>
      <c r="L10" s="299"/>
      <c r="M10" s="299"/>
      <c r="N10" s="299"/>
      <c r="O10" s="299"/>
    </row>
    <row r="11" spans="1:15" ht="12.75" x14ac:dyDescent="0.25">
      <c r="B11" s="299"/>
      <c r="C11" s="299"/>
      <c r="D11" s="299"/>
      <c r="E11" s="299"/>
      <c r="F11" s="299"/>
      <c r="G11" s="299"/>
      <c r="H11" s="299"/>
      <c r="I11" s="299"/>
      <c r="J11" s="299"/>
      <c r="K11" s="299"/>
      <c r="L11" s="299"/>
      <c r="M11" s="299"/>
      <c r="N11" s="299"/>
      <c r="O11" s="299"/>
    </row>
    <row r="12" spans="1:15" ht="12.75" x14ac:dyDescent="0.25">
      <c r="B12" s="299"/>
      <c r="C12" s="299"/>
      <c r="D12" s="299"/>
      <c r="E12" s="299"/>
      <c r="F12" s="299"/>
      <c r="G12" s="299"/>
      <c r="H12" s="299"/>
      <c r="I12" s="299"/>
      <c r="J12" s="299"/>
      <c r="K12" s="299"/>
      <c r="L12" s="299"/>
      <c r="M12" s="299"/>
      <c r="N12" s="299"/>
      <c r="O12" s="299"/>
    </row>
    <row r="13" spans="1:15" ht="12.75" x14ac:dyDescent="0.25">
      <c r="B13" s="299"/>
      <c r="C13" s="299"/>
      <c r="D13" s="299"/>
      <c r="E13" s="299"/>
      <c r="F13" s="299"/>
      <c r="G13" s="299"/>
      <c r="H13" s="299"/>
      <c r="I13" s="299"/>
      <c r="J13" s="299"/>
      <c r="K13" s="299"/>
      <c r="L13" s="299"/>
      <c r="M13" s="299"/>
      <c r="N13" s="299"/>
      <c r="O13" s="299"/>
    </row>
    <row r="14" spans="1:15" ht="12.75" x14ac:dyDescent="0.25"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  <c r="M14" s="299"/>
      <c r="N14" s="299"/>
      <c r="O14" s="299"/>
    </row>
    <row r="15" spans="1:15" ht="12.75" x14ac:dyDescent="0.25">
      <c r="B15" s="299"/>
      <c r="C15" s="299"/>
      <c r="D15" s="299"/>
      <c r="E15" s="299"/>
      <c r="F15" s="299"/>
      <c r="G15" s="299"/>
      <c r="H15" s="299"/>
      <c r="I15" s="299"/>
      <c r="J15" s="299"/>
      <c r="K15" s="299"/>
      <c r="L15" s="299"/>
      <c r="M15" s="299"/>
      <c r="N15" s="299"/>
      <c r="O15" s="299"/>
    </row>
    <row r="16" spans="1:15" ht="12.75" x14ac:dyDescent="0.25"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</row>
    <row r="17" spans="2:15" ht="12.75" x14ac:dyDescent="0.25"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M17" s="299"/>
      <c r="N17" s="299"/>
      <c r="O17" s="299"/>
    </row>
    <row r="18" spans="2:15" ht="12.75" x14ac:dyDescent="0.25"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</row>
    <row r="19" spans="2:15" ht="12.75" x14ac:dyDescent="0.25"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</row>
    <row r="20" spans="2:15" ht="12.75" x14ac:dyDescent="0.25"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</row>
    <row r="21" spans="2:15" ht="12.75" x14ac:dyDescent="0.25"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2:15" ht="12.75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2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2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2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2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2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2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2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2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2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2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420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321.40999999999997</v>
      </c>
      <c r="C5" s="271">
        <v>322.65999999999997</v>
      </c>
      <c r="D5" s="268">
        <v>0.38891135932297427</v>
      </c>
      <c r="E5" s="268">
        <v>100</v>
      </c>
      <c r="F5" s="272">
        <v>3413.0280000000002</v>
      </c>
      <c r="G5" s="271">
        <v>3696.3580000000002</v>
      </c>
      <c r="H5" s="268">
        <v>8.301426182263949</v>
      </c>
      <c r="I5" s="268">
        <v>100</v>
      </c>
      <c r="J5" s="270">
        <v>10.618922871099221</v>
      </c>
      <c r="K5" s="269">
        <v>11.455891650653941</v>
      </c>
      <c r="L5" s="268">
        <v>7.8818613687518191</v>
      </c>
      <c r="M5" s="270">
        <v>520.70029897205654</v>
      </c>
      <c r="N5" s="269">
        <v>502.09292498183333</v>
      </c>
      <c r="O5" s="268">
        <v>-3.5735285781392956</v>
      </c>
    </row>
    <row r="6" spans="1:15" ht="12.75" x14ac:dyDescent="0.25">
      <c r="A6" s="267" t="s">
        <v>113</v>
      </c>
      <c r="B6" s="266">
        <v>4.66</v>
      </c>
      <c r="C6" s="265">
        <v>4.66</v>
      </c>
      <c r="D6" s="264">
        <v>0</v>
      </c>
      <c r="E6" s="263">
        <v>1.4442447157999134</v>
      </c>
      <c r="F6" s="266">
        <v>35.49</v>
      </c>
      <c r="G6" s="265">
        <v>33.93</v>
      </c>
      <c r="H6" s="264">
        <v>-4.3956043956044022</v>
      </c>
      <c r="I6" s="263">
        <v>0.91793056841355736</v>
      </c>
      <c r="J6" s="261">
        <v>7.6158798283261806</v>
      </c>
      <c r="K6" s="262">
        <v>7.2811158798283255</v>
      </c>
      <c r="L6" s="261">
        <v>-4.3956043956044137</v>
      </c>
      <c r="M6" s="261">
        <v>1289.5519864750634</v>
      </c>
      <c r="N6" s="262">
        <v>1252.8440907751253</v>
      </c>
      <c r="O6" s="261">
        <v>-2.8465619133570264</v>
      </c>
    </row>
    <row r="7" spans="1:15" ht="12.75" x14ac:dyDescent="0.25">
      <c r="A7" s="267" t="s">
        <v>121</v>
      </c>
      <c r="B7" s="266">
        <v>60</v>
      </c>
      <c r="C7" s="265">
        <v>60</v>
      </c>
      <c r="D7" s="264">
        <v>0</v>
      </c>
      <c r="E7" s="263">
        <v>18.595425525320771</v>
      </c>
      <c r="F7" s="266">
        <v>615</v>
      </c>
      <c r="G7" s="265">
        <v>606</v>
      </c>
      <c r="H7" s="264">
        <v>-1.4634146341463428</v>
      </c>
      <c r="I7" s="263">
        <v>16.394515899163444</v>
      </c>
      <c r="J7" s="261">
        <v>10.25</v>
      </c>
      <c r="K7" s="262">
        <v>10.1</v>
      </c>
      <c r="L7" s="261">
        <v>-1.4634146341463428</v>
      </c>
      <c r="M7" s="261">
        <v>359.47317073170734</v>
      </c>
      <c r="N7" s="262">
        <v>358.79702970297035</v>
      </c>
      <c r="O7" s="261">
        <v>-0.18809220931862436</v>
      </c>
    </row>
    <row r="8" spans="1:15" ht="12.75" x14ac:dyDescent="0.25">
      <c r="A8" s="267" t="s">
        <v>123</v>
      </c>
      <c r="B8" s="266">
        <v>62</v>
      </c>
      <c r="C8" s="265">
        <v>62</v>
      </c>
      <c r="D8" s="264">
        <v>0</v>
      </c>
      <c r="E8" s="263">
        <v>19.215273042831466</v>
      </c>
      <c r="F8" s="266">
        <v>1185.1500000000001</v>
      </c>
      <c r="G8" s="265">
        <v>1171.4500000000003</v>
      </c>
      <c r="H8" s="264">
        <v>-1.155971817913326</v>
      </c>
      <c r="I8" s="263">
        <v>31.69200602322611</v>
      </c>
      <c r="J8" s="261">
        <v>19.115322580645163</v>
      </c>
      <c r="K8" s="262">
        <v>18.894354838709681</v>
      </c>
      <c r="L8" s="261">
        <v>-1.1559718179133371</v>
      </c>
      <c r="M8" s="261">
        <v>667.15647808294307</v>
      </c>
      <c r="N8" s="262">
        <v>640.19377694310458</v>
      </c>
      <c r="O8" s="261">
        <v>-4.041435858843057</v>
      </c>
    </row>
    <row r="9" spans="1:15" ht="12.75" x14ac:dyDescent="0.25">
      <c r="A9" s="267" t="s">
        <v>126</v>
      </c>
      <c r="B9" s="266">
        <v>170</v>
      </c>
      <c r="C9" s="265">
        <v>170</v>
      </c>
      <c r="D9" s="264">
        <v>0</v>
      </c>
      <c r="E9" s="263">
        <v>52.687038988408851</v>
      </c>
      <c r="F9" s="266">
        <v>1444</v>
      </c>
      <c r="G9" s="265">
        <v>1751</v>
      </c>
      <c r="H9" s="264">
        <v>21.260387811634352</v>
      </c>
      <c r="I9" s="263">
        <v>47.370952705338603</v>
      </c>
      <c r="J9" s="261">
        <v>8.4941176470588236</v>
      </c>
      <c r="K9" s="262">
        <v>10.3</v>
      </c>
      <c r="L9" s="261">
        <v>21.260387811634352</v>
      </c>
      <c r="M9" s="261">
        <v>394.0443213296399</v>
      </c>
      <c r="N9" s="262">
        <v>398.44660194174764</v>
      </c>
      <c r="O9" s="261">
        <v>1.1172044295050254</v>
      </c>
    </row>
    <row r="10" spans="1:15" ht="12.75" x14ac:dyDescent="0.25">
      <c r="A10" s="267" t="s">
        <v>127</v>
      </c>
      <c r="B10" s="266">
        <v>24.75</v>
      </c>
      <c r="C10" s="265">
        <v>25.5</v>
      </c>
      <c r="D10" s="264">
        <v>3.0303030303030276</v>
      </c>
      <c r="E10" s="263">
        <v>7.903055848261328</v>
      </c>
      <c r="F10" s="266">
        <v>133.38800000000001</v>
      </c>
      <c r="G10" s="265">
        <v>129.97800000000001</v>
      </c>
      <c r="H10" s="264">
        <v>-2.5564518547395498</v>
      </c>
      <c r="I10" s="263">
        <v>3.516380177461166</v>
      </c>
      <c r="J10" s="261">
        <v>5.3894141414141412</v>
      </c>
      <c r="K10" s="262">
        <v>5.0971764705882352</v>
      </c>
      <c r="L10" s="261">
        <v>-5.4224385648942715</v>
      </c>
      <c r="M10" s="261">
        <v>1129.3519656940655</v>
      </c>
      <c r="N10" s="262">
        <v>1122.8069365584945</v>
      </c>
      <c r="O10" s="261">
        <v>-0.57953847289304861</v>
      </c>
    </row>
    <row r="11" spans="1:15" ht="12.75" x14ac:dyDescent="0.25">
      <c r="A11" s="260" t="s">
        <v>134</v>
      </c>
      <c r="B11" s="259">
        <v>0</v>
      </c>
      <c r="C11" s="258">
        <v>0.5</v>
      </c>
      <c r="D11" s="257" t="s">
        <v>341</v>
      </c>
      <c r="E11" s="256">
        <v>0.15496187937767308</v>
      </c>
      <c r="F11" s="259">
        <v>0</v>
      </c>
      <c r="G11" s="258">
        <v>4</v>
      </c>
      <c r="H11" s="257" t="s">
        <v>341</v>
      </c>
      <c r="I11" s="256">
        <v>0.10821462639711846</v>
      </c>
      <c r="J11" s="254" t="s">
        <v>341</v>
      </c>
      <c r="K11" s="255">
        <v>8</v>
      </c>
      <c r="L11" s="254" t="s">
        <v>341</v>
      </c>
      <c r="M11" s="254" t="s">
        <v>341</v>
      </c>
      <c r="N11" s="255">
        <v>600</v>
      </c>
      <c r="O11" s="254" t="s">
        <v>341</v>
      </c>
    </row>
    <row r="12" spans="1:15" ht="12.75" x14ac:dyDescent="0.25">
      <c r="A12" s="253" t="s">
        <v>323</v>
      </c>
      <c r="B12" s="251"/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</row>
    <row r="13" spans="1:15" ht="12.75" x14ac:dyDescent="0.25">
      <c r="B13" s="299"/>
      <c r="C13" s="299"/>
      <c r="D13" s="299"/>
      <c r="E13" s="299"/>
      <c r="F13" s="299"/>
      <c r="G13" s="299"/>
      <c r="H13" s="299"/>
      <c r="I13" s="299"/>
      <c r="J13" s="299"/>
      <c r="K13" s="299"/>
      <c r="L13" s="299"/>
      <c r="M13" s="299"/>
      <c r="N13" s="299"/>
      <c r="O13" s="299"/>
    </row>
    <row r="14" spans="1:15" ht="12.75" x14ac:dyDescent="0.25"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  <c r="M14" s="299"/>
      <c r="N14" s="299"/>
      <c r="O14" s="299"/>
    </row>
    <row r="15" spans="1:15" ht="12.75" x14ac:dyDescent="0.25">
      <c r="B15" s="299"/>
      <c r="C15" s="299"/>
      <c r="D15" s="299"/>
      <c r="E15" s="299"/>
      <c r="F15" s="299"/>
      <c r="G15" s="299"/>
      <c r="H15" s="299"/>
      <c r="I15" s="299"/>
      <c r="J15" s="299"/>
      <c r="K15" s="299"/>
      <c r="L15" s="299"/>
      <c r="M15" s="299"/>
      <c r="N15" s="299"/>
      <c r="O15" s="299"/>
    </row>
    <row r="16" spans="1:15" ht="12.75" x14ac:dyDescent="0.25"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</row>
    <row r="17" spans="2:15" ht="12.75" x14ac:dyDescent="0.25"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M17" s="299"/>
      <c r="N17" s="299"/>
      <c r="O17" s="299"/>
    </row>
    <row r="18" spans="2:15" ht="12.75" x14ac:dyDescent="0.25"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</row>
    <row r="19" spans="2:15" ht="12.75" x14ac:dyDescent="0.25"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</row>
    <row r="20" spans="2:15" ht="12.75" x14ac:dyDescent="0.25"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</row>
    <row r="21" spans="2:15" ht="12.75" x14ac:dyDescent="0.25"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2:15" ht="12.75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2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2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2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2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2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2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2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2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2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2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421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5089.7290000000003</v>
      </c>
      <c r="C5" s="271">
        <v>5093.78</v>
      </c>
      <c r="D5" s="268">
        <v>7.9591663917666367E-2</v>
      </c>
      <c r="E5" s="268">
        <v>100</v>
      </c>
      <c r="F5" s="272">
        <v>61804.255000000005</v>
      </c>
      <c r="G5" s="271">
        <v>63243.201999999997</v>
      </c>
      <c r="H5" s="268">
        <v>2.3282329024109982</v>
      </c>
      <c r="I5" s="268">
        <v>100</v>
      </c>
      <c r="J5" s="270">
        <v>12.142936293857689</v>
      </c>
      <c r="K5" s="269">
        <v>12.415770213868679</v>
      </c>
      <c r="L5" s="268">
        <v>2.2468529308598884</v>
      </c>
      <c r="M5" s="270">
        <v>385.27821700949227</v>
      </c>
      <c r="N5" s="269">
        <v>412.30128797083995</v>
      </c>
      <c r="O5" s="268">
        <v>7.0139109267840949</v>
      </c>
    </row>
    <row r="6" spans="1:15" ht="12.75" x14ac:dyDescent="0.25">
      <c r="A6" s="267" t="s">
        <v>121</v>
      </c>
      <c r="B6" s="266">
        <v>71</v>
      </c>
      <c r="C6" s="265">
        <v>87</v>
      </c>
      <c r="D6" s="264">
        <v>22.535211267605625</v>
      </c>
      <c r="E6" s="263">
        <v>1.7079654009399698</v>
      </c>
      <c r="F6" s="266">
        <v>889</v>
      </c>
      <c r="G6" s="265">
        <v>1074</v>
      </c>
      <c r="H6" s="264">
        <v>20.809898762654665</v>
      </c>
      <c r="I6" s="263">
        <v>1.6982062356678274</v>
      </c>
      <c r="J6" s="261">
        <v>12.52112676056338</v>
      </c>
      <c r="K6" s="262">
        <v>12.344827586206897</v>
      </c>
      <c r="L6" s="261">
        <v>-1.4080136534657228</v>
      </c>
      <c r="M6" s="261">
        <v>666.68278965129343</v>
      </c>
      <c r="N6" s="262">
        <v>501.68249534450638</v>
      </c>
      <c r="O6" s="261">
        <v>-24.749445593621822</v>
      </c>
    </row>
    <row r="7" spans="1:15" ht="12.75" x14ac:dyDescent="0.25">
      <c r="A7" s="267" t="s">
        <v>123</v>
      </c>
      <c r="B7" s="266">
        <v>11</v>
      </c>
      <c r="C7" s="265">
        <v>12</v>
      </c>
      <c r="D7" s="264">
        <v>9.0909090909090828</v>
      </c>
      <c r="E7" s="263">
        <v>0.23558143461240968</v>
      </c>
      <c r="F7" s="266">
        <v>132.1</v>
      </c>
      <c r="G7" s="265">
        <v>139.5</v>
      </c>
      <c r="H7" s="264">
        <v>5.6018168054504214</v>
      </c>
      <c r="I7" s="263">
        <v>0.22057706692333512</v>
      </c>
      <c r="J7" s="261">
        <v>12.009090909090908</v>
      </c>
      <c r="K7" s="262">
        <v>11.625</v>
      </c>
      <c r="L7" s="261">
        <v>-3.1983345950037712</v>
      </c>
      <c r="M7" s="261">
        <v>551.59727479182436</v>
      </c>
      <c r="N7" s="262">
        <v>581.1756272401434</v>
      </c>
      <c r="O7" s="261">
        <v>5.3623093876745687</v>
      </c>
    </row>
    <row r="8" spans="1:15" ht="12.75" x14ac:dyDescent="0.25">
      <c r="A8" s="267" t="s">
        <v>126</v>
      </c>
      <c r="B8" s="266">
        <v>2260</v>
      </c>
      <c r="C8" s="265">
        <v>2260</v>
      </c>
      <c r="D8" s="264">
        <v>0</v>
      </c>
      <c r="E8" s="263">
        <v>44.367836852003819</v>
      </c>
      <c r="F8" s="266">
        <v>21973</v>
      </c>
      <c r="G8" s="265">
        <v>22908</v>
      </c>
      <c r="H8" s="264">
        <v>4.255222318299734</v>
      </c>
      <c r="I8" s="263">
        <v>36.222074903797569</v>
      </c>
      <c r="J8" s="261">
        <v>9.7225663716814168</v>
      </c>
      <c r="K8" s="262">
        <v>10.136283185840709</v>
      </c>
      <c r="L8" s="261">
        <v>4.255222318299734</v>
      </c>
      <c r="M8" s="261">
        <v>349.66731898238737</v>
      </c>
      <c r="N8" s="262">
        <v>355.72682032477741</v>
      </c>
      <c r="O8" s="261">
        <v>1.7329332807036746</v>
      </c>
    </row>
    <row r="9" spans="1:15" ht="12.75" x14ac:dyDescent="0.25">
      <c r="A9" s="267" t="s">
        <v>359</v>
      </c>
      <c r="B9" s="266">
        <v>886</v>
      </c>
      <c r="C9" s="265">
        <v>896</v>
      </c>
      <c r="D9" s="264">
        <v>1.1286681715575675</v>
      </c>
      <c r="E9" s="263">
        <v>17.590080451059922</v>
      </c>
      <c r="F9" s="266">
        <v>26600</v>
      </c>
      <c r="G9" s="265">
        <v>26987.5</v>
      </c>
      <c r="H9" s="264">
        <v>1.4567669172932396</v>
      </c>
      <c r="I9" s="263">
        <v>42.672570563394309</v>
      </c>
      <c r="J9" s="261">
        <v>30.02257336343115</v>
      </c>
      <c r="K9" s="262">
        <v>30.119977678571427</v>
      </c>
      <c r="L9" s="292">
        <v>0.32443692937702551</v>
      </c>
      <c r="M9" s="292">
        <v>403.19548872180445</v>
      </c>
      <c r="N9" s="293">
        <v>440.09448818897641</v>
      </c>
      <c r="O9" s="292">
        <v>9.151639961088808</v>
      </c>
    </row>
    <row r="10" spans="1:15" ht="12.75" x14ac:dyDescent="0.25">
      <c r="A10" s="291" t="s">
        <v>135</v>
      </c>
      <c r="B10" s="290">
        <v>1861.7290000000003</v>
      </c>
      <c r="C10" s="289">
        <v>1838.78</v>
      </c>
      <c r="D10" s="288">
        <v>-1.2326713501267017</v>
      </c>
      <c r="E10" s="287">
        <v>36.098535861383887</v>
      </c>
      <c r="F10" s="290">
        <v>12210.155000000002</v>
      </c>
      <c r="G10" s="289">
        <v>12134.201999999999</v>
      </c>
      <c r="H10" s="288">
        <v>-0.62204779546207734</v>
      </c>
      <c r="I10" s="287">
        <v>19.186571230216963</v>
      </c>
      <c r="J10" s="286">
        <v>6.5585028755527794</v>
      </c>
      <c r="K10" s="285">
        <v>6.5990504573684721</v>
      </c>
      <c r="L10" s="283">
        <v>0.61824447720890685</v>
      </c>
      <c r="M10" s="283">
        <v>388.04144337234055</v>
      </c>
      <c r="N10" s="284">
        <v>447.44043654457045</v>
      </c>
      <c r="O10" s="283">
        <v>15.307383834059785</v>
      </c>
    </row>
    <row r="11" spans="1:15" ht="12.75" x14ac:dyDescent="0.25">
      <c r="A11" s="253" t="s">
        <v>323</v>
      </c>
      <c r="B11" s="251"/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1"/>
    </row>
    <row r="12" spans="1:15" ht="12.75" x14ac:dyDescent="0.25">
      <c r="B12" s="299"/>
      <c r="C12" s="299"/>
      <c r="D12" s="299"/>
      <c r="E12" s="299"/>
      <c r="F12" s="299"/>
      <c r="G12" s="299"/>
      <c r="H12" s="299"/>
      <c r="I12" s="299"/>
      <c r="J12" s="299"/>
      <c r="K12" s="299"/>
      <c r="L12" s="299"/>
      <c r="M12" s="299"/>
      <c r="N12" s="299"/>
      <c r="O12" s="299"/>
    </row>
    <row r="13" spans="1:15" ht="12.75" x14ac:dyDescent="0.25">
      <c r="B13" s="299"/>
      <c r="C13" s="299"/>
      <c r="D13" s="299"/>
      <c r="E13" s="299"/>
      <c r="F13" s="299"/>
      <c r="G13" s="299"/>
      <c r="H13" s="299"/>
      <c r="I13" s="299"/>
      <c r="J13" s="299"/>
      <c r="K13" s="299"/>
      <c r="L13" s="299"/>
      <c r="M13" s="299"/>
      <c r="N13" s="299"/>
      <c r="O13" s="299"/>
    </row>
    <row r="14" spans="1:15" ht="12.75" x14ac:dyDescent="0.25"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  <c r="M14" s="299"/>
      <c r="N14" s="299"/>
      <c r="O14" s="299"/>
    </row>
    <row r="15" spans="1:15" ht="12.75" x14ac:dyDescent="0.25">
      <c r="B15" s="299"/>
      <c r="C15" s="299"/>
      <c r="D15" s="299"/>
      <c r="E15" s="299"/>
      <c r="F15" s="299"/>
      <c r="G15" s="299"/>
      <c r="H15" s="299"/>
      <c r="I15" s="299"/>
      <c r="J15" s="299"/>
      <c r="K15" s="299"/>
      <c r="L15" s="299"/>
      <c r="M15" s="299"/>
      <c r="N15" s="299"/>
      <c r="O15" s="299"/>
    </row>
    <row r="16" spans="1:15" ht="12.75" x14ac:dyDescent="0.25"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</row>
    <row r="17" spans="2:15" ht="12.75" x14ac:dyDescent="0.25"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M17" s="299"/>
      <c r="N17" s="299"/>
      <c r="O17" s="299"/>
    </row>
    <row r="18" spans="2:15" ht="12.75" x14ac:dyDescent="0.25"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</row>
    <row r="19" spans="2:15" ht="12.75" x14ac:dyDescent="0.25"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</row>
    <row r="20" spans="2:15" ht="12.75" x14ac:dyDescent="0.25"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</row>
    <row r="21" spans="2:15" ht="12.75" x14ac:dyDescent="0.25"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2:15" ht="12.75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2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2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2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2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2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2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2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2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2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2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422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3907.99</v>
      </c>
      <c r="C5" s="271">
        <v>4510.99</v>
      </c>
      <c r="D5" s="268">
        <v>15.42992689336462</v>
      </c>
      <c r="E5" s="268">
        <v>100</v>
      </c>
      <c r="F5" s="272">
        <v>38873.322</v>
      </c>
      <c r="G5" s="271">
        <v>47749.252</v>
      </c>
      <c r="H5" s="268">
        <v>22.83295983811211</v>
      </c>
      <c r="I5" s="268">
        <v>100</v>
      </c>
      <c r="J5" s="270">
        <v>9.9471395781463112</v>
      </c>
      <c r="K5" s="269">
        <v>10.58509373773828</v>
      </c>
      <c r="L5" s="268">
        <v>6.4134433279044556</v>
      </c>
      <c r="M5" s="270">
        <v>458.02183358551127</v>
      </c>
      <c r="N5" s="269">
        <v>458.7038324705066</v>
      </c>
      <c r="O5" s="268">
        <v>0.1489009551480347</v>
      </c>
    </row>
    <row r="6" spans="1:15" ht="12.75" x14ac:dyDescent="0.25">
      <c r="A6" s="267" t="s">
        <v>113</v>
      </c>
      <c r="B6" s="266">
        <v>32</v>
      </c>
      <c r="C6" s="265">
        <v>36</v>
      </c>
      <c r="D6" s="264">
        <v>12.5</v>
      </c>
      <c r="E6" s="263">
        <v>0.79805098215691017</v>
      </c>
      <c r="F6" s="266">
        <v>192</v>
      </c>
      <c r="G6" s="265">
        <v>221</v>
      </c>
      <c r="H6" s="264">
        <v>15.104166666666675</v>
      </c>
      <c r="I6" s="263">
        <v>0.46283447539659889</v>
      </c>
      <c r="J6" s="261">
        <v>6</v>
      </c>
      <c r="K6" s="262">
        <v>6.1388888888888893</v>
      </c>
      <c r="L6" s="261">
        <v>2.314814814814814</v>
      </c>
      <c r="M6" s="261">
        <v>565.62499999999989</v>
      </c>
      <c r="N6" s="262">
        <v>536.65158371040718</v>
      </c>
      <c r="O6" s="261">
        <v>-5.1223719407014752</v>
      </c>
    </row>
    <row r="7" spans="1:15" ht="12.75" x14ac:dyDescent="0.25">
      <c r="A7" s="267" t="s">
        <v>121</v>
      </c>
      <c r="B7" s="266">
        <v>75</v>
      </c>
      <c r="C7" s="265">
        <v>77.5</v>
      </c>
      <c r="D7" s="264">
        <v>3.3333333333333437</v>
      </c>
      <c r="E7" s="263">
        <v>1.7180264199211259</v>
      </c>
      <c r="F7" s="266">
        <v>711</v>
      </c>
      <c r="G7" s="265">
        <v>738</v>
      </c>
      <c r="H7" s="264">
        <v>3.7974683544303778</v>
      </c>
      <c r="I7" s="263">
        <v>1.5455739495144343</v>
      </c>
      <c r="J7" s="261">
        <v>9.48</v>
      </c>
      <c r="K7" s="262">
        <v>9.5225806451612911</v>
      </c>
      <c r="L7" s="261">
        <v>0.44916292364229893</v>
      </c>
      <c r="M7" s="261">
        <v>453.13783403656811</v>
      </c>
      <c r="N7" s="262">
        <v>407.34688346883468</v>
      </c>
      <c r="O7" s="261">
        <v>-10.105302874365174</v>
      </c>
    </row>
    <row r="8" spans="1:15" ht="12.75" x14ac:dyDescent="0.25">
      <c r="A8" s="267" t="s">
        <v>126</v>
      </c>
      <c r="B8" s="266">
        <v>2025</v>
      </c>
      <c r="C8" s="265">
        <v>2025</v>
      </c>
      <c r="D8" s="264">
        <v>0</v>
      </c>
      <c r="E8" s="263">
        <v>44.890367746326199</v>
      </c>
      <c r="F8" s="266">
        <v>18659.599999999999</v>
      </c>
      <c r="G8" s="265">
        <v>19273</v>
      </c>
      <c r="H8" s="264">
        <v>3.2873159124525708</v>
      </c>
      <c r="I8" s="263">
        <v>40.362935947143214</v>
      </c>
      <c r="J8" s="261">
        <v>9.2146172839506164</v>
      </c>
      <c r="K8" s="262">
        <v>9.5175308641975302</v>
      </c>
      <c r="L8" s="261">
        <v>3.2873159124525708</v>
      </c>
      <c r="M8" s="261">
        <v>248.94370726060586</v>
      </c>
      <c r="N8" s="262">
        <v>257.91781248378567</v>
      </c>
      <c r="O8" s="261">
        <v>3.6048732952246532</v>
      </c>
    </row>
    <row r="9" spans="1:15" ht="12.75" x14ac:dyDescent="0.25">
      <c r="A9" s="267" t="s">
        <v>127</v>
      </c>
      <c r="B9" s="266">
        <v>58.25</v>
      </c>
      <c r="C9" s="265">
        <v>58.25</v>
      </c>
      <c r="D9" s="264">
        <v>0</v>
      </c>
      <c r="E9" s="263">
        <v>1.2912908252955559</v>
      </c>
      <c r="F9" s="266">
        <v>384.7290000000001</v>
      </c>
      <c r="G9" s="265">
        <v>322.39999999999998</v>
      </c>
      <c r="H9" s="264">
        <v>-16.200754297180641</v>
      </c>
      <c r="I9" s="263">
        <v>0.67519382293150898</v>
      </c>
      <c r="J9" s="261">
        <v>6.6047896995708175</v>
      </c>
      <c r="K9" s="262">
        <v>5.5347639484978535</v>
      </c>
      <c r="L9" s="261">
        <v>-16.200754297180652</v>
      </c>
      <c r="M9" s="261">
        <v>1024.1460872458274</v>
      </c>
      <c r="N9" s="262">
        <v>1088.802729528536</v>
      </c>
      <c r="O9" s="261">
        <v>6.3132245573076062</v>
      </c>
    </row>
    <row r="10" spans="1:15" ht="12.75" x14ac:dyDescent="0.25">
      <c r="A10" s="267" t="s">
        <v>129</v>
      </c>
      <c r="B10" s="266">
        <v>13</v>
      </c>
      <c r="C10" s="265">
        <v>17</v>
      </c>
      <c r="D10" s="264">
        <v>30.76923076923077</v>
      </c>
      <c r="E10" s="263">
        <v>0.37685740824076314</v>
      </c>
      <c r="F10" s="266">
        <v>80</v>
      </c>
      <c r="G10" s="265">
        <v>80</v>
      </c>
      <c r="H10" s="264">
        <v>0</v>
      </c>
      <c r="I10" s="263">
        <v>0.16754189154628013</v>
      </c>
      <c r="J10" s="261">
        <v>6.1538461538461542</v>
      </c>
      <c r="K10" s="262">
        <v>4.7058823529411766</v>
      </c>
      <c r="L10" s="261">
        <v>-23.529411764705888</v>
      </c>
      <c r="M10" s="261">
        <v>300</v>
      </c>
      <c r="N10" s="262">
        <v>462.5</v>
      </c>
      <c r="O10" s="261">
        <v>54.166666666666671</v>
      </c>
    </row>
    <row r="11" spans="1:15" ht="12.75" x14ac:dyDescent="0.25">
      <c r="A11" s="267" t="s">
        <v>131</v>
      </c>
      <c r="B11" s="266">
        <v>9</v>
      </c>
      <c r="C11" s="265">
        <v>9</v>
      </c>
      <c r="D11" s="264">
        <v>0</v>
      </c>
      <c r="E11" s="263">
        <v>0.19951274553922754</v>
      </c>
      <c r="F11" s="266">
        <v>77</v>
      </c>
      <c r="G11" s="265">
        <v>78</v>
      </c>
      <c r="H11" s="264">
        <v>1.298701298701288</v>
      </c>
      <c r="I11" s="263">
        <v>0.16335334425762313</v>
      </c>
      <c r="J11" s="261">
        <v>8.5555555555555554</v>
      </c>
      <c r="K11" s="262">
        <v>8.6666666666666661</v>
      </c>
      <c r="L11" s="292">
        <v>1.298701298701288</v>
      </c>
      <c r="M11" s="292">
        <v>832.98701298701292</v>
      </c>
      <c r="N11" s="293">
        <v>863.46153846153834</v>
      </c>
      <c r="O11" s="292">
        <v>3.6584634573409103</v>
      </c>
    </row>
    <row r="12" spans="1:15" ht="12.75" x14ac:dyDescent="0.25">
      <c r="A12" s="267" t="s">
        <v>359</v>
      </c>
      <c r="B12" s="266">
        <v>905.5</v>
      </c>
      <c r="C12" s="265">
        <v>1528.5</v>
      </c>
      <c r="D12" s="264">
        <v>68.801766979569294</v>
      </c>
      <c r="E12" s="263">
        <v>33.883914617412145</v>
      </c>
      <c r="F12" s="266">
        <v>11046</v>
      </c>
      <c r="G12" s="265">
        <v>19717</v>
      </c>
      <c r="H12" s="264">
        <v>78.499004164403402</v>
      </c>
      <c r="I12" s="263">
        <v>41.292793445225065</v>
      </c>
      <c r="J12" s="261">
        <v>12.198785201546107</v>
      </c>
      <c r="K12" s="262">
        <v>12.899574746483481</v>
      </c>
      <c r="L12" s="292">
        <v>5.7447486234002643</v>
      </c>
      <c r="M12" s="292">
        <v>673.8910012674271</v>
      </c>
      <c r="N12" s="293">
        <v>535.22848303494447</v>
      </c>
      <c r="O12" s="292">
        <v>-20.57640152067497</v>
      </c>
    </row>
    <row r="13" spans="1:15" ht="12.75" x14ac:dyDescent="0.25">
      <c r="A13" s="291" t="s">
        <v>135</v>
      </c>
      <c r="B13" s="290">
        <v>790.24</v>
      </c>
      <c r="C13" s="289">
        <v>759.74</v>
      </c>
      <c r="D13" s="288">
        <v>-3.8595869609232669</v>
      </c>
      <c r="E13" s="287">
        <v>16.841979255108079</v>
      </c>
      <c r="F13" s="290">
        <v>7722.9930000000004</v>
      </c>
      <c r="G13" s="289">
        <v>7319.8520000000008</v>
      </c>
      <c r="H13" s="288">
        <v>-5.2200099106654569</v>
      </c>
      <c r="I13" s="287">
        <v>15.329773123985275</v>
      </c>
      <c r="J13" s="286">
        <v>9.7729715023284065</v>
      </c>
      <c r="K13" s="285">
        <v>9.6346802853607816</v>
      </c>
      <c r="L13" s="283">
        <v>-1.4150375546953864</v>
      </c>
      <c r="M13" s="283">
        <v>621.89626741860332</v>
      </c>
      <c r="N13" s="284">
        <v>751.9568551386011</v>
      </c>
      <c r="O13" s="283">
        <v>20.913550142350836</v>
      </c>
    </row>
    <row r="14" spans="1:15" ht="12.75" x14ac:dyDescent="0.25">
      <c r="A14" s="253" t="s">
        <v>323</v>
      </c>
      <c r="B14" s="251"/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</row>
    <row r="15" spans="1:15" ht="12.75" x14ac:dyDescent="0.25">
      <c r="B15" s="299"/>
      <c r="C15" s="299"/>
      <c r="D15" s="299"/>
      <c r="E15" s="299"/>
      <c r="F15" s="299"/>
      <c r="G15" s="299"/>
      <c r="H15" s="299"/>
      <c r="I15" s="299"/>
      <c r="J15" s="299"/>
      <c r="K15" s="299"/>
      <c r="L15" s="299"/>
      <c r="M15" s="299"/>
      <c r="N15" s="299"/>
      <c r="O15" s="299"/>
    </row>
    <row r="16" spans="1:15" ht="12.75" x14ac:dyDescent="0.25"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</row>
    <row r="17" spans="2:15" ht="12.75" x14ac:dyDescent="0.25"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M17" s="299"/>
      <c r="N17" s="299"/>
      <c r="O17" s="299"/>
    </row>
    <row r="18" spans="2:15" ht="12.75" x14ac:dyDescent="0.25"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</row>
    <row r="19" spans="2:15" ht="12.75" x14ac:dyDescent="0.25"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</row>
    <row r="20" spans="2:15" ht="12.75" x14ac:dyDescent="0.25"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</row>
    <row r="21" spans="2:15" ht="12.75" x14ac:dyDescent="0.25"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2:15" ht="12.75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2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2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2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2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2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2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2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2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2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2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423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3657.2799999999997</v>
      </c>
      <c r="C5" s="271">
        <v>3625.75</v>
      </c>
      <c r="D5" s="268">
        <v>-0.86211610814593831</v>
      </c>
      <c r="E5" s="268">
        <v>100</v>
      </c>
      <c r="F5" s="272">
        <v>12607.584000000001</v>
      </c>
      <c r="G5" s="271">
        <v>12893.216</v>
      </c>
      <c r="H5" s="268">
        <v>2.2655569853827551</v>
      </c>
      <c r="I5" s="268">
        <v>100</v>
      </c>
      <c r="J5" s="270">
        <v>3.4472569778633306</v>
      </c>
      <c r="K5" s="269">
        <v>3.5560135144452873</v>
      </c>
      <c r="L5" s="268">
        <v>3.1548717510861524</v>
      </c>
      <c r="M5" s="270">
        <v>1131.4840337371534</v>
      </c>
      <c r="N5" s="269">
        <v>1041.4730661457932</v>
      </c>
      <c r="O5" s="268">
        <v>-7.9551248543971891</v>
      </c>
    </row>
    <row r="6" spans="1:15" ht="12.75" x14ac:dyDescent="0.25">
      <c r="A6" s="267" t="s">
        <v>126</v>
      </c>
      <c r="B6" s="266">
        <v>2998</v>
      </c>
      <c r="C6" s="265">
        <v>2998</v>
      </c>
      <c r="D6" s="264">
        <v>0</v>
      </c>
      <c r="E6" s="263">
        <v>82.686340757084736</v>
      </c>
      <c r="F6" s="266">
        <v>11208.7</v>
      </c>
      <c r="G6" s="265">
        <v>11437</v>
      </c>
      <c r="H6" s="264">
        <v>2.0368106916948348</v>
      </c>
      <c r="I6" s="263">
        <v>88.705564228505906</v>
      </c>
      <c r="J6" s="261">
        <v>3.7387258172114746</v>
      </c>
      <c r="K6" s="262">
        <v>3.8148765843895931</v>
      </c>
      <c r="L6" s="261">
        <v>2.0368106916948348</v>
      </c>
      <c r="M6" s="261">
        <v>897.20484980416995</v>
      </c>
      <c r="N6" s="262">
        <v>901.57209058319472</v>
      </c>
      <c r="O6" s="261">
        <v>0.48676071913542618</v>
      </c>
    </row>
    <row r="7" spans="1:15" ht="12.75" x14ac:dyDescent="0.25">
      <c r="A7" s="291" t="s">
        <v>135</v>
      </c>
      <c r="B7" s="290">
        <v>659.28</v>
      </c>
      <c r="C7" s="289">
        <v>627.75</v>
      </c>
      <c r="D7" s="288">
        <v>-4.7824899890789858</v>
      </c>
      <c r="E7" s="287">
        <v>17.313659242915257</v>
      </c>
      <c r="F7" s="290">
        <v>1398.8839999999998</v>
      </c>
      <c r="G7" s="289">
        <v>1456.2159999999999</v>
      </c>
      <c r="H7" s="288">
        <v>4.0984098753006126</v>
      </c>
      <c r="I7" s="287">
        <v>11.294435771494094</v>
      </c>
      <c r="J7" s="286">
        <v>2.1218359422400193</v>
      </c>
      <c r="K7" s="285">
        <v>2.3197387495021902</v>
      </c>
      <c r="L7" s="283">
        <v>9.3269608324781714</v>
      </c>
      <c r="M7" s="283">
        <v>3008.6697681866412</v>
      </c>
      <c r="N7" s="284">
        <v>2140.2437550473282</v>
      </c>
      <c r="O7" s="283">
        <v>-28.864118698634144</v>
      </c>
    </row>
    <row r="8" spans="1:15" ht="12.75" x14ac:dyDescent="0.25">
      <c r="A8" s="253" t="s">
        <v>323</v>
      </c>
      <c r="B8" s="251"/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</row>
    <row r="9" spans="1:15" ht="12.75" x14ac:dyDescent="0.25">
      <c r="B9" s="299"/>
      <c r="C9" s="299"/>
      <c r="D9" s="299"/>
      <c r="E9" s="299"/>
      <c r="F9" s="299"/>
      <c r="G9" s="299"/>
      <c r="H9" s="299"/>
      <c r="I9" s="299"/>
      <c r="J9" s="299"/>
      <c r="K9" s="299"/>
      <c r="L9" s="299"/>
      <c r="M9" s="299"/>
      <c r="N9" s="299"/>
      <c r="O9" s="299"/>
    </row>
    <row r="10" spans="1:15" ht="12.75" x14ac:dyDescent="0.25">
      <c r="B10" s="299"/>
      <c r="C10" s="299"/>
      <c r="D10" s="299"/>
      <c r="E10" s="299"/>
      <c r="F10" s="299"/>
      <c r="G10" s="299"/>
      <c r="H10" s="299"/>
      <c r="I10" s="299"/>
      <c r="J10" s="299"/>
      <c r="K10" s="299"/>
      <c r="L10" s="299"/>
      <c r="M10" s="299"/>
      <c r="N10" s="299"/>
      <c r="O10" s="299"/>
    </row>
    <row r="11" spans="1:15" ht="12.75" x14ac:dyDescent="0.25">
      <c r="B11" s="299"/>
      <c r="C11" s="299"/>
      <c r="D11" s="299"/>
      <c r="E11" s="299"/>
      <c r="F11" s="299"/>
      <c r="G11" s="299"/>
      <c r="H11" s="299"/>
      <c r="I11" s="299"/>
      <c r="J11" s="299"/>
      <c r="K11" s="299"/>
      <c r="L11" s="299"/>
      <c r="M11" s="299"/>
      <c r="N11" s="299"/>
      <c r="O11" s="299"/>
    </row>
    <row r="12" spans="1:15" ht="12.75" x14ac:dyDescent="0.25">
      <c r="B12" s="299"/>
      <c r="C12" s="299"/>
      <c r="D12" s="299"/>
      <c r="E12" s="299"/>
      <c r="F12" s="299"/>
      <c r="G12" s="299"/>
      <c r="H12" s="299"/>
      <c r="I12" s="299"/>
      <c r="J12" s="299"/>
      <c r="K12" s="299"/>
      <c r="L12" s="299"/>
      <c r="M12" s="299"/>
      <c r="N12" s="299"/>
      <c r="O12" s="299"/>
    </row>
    <row r="13" spans="1:15" ht="12.75" x14ac:dyDescent="0.25">
      <c r="B13" s="299"/>
      <c r="C13" s="299"/>
      <c r="D13" s="299"/>
      <c r="E13" s="299"/>
      <c r="F13" s="299"/>
      <c r="G13" s="299"/>
      <c r="H13" s="299"/>
      <c r="I13" s="299"/>
      <c r="J13" s="299"/>
      <c r="K13" s="299"/>
      <c r="L13" s="299"/>
      <c r="M13" s="299"/>
      <c r="N13" s="299"/>
      <c r="O13" s="299"/>
    </row>
    <row r="14" spans="1:15" ht="12.75" x14ac:dyDescent="0.25"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  <c r="M14" s="299"/>
      <c r="N14" s="299"/>
      <c r="O14" s="299"/>
    </row>
    <row r="15" spans="1:15" ht="12.75" x14ac:dyDescent="0.25">
      <c r="B15" s="299"/>
      <c r="C15" s="299"/>
      <c r="D15" s="299"/>
      <c r="E15" s="299"/>
      <c r="F15" s="299"/>
      <c r="G15" s="299"/>
      <c r="H15" s="299"/>
      <c r="I15" s="299"/>
      <c r="J15" s="299"/>
      <c r="K15" s="299"/>
      <c r="L15" s="299"/>
      <c r="M15" s="299"/>
      <c r="N15" s="299"/>
      <c r="O15" s="299"/>
    </row>
    <row r="16" spans="1:15" ht="12.75" x14ac:dyDescent="0.25"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</row>
    <row r="17" spans="2:15" ht="12.75" x14ac:dyDescent="0.25"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M17" s="299"/>
      <c r="N17" s="299"/>
      <c r="O17" s="299"/>
    </row>
    <row r="18" spans="2:15" ht="12.75" x14ac:dyDescent="0.25"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</row>
    <row r="19" spans="2:15" ht="12.75" x14ac:dyDescent="0.25"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</row>
    <row r="20" spans="2:15" ht="12.75" x14ac:dyDescent="0.25"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</row>
    <row r="21" spans="2:15" ht="12.75" x14ac:dyDescent="0.25"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2:15" ht="12.75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2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2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2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2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2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2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2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2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2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2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424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1049</v>
      </c>
      <c r="C5" s="271">
        <v>1025</v>
      </c>
      <c r="D5" s="268">
        <v>-2.2878932316491851</v>
      </c>
      <c r="E5" s="268">
        <v>100</v>
      </c>
      <c r="F5" s="272">
        <v>3671</v>
      </c>
      <c r="G5" s="271">
        <v>3529</v>
      </c>
      <c r="H5" s="268">
        <v>-3.8681558158539908</v>
      </c>
      <c r="I5" s="268">
        <v>100</v>
      </c>
      <c r="J5" s="270">
        <v>3.4995233555767395</v>
      </c>
      <c r="K5" s="269">
        <v>3.4429268292682926</v>
      </c>
      <c r="L5" s="268">
        <v>-1.6172638544691087</v>
      </c>
      <c r="M5" s="270">
        <v>358.32198311086887</v>
      </c>
      <c r="N5" s="269">
        <v>345.87701898554832</v>
      </c>
      <c r="O5" s="268">
        <v>-3.4731232555915925</v>
      </c>
    </row>
    <row r="6" spans="1:15" ht="12.75" x14ac:dyDescent="0.25">
      <c r="A6" s="267" t="s">
        <v>126</v>
      </c>
      <c r="B6" s="266">
        <v>979</v>
      </c>
      <c r="C6" s="265">
        <v>979</v>
      </c>
      <c r="D6" s="264">
        <v>0</v>
      </c>
      <c r="E6" s="263">
        <v>95.512195121951208</v>
      </c>
      <c r="F6" s="266">
        <v>2793</v>
      </c>
      <c r="G6" s="265">
        <v>2944</v>
      </c>
      <c r="H6" s="264">
        <v>5.4063730755460115</v>
      </c>
      <c r="I6" s="263">
        <v>83.423066024369504</v>
      </c>
      <c r="J6" s="261">
        <v>2.8529111338100104</v>
      </c>
      <c r="K6" s="262">
        <v>3.0071501532175691</v>
      </c>
      <c r="L6" s="261">
        <v>5.4063730755460115</v>
      </c>
      <c r="M6" s="261">
        <v>331.39992839240966</v>
      </c>
      <c r="N6" s="262">
        <v>335.12228260869563</v>
      </c>
      <c r="O6" s="261">
        <v>1.123221189075907</v>
      </c>
    </row>
    <row r="7" spans="1:15" ht="12.75" x14ac:dyDescent="0.25">
      <c r="A7" s="260" t="s">
        <v>359</v>
      </c>
      <c r="B7" s="259">
        <v>70</v>
      </c>
      <c r="C7" s="258">
        <v>46</v>
      </c>
      <c r="D7" s="257">
        <v>-34.285714285714285</v>
      </c>
      <c r="E7" s="256">
        <v>4.48780487804878</v>
      </c>
      <c r="F7" s="259">
        <v>878</v>
      </c>
      <c r="G7" s="258">
        <v>585</v>
      </c>
      <c r="H7" s="257">
        <v>-33.371298405466973</v>
      </c>
      <c r="I7" s="256">
        <v>16.576933975630489</v>
      </c>
      <c r="J7" s="254">
        <v>12.542857142857143</v>
      </c>
      <c r="K7" s="255">
        <v>12.717391304347826</v>
      </c>
      <c r="L7" s="254">
        <v>1.3915024264633091</v>
      </c>
      <c r="M7" s="254">
        <v>443.96355353075171</v>
      </c>
      <c r="N7" s="255">
        <v>400</v>
      </c>
      <c r="O7" s="254">
        <v>-9.902514109799899</v>
      </c>
    </row>
    <row r="8" spans="1:15" ht="12.75" x14ac:dyDescent="0.25">
      <c r="A8" s="253" t="s">
        <v>323</v>
      </c>
      <c r="B8" s="251"/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</row>
    <row r="9" spans="1:15" ht="12.75" x14ac:dyDescent="0.25">
      <c r="B9" s="299"/>
      <c r="C9" s="299"/>
      <c r="D9" s="299"/>
      <c r="E9" s="299"/>
      <c r="F9" s="299"/>
      <c r="G9" s="299"/>
      <c r="H9" s="299"/>
      <c r="I9" s="299"/>
      <c r="J9" s="299"/>
      <c r="K9" s="299"/>
      <c r="L9" s="299"/>
      <c r="M9" s="299"/>
      <c r="N9" s="299"/>
      <c r="O9" s="299"/>
    </row>
    <row r="10" spans="1:15" ht="12.75" x14ac:dyDescent="0.25">
      <c r="B10" s="299"/>
      <c r="C10" s="299"/>
      <c r="D10" s="299"/>
      <c r="E10" s="299"/>
      <c r="F10" s="299"/>
      <c r="G10" s="299"/>
      <c r="H10" s="299"/>
      <c r="I10" s="299"/>
      <c r="J10" s="299"/>
      <c r="K10" s="299"/>
      <c r="L10" s="299"/>
      <c r="M10" s="299"/>
      <c r="N10" s="299"/>
      <c r="O10" s="299"/>
    </row>
    <row r="11" spans="1:15" ht="12.75" x14ac:dyDescent="0.25">
      <c r="B11" s="299"/>
      <c r="C11" s="299"/>
      <c r="D11" s="299"/>
      <c r="E11" s="299"/>
      <c r="F11" s="299"/>
      <c r="G11" s="299"/>
      <c r="H11" s="299"/>
      <c r="I11" s="299"/>
      <c r="J11" s="299"/>
      <c r="K11" s="299"/>
      <c r="L11" s="299"/>
      <c r="M11" s="299"/>
      <c r="N11" s="299"/>
      <c r="O11" s="299"/>
    </row>
    <row r="12" spans="1:15" ht="12.75" x14ac:dyDescent="0.25">
      <c r="B12" s="299"/>
      <c r="C12" s="299"/>
      <c r="D12" s="299"/>
      <c r="E12" s="299"/>
      <c r="F12" s="299"/>
      <c r="G12" s="299"/>
      <c r="H12" s="299"/>
      <c r="I12" s="299"/>
      <c r="J12" s="299"/>
      <c r="K12" s="299"/>
      <c r="L12" s="299"/>
      <c r="M12" s="299"/>
      <c r="N12" s="299"/>
      <c r="O12" s="299"/>
    </row>
    <row r="13" spans="1:15" ht="12.75" x14ac:dyDescent="0.25">
      <c r="B13" s="299"/>
      <c r="C13" s="299"/>
      <c r="D13" s="299"/>
      <c r="E13" s="299"/>
      <c r="F13" s="299"/>
      <c r="G13" s="299"/>
      <c r="H13" s="299"/>
      <c r="I13" s="299"/>
      <c r="J13" s="299"/>
      <c r="K13" s="299"/>
      <c r="L13" s="299"/>
      <c r="M13" s="299"/>
      <c r="N13" s="299"/>
      <c r="O13" s="299"/>
    </row>
    <row r="14" spans="1:15" ht="12.75" x14ac:dyDescent="0.25"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  <c r="M14" s="299"/>
      <c r="N14" s="299"/>
      <c r="O14" s="299"/>
    </row>
    <row r="15" spans="1:15" ht="12.75" x14ac:dyDescent="0.25">
      <c r="B15" s="299"/>
      <c r="C15" s="299"/>
      <c r="D15" s="299"/>
      <c r="E15" s="299"/>
      <c r="F15" s="299"/>
      <c r="G15" s="299"/>
      <c r="H15" s="299"/>
      <c r="I15" s="299"/>
      <c r="J15" s="299"/>
      <c r="K15" s="299"/>
      <c r="L15" s="299"/>
      <c r="M15" s="299"/>
      <c r="N15" s="299"/>
      <c r="O15" s="299"/>
    </row>
    <row r="16" spans="1:15" ht="12.75" x14ac:dyDescent="0.25"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</row>
    <row r="17" spans="2:15" ht="12.75" x14ac:dyDescent="0.25"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M17" s="299"/>
      <c r="N17" s="299"/>
      <c r="O17" s="299"/>
    </row>
    <row r="18" spans="2:15" ht="12.75" x14ac:dyDescent="0.25"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</row>
    <row r="19" spans="2:15" ht="12.75" x14ac:dyDescent="0.25"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</row>
    <row r="20" spans="2:15" ht="12.75" x14ac:dyDescent="0.25"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</row>
    <row r="21" spans="2:15" ht="12.75" x14ac:dyDescent="0.25"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2:15" ht="12.75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2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2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2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2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2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2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2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2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2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2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425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939.80899999999997</v>
      </c>
      <c r="C5" s="271">
        <v>897.32</v>
      </c>
      <c r="D5" s="268">
        <v>-4.5210250167853179</v>
      </c>
      <c r="E5" s="268">
        <v>100</v>
      </c>
      <c r="F5" s="272">
        <v>6011.5570000000007</v>
      </c>
      <c r="G5" s="271">
        <v>5839.3240000000005</v>
      </c>
      <c r="H5" s="268">
        <v>-2.8650314718799197</v>
      </c>
      <c r="I5" s="268">
        <v>100</v>
      </c>
      <c r="J5" s="270">
        <v>6.3965731334771228</v>
      </c>
      <c r="K5" s="269">
        <v>6.5075157134578525</v>
      </c>
      <c r="L5" s="268">
        <v>1.7344064965051365</v>
      </c>
      <c r="M5" s="270">
        <v>585.14834343249174</v>
      </c>
      <c r="N5" s="269">
        <v>618.75353893704118</v>
      </c>
      <c r="O5" s="268">
        <v>5.7430215571355303</v>
      </c>
    </row>
    <row r="6" spans="1:15" ht="12.75" x14ac:dyDescent="0.25">
      <c r="A6" s="267" t="s">
        <v>113</v>
      </c>
      <c r="B6" s="266">
        <v>91</v>
      </c>
      <c r="C6" s="265">
        <v>92</v>
      </c>
      <c r="D6" s="264">
        <v>1.098901098901095</v>
      </c>
      <c r="E6" s="263">
        <v>10.252752641198235</v>
      </c>
      <c r="F6" s="266">
        <v>907.15000000000009</v>
      </c>
      <c r="G6" s="265">
        <v>806</v>
      </c>
      <c r="H6" s="264">
        <v>-11.150305903103131</v>
      </c>
      <c r="I6" s="263">
        <v>13.802967603784271</v>
      </c>
      <c r="J6" s="261">
        <v>9.9686813186813197</v>
      </c>
      <c r="K6" s="262">
        <v>8.7608695652173907</v>
      </c>
      <c r="L6" s="261">
        <v>-12.116063447634629</v>
      </c>
      <c r="M6" s="261">
        <v>1001.0803064542799</v>
      </c>
      <c r="N6" s="262">
        <v>1000</v>
      </c>
      <c r="O6" s="261">
        <v>-0.10791406516688085</v>
      </c>
    </row>
    <row r="7" spans="1:15" ht="12.75" x14ac:dyDescent="0.25">
      <c r="A7" s="267" t="s">
        <v>117</v>
      </c>
      <c r="B7" s="266">
        <v>2</v>
      </c>
      <c r="C7" s="265">
        <v>1</v>
      </c>
      <c r="D7" s="263">
        <v>-50</v>
      </c>
      <c r="E7" s="263">
        <v>0.11144296349128516</v>
      </c>
      <c r="F7" s="266">
        <v>12</v>
      </c>
      <c r="G7" s="265">
        <v>7</v>
      </c>
      <c r="H7" s="263">
        <v>-41.666666666666664</v>
      </c>
      <c r="I7" s="263">
        <v>0.11987688985916861</v>
      </c>
      <c r="J7" s="261">
        <v>6</v>
      </c>
      <c r="K7" s="262">
        <v>7</v>
      </c>
      <c r="L7" s="263">
        <v>16.666666666666675</v>
      </c>
      <c r="M7" s="261">
        <v>1211.6666666666667</v>
      </c>
      <c r="N7" s="262">
        <v>1228.5714285714284</v>
      </c>
      <c r="O7" s="263">
        <v>1.3951660444095015</v>
      </c>
    </row>
    <row r="8" spans="1:15" ht="12.75" x14ac:dyDescent="0.25">
      <c r="A8" s="267" t="s">
        <v>121</v>
      </c>
      <c r="B8" s="266">
        <v>32</v>
      </c>
      <c r="C8" s="265">
        <v>34</v>
      </c>
      <c r="D8" s="264">
        <v>6.25</v>
      </c>
      <c r="E8" s="263">
        <v>3.7890607587036955</v>
      </c>
      <c r="F8" s="266">
        <v>264</v>
      </c>
      <c r="G8" s="265">
        <v>275</v>
      </c>
      <c r="H8" s="264">
        <v>4.1666666666666741</v>
      </c>
      <c r="I8" s="263">
        <v>4.7094492444673381</v>
      </c>
      <c r="J8" s="261">
        <v>8.25</v>
      </c>
      <c r="K8" s="262">
        <v>8.0882352941176467</v>
      </c>
      <c r="L8" s="261">
        <v>-1.9607843137254943</v>
      </c>
      <c r="M8" s="261">
        <v>511.36742424242419</v>
      </c>
      <c r="N8" s="262">
        <v>509.73818181818177</v>
      </c>
      <c r="O8" s="261">
        <v>-0.31860504737002415</v>
      </c>
    </row>
    <row r="9" spans="1:15" ht="12.75" x14ac:dyDescent="0.25">
      <c r="A9" s="267" t="s">
        <v>123</v>
      </c>
      <c r="B9" s="266">
        <v>9</v>
      </c>
      <c r="C9" s="265">
        <v>9</v>
      </c>
      <c r="D9" s="264">
        <v>0</v>
      </c>
      <c r="E9" s="263">
        <v>1.0029866714215665</v>
      </c>
      <c r="F9" s="266">
        <v>49.949999999999996</v>
      </c>
      <c r="G9" s="265">
        <v>49.649999999999991</v>
      </c>
      <c r="H9" s="264">
        <v>-0.60060060060060927</v>
      </c>
      <c r="I9" s="263">
        <v>0.85026965450110303</v>
      </c>
      <c r="J9" s="261">
        <v>5.55</v>
      </c>
      <c r="K9" s="262">
        <v>5.5166666666666657</v>
      </c>
      <c r="L9" s="261">
        <v>-0.60060060060060927</v>
      </c>
      <c r="M9" s="261">
        <v>621.47147147147143</v>
      </c>
      <c r="N9" s="262">
        <v>680.01007049345424</v>
      </c>
      <c r="O9" s="261">
        <v>9.4193541794251203</v>
      </c>
    </row>
    <row r="10" spans="1:15" ht="12.75" x14ac:dyDescent="0.25">
      <c r="A10" s="267" t="s">
        <v>126</v>
      </c>
      <c r="B10" s="266">
        <v>390</v>
      </c>
      <c r="C10" s="265">
        <v>390</v>
      </c>
      <c r="D10" s="264">
        <v>0</v>
      </c>
      <c r="E10" s="263">
        <v>43.462755761601215</v>
      </c>
      <c r="F10" s="266">
        <v>1046</v>
      </c>
      <c r="G10" s="265">
        <v>1160.7</v>
      </c>
      <c r="H10" s="264">
        <v>10.965583173996185</v>
      </c>
      <c r="I10" s="263">
        <v>19.877300865648145</v>
      </c>
      <c r="J10" s="261">
        <v>2.6820512820512818</v>
      </c>
      <c r="K10" s="262">
        <v>2.9761538461538461</v>
      </c>
      <c r="L10" s="261">
        <v>10.965583173996185</v>
      </c>
      <c r="M10" s="261">
        <v>254.64627151051627</v>
      </c>
      <c r="N10" s="262">
        <v>257.62815542345135</v>
      </c>
      <c r="O10" s="261">
        <v>1.1709906040434426</v>
      </c>
    </row>
    <row r="11" spans="1:15" ht="12.75" x14ac:dyDescent="0.25">
      <c r="A11" s="267" t="s">
        <v>127</v>
      </c>
      <c r="B11" s="266">
        <v>12.25</v>
      </c>
      <c r="C11" s="265">
        <v>9.25</v>
      </c>
      <c r="D11" s="264">
        <v>-24.489795918367353</v>
      </c>
      <c r="E11" s="263">
        <v>1.0308474122943878</v>
      </c>
      <c r="F11" s="266">
        <v>68.779999999999987</v>
      </c>
      <c r="G11" s="265">
        <v>52.49</v>
      </c>
      <c r="H11" s="264">
        <v>-23.684210526315773</v>
      </c>
      <c r="I11" s="263">
        <v>0.898905421243966</v>
      </c>
      <c r="J11" s="261">
        <v>5.6146938775510193</v>
      </c>
      <c r="K11" s="262">
        <v>5.6745945945945948</v>
      </c>
      <c r="L11" s="261">
        <v>1.0668563300142431</v>
      </c>
      <c r="M11" s="261">
        <v>1343.5591741785406</v>
      </c>
      <c r="N11" s="262">
        <v>1359.9733282530005</v>
      </c>
      <c r="O11" s="261">
        <v>1.2216919351167199</v>
      </c>
    </row>
    <row r="12" spans="1:15" ht="12.75" x14ac:dyDescent="0.25">
      <c r="A12" s="267" t="s">
        <v>359</v>
      </c>
      <c r="B12" s="266">
        <v>68</v>
      </c>
      <c r="C12" s="265">
        <v>54.5</v>
      </c>
      <c r="D12" s="264">
        <v>-19.852941176470583</v>
      </c>
      <c r="E12" s="263">
        <v>6.0736415102750403</v>
      </c>
      <c r="F12" s="266">
        <v>1138.4000000000001</v>
      </c>
      <c r="G12" s="265">
        <v>932.15</v>
      </c>
      <c r="H12" s="264">
        <v>-18.117533380182728</v>
      </c>
      <c r="I12" s="263">
        <v>15.96332041174629</v>
      </c>
      <c r="J12" s="261">
        <v>16.741176470588236</v>
      </c>
      <c r="K12" s="262">
        <v>17.103669724770644</v>
      </c>
      <c r="L12" s="292">
        <v>2.1652794522490915</v>
      </c>
      <c r="M12" s="292">
        <v>470.4234012649332</v>
      </c>
      <c r="N12" s="293">
        <v>512.95928766829377</v>
      </c>
      <c r="O12" s="292">
        <v>9.0420430380344197</v>
      </c>
    </row>
    <row r="13" spans="1:15" ht="12.75" x14ac:dyDescent="0.25">
      <c r="A13" s="291" t="s">
        <v>135</v>
      </c>
      <c r="B13" s="290">
        <v>335.55899999999997</v>
      </c>
      <c r="C13" s="289">
        <v>307.57000000000005</v>
      </c>
      <c r="D13" s="288">
        <v>-8.3410070956225102</v>
      </c>
      <c r="E13" s="287">
        <v>34.276512281014583</v>
      </c>
      <c r="F13" s="290">
        <v>2525.277</v>
      </c>
      <c r="G13" s="289">
        <v>2556.3340000000003</v>
      </c>
      <c r="H13" s="288">
        <v>1.2298452803395588</v>
      </c>
      <c r="I13" s="287">
        <v>43.777909908749713</v>
      </c>
      <c r="J13" s="286">
        <v>7.525582684416154</v>
      </c>
      <c r="K13" s="285">
        <v>8.3113892772377014</v>
      </c>
      <c r="L13" s="283">
        <v>10.441803987467747</v>
      </c>
      <c r="M13" s="283">
        <v>607.71120158303415</v>
      </c>
      <c r="N13" s="284">
        <v>694.74211507572943</v>
      </c>
      <c r="O13" s="283">
        <v>14.321097466360232</v>
      </c>
    </row>
    <row r="14" spans="1:15" ht="12.75" x14ac:dyDescent="0.25">
      <c r="A14" s="253" t="s">
        <v>323</v>
      </c>
      <c r="B14" s="251"/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</row>
    <row r="15" spans="1:15" ht="12.75" x14ac:dyDescent="0.25">
      <c r="B15" s="299"/>
      <c r="C15" s="299"/>
      <c r="D15" s="299"/>
      <c r="E15" s="299"/>
      <c r="F15" s="299"/>
      <c r="G15" s="299"/>
      <c r="H15" s="299"/>
      <c r="I15" s="299"/>
      <c r="J15" s="299"/>
      <c r="K15" s="299"/>
      <c r="L15" s="299"/>
      <c r="M15" s="299"/>
      <c r="N15" s="299"/>
      <c r="O15" s="299"/>
    </row>
    <row r="16" spans="1:15" ht="12.75" x14ac:dyDescent="0.25"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</row>
    <row r="17" spans="2:15" ht="12.75" x14ac:dyDescent="0.25"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M17" s="299"/>
      <c r="N17" s="299"/>
      <c r="O17" s="299"/>
    </row>
    <row r="18" spans="2:15" ht="12.75" x14ac:dyDescent="0.25"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</row>
    <row r="19" spans="2:15" ht="12.75" x14ac:dyDescent="0.25"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</row>
    <row r="20" spans="2:15" ht="12.75" x14ac:dyDescent="0.25"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</row>
    <row r="21" spans="2:15" ht="12.75" x14ac:dyDescent="0.25"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2:15" ht="12.75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2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2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2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2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2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2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2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2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2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2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426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700.27</v>
      </c>
      <c r="C5" s="271">
        <v>680.49</v>
      </c>
      <c r="D5" s="268">
        <v>-2.8246247875819308</v>
      </c>
      <c r="E5" s="268">
        <v>100</v>
      </c>
      <c r="F5" s="272">
        <v>4412.9759999999997</v>
      </c>
      <c r="G5" s="271">
        <v>4070.3560000000002</v>
      </c>
      <c r="H5" s="268">
        <v>-7.7639216709993297</v>
      </c>
      <c r="I5" s="268">
        <v>100</v>
      </c>
      <c r="J5" s="270">
        <v>6.3018207262912878</v>
      </c>
      <c r="K5" s="269">
        <v>5.9815074431659543</v>
      </c>
      <c r="L5" s="268">
        <v>-5.0828688570746188</v>
      </c>
      <c r="M5" s="270">
        <v>772.74450620171058</v>
      </c>
      <c r="N5" s="269">
        <v>765.01445328123657</v>
      </c>
      <c r="O5" s="268">
        <v>-1.0003374800384823</v>
      </c>
    </row>
    <row r="6" spans="1:15" ht="12.75" x14ac:dyDescent="0.25">
      <c r="A6" s="267" t="s">
        <v>121</v>
      </c>
      <c r="B6" s="266">
        <v>8</v>
      </c>
      <c r="C6" s="265">
        <v>9.5</v>
      </c>
      <c r="D6" s="264">
        <v>18.75</v>
      </c>
      <c r="E6" s="263">
        <v>1.396052844273979</v>
      </c>
      <c r="F6" s="266">
        <v>64</v>
      </c>
      <c r="G6" s="265">
        <v>76</v>
      </c>
      <c r="H6" s="264">
        <v>18.75</v>
      </c>
      <c r="I6" s="263">
        <v>1.8671585482940556</v>
      </c>
      <c r="J6" s="261">
        <v>8</v>
      </c>
      <c r="K6" s="262">
        <v>8</v>
      </c>
      <c r="L6" s="261">
        <v>0</v>
      </c>
      <c r="M6" s="261">
        <v>439.34375000000006</v>
      </c>
      <c r="N6" s="262">
        <v>447.13157894736844</v>
      </c>
      <c r="O6" s="261">
        <v>1.7726049243601105</v>
      </c>
    </row>
    <row r="7" spans="1:15" ht="12.75" x14ac:dyDescent="0.25">
      <c r="A7" s="267" t="s">
        <v>126</v>
      </c>
      <c r="B7" s="266">
        <v>177</v>
      </c>
      <c r="C7" s="265">
        <v>177</v>
      </c>
      <c r="D7" s="264">
        <v>0</v>
      </c>
      <c r="E7" s="263">
        <v>26.010668782788869</v>
      </c>
      <c r="F7" s="266">
        <v>950</v>
      </c>
      <c r="G7" s="265">
        <v>1010.9</v>
      </c>
      <c r="H7" s="264">
        <v>6.4105263157894665</v>
      </c>
      <c r="I7" s="263">
        <v>24.835665479874486</v>
      </c>
      <c r="J7" s="261">
        <v>5.3672316384180787</v>
      </c>
      <c r="K7" s="262">
        <v>5.7112994350282484</v>
      </c>
      <c r="L7" s="261">
        <v>6.4105263157894887</v>
      </c>
      <c r="M7" s="261">
        <v>302.6631578947368</v>
      </c>
      <c r="N7" s="262">
        <v>303.95291324562265</v>
      </c>
      <c r="O7" s="261">
        <v>0.4261355626687946</v>
      </c>
    </row>
    <row r="8" spans="1:15" ht="12.75" x14ac:dyDescent="0.25">
      <c r="A8" s="267" t="s">
        <v>130</v>
      </c>
      <c r="B8" s="266">
        <v>250</v>
      </c>
      <c r="C8" s="265">
        <v>257</v>
      </c>
      <c r="D8" s="264">
        <v>2.8000000000000025</v>
      </c>
      <c r="E8" s="263">
        <v>37.766903260885535</v>
      </c>
      <c r="F8" s="266">
        <v>1201</v>
      </c>
      <c r="G8" s="265">
        <v>923</v>
      </c>
      <c r="H8" s="264">
        <v>-23.147377185678597</v>
      </c>
      <c r="I8" s="263">
        <v>22.676149211518599</v>
      </c>
      <c r="J8" s="261">
        <v>4.8040000000000003</v>
      </c>
      <c r="K8" s="262">
        <v>3.5914396887159534</v>
      </c>
      <c r="L8" s="261">
        <v>-25.240639285679578</v>
      </c>
      <c r="M8" s="261">
        <v>1632.55620316403</v>
      </c>
      <c r="N8" s="262">
        <v>1507.6489707475623</v>
      </c>
      <c r="O8" s="261">
        <v>-7.6510218866821855</v>
      </c>
    </row>
    <row r="9" spans="1:15" ht="12.75" x14ac:dyDescent="0.25">
      <c r="A9" s="267" t="s">
        <v>359</v>
      </c>
      <c r="B9" s="266">
        <v>36</v>
      </c>
      <c r="C9" s="265">
        <v>21.75</v>
      </c>
      <c r="D9" s="264">
        <v>-39.583333333333336</v>
      </c>
      <c r="E9" s="263">
        <v>3.1962262487325308</v>
      </c>
      <c r="F9" s="266">
        <v>609.79999999999995</v>
      </c>
      <c r="G9" s="265">
        <v>377.5</v>
      </c>
      <c r="H9" s="264">
        <v>-38.094457199081667</v>
      </c>
      <c r="I9" s="263">
        <v>9.2743730523816588</v>
      </c>
      <c r="J9" s="261">
        <v>16.938888888888886</v>
      </c>
      <c r="K9" s="262">
        <v>17.356321839080461</v>
      </c>
      <c r="L9" s="292">
        <v>2.4643467049683121</v>
      </c>
      <c r="M9" s="292">
        <v>448.45851098720902</v>
      </c>
      <c r="N9" s="293">
        <v>498.80794701986758</v>
      </c>
      <c r="O9" s="292">
        <v>11.22722276400161</v>
      </c>
    </row>
    <row r="10" spans="1:15" ht="12.75" x14ac:dyDescent="0.25">
      <c r="A10" s="291" t="s">
        <v>135</v>
      </c>
      <c r="B10" s="290">
        <v>229.26999999999998</v>
      </c>
      <c r="C10" s="289">
        <v>215.23999999999995</v>
      </c>
      <c r="D10" s="288">
        <v>-6.1194225149387327</v>
      </c>
      <c r="E10" s="287">
        <v>31.630148863319075</v>
      </c>
      <c r="F10" s="290">
        <v>1588.1759999999997</v>
      </c>
      <c r="G10" s="289">
        <v>1682.9560000000001</v>
      </c>
      <c r="H10" s="288">
        <v>5.9678524294537016</v>
      </c>
      <c r="I10" s="287">
        <v>41.346653707931196</v>
      </c>
      <c r="J10" s="286">
        <v>6.9270990535176855</v>
      </c>
      <c r="K10" s="285">
        <v>7.8189741683701941</v>
      </c>
      <c r="L10" s="283">
        <v>12.875160409314512</v>
      </c>
      <c r="M10" s="283">
        <v>541.68112350268495</v>
      </c>
      <c r="N10" s="284">
        <v>708.7369901530401</v>
      </c>
      <c r="O10" s="283">
        <v>30.840259961454453</v>
      </c>
    </row>
    <row r="11" spans="1:15" ht="12.75" x14ac:dyDescent="0.25">
      <c r="A11" s="253" t="s">
        <v>323</v>
      </c>
      <c r="B11" s="251"/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1"/>
    </row>
    <row r="12" spans="1:15" ht="12.75" x14ac:dyDescent="0.25">
      <c r="B12" s="299"/>
      <c r="C12" s="299"/>
      <c r="D12" s="299"/>
      <c r="E12" s="299"/>
      <c r="F12" s="299"/>
      <c r="G12" s="299"/>
      <c r="H12" s="299"/>
      <c r="I12" s="299"/>
      <c r="J12" s="299"/>
      <c r="K12" s="299"/>
      <c r="L12" s="299"/>
      <c r="M12" s="299"/>
      <c r="N12" s="299"/>
      <c r="O12" s="299"/>
    </row>
    <row r="13" spans="1:15" ht="12.75" x14ac:dyDescent="0.25">
      <c r="B13" s="299"/>
      <c r="C13" s="299"/>
      <c r="D13" s="299"/>
      <c r="E13" s="299"/>
      <c r="F13" s="299"/>
      <c r="G13" s="299"/>
      <c r="H13" s="299"/>
      <c r="I13" s="299"/>
      <c r="J13" s="299"/>
      <c r="K13" s="299"/>
      <c r="L13" s="299"/>
      <c r="M13" s="299"/>
      <c r="N13" s="299"/>
      <c r="O13" s="299"/>
    </row>
    <row r="14" spans="1:15" ht="12.75" x14ac:dyDescent="0.25"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  <c r="M14" s="299"/>
      <c r="N14" s="299"/>
      <c r="O14" s="299"/>
    </row>
    <row r="15" spans="1:15" ht="12.75" x14ac:dyDescent="0.25">
      <c r="B15" s="299"/>
      <c r="C15" s="299"/>
      <c r="D15" s="299"/>
      <c r="E15" s="299"/>
      <c r="F15" s="299"/>
      <c r="G15" s="299"/>
      <c r="H15" s="299"/>
      <c r="I15" s="299"/>
      <c r="J15" s="299"/>
      <c r="K15" s="299"/>
      <c r="L15" s="299"/>
      <c r="M15" s="299"/>
      <c r="N15" s="299"/>
      <c r="O15" s="299"/>
    </row>
    <row r="16" spans="1:15" ht="12.75" x14ac:dyDescent="0.25"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</row>
    <row r="17" spans="2:15" ht="12.75" x14ac:dyDescent="0.25"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M17" s="299"/>
      <c r="N17" s="299"/>
      <c r="O17" s="299"/>
    </row>
    <row r="18" spans="2:15" ht="12.75" x14ac:dyDescent="0.25"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</row>
    <row r="19" spans="2:15" ht="12.75" x14ac:dyDescent="0.25"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</row>
    <row r="20" spans="2:15" ht="12.75" x14ac:dyDescent="0.25"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</row>
    <row r="21" spans="2:15" ht="12.75" x14ac:dyDescent="0.25"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2:15" ht="12.75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2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2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2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2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2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2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2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2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2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2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427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1568.94</v>
      </c>
      <c r="C5" s="271">
        <v>1555.45</v>
      </c>
      <c r="D5" s="268">
        <v>-0.85981618162581652</v>
      </c>
      <c r="E5" s="268">
        <v>100</v>
      </c>
      <c r="F5" s="272">
        <v>7224.5380000000005</v>
      </c>
      <c r="G5" s="271">
        <v>8113.4110000000001</v>
      </c>
      <c r="H5" s="268">
        <v>12.303527229007582</v>
      </c>
      <c r="I5" s="268">
        <v>100</v>
      </c>
      <c r="J5" s="270">
        <v>4.6047254834474236</v>
      </c>
      <c r="K5" s="269">
        <v>5.2161181651612072</v>
      </c>
      <c r="L5" s="268">
        <v>13.277505551884762</v>
      </c>
      <c r="M5" s="270">
        <v>916.36848197075039</v>
      </c>
      <c r="N5" s="269">
        <v>1025.4864532315694</v>
      </c>
      <c r="O5" s="268">
        <v>11.907652151692183</v>
      </c>
    </row>
    <row r="6" spans="1:15" ht="12.75" x14ac:dyDescent="0.25">
      <c r="A6" s="267" t="s">
        <v>113</v>
      </c>
      <c r="B6" s="266">
        <v>27.490000000000002</v>
      </c>
      <c r="C6" s="265">
        <v>29.5</v>
      </c>
      <c r="D6" s="264">
        <v>7.3117497271734999</v>
      </c>
      <c r="E6" s="263">
        <v>1.8965572663859331</v>
      </c>
      <c r="F6" s="266">
        <v>189</v>
      </c>
      <c r="G6" s="265">
        <v>110</v>
      </c>
      <c r="H6" s="264">
        <v>-41.798941798941804</v>
      </c>
      <c r="I6" s="263">
        <v>1.3557799549412695</v>
      </c>
      <c r="J6" s="261">
        <v>6.8752273554019636</v>
      </c>
      <c r="K6" s="262">
        <v>3.7288135593220337</v>
      </c>
      <c r="L6" s="261">
        <v>-45.764505425522373</v>
      </c>
      <c r="M6" s="261">
        <v>1149.1005291005292</v>
      </c>
      <c r="N6" s="262">
        <v>1398.1818181818182</v>
      </c>
      <c r="O6" s="261">
        <v>21.676196535760027</v>
      </c>
    </row>
    <row r="7" spans="1:15" ht="12.75" x14ac:dyDescent="0.25">
      <c r="A7" s="267" t="s">
        <v>114</v>
      </c>
      <c r="B7" s="266">
        <v>20</v>
      </c>
      <c r="C7" s="265">
        <v>20</v>
      </c>
      <c r="D7" s="264">
        <v>0</v>
      </c>
      <c r="E7" s="263">
        <v>1.2858015365328361</v>
      </c>
      <c r="F7" s="266">
        <v>176</v>
      </c>
      <c r="G7" s="265">
        <v>151.19999999999999</v>
      </c>
      <c r="H7" s="264">
        <v>-14.090909090909099</v>
      </c>
      <c r="I7" s="263">
        <v>1.863581174428363</v>
      </c>
      <c r="J7" s="261">
        <v>8.8000000000000007</v>
      </c>
      <c r="K7" s="262">
        <v>7.56</v>
      </c>
      <c r="L7" s="261">
        <v>-14.090909090909099</v>
      </c>
      <c r="M7" s="261">
        <v>1932.3863636363637</v>
      </c>
      <c r="N7" s="262">
        <v>1837.9629629629633</v>
      </c>
      <c r="O7" s="261">
        <v>-4.8863623988587124</v>
      </c>
    </row>
    <row r="8" spans="1:15" ht="12.75" x14ac:dyDescent="0.25">
      <c r="A8" s="267" t="s">
        <v>122</v>
      </c>
      <c r="B8" s="266">
        <v>156.44999999999999</v>
      </c>
      <c r="C8" s="265">
        <v>156.44999999999999</v>
      </c>
      <c r="D8" s="264">
        <v>0</v>
      </c>
      <c r="E8" s="263">
        <v>10.05818251952811</v>
      </c>
      <c r="F8" s="266">
        <v>2008.42</v>
      </c>
      <c r="G8" s="265">
        <v>1850.6890000000001</v>
      </c>
      <c r="H8" s="264">
        <v>-7.853486820485756</v>
      </c>
      <c r="I8" s="263">
        <v>22.810245900275483</v>
      </c>
      <c r="J8" s="261">
        <v>12.837456056248003</v>
      </c>
      <c r="K8" s="262">
        <v>11.829268136784917</v>
      </c>
      <c r="L8" s="261">
        <v>-7.8534868204857444</v>
      </c>
      <c r="M8" s="261">
        <v>746.2875792911841</v>
      </c>
      <c r="N8" s="262">
        <v>1299.9873560603644</v>
      </c>
      <c r="O8" s="261">
        <v>74.19388880826321</v>
      </c>
    </row>
    <row r="9" spans="1:15" ht="12.75" x14ac:dyDescent="0.25">
      <c r="A9" s="267" t="s">
        <v>124</v>
      </c>
      <c r="B9" s="266">
        <v>108</v>
      </c>
      <c r="C9" s="265">
        <v>110.5</v>
      </c>
      <c r="D9" s="264">
        <v>2.314814814814814</v>
      </c>
      <c r="E9" s="263">
        <v>7.1040534893439204</v>
      </c>
      <c r="F9" s="266">
        <v>644.91799999999978</v>
      </c>
      <c r="G9" s="265">
        <v>648.51200000000006</v>
      </c>
      <c r="H9" s="264">
        <v>0.55728015034473</v>
      </c>
      <c r="I9" s="263">
        <v>7.9930870012624773</v>
      </c>
      <c r="J9" s="261">
        <v>5.9714629629629608</v>
      </c>
      <c r="K9" s="262">
        <v>5.8688868778280545</v>
      </c>
      <c r="L9" s="261">
        <v>-1.7177714367671348</v>
      </c>
      <c r="M9" s="261">
        <v>881.12755420068936</v>
      </c>
      <c r="N9" s="262">
        <v>943.59051181782286</v>
      </c>
      <c r="O9" s="261">
        <v>7.0889801731142565</v>
      </c>
    </row>
    <row r="10" spans="1:15" ht="12.75" x14ac:dyDescent="0.25">
      <c r="A10" s="267" t="s">
        <v>125</v>
      </c>
      <c r="B10" s="266">
        <v>255</v>
      </c>
      <c r="C10" s="265">
        <v>265</v>
      </c>
      <c r="D10" s="264">
        <v>3.9215686274509887</v>
      </c>
      <c r="E10" s="263">
        <v>17.036870359060078</v>
      </c>
      <c r="F10" s="266">
        <v>993</v>
      </c>
      <c r="G10" s="265">
        <v>1228</v>
      </c>
      <c r="H10" s="264">
        <v>23.665659617321253</v>
      </c>
      <c r="I10" s="263">
        <v>15.135434406071626</v>
      </c>
      <c r="J10" s="261">
        <v>3.8941176470588235</v>
      </c>
      <c r="K10" s="262">
        <v>4.6339622641509433</v>
      </c>
      <c r="L10" s="261">
        <v>18.999030952516669</v>
      </c>
      <c r="M10" s="261">
        <v>889.13393756294067</v>
      </c>
      <c r="N10" s="262">
        <v>728.11889250814329</v>
      </c>
      <c r="O10" s="261">
        <v>-18.1092002287225</v>
      </c>
    </row>
    <row r="11" spans="1:15" ht="12.75" x14ac:dyDescent="0.25">
      <c r="A11" s="267" t="s">
        <v>200</v>
      </c>
      <c r="B11" s="266">
        <v>63</v>
      </c>
      <c r="C11" s="265">
        <v>67</v>
      </c>
      <c r="D11" s="264">
        <v>6.3492063492063489</v>
      </c>
      <c r="E11" s="263">
        <v>4.307435147385001</v>
      </c>
      <c r="F11" s="266">
        <v>719</v>
      </c>
      <c r="G11" s="265">
        <v>726</v>
      </c>
      <c r="H11" s="264">
        <v>0.97357440890124547</v>
      </c>
      <c r="I11" s="263">
        <v>8.9481477026123795</v>
      </c>
      <c r="J11" s="261">
        <v>11.412698412698413</v>
      </c>
      <c r="K11" s="262">
        <v>10.835820895522389</v>
      </c>
      <c r="L11" s="261">
        <v>-5.0546986901376272</v>
      </c>
      <c r="M11" s="261">
        <v>1465.7023643949929</v>
      </c>
      <c r="N11" s="262">
        <v>1283.6088154269971</v>
      </c>
      <c r="O11" s="261">
        <v>-12.423637526378673</v>
      </c>
    </row>
    <row r="12" spans="1:15" ht="12.75" x14ac:dyDescent="0.25">
      <c r="A12" s="267" t="s">
        <v>130</v>
      </c>
      <c r="B12" s="266">
        <v>581</v>
      </c>
      <c r="C12" s="265">
        <v>581</v>
      </c>
      <c r="D12" s="264">
        <v>0</v>
      </c>
      <c r="E12" s="263">
        <v>37.352534636278889</v>
      </c>
      <c r="F12" s="266">
        <v>659</v>
      </c>
      <c r="G12" s="265">
        <v>1455</v>
      </c>
      <c r="H12" s="264">
        <v>120.78907435508346</v>
      </c>
      <c r="I12" s="263">
        <v>17.933271222177698</v>
      </c>
      <c r="J12" s="261">
        <v>1.1342512908777969</v>
      </c>
      <c r="K12" s="262">
        <v>2.504302925989673</v>
      </c>
      <c r="L12" s="261">
        <v>120.78907435508346</v>
      </c>
      <c r="M12" s="261">
        <v>997.72382397572085</v>
      </c>
      <c r="N12" s="262">
        <v>1000.0687285223366</v>
      </c>
      <c r="O12" s="261">
        <v>0.235025413873724</v>
      </c>
    </row>
    <row r="13" spans="1:15" ht="12.75" x14ac:dyDescent="0.25">
      <c r="A13" s="267" t="s">
        <v>359</v>
      </c>
      <c r="B13" s="266">
        <v>54</v>
      </c>
      <c r="C13" s="265">
        <v>32</v>
      </c>
      <c r="D13" s="264">
        <v>-40.740740740740748</v>
      </c>
      <c r="E13" s="263">
        <v>2.057282458452538</v>
      </c>
      <c r="F13" s="266">
        <v>322.30000000000007</v>
      </c>
      <c r="G13" s="265">
        <v>199.5</v>
      </c>
      <c r="H13" s="264">
        <v>-38.101147998758933</v>
      </c>
      <c r="I13" s="263">
        <v>2.4588918273707567</v>
      </c>
      <c r="J13" s="261">
        <v>5.9685185185185201</v>
      </c>
      <c r="K13" s="262">
        <v>6.234375</v>
      </c>
      <c r="L13" s="292">
        <v>4.4543127520942916</v>
      </c>
      <c r="M13" s="292">
        <v>549.7672975488673</v>
      </c>
      <c r="N13" s="293">
        <v>701.55388471177912</v>
      </c>
      <c r="O13" s="292">
        <v>27.60924264496105</v>
      </c>
    </row>
    <row r="14" spans="1:15" ht="12.75" x14ac:dyDescent="0.25">
      <c r="A14" s="260" t="s">
        <v>134</v>
      </c>
      <c r="B14" s="259">
        <v>304</v>
      </c>
      <c r="C14" s="258">
        <v>294</v>
      </c>
      <c r="D14" s="257">
        <v>-3.289473684210531</v>
      </c>
      <c r="E14" s="256">
        <v>18.901282587032693</v>
      </c>
      <c r="F14" s="259">
        <v>1512.9</v>
      </c>
      <c r="G14" s="258">
        <v>1744.51</v>
      </c>
      <c r="H14" s="257">
        <v>15.309009187652855</v>
      </c>
      <c r="I14" s="256">
        <v>21.501560810859946</v>
      </c>
      <c r="J14" s="254">
        <v>4.9766447368421058</v>
      </c>
      <c r="K14" s="255">
        <v>5.9337074829931975</v>
      </c>
      <c r="L14" s="254">
        <v>19.23108433009002</v>
      </c>
      <c r="M14" s="254">
        <v>809.37603278471818</v>
      </c>
      <c r="N14" s="255">
        <v>830.95023817576282</v>
      </c>
      <c r="O14" s="254">
        <v>2.6655354887167748</v>
      </c>
    </row>
    <row r="15" spans="1:15" ht="12.75" x14ac:dyDescent="0.25">
      <c r="A15" s="253" t="s">
        <v>323</v>
      </c>
      <c r="B15" s="251"/>
      <c r="C15" s="251"/>
      <c r="D15" s="251"/>
      <c r="E15" s="251"/>
      <c r="F15" s="251"/>
      <c r="G15" s="251"/>
      <c r="H15" s="251"/>
      <c r="I15" s="251"/>
      <c r="J15" s="251"/>
      <c r="K15" s="251"/>
      <c r="L15" s="251"/>
      <c r="M15" s="251"/>
      <c r="N15" s="251"/>
      <c r="O15" s="251"/>
    </row>
    <row r="16" spans="1:15" ht="12.75" x14ac:dyDescent="0.25"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</row>
    <row r="17" spans="2:15" ht="12.75" x14ac:dyDescent="0.25"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M17" s="299"/>
      <c r="N17" s="299"/>
      <c r="O17" s="299"/>
    </row>
    <row r="18" spans="2:15" ht="12.75" x14ac:dyDescent="0.25"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</row>
    <row r="19" spans="2:15" ht="12.75" x14ac:dyDescent="0.25"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</row>
    <row r="20" spans="2:15" ht="12.75" x14ac:dyDescent="0.25"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</row>
    <row r="21" spans="2:15" ht="12.75" x14ac:dyDescent="0.25"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2:15" ht="12.75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2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2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2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2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2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2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2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2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2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2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428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856.5</v>
      </c>
      <c r="C5" s="271">
        <v>819.5</v>
      </c>
      <c r="D5" s="268">
        <v>-4.3199065966141319</v>
      </c>
      <c r="E5" s="268">
        <v>100</v>
      </c>
      <c r="F5" s="272">
        <v>7754.5590000000011</v>
      </c>
      <c r="G5" s="271">
        <v>6718.74</v>
      </c>
      <c r="H5" s="268">
        <v>-13.357548765829252</v>
      </c>
      <c r="I5" s="268">
        <v>100</v>
      </c>
      <c r="J5" s="270">
        <v>9.0537758318739066</v>
      </c>
      <c r="K5" s="269">
        <v>8.198584502745577</v>
      </c>
      <c r="L5" s="268">
        <v>-9.445687026153438</v>
      </c>
      <c r="M5" s="270">
        <v>534.42033260692187</v>
      </c>
      <c r="N5" s="269">
        <v>582.9441234517185</v>
      </c>
      <c r="O5" s="268">
        <v>9.0797052215614293</v>
      </c>
    </row>
    <row r="6" spans="1:15" ht="12.75" x14ac:dyDescent="0.25">
      <c r="A6" s="267" t="s">
        <v>114</v>
      </c>
      <c r="B6" s="266">
        <v>15</v>
      </c>
      <c r="C6" s="265">
        <v>15</v>
      </c>
      <c r="D6" s="264">
        <v>0</v>
      </c>
      <c r="E6" s="263">
        <v>1.8303843807199511</v>
      </c>
      <c r="F6" s="266">
        <v>199</v>
      </c>
      <c r="G6" s="265">
        <v>205</v>
      </c>
      <c r="H6" s="264">
        <v>3.015075376884413</v>
      </c>
      <c r="I6" s="263">
        <v>3.0511673319699826</v>
      </c>
      <c r="J6" s="261">
        <v>13.266666666666667</v>
      </c>
      <c r="K6" s="262">
        <v>13.666666666666666</v>
      </c>
      <c r="L6" s="261">
        <v>3.015075376884413</v>
      </c>
      <c r="M6" s="261">
        <v>1538.1909547738694</v>
      </c>
      <c r="N6" s="262">
        <v>1649.2682926829268</v>
      </c>
      <c r="O6" s="261">
        <v>7.2212970414578415</v>
      </c>
    </row>
    <row r="7" spans="1:15" ht="12.75" x14ac:dyDescent="0.25">
      <c r="A7" s="267" t="s">
        <v>117</v>
      </c>
      <c r="B7" s="266">
        <v>2</v>
      </c>
      <c r="C7" s="265">
        <v>0</v>
      </c>
      <c r="D7" s="263">
        <v>-100</v>
      </c>
      <c r="E7" s="263">
        <v>0</v>
      </c>
      <c r="F7" s="266">
        <v>16</v>
      </c>
      <c r="G7" s="265">
        <v>0</v>
      </c>
      <c r="H7" s="263">
        <v>-100</v>
      </c>
      <c r="I7" s="263">
        <v>0</v>
      </c>
      <c r="J7" s="261">
        <v>8</v>
      </c>
      <c r="K7" s="262" t="s">
        <v>341</v>
      </c>
      <c r="L7" s="263" t="s">
        <v>341</v>
      </c>
      <c r="M7" s="261">
        <v>712.49999999999989</v>
      </c>
      <c r="N7" s="262" t="s">
        <v>341</v>
      </c>
      <c r="O7" s="263" t="s">
        <v>341</v>
      </c>
    </row>
    <row r="8" spans="1:15" ht="12.75" x14ac:dyDescent="0.25">
      <c r="A8" s="267" t="s">
        <v>120</v>
      </c>
      <c r="B8" s="266">
        <v>8</v>
      </c>
      <c r="C8" s="265">
        <v>8</v>
      </c>
      <c r="D8" s="263">
        <v>0</v>
      </c>
      <c r="E8" s="263">
        <v>0.97620500305064062</v>
      </c>
      <c r="F8" s="266">
        <v>76.208999999999989</v>
      </c>
      <c r="G8" s="265">
        <v>81.69</v>
      </c>
      <c r="H8" s="263">
        <v>7.1920639294571709</v>
      </c>
      <c r="I8" s="263">
        <v>1.215852972432331</v>
      </c>
      <c r="J8" s="261">
        <v>9.5261249999999986</v>
      </c>
      <c r="K8" s="262">
        <v>10.21125</v>
      </c>
      <c r="L8" s="261">
        <v>7.1920639294571709</v>
      </c>
      <c r="M8" s="261">
        <v>1290.9302050938868</v>
      </c>
      <c r="N8" s="262">
        <v>1292.6306769494431</v>
      </c>
      <c r="O8" s="263">
        <v>0.13172453854177757</v>
      </c>
    </row>
    <row r="9" spans="1:15" ht="12.75" x14ac:dyDescent="0.25">
      <c r="A9" s="267" t="s">
        <v>121</v>
      </c>
      <c r="B9" s="266">
        <v>17</v>
      </c>
      <c r="C9" s="265">
        <v>17</v>
      </c>
      <c r="D9" s="264">
        <v>0</v>
      </c>
      <c r="E9" s="263">
        <v>2.0744356314826113</v>
      </c>
      <c r="F9" s="266">
        <v>187</v>
      </c>
      <c r="G9" s="265">
        <v>186</v>
      </c>
      <c r="H9" s="264">
        <v>-0.53475935828877219</v>
      </c>
      <c r="I9" s="263">
        <v>2.768376213397155</v>
      </c>
      <c r="J9" s="261">
        <v>11</v>
      </c>
      <c r="K9" s="262">
        <v>10.941176470588236</v>
      </c>
      <c r="L9" s="261">
        <v>-0.53475935828877219</v>
      </c>
      <c r="M9" s="261">
        <v>559.04812834224606</v>
      </c>
      <c r="N9" s="262">
        <v>582.31182795698919</v>
      </c>
      <c r="O9" s="261">
        <v>4.1613053394396138</v>
      </c>
    </row>
    <row r="10" spans="1:15" ht="12.75" x14ac:dyDescent="0.25">
      <c r="A10" s="267" t="s">
        <v>122</v>
      </c>
      <c r="B10" s="266">
        <v>23.5</v>
      </c>
      <c r="C10" s="265">
        <v>23.5</v>
      </c>
      <c r="D10" s="264">
        <v>0</v>
      </c>
      <c r="E10" s="263">
        <v>2.8676021964612568</v>
      </c>
      <c r="F10" s="266">
        <v>996</v>
      </c>
      <c r="G10" s="265">
        <v>823</v>
      </c>
      <c r="H10" s="264">
        <v>-17.369477911646591</v>
      </c>
      <c r="I10" s="263">
        <v>12.249320557128272</v>
      </c>
      <c r="J10" s="261">
        <v>42.382978723404257</v>
      </c>
      <c r="K10" s="262">
        <v>35.021276595744681</v>
      </c>
      <c r="L10" s="261">
        <v>-17.369477911646591</v>
      </c>
      <c r="M10" s="261">
        <v>726.65662650602417</v>
      </c>
      <c r="N10" s="262">
        <v>1015.7958687727826</v>
      </c>
      <c r="O10" s="261">
        <v>39.790353754430583</v>
      </c>
    </row>
    <row r="11" spans="1:15" ht="12.75" x14ac:dyDescent="0.25">
      <c r="A11" s="267" t="s">
        <v>123</v>
      </c>
      <c r="B11" s="266">
        <v>69</v>
      </c>
      <c r="C11" s="265">
        <v>70</v>
      </c>
      <c r="D11" s="264">
        <v>1.449275362318847</v>
      </c>
      <c r="E11" s="263">
        <v>8.5417937766931065</v>
      </c>
      <c r="F11" s="266">
        <v>908.00000000000011</v>
      </c>
      <c r="G11" s="265">
        <v>887.94999999999993</v>
      </c>
      <c r="H11" s="264">
        <v>-2.2081497797357019</v>
      </c>
      <c r="I11" s="263">
        <v>13.216019670354859</v>
      </c>
      <c r="J11" s="261">
        <v>13.159420289855074</v>
      </c>
      <c r="K11" s="262">
        <v>12.684999999999999</v>
      </c>
      <c r="L11" s="261">
        <v>-3.6051762114537644</v>
      </c>
      <c r="M11" s="261">
        <v>853.74118942731275</v>
      </c>
      <c r="N11" s="262">
        <v>801.35142744523898</v>
      </c>
      <c r="O11" s="261">
        <v>-6.1364922567712421</v>
      </c>
    </row>
    <row r="12" spans="1:15" ht="12.75" x14ac:dyDescent="0.25">
      <c r="A12" s="267" t="s">
        <v>125</v>
      </c>
      <c r="B12" s="266">
        <v>33</v>
      </c>
      <c r="C12" s="265">
        <v>0</v>
      </c>
      <c r="D12" s="263">
        <v>-100</v>
      </c>
      <c r="E12" s="263">
        <v>0</v>
      </c>
      <c r="F12" s="266">
        <v>1066</v>
      </c>
      <c r="G12" s="265">
        <v>0</v>
      </c>
      <c r="H12" s="263">
        <v>-100</v>
      </c>
      <c r="I12" s="263">
        <v>0</v>
      </c>
      <c r="J12" s="261">
        <v>32.303030303030305</v>
      </c>
      <c r="K12" s="262" t="s">
        <v>341</v>
      </c>
      <c r="L12" s="263" t="s">
        <v>341</v>
      </c>
      <c r="M12" s="261">
        <v>450.93808630393994</v>
      </c>
      <c r="N12" s="262" t="s">
        <v>341</v>
      </c>
      <c r="O12" s="263" t="s">
        <v>341</v>
      </c>
    </row>
    <row r="13" spans="1:15" ht="12.75" x14ac:dyDescent="0.25">
      <c r="A13" s="267" t="s">
        <v>200</v>
      </c>
      <c r="B13" s="266">
        <v>10</v>
      </c>
      <c r="C13" s="265">
        <v>9</v>
      </c>
      <c r="D13" s="264">
        <v>-9.9999999999999982</v>
      </c>
      <c r="E13" s="263">
        <v>1.0982306284319707</v>
      </c>
      <c r="F13" s="266">
        <v>192</v>
      </c>
      <c r="G13" s="265">
        <v>178</v>
      </c>
      <c r="H13" s="264">
        <v>-7.2916666666666625</v>
      </c>
      <c r="I13" s="263">
        <v>2.6493062687349118</v>
      </c>
      <c r="J13" s="261">
        <v>19.2</v>
      </c>
      <c r="K13" s="262">
        <v>19.777777777777779</v>
      </c>
      <c r="L13" s="261">
        <v>3.0092592592592782</v>
      </c>
      <c r="M13" s="261">
        <v>928.12500000000011</v>
      </c>
      <c r="N13" s="262">
        <v>1122.4719101123596</v>
      </c>
      <c r="O13" s="261">
        <v>20.939734422880484</v>
      </c>
    </row>
    <row r="14" spans="1:15" ht="12.75" x14ac:dyDescent="0.25">
      <c r="A14" s="267" t="s">
        <v>126</v>
      </c>
      <c r="B14" s="266">
        <v>602</v>
      </c>
      <c r="C14" s="265">
        <v>602</v>
      </c>
      <c r="D14" s="264">
        <v>0</v>
      </c>
      <c r="E14" s="263">
        <v>73.459426479560705</v>
      </c>
      <c r="F14" s="266">
        <v>3250</v>
      </c>
      <c r="G14" s="265">
        <v>3343.6</v>
      </c>
      <c r="H14" s="264">
        <v>2.8799999999999937</v>
      </c>
      <c r="I14" s="263">
        <v>49.765283371584552</v>
      </c>
      <c r="J14" s="261">
        <v>5.3986710963455149</v>
      </c>
      <c r="K14" s="262">
        <v>5.5541528239202655</v>
      </c>
      <c r="L14" s="261">
        <v>2.8799999999999937</v>
      </c>
      <c r="M14" s="261">
        <v>304.32307692307694</v>
      </c>
      <c r="N14" s="262">
        <v>308.93288670893656</v>
      </c>
      <c r="O14" s="261">
        <v>1.5147749662852039</v>
      </c>
    </row>
    <row r="15" spans="1:15" ht="12.75" x14ac:dyDescent="0.25">
      <c r="A15" s="267" t="s">
        <v>129</v>
      </c>
      <c r="B15" s="266">
        <v>6</v>
      </c>
      <c r="C15" s="265">
        <v>6</v>
      </c>
      <c r="D15" s="264">
        <v>0</v>
      </c>
      <c r="E15" s="263">
        <v>0.73215375228798052</v>
      </c>
      <c r="F15" s="266">
        <v>61</v>
      </c>
      <c r="G15" s="265">
        <v>62</v>
      </c>
      <c r="H15" s="264">
        <v>1.6393442622950838</v>
      </c>
      <c r="I15" s="263">
        <v>0.92279207113238493</v>
      </c>
      <c r="J15" s="261">
        <v>10.166666666666666</v>
      </c>
      <c r="K15" s="262">
        <v>10.333333333333334</v>
      </c>
      <c r="L15" s="261">
        <v>1.6393442622950838</v>
      </c>
      <c r="M15" s="261">
        <v>945.90163934426232</v>
      </c>
      <c r="N15" s="262">
        <v>922.58064516129036</v>
      </c>
      <c r="O15" s="261">
        <v>-2.4654777212500645</v>
      </c>
    </row>
    <row r="16" spans="1:15" ht="12.75" x14ac:dyDescent="0.25">
      <c r="A16" s="267" t="s">
        <v>131</v>
      </c>
      <c r="B16" s="266">
        <v>38</v>
      </c>
      <c r="C16" s="265">
        <v>38</v>
      </c>
      <c r="D16" s="264">
        <v>0</v>
      </c>
      <c r="E16" s="263">
        <v>4.6369737644905431</v>
      </c>
      <c r="F16" s="266">
        <v>379</v>
      </c>
      <c r="G16" s="265">
        <v>380.5</v>
      </c>
      <c r="H16" s="264">
        <v>0.39577836411608391</v>
      </c>
      <c r="I16" s="263">
        <v>5.6632642429979434</v>
      </c>
      <c r="J16" s="261">
        <v>9.973684210526315</v>
      </c>
      <c r="K16" s="262">
        <v>10.013157894736842</v>
      </c>
      <c r="L16" s="292">
        <v>0.39577836411610612</v>
      </c>
      <c r="M16" s="292">
        <v>571.95250659630608</v>
      </c>
      <c r="N16" s="293">
        <v>572.8777923784495</v>
      </c>
      <c r="O16" s="292">
        <v>0.16177668101322595</v>
      </c>
    </row>
    <row r="17" spans="1:15" ht="12.75" x14ac:dyDescent="0.25">
      <c r="A17" s="267" t="s">
        <v>359</v>
      </c>
      <c r="B17" s="266">
        <v>9</v>
      </c>
      <c r="C17" s="265">
        <v>7</v>
      </c>
      <c r="D17" s="264">
        <v>-22.222222222222221</v>
      </c>
      <c r="E17" s="263">
        <v>0.85417937766931062</v>
      </c>
      <c r="F17" s="266">
        <v>106.55000000000001</v>
      </c>
      <c r="G17" s="265">
        <v>81.200000000000017</v>
      </c>
      <c r="H17" s="264">
        <v>-23.791647114030965</v>
      </c>
      <c r="I17" s="263">
        <v>1.2085599383217689</v>
      </c>
      <c r="J17" s="261">
        <v>11.83888888888889</v>
      </c>
      <c r="K17" s="262">
        <v>11.600000000000003</v>
      </c>
      <c r="L17" s="292">
        <v>-2.0178320037540942</v>
      </c>
      <c r="M17" s="292">
        <v>266.11450023463158</v>
      </c>
      <c r="N17" s="293">
        <v>264.67980295566497</v>
      </c>
      <c r="O17" s="292">
        <v>-0.53912781066106641</v>
      </c>
    </row>
    <row r="18" spans="1:15" ht="12.75" x14ac:dyDescent="0.25">
      <c r="A18" s="260" t="s">
        <v>134</v>
      </c>
      <c r="B18" s="259">
        <v>24</v>
      </c>
      <c r="C18" s="258">
        <v>24</v>
      </c>
      <c r="D18" s="257">
        <v>0</v>
      </c>
      <c r="E18" s="256">
        <v>2.9286150091519221</v>
      </c>
      <c r="F18" s="259">
        <v>317.8</v>
      </c>
      <c r="G18" s="258">
        <v>489.8</v>
      </c>
      <c r="H18" s="257">
        <v>54.122089364380123</v>
      </c>
      <c r="I18" s="256">
        <v>7.2900573619458413</v>
      </c>
      <c r="J18" s="254">
        <v>13.241666666666667</v>
      </c>
      <c r="K18" s="255">
        <v>20.408333333333335</v>
      </c>
      <c r="L18" s="254">
        <v>54.122089364380123</v>
      </c>
      <c r="M18" s="254">
        <v>547.67149150409068</v>
      </c>
      <c r="N18" s="255">
        <v>587.31114740710507</v>
      </c>
      <c r="O18" s="254">
        <v>7.2378527124262959</v>
      </c>
    </row>
    <row r="19" spans="1:15" ht="12.75" x14ac:dyDescent="0.25">
      <c r="A19" s="253" t="s">
        <v>323</v>
      </c>
      <c r="B19" s="251"/>
      <c r="C19" s="251"/>
      <c r="D19" s="251"/>
      <c r="E19" s="251"/>
      <c r="F19" s="251"/>
      <c r="G19" s="251"/>
      <c r="H19" s="251"/>
      <c r="I19" s="251"/>
      <c r="J19" s="251"/>
      <c r="K19" s="251"/>
      <c r="L19" s="251"/>
      <c r="M19" s="251"/>
      <c r="N19" s="251"/>
      <c r="O19" s="251"/>
    </row>
    <row r="20" spans="1:15" ht="12.75" x14ac:dyDescent="0.25"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</row>
    <row r="21" spans="1:15" ht="12.75" x14ac:dyDescent="0.25"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1:15" ht="12.75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1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1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1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1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1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1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1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1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1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1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429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19832.199000000001</v>
      </c>
      <c r="C5" s="271">
        <v>24545.249000000003</v>
      </c>
      <c r="D5" s="268">
        <v>23.764636488369263</v>
      </c>
      <c r="E5" s="268">
        <v>100</v>
      </c>
      <c r="F5" s="272">
        <v>267952.74800000002</v>
      </c>
      <c r="G5" s="271">
        <v>270307.86599999998</v>
      </c>
      <c r="H5" s="268">
        <v>0.8789303403598403</v>
      </c>
      <c r="I5" s="268">
        <v>100</v>
      </c>
      <c r="J5" s="270">
        <v>13.51099532633774</v>
      </c>
      <c r="K5" s="269">
        <v>11.012634909509369</v>
      </c>
      <c r="L5" s="268">
        <v>-18.491312863961817</v>
      </c>
      <c r="M5" s="270">
        <v>927.69975130606667</v>
      </c>
      <c r="N5" s="269">
        <v>782.14995844775024</v>
      </c>
      <c r="O5" s="268">
        <v>-15.689321103450061</v>
      </c>
    </row>
    <row r="6" spans="1:15" ht="12.75" x14ac:dyDescent="0.25">
      <c r="A6" s="267" t="s">
        <v>113</v>
      </c>
      <c r="B6" s="266">
        <v>625</v>
      </c>
      <c r="C6" s="265">
        <v>625</v>
      </c>
      <c r="D6" s="264">
        <v>0</v>
      </c>
      <c r="E6" s="263">
        <v>2.5463176193486565</v>
      </c>
      <c r="F6" s="266">
        <v>6939.9159999999993</v>
      </c>
      <c r="G6" s="265">
        <v>6308.4290000000001</v>
      </c>
      <c r="H6" s="264">
        <v>-9.0993464474209631</v>
      </c>
      <c r="I6" s="263">
        <v>2.3337940894402238</v>
      </c>
      <c r="J6" s="261">
        <v>11.103865599999999</v>
      </c>
      <c r="K6" s="262">
        <v>10.0934864</v>
      </c>
      <c r="L6" s="261">
        <v>-9.0993464474209755</v>
      </c>
      <c r="M6" s="261">
        <v>1743.5749798700735</v>
      </c>
      <c r="N6" s="262">
        <v>830.15980682353711</v>
      </c>
      <c r="O6" s="261">
        <v>-52.387490276707325</v>
      </c>
    </row>
    <row r="7" spans="1:15" ht="12.75" x14ac:dyDescent="0.25">
      <c r="A7" s="267" t="s">
        <v>114</v>
      </c>
      <c r="B7" s="266">
        <v>56</v>
      </c>
      <c r="C7" s="265">
        <v>56</v>
      </c>
      <c r="D7" s="264">
        <v>0</v>
      </c>
      <c r="E7" s="263">
        <v>0.22815005869363963</v>
      </c>
      <c r="F7" s="266">
        <v>572</v>
      </c>
      <c r="G7" s="265">
        <v>570</v>
      </c>
      <c r="H7" s="264">
        <v>-0.34965034965035446</v>
      </c>
      <c r="I7" s="263">
        <v>0.21087066700456289</v>
      </c>
      <c r="J7" s="261">
        <v>10.214285714285714</v>
      </c>
      <c r="K7" s="262">
        <v>10.178571428571429</v>
      </c>
      <c r="L7" s="261">
        <v>-0.34965034965034336</v>
      </c>
      <c r="M7" s="261">
        <v>1622.9195804195806</v>
      </c>
      <c r="N7" s="262">
        <v>1804.4912280701753</v>
      </c>
      <c r="O7" s="261">
        <v>11.187963337262353</v>
      </c>
    </row>
    <row r="8" spans="1:15" ht="12.75" x14ac:dyDescent="0.25">
      <c r="A8" s="267" t="s">
        <v>115</v>
      </c>
      <c r="B8" s="266">
        <v>73.25</v>
      </c>
      <c r="C8" s="265">
        <v>51.25</v>
      </c>
      <c r="D8" s="264">
        <v>-30.034129692832767</v>
      </c>
      <c r="E8" s="263">
        <v>0.20879804478658981</v>
      </c>
      <c r="F8" s="266">
        <v>330.13799999999998</v>
      </c>
      <c r="G8" s="265">
        <v>239.32899999999995</v>
      </c>
      <c r="H8" s="264">
        <v>-27.506376121500718</v>
      </c>
      <c r="I8" s="263">
        <v>8.8539413795675467E-2</v>
      </c>
      <c r="J8" s="261">
        <v>4.5070034129692829</v>
      </c>
      <c r="K8" s="262">
        <v>4.6698341463414623</v>
      </c>
      <c r="L8" s="261">
        <v>3.6128380312209218</v>
      </c>
      <c r="M8" s="261">
        <v>862.55929338640215</v>
      </c>
      <c r="N8" s="262">
        <v>864.23542487538089</v>
      </c>
      <c r="O8" s="261">
        <v>0.19432072691469848</v>
      </c>
    </row>
    <row r="9" spans="1:15" ht="12.75" x14ac:dyDescent="0.25">
      <c r="A9" s="267" t="s">
        <v>116</v>
      </c>
      <c r="B9" s="266">
        <v>13</v>
      </c>
      <c r="C9" s="265">
        <v>13</v>
      </c>
      <c r="D9" s="263">
        <v>0</v>
      </c>
      <c r="E9" s="263">
        <v>5.2963406482452048E-2</v>
      </c>
      <c r="F9" s="266">
        <v>33.93</v>
      </c>
      <c r="G9" s="265">
        <v>37.06</v>
      </c>
      <c r="H9" s="263">
        <v>9.2248747421161283</v>
      </c>
      <c r="I9" s="263">
        <v>1.3710292840682634E-2</v>
      </c>
      <c r="J9" s="261">
        <v>2.61</v>
      </c>
      <c r="K9" s="262">
        <v>2.8507692307692309</v>
      </c>
      <c r="L9" s="261">
        <v>9.2248747421161283</v>
      </c>
      <c r="M9" s="261">
        <v>2000</v>
      </c>
      <c r="N9" s="262">
        <v>2042.3637344846193</v>
      </c>
      <c r="O9" s="263">
        <v>2.1181867242309638</v>
      </c>
    </row>
    <row r="10" spans="1:15" ht="12.75" x14ac:dyDescent="0.25">
      <c r="A10" s="267" t="s">
        <v>117</v>
      </c>
      <c r="B10" s="266">
        <v>102</v>
      </c>
      <c r="C10" s="265">
        <v>76</v>
      </c>
      <c r="D10" s="263">
        <v>-25.490196078431371</v>
      </c>
      <c r="E10" s="263">
        <v>0.30963222251279665</v>
      </c>
      <c r="F10" s="266">
        <v>646</v>
      </c>
      <c r="G10" s="265">
        <v>605</v>
      </c>
      <c r="H10" s="263">
        <v>-6.3467492260061871</v>
      </c>
      <c r="I10" s="263">
        <v>0.22381886585572025</v>
      </c>
      <c r="J10" s="261">
        <v>6.333333333333333</v>
      </c>
      <c r="K10" s="262">
        <v>7.9605263157894735</v>
      </c>
      <c r="L10" s="263">
        <v>25.692520775623272</v>
      </c>
      <c r="M10" s="261">
        <v>1453.5913312693501</v>
      </c>
      <c r="N10" s="262">
        <v>1523.6198347107436</v>
      </c>
      <c r="O10" s="263">
        <v>4.8176197762710204</v>
      </c>
    </row>
    <row r="11" spans="1:15" ht="12.75" x14ac:dyDescent="0.25">
      <c r="A11" s="267" t="s">
        <v>118</v>
      </c>
      <c r="B11" s="266">
        <v>116.75</v>
      </c>
      <c r="C11" s="265">
        <v>89.75</v>
      </c>
      <c r="D11" s="263">
        <v>-23.126338329764451</v>
      </c>
      <c r="E11" s="263">
        <v>0.36565121013846708</v>
      </c>
      <c r="F11" s="266">
        <v>554.80700000000013</v>
      </c>
      <c r="G11" s="265">
        <v>566.78100000000006</v>
      </c>
      <c r="H11" s="263">
        <v>2.158227996402351</v>
      </c>
      <c r="I11" s="263">
        <v>0.20967980265879502</v>
      </c>
      <c r="J11" s="261">
        <v>4.7520942184154187</v>
      </c>
      <c r="K11" s="262">
        <v>6.3151086350974941</v>
      </c>
      <c r="L11" s="263">
        <v>32.891065388077713</v>
      </c>
      <c r="M11" s="261">
        <v>1160.4448934494335</v>
      </c>
      <c r="N11" s="262">
        <v>1058.3783860079993</v>
      </c>
      <c r="O11" s="263">
        <v>-8.7954635345105068</v>
      </c>
    </row>
    <row r="12" spans="1:15" ht="12.75" x14ac:dyDescent="0.25">
      <c r="A12" s="267" t="s">
        <v>119</v>
      </c>
      <c r="B12" s="266">
        <v>125</v>
      </c>
      <c r="C12" s="265">
        <v>198</v>
      </c>
      <c r="D12" s="264">
        <v>58.400000000000006</v>
      </c>
      <c r="E12" s="263">
        <v>0.80667342180965429</v>
      </c>
      <c r="F12" s="266">
        <v>952</v>
      </c>
      <c r="G12" s="265">
        <v>1540</v>
      </c>
      <c r="H12" s="264">
        <v>61.764705882352942</v>
      </c>
      <c r="I12" s="263">
        <v>0.56972074945092432</v>
      </c>
      <c r="J12" s="261">
        <v>7.6159999999999997</v>
      </c>
      <c r="K12" s="262">
        <v>7.7777777777777777</v>
      </c>
      <c r="L12" s="261">
        <v>2.1241830065359402</v>
      </c>
      <c r="M12" s="261">
        <v>1547.4940245559301</v>
      </c>
      <c r="N12" s="262">
        <v>1064.3701298701301</v>
      </c>
      <c r="O12" s="261">
        <v>-31.219758333117799</v>
      </c>
    </row>
    <row r="13" spans="1:15" ht="12.75" x14ac:dyDescent="0.25">
      <c r="A13" s="267" t="s">
        <v>120</v>
      </c>
      <c r="B13" s="266">
        <v>33</v>
      </c>
      <c r="C13" s="265">
        <v>34</v>
      </c>
      <c r="D13" s="263">
        <v>3.0303030303030276</v>
      </c>
      <c r="E13" s="263">
        <v>0.13851967849256691</v>
      </c>
      <c r="F13" s="266">
        <v>128.327</v>
      </c>
      <c r="G13" s="265">
        <v>171.11000000000004</v>
      </c>
      <c r="H13" s="263">
        <v>33.339047901065278</v>
      </c>
      <c r="I13" s="263">
        <v>6.3301894440615375E-2</v>
      </c>
      <c r="J13" s="261">
        <v>3.8886969696969698</v>
      </c>
      <c r="K13" s="262">
        <v>5.0326470588235308</v>
      </c>
      <c r="L13" s="261">
        <v>29.417311198092765</v>
      </c>
      <c r="M13" s="261">
        <v>638.83672181224517</v>
      </c>
      <c r="N13" s="262">
        <v>649.64397171410178</v>
      </c>
      <c r="O13" s="263">
        <v>1.6917076825512911</v>
      </c>
    </row>
    <row r="14" spans="1:15" ht="12.75" x14ac:dyDescent="0.25">
      <c r="A14" s="267" t="s">
        <v>121</v>
      </c>
      <c r="B14" s="266">
        <v>157.25</v>
      </c>
      <c r="C14" s="265">
        <v>154.25</v>
      </c>
      <c r="D14" s="264">
        <v>-1.9077901430842648</v>
      </c>
      <c r="E14" s="263">
        <v>0.62843118845524837</v>
      </c>
      <c r="F14" s="266">
        <v>1136</v>
      </c>
      <c r="G14" s="265">
        <v>1099</v>
      </c>
      <c r="H14" s="264">
        <v>-3.2570422535211252</v>
      </c>
      <c r="I14" s="263">
        <v>0.40657344392634143</v>
      </c>
      <c r="J14" s="261">
        <v>7.2241653418124008</v>
      </c>
      <c r="K14" s="262">
        <v>7.1247974068071311</v>
      </c>
      <c r="L14" s="261">
        <v>-1.3754936425685482</v>
      </c>
      <c r="M14" s="261">
        <v>852.82834507042242</v>
      </c>
      <c r="N14" s="262">
        <v>756.65605095541423</v>
      </c>
      <c r="O14" s="261">
        <v>-11.276864174474255</v>
      </c>
    </row>
    <row r="15" spans="1:15" ht="12.75" x14ac:dyDescent="0.25">
      <c r="A15" s="267" t="s">
        <v>122</v>
      </c>
      <c r="B15" s="266">
        <v>36.268999999999998</v>
      </c>
      <c r="C15" s="265">
        <v>42.968999999999994</v>
      </c>
      <c r="D15" s="264">
        <v>18.473076180760415</v>
      </c>
      <c r="E15" s="263">
        <v>0.17506035485726784</v>
      </c>
      <c r="F15" s="266">
        <v>980.73900000000003</v>
      </c>
      <c r="G15" s="265">
        <v>1184.989</v>
      </c>
      <c r="H15" s="264">
        <v>20.826132130974706</v>
      </c>
      <c r="I15" s="263">
        <v>0.43838494881240347</v>
      </c>
      <c r="J15" s="261">
        <v>27.040695911108664</v>
      </c>
      <c r="K15" s="262">
        <v>27.577765365728787</v>
      </c>
      <c r="L15" s="261">
        <v>1.9861524880337544</v>
      </c>
      <c r="M15" s="261">
        <v>1546.7409779768111</v>
      </c>
      <c r="N15" s="262">
        <v>1450.8889955940519</v>
      </c>
      <c r="O15" s="261">
        <v>-6.1970287040650334</v>
      </c>
    </row>
    <row r="16" spans="1:15" ht="12.75" x14ac:dyDescent="0.25">
      <c r="A16" s="267" t="s">
        <v>123</v>
      </c>
      <c r="B16" s="266">
        <v>290</v>
      </c>
      <c r="C16" s="265">
        <v>321</v>
      </c>
      <c r="D16" s="264">
        <v>10.689655172413804</v>
      </c>
      <c r="E16" s="263">
        <v>1.3077887292974699</v>
      </c>
      <c r="F16" s="266">
        <v>3057.5</v>
      </c>
      <c r="G16" s="265">
        <v>3237.25</v>
      </c>
      <c r="H16" s="264">
        <v>5.8789860997547017</v>
      </c>
      <c r="I16" s="263">
        <v>1.1976159065974057</v>
      </c>
      <c r="J16" s="261">
        <v>10.543103448275861</v>
      </c>
      <c r="K16" s="262">
        <v>10.084890965732088</v>
      </c>
      <c r="L16" s="261">
        <v>-4.3460873242091358</v>
      </c>
      <c r="M16" s="261">
        <v>791.40539656582189</v>
      </c>
      <c r="N16" s="262">
        <v>764.68592169279464</v>
      </c>
      <c r="O16" s="261">
        <v>-3.3762057965452619</v>
      </c>
    </row>
    <row r="17" spans="1:15" ht="12.75" x14ac:dyDescent="0.25">
      <c r="A17" s="267" t="s">
        <v>124</v>
      </c>
      <c r="B17" s="266">
        <v>40.75</v>
      </c>
      <c r="C17" s="265">
        <v>43.75</v>
      </c>
      <c r="D17" s="264">
        <v>7.361963190184051</v>
      </c>
      <c r="E17" s="263">
        <v>0.17824223335440598</v>
      </c>
      <c r="F17" s="266">
        <v>314.82399999999996</v>
      </c>
      <c r="G17" s="265">
        <v>317.69000000000005</v>
      </c>
      <c r="H17" s="264">
        <v>0.91034990979090846</v>
      </c>
      <c r="I17" s="263">
        <v>0.11752895122926245</v>
      </c>
      <c r="J17" s="261">
        <v>7.7257423312883429</v>
      </c>
      <c r="K17" s="262">
        <v>7.2614857142857154</v>
      </c>
      <c r="L17" s="261">
        <v>-6.009216941166196</v>
      </c>
      <c r="M17" s="261">
        <v>713.81349579447567</v>
      </c>
      <c r="N17" s="262">
        <v>731.30898045264246</v>
      </c>
      <c r="O17" s="261">
        <v>2.4509882148829654</v>
      </c>
    </row>
    <row r="18" spans="1:15" ht="12.75" x14ac:dyDescent="0.25">
      <c r="A18" s="267" t="s">
        <v>125</v>
      </c>
      <c r="B18" s="266">
        <v>1762</v>
      </c>
      <c r="C18" s="265">
        <v>1761</v>
      </c>
      <c r="D18" s="264">
        <v>-5.6753688989785722E-2</v>
      </c>
      <c r="E18" s="263">
        <v>7.1745045242767747</v>
      </c>
      <c r="F18" s="266">
        <v>55741</v>
      </c>
      <c r="G18" s="265">
        <v>51540</v>
      </c>
      <c r="H18" s="264">
        <v>-7.5366426867117582</v>
      </c>
      <c r="I18" s="263">
        <v>19.067147679675738</v>
      </c>
      <c r="J18" s="261">
        <v>31.635073779795686</v>
      </c>
      <c r="K18" s="262">
        <v>29.267461669505963</v>
      </c>
      <c r="L18" s="261">
        <v>-7.4841365212868327</v>
      </c>
      <c r="M18" s="261">
        <v>684.92025618485502</v>
      </c>
      <c r="N18" s="262">
        <v>478.40007760962362</v>
      </c>
      <c r="O18" s="261">
        <v>-30.152441355084282</v>
      </c>
    </row>
    <row r="19" spans="1:15" ht="12.75" x14ac:dyDescent="0.25">
      <c r="A19" s="267" t="s">
        <v>200</v>
      </c>
      <c r="B19" s="266">
        <v>6</v>
      </c>
      <c r="C19" s="265">
        <v>5</v>
      </c>
      <c r="D19" s="264">
        <v>-16.666666666666664</v>
      </c>
      <c r="E19" s="263">
        <v>2.0370540954789251E-2</v>
      </c>
      <c r="F19" s="266">
        <v>61</v>
      </c>
      <c r="G19" s="265">
        <v>33</v>
      </c>
      <c r="H19" s="264">
        <v>-45.901639344262293</v>
      </c>
      <c r="I19" s="263">
        <v>1.2208301773948379E-2</v>
      </c>
      <c r="J19" s="261">
        <v>10.166666666666666</v>
      </c>
      <c r="K19" s="262">
        <v>6.6</v>
      </c>
      <c r="L19" s="261">
        <v>-35.081967213114751</v>
      </c>
      <c r="M19" s="261">
        <v>1562.295081967213</v>
      </c>
      <c r="N19" s="262">
        <v>1787.8787878787878</v>
      </c>
      <c r="O19" s="261">
        <v>14.439250850583484</v>
      </c>
    </row>
    <row r="20" spans="1:15" ht="12.75" x14ac:dyDescent="0.25">
      <c r="A20" s="267" t="s">
        <v>126</v>
      </c>
      <c r="B20" s="266">
        <v>1800</v>
      </c>
      <c r="C20" s="265">
        <v>1806</v>
      </c>
      <c r="D20" s="264">
        <v>0.33333333333334103</v>
      </c>
      <c r="E20" s="263">
        <v>7.3578393928698773</v>
      </c>
      <c r="F20" s="266">
        <v>10370</v>
      </c>
      <c r="G20" s="265">
        <v>10702</v>
      </c>
      <c r="H20" s="264">
        <v>3.2015429122468575</v>
      </c>
      <c r="I20" s="263">
        <v>3.9591892601453189</v>
      </c>
      <c r="J20" s="261">
        <v>5.7611111111111111</v>
      </c>
      <c r="K20" s="262">
        <v>5.9258028792912514</v>
      </c>
      <c r="L20" s="261">
        <v>2.8586806434354184</v>
      </c>
      <c r="M20" s="261">
        <v>925.95660559305702</v>
      </c>
      <c r="N20" s="262">
        <v>933.03868435806407</v>
      </c>
      <c r="O20" s="261">
        <v>0.76483916440890365</v>
      </c>
    </row>
    <row r="21" spans="1:15" ht="12.75" x14ac:dyDescent="0.25">
      <c r="A21" s="267" t="s">
        <v>127</v>
      </c>
      <c r="B21" s="266">
        <v>61.75</v>
      </c>
      <c r="C21" s="265">
        <v>60.75</v>
      </c>
      <c r="D21" s="264">
        <v>-1.619433198380571</v>
      </c>
      <c r="E21" s="263">
        <v>0.2475020726006894</v>
      </c>
      <c r="F21" s="266">
        <v>425.54900000000004</v>
      </c>
      <c r="G21" s="265">
        <v>417.43899999999996</v>
      </c>
      <c r="H21" s="264">
        <v>-1.9057734831946616</v>
      </c>
      <c r="I21" s="263">
        <v>0.1544309480065223</v>
      </c>
      <c r="J21" s="261">
        <v>6.8914817813765188</v>
      </c>
      <c r="K21" s="262">
        <v>6.8714238683127569</v>
      </c>
      <c r="L21" s="261">
        <v>-0.29105370514025397</v>
      </c>
      <c r="M21" s="261">
        <v>2226.0221502106692</v>
      </c>
      <c r="N21" s="262">
        <v>2216.1697876815538</v>
      </c>
      <c r="O21" s="261">
        <v>-0.44259948303673191</v>
      </c>
    </row>
    <row r="22" spans="1:15" ht="12.75" x14ac:dyDescent="0.25">
      <c r="A22" s="267" t="s">
        <v>128</v>
      </c>
      <c r="B22" s="266">
        <v>8</v>
      </c>
      <c r="C22" s="265">
        <v>8</v>
      </c>
      <c r="D22" s="264">
        <v>0</v>
      </c>
      <c r="E22" s="263">
        <v>3.2592865527662801E-2</v>
      </c>
      <c r="F22" s="266">
        <v>48.748000000000005</v>
      </c>
      <c r="G22" s="265">
        <v>46.037999999999997</v>
      </c>
      <c r="H22" s="264">
        <v>-5.5592024288176116</v>
      </c>
      <c r="I22" s="263">
        <v>1.7031690820273799E-2</v>
      </c>
      <c r="J22" s="261">
        <v>6.0935000000000006</v>
      </c>
      <c r="K22" s="262">
        <v>5.7547499999999996</v>
      </c>
      <c r="L22" s="292">
        <v>-5.5592024288176116</v>
      </c>
      <c r="M22" s="292">
        <v>1972.1260359399359</v>
      </c>
      <c r="N22" s="293">
        <v>1920.055171814588</v>
      </c>
      <c r="O22" s="292">
        <v>-2.6403415996954949</v>
      </c>
    </row>
    <row r="23" spans="1:15" ht="12.75" x14ac:dyDescent="0.25">
      <c r="A23" s="267" t="s">
        <v>129</v>
      </c>
      <c r="B23" s="266">
        <v>9</v>
      </c>
      <c r="C23" s="265">
        <v>10</v>
      </c>
      <c r="D23" s="264">
        <v>11.111111111111116</v>
      </c>
      <c r="E23" s="263">
        <v>4.0741081909578501E-2</v>
      </c>
      <c r="F23" s="266">
        <v>100</v>
      </c>
      <c r="G23" s="265">
        <v>110</v>
      </c>
      <c r="H23" s="264">
        <v>10.000000000000009</v>
      </c>
      <c r="I23" s="263">
        <v>4.0694339246494592E-2</v>
      </c>
      <c r="J23" s="261">
        <v>11.111111111111111</v>
      </c>
      <c r="K23" s="262">
        <v>11</v>
      </c>
      <c r="L23" s="261">
        <v>-1.0000000000000009</v>
      </c>
      <c r="M23" s="261">
        <v>1000</v>
      </c>
      <c r="N23" s="262">
        <v>1000</v>
      </c>
      <c r="O23" s="261">
        <v>0</v>
      </c>
    </row>
    <row r="24" spans="1:15" ht="12.75" x14ac:dyDescent="0.25">
      <c r="A24" s="267" t="s">
        <v>130</v>
      </c>
      <c r="B24" s="266">
        <v>11658</v>
      </c>
      <c r="C24" s="265">
        <v>16252</v>
      </c>
      <c r="D24" s="264">
        <v>39.406416194887626</v>
      </c>
      <c r="E24" s="263">
        <v>66.212406319446984</v>
      </c>
      <c r="F24" s="266">
        <v>149442</v>
      </c>
      <c r="G24" s="265">
        <v>148105</v>
      </c>
      <c r="H24" s="264">
        <v>-0.89466147401667806</v>
      </c>
      <c r="I24" s="263">
        <v>54.791228310018923</v>
      </c>
      <c r="J24" s="261">
        <v>12.8188368502316</v>
      </c>
      <c r="K24" s="262">
        <v>9.1130322421855769</v>
      </c>
      <c r="L24" s="261">
        <v>-28.909055098700865</v>
      </c>
      <c r="M24" s="261">
        <v>964.7388953573959</v>
      </c>
      <c r="N24" s="262">
        <v>761.2838189122582</v>
      </c>
      <c r="O24" s="261">
        <v>-21.08913379819376</v>
      </c>
    </row>
    <row r="25" spans="1:15" ht="12.75" x14ac:dyDescent="0.25">
      <c r="A25" s="267" t="s">
        <v>131</v>
      </c>
      <c r="B25" s="266">
        <v>6</v>
      </c>
      <c r="C25" s="265">
        <v>6</v>
      </c>
      <c r="D25" s="264">
        <v>0</v>
      </c>
      <c r="E25" s="263">
        <v>2.4444649145747101E-2</v>
      </c>
      <c r="F25" s="266">
        <v>50</v>
      </c>
      <c r="G25" s="265">
        <v>50</v>
      </c>
      <c r="H25" s="264">
        <v>0</v>
      </c>
      <c r="I25" s="263">
        <v>1.8497426930224815E-2</v>
      </c>
      <c r="J25" s="261">
        <v>8.3333333333333339</v>
      </c>
      <c r="K25" s="262">
        <v>8.3333333333333339</v>
      </c>
      <c r="L25" s="292">
        <v>0</v>
      </c>
      <c r="M25" s="292">
        <v>872.19999999999993</v>
      </c>
      <c r="N25" s="293">
        <v>821.60000000000025</v>
      </c>
      <c r="O25" s="292">
        <v>-5.8014216922723794</v>
      </c>
    </row>
    <row r="26" spans="1:15" ht="12.75" x14ac:dyDescent="0.25">
      <c r="A26" s="267" t="s">
        <v>359</v>
      </c>
      <c r="B26" s="266">
        <v>416.7</v>
      </c>
      <c r="C26" s="265">
        <v>384.5</v>
      </c>
      <c r="D26" s="264">
        <v>-7.7273818094552364</v>
      </c>
      <c r="E26" s="263">
        <v>1.5664945994232935</v>
      </c>
      <c r="F26" s="266">
        <v>5056.5599999999995</v>
      </c>
      <c r="G26" s="265">
        <v>4646.5</v>
      </c>
      <c r="H26" s="264">
        <v>-8.1094657237331234</v>
      </c>
      <c r="I26" s="263">
        <v>1.7189658846257918</v>
      </c>
      <c r="J26" s="261">
        <v>12.134773218142549</v>
      </c>
      <c r="K26" s="262">
        <v>12.084525357607282</v>
      </c>
      <c r="L26" s="292">
        <v>-0.41408157888062069</v>
      </c>
      <c r="M26" s="292">
        <v>741.00673184932054</v>
      </c>
      <c r="N26" s="293">
        <v>828.70224900462733</v>
      </c>
      <c r="O26" s="292">
        <v>11.834645136953913</v>
      </c>
    </row>
    <row r="27" spans="1:15" ht="12.75" x14ac:dyDescent="0.25">
      <c r="A27" s="295" t="s">
        <v>134</v>
      </c>
      <c r="B27" s="266">
        <v>1266.9000000000001</v>
      </c>
      <c r="C27" s="265">
        <v>1471.3999999999999</v>
      </c>
      <c r="D27" s="264">
        <v>16.141763359381155</v>
      </c>
      <c r="E27" s="263">
        <v>5.9946427921753802</v>
      </c>
      <c r="F27" s="266">
        <v>21424.796999999999</v>
      </c>
      <c r="G27" s="265">
        <v>29832.256000000001</v>
      </c>
      <c r="H27" s="264">
        <v>39.241720703351369</v>
      </c>
      <c r="I27" s="263">
        <v>11.036399510475215</v>
      </c>
      <c r="J27" s="292">
        <v>16.911198200331516</v>
      </c>
      <c r="K27" s="293">
        <v>20.274742422182957</v>
      </c>
      <c r="L27" s="292">
        <v>19.889449476060818</v>
      </c>
      <c r="M27" s="292">
        <v>1217.9956500871401</v>
      </c>
      <c r="N27" s="293">
        <v>1319.1672936166815</v>
      </c>
      <c r="O27" s="292">
        <v>8.3064043391536835</v>
      </c>
    </row>
    <row r="28" spans="1:15" ht="12.75" x14ac:dyDescent="0.25">
      <c r="A28" s="291" t="s">
        <v>135</v>
      </c>
      <c r="B28" s="290">
        <v>1169.58</v>
      </c>
      <c r="C28" s="289">
        <v>1075.6300000000001</v>
      </c>
      <c r="D28" s="288">
        <v>-8.0327980984626794</v>
      </c>
      <c r="E28" s="287">
        <v>4.3822329934399935</v>
      </c>
      <c r="F28" s="290">
        <v>9586.9130000000023</v>
      </c>
      <c r="G28" s="289">
        <v>8948.9950000000008</v>
      </c>
      <c r="H28" s="288">
        <v>-6.654050161923875</v>
      </c>
      <c r="I28" s="287">
        <v>3.3106676222289444</v>
      </c>
      <c r="J28" s="286">
        <v>8.1968852066553826</v>
      </c>
      <c r="K28" s="285">
        <v>8.3197707390087672</v>
      </c>
      <c r="L28" s="283">
        <v>1.4991735184190391</v>
      </c>
      <c r="M28" s="283">
        <v>401.88638928923206</v>
      </c>
      <c r="N28" s="284">
        <v>505.37874476407671</v>
      </c>
      <c r="O28" s="283">
        <v>25.751644801377594</v>
      </c>
    </row>
    <row r="29" spans="1:15" ht="12.75" x14ac:dyDescent="0.25">
      <c r="A29" s="253" t="s">
        <v>323</v>
      </c>
      <c r="B29" s="251"/>
      <c r="C29" s="251"/>
      <c r="D29" s="251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51"/>
    </row>
    <row r="30" spans="1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1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1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430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458</v>
      </c>
      <c r="C5" s="271">
        <v>447</v>
      </c>
      <c r="D5" s="268">
        <v>-2.4017467248908297</v>
      </c>
      <c r="E5" s="268">
        <v>100</v>
      </c>
      <c r="F5" s="272">
        <v>4375.2309999999998</v>
      </c>
      <c r="G5" s="271">
        <v>4476.1260000000011</v>
      </c>
      <c r="H5" s="268">
        <v>2.3060496691489352</v>
      </c>
      <c r="I5" s="268">
        <v>100</v>
      </c>
      <c r="J5" s="270">
        <v>9.5529061135371176</v>
      </c>
      <c r="K5" s="269">
        <v>10.013704697986579</v>
      </c>
      <c r="L5" s="268">
        <v>4.8236482068684694</v>
      </c>
      <c r="M5" s="270">
        <v>621.23873002362632</v>
      </c>
      <c r="N5" s="269">
        <v>657.27021536033601</v>
      </c>
      <c r="O5" s="268">
        <v>5.7999418895437138</v>
      </c>
    </row>
    <row r="6" spans="1:15" ht="12.75" x14ac:dyDescent="0.25">
      <c r="A6" s="267" t="s">
        <v>113</v>
      </c>
      <c r="B6" s="266">
        <v>35</v>
      </c>
      <c r="C6" s="265">
        <v>35</v>
      </c>
      <c r="D6" s="264">
        <v>0</v>
      </c>
      <c r="E6" s="263">
        <v>7.8299776286353469</v>
      </c>
      <c r="F6" s="266">
        <v>347.02000000000004</v>
      </c>
      <c r="G6" s="265">
        <v>305.7</v>
      </c>
      <c r="H6" s="264">
        <v>-11.907094691948606</v>
      </c>
      <c r="I6" s="263">
        <v>6.8295664599253891</v>
      </c>
      <c r="J6" s="261">
        <v>9.9148571428571444</v>
      </c>
      <c r="K6" s="262">
        <v>8.7342857142857131</v>
      </c>
      <c r="L6" s="261">
        <v>-11.907094691948616</v>
      </c>
      <c r="M6" s="261">
        <v>668.48308454844096</v>
      </c>
      <c r="N6" s="262">
        <v>706.14982008505081</v>
      </c>
      <c r="O6" s="261">
        <v>5.634657990194869</v>
      </c>
    </row>
    <row r="7" spans="1:15" ht="12.75" x14ac:dyDescent="0.25">
      <c r="A7" s="267" t="s">
        <v>114</v>
      </c>
      <c r="B7" s="266">
        <v>24</v>
      </c>
      <c r="C7" s="265">
        <v>24</v>
      </c>
      <c r="D7" s="264">
        <v>0</v>
      </c>
      <c r="E7" s="263">
        <v>5.3691275167785237</v>
      </c>
      <c r="F7" s="266">
        <v>220</v>
      </c>
      <c r="G7" s="265">
        <v>279</v>
      </c>
      <c r="H7" s="264">
        <v>26.818181818181806</v>
      </c>
      <c r="I7" s="263">
        <v>6.2330685061144377</v>
      </c>
      <c r="J7" s="261">
        <v>9.1666666666666661</v>
      </c>
      <c r="K7" s="262">
        <v>11.625</v>
      </c>
      <c r="L7" s="261">
        <v>26.818181818181831</v>
      </c>
      <c r="M7" s="261">
        <v>1558.090909090909</v>
      </c>
      <c r="N7" s="262">
        <v>1685.0537634408604</v>
      </c>
      <c r="O7" s="261">
        <v>8.1486165928552836</v>
      </c>
    </row>
    <row r="8" spans="1:15" ht="12.75" x14ac:dyDescent="0.25">
      <c r="A8" s="267" t="s">
        <v>118</v>
      </c>
      <c r="B8" s="266">
        <v>94</v>
      </c>
      <c r="C8" s="265">
        <v>59</v>
      </c>
      <c r="D8" s="263">
        <v>-37.234042553191493</v>
      </c>
      <c r="E8" s="263">
        <v>13.199105145413871</v>
      </c>
      <c r="F8" s="266">
        <v>601.77500000000009</v>
      </c>
      <c r="G8" s="265">
        <v>438.13700000000006</v>
      </c>
      <c r="H8" s="263">
        <v>-27.19255535706867</v>
      </c>
      <c r="I8" s="263">
        <v>9.7883080145643788</v>
      </c>
      <c r="J8" s="261">
        <v>6.4018617021276603</v>
      </c>
      <c r="K8" s="262">
        <v>7.4260508474576277</v>
      </c>
      <c r="L8" s="263">
        <v>15.998301634500756</v>
      </c>
      <c r="M8" s="261">
        <v>640.4485895891321</v>
      </c>
      <c r="N8" s="262">
        <v>639.13638884641102</v>
      </c>
      <c r="O8" s="263">
        <v>-0.20488775587169661</v>
      </c>
    </row>
    <row r="9" spans="1:15" ht="12.75" x14ac:dyDescent="0.25">
      <c r="A9" s="267" t="s">
        <v>120</v>
      </c>
      <c r="B9" s="266">
        <v>9</v>
      </c>
      <c r="C9" s="265">
        <v>9</v>
      </c>
      <c r="D9" s="263">
        <v>0</v>
      </c>
      <c r="E9" s="263">
        <v>2.0134228187919461</v>
      </c>
      <c r="F9" s="266">
        <v>44.036000000000001</v>
      </c>
      <c r="G9" s="265">
        <v>63.939000000000007</v>
      </c>
      <c r="H9" s="263">
        <v>45.197111454264707</v>
      </c>
      <c r="I9" s="263">
        <v>1.428445043772226</v>
      </c>
      <c r="J9" s="261">
        <v>4.8928888888888888</v>
      </c>
      <c r="K9" s="262">
        <v>7.1043333333333338</v>
      </c>
      <c r="L9" s="261">
        <v>45.197111454264707</v>
      </c>
      <c r="M9" s="261">
        <v>734.98955400127159</v>
      </c>
      <c r="N9" s="262">
        <v>741.47234082484863</v>
      </c>
      <c r="O9" s="263">
        <v>0.88202434827608922</v>
      </c>
    </row>
    <row r="10" spans="1:15" ht="12.75" x14ac:dyDescent="0.25">
      <c r="A10" s="267" t="s">
        <v>123</v>
      </c>
      <c r="B10" s="266">
        <v>247</v>
      </c>
      <c r="C10" s="265">
        <v>288</v>
      </c>
      <c r="D10" s="264">
        <v>16.599190283400802</v>
      </c>
      <c r="E10" s="263">
        <v>64.429530201342274</v>
      </c>
      <c r="F10" s="266">
        <v>2820.7500000000005</v>
      </c>
      <c r="G10" s="265">
        <v>3178.2500000000005</v>
      </c>
      <c r="H10" s="264">
        <v>12.673934237348217</v>
      </c>
      <c r="I10" s="263">
        <v>71.004480213470302</v>
      </c>
      <c r="J10" s="261">
        <v>11.420040485829961</v>
      </c>
      <c r="K10" s="262">
        <v>11.035590277777779</v>
      </c>
      <c r="L10" s="261">
        <v>-3.366452233940942</v>
      </c>
      <c r="M10" s="261">
        <v>566.03172915004859</v>
      </c>
      <c r="N10" s="262">
        <v>579.44340438920779</v>
      </c>
      <c r="O10" s="261">
        <v>2.3694211028236989</v>
      </c>
    </row>
    <row r="11" spans="1:15" ht="12.75" x14ac:dyDescent="0.25">
      <c r="A11" s="267" t="s">
        <v>125</v>
      </c>
      <c r="B11" s="266">
        <v>2</v>
      </c>
      <c r="C11" s="265">
        <v>0</v>
      </c>
      <c r="D11" s="264">
        <v>-100</v>
      </c>
      <c r="E11" s="263">
        <v>0</v>
      </c>
      <c r="F11" s="266">
        <v>10</v>
      </c>
      <c r="G11" s="265">
        <v>0</v>
      </c>
      <c r="H11" s="264">
        <v>-100</v>
      </c>
      <c r="I11" s="263">
        <v>0</v>
      </c>
      <c r="J11" s="261">
        <v>5</v>
      </c>
      <c r="K11" s="262" t="s">
        <v>341</v>
      </c>
      <c r="L11" s="264" t="s">
        <v>341</v>
      </c>
      <c r="M11" s="261">
        <v>700</v>
      </c>
      <c r="N11" s="262" t="s">
        <v>341</v>
      </c>
      <c r="O11" s="264" t="s">
        <v>341</v>
      </c>
    </row>
    <row r="12" spans="1:15" ht="12.75" x14ac:dyDescent="0.25">
      <c r="A12" s="267" t="s">
        <v>126</v>
      </c>
      <c r="B12" s="266">
        <v>30</v>
      </c>
      <c r="C12" s="265">
        <v>30</v>
      </c>
      <c r="D12" s="264">
        <v>0</v>
      </c>
      <c r="E12" s="263">
        <v>6.7114093959731544</v>
      </c>
      <c r="F12" s="266">
        <v>161</v>
      </c>
      <c r="G12" s="265">
        <v>190</v>
      </c>
      <c r="H12" s="264">
        <v>18.012422360248447</v>
      </c>
      <c r="I12" s="263">
        <v>4.2447419934112656</v>
      </c>
      <c r="J12" s="261">
        <v>5.3666666666666663</v>
      </c>
      <c r="K12" s="262">
        <v>6.333333333333333</v>
      </c>
      <c r="L12" s="261">
        <v>18.012422360248447</v>
      </c>
      <c r="M12" s="261">
        <v>388.44720496894411</v>
      </c>
      <c r="N12" s="262">
        <v>384.47368421052647</v>
      </c>
      <c r="O12" s="261">
        <v>-1.0229242758318491</v>
      </c>
    </row>
    <row r="13" spans="1:15" ht="12.75" x14ac:dyDescent="0.25">
      <c r="A13" s="260" t="s">
        <v>359</v>
      </c>
      <c r="B13" s="259">
        <v>17</v>
      </c>
      <c r="C13" s="258">
        <v>2</v>
      </c>
      <c r="D13" s="257">
        <v>-88.235294117647058</v>
      </c>
      <c r="E13" s="256">
        <v>0.44742729306487694</v>
      </c>
      <c r="F13" s="259">
        <v>170.65</v>
      </c>
      <c r="G13" s="258">
        <v>21.1</v>
      </c>
      <c r="H13" s="257">
        <v>-87.635511280398475</v>
      </c>
      <c r="I13" s="256">
        <v>0.47138976874198796</v>
      </c>
      <c r="J13" s="254">
        <v>10.038235294117648</v>
      </c>
      <c r="K13" s="255">
        <v>10.55</v>
      </c>
      <c r="L13" s="254">
        <v>5.0981541166129407</v>
      </c>
      <c r="M13" s="254">
        <v>347.84646938177548</v>
      </c>
      <c r="N13" s="255">
        <v>659.71563981042652</v>
      </c>
      <c r="O13" s="254">
        <v>89.657132637549381</v>
      </c>
    </row>
    <row r="14" spans="1:15" ht="12.75" x14ac:dyDescent="0.25">
      <c r="A14" s="253" t="s">
        <v>323</v>
      </c>
      <c r="B14" s="251"/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</row>
    <row r="15" spans="1:15" ht="12.75" x14ac:dyDescent="0.25">
      <c r="B15" s="299"/>
      <c r="C15" s="299"/>
      <c r="D15" s="299"/>
      <c r="E15" s="299"/>
      <c r="F15" s="299"/>
      <c r="G15" s="299"/>
      <c r="H15" s="299"/>
      <c r="I15" s="299"/>
      <c r="J15" s="299"/>
      <c r="K15" s="299"/>
      <c r="L15" s="299"/>
      <c r="M15" s="299"/>
      <c r="N15" s="299"/>
      <c r="O15" s="299"/>
    </row>
    <row r="16" spans="1:15" ht="12.75" x14ac:dyDescent="0.25"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</row>
    <row r="17" spans="2:15" ht="12.75" x14ac:dyDescent="0.25"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M17" s="299"/>
      <c r="N17" s="299"/>
      <c r="O17" s="299"/>
    </row>
    <row r="18" spans="2:15" ht="12.75" x14ac:dyDescent="0.25"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</row>
    <row r="19" spans="2:15" ht="12.75" x14ac:dyDescent="0.25"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</row>
    <row r="20" spans="2:15" ht="12.75" x14ac:dyDescent="0.25"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</row>
    <row r="21" spans="2:15" ht="12.75" x14ac:dyDescent="0.25"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2:15" ht="12.75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2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2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2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2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2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2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2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2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2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2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431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1568.75</v>
      </c>
      <c r="C5" s="271">
        <v>1619.5</v>
      </c>
      <c r="D5" s="268">
        <v>3.2350597609561715</v>
      </c>
      <c r="E5" s="268">
        <v>100</v>
      </c>
      <c r="F5" s="272">
        <v>13054.598</v>
      </c>
      <c r="G5" s="271">
        <v>12610.223999999998</v>
      </c>
      <c r="H5" s="268">
        <v>-3.4039654074373038</v>
      </c>
      <c r="I5" s="268">
        <v>100</v>
      </c>
      <c r="J5" s="270">
        <v>8.3216560956175307</v>
      </c>
      <c r="K5" s="269">
        <v>7.786492127199752</v>
      </c>
      <c r="L5" s="268">
        <v>-6.4309791496865003</v>
      </c>
      <c r="M5" s="270">
        <v>909.80880912610269</v>
      </c>
      <c r="N5" s="269">
        <v>900.02048417220817</v>
      </c>
      <c r="O5" s="268">
        <v>-1.0758661441513717</v>
      </c>
    </row>
    <row r="6" spans="1:15" ht="12.75" x14ac:dyDescent="0.25">
      <c r="A6" s="267" t="s">
        <v>113</v>
      </c>
      <c r="B6" s="266">
        <v>62.5</v>
      </c>
      <c r="C6" s="265">
        <v>62.5</v>
      </c>
      <c r="D6" s="264">
        <v>0</v>
      </c>
      <c r="E6" s="263">
        <v>3.8592158073479466</v>
      </c>
      <c r="F6" s="266">
        <v>602.09999999999991</v>
      </c>
      <c r="G6" s="265">
        <v>638.09999999999991</v>
      </c>
      <c r="H6" s="264">
        <v>5.9790732436472371</v>
      </c>
      <c r="I6" s="263">
        <v>5.0601797398682207</v>
      </c>
      <c r="J6" s="261">
        <v>9.6335999999999977</v>
      </c>
      <c r="K6" s="262">
        <v>10.209599999999998</v>
      </c>
      <c r="L6" s="261">
        <v>5.9790732436472371</v>
      </c>
      <c r="M6" s="266">
        <v>761.5803022753696</v>
      </c>
      <c r="N6" s="265">
        <v>738.48926500548521</v>
      </c>
      <c r="O6" s="261">
        <v>-3.0319898244342003</v>
      </c>
    </row>
    <row r="7" spans="1:15" ht="12.75" x14ac:dyDescent="0.25">
      <c r="A7" s="267" t="s">
        <v>114</v>
      </c>
      <c r="B7" s="266">
        <v>86</v>
      </c>
      <c r="C7" s="265">
        <v>86</v>
      </c>
      <c r="D7" s="264">
        <v>0</v>
      </c>
      <c r="E7" s="263">
        <v>5.3102809509107747</v>
      </c>
      <c r="F7" s="266">
        <v>977</v>
      </c>
      <c r="G7" s="265">
        <v>805</v>
      </c>
      <c r="H7" s="264">
        <v>-17.604912998976463</v>
      </c>
      <c r="I7" s="263">
        <v>6.3837089650429695</v>
      </c>
      <c r="J7" s="261">
        <v>11.36046511627907</v>
      </c>
      <c r="K7" s="262">
        <v>9.3604651162790695</v>
      </c>
      <c r="L7" s="261">
        <v>-17.604912998976463</v>
      </c>
      <c r="M7" s="261">
        <v>1560.1023541453428</v>
      </c>
      <c r="N7" s="262">
        <v>1515.391304347826</v>
      </c>
      <c r="O7" s="261">
        <v>-2.865904899041738</v>
      </c>
    </row>
    <row r="8" spans="1:15" ht="12.75" x14ac:dyDescent="0.25">
      <c r="A8" s="267" t="s">
        <v>117</v>
      </c>
      <c r="B8" s="266">
        <v>35</v>
      </c>
      <c r="C8" s="265">
        <v>34</v>
      </c>
      <c r="D8" s="263">
        <v>-2.8571428571428581</v>
      </c>
      <c r="E8" s="263">
        <v>2.099413399197283</v>
      </c>
      <c r="F8" s="266">
        <v>249</v>
      </c>
      <c r="G8" s="265">
        <v>378</v>
      </c>
      <c r="H8" s="263">
        <v>51.807228915662648</v>
      </c>
      <c r="I8" s="263">
        <v>2.9975676879332203</v>
      </c>
      <c r="J8" s="261">
        <v>7.1142857142857139</v>
      </c>
      <c r="K8" s="262">
        <v>11.117647058823529</v>
      </c>
      <c r="L8" s="263">
        <v>56.27214741318214</v>
      </c>
      <c r="M8" s="261">
        <v>701.72690763052208</v>
      </c>
      <c r="N8" s="262">
        <v>758.01587301587313</v>
      </c>
      <c r="O8" s="263">
        <v>8.0214916619655519</v>
      </c>
    </row>
    <row r="9" spans="1:15" ht="12.75" x14ac:dyDescent="0.25">
      <c r="A9" s="267" t="s">
        <v>118</v>
      </c>
      <c r="B9" s="266">
        <v>359.8</v>
      </c>
      <c r="C9" s="265">
        <v>322.8</v>
      </c>
      <c r="D9" s="263">
        <v>-10.283490828237907</v>
      </c>
      <c r="E9" s="263">
        <v>19.932077801790676</v>
      </c>
      <c r="F9" s="266">
        <v>3618.3420000000001</v>
      </c>
      <c r="G9" s="265">
        <v>2693.7619999999997</v>
      </c>
      <c r="H9" s="263">
        <v>-25.55258734525372</v>
      </c>
      <c r="I9" s="263">
        <v>21.361729974027423</v>
      </c>
      <c r="J9" s="261">
        <v>10.056536964980545</v>
      </c>
      <c r="K9" s="262">
        <v>8.3449876084262691</v>
      </c>
      <c r="L9" s="263">
        <v>-17.019271768346623</v>
      </c>
      <c r="M9" s="261">
        <v>704.11681925036396</v>
      </c>
      <c r="N9" s="262">
        <v>635.91550404230236</v>
      </c>
      <c r="O9" s="263">
        <v>-9.6860795458162627</v>
      </c>
    </row>
    <row r="10" spans="1:15" ht="12.75" x14ac:dyDescent="0.25">
      <c r="A10" s="267" t="s">
        <v>119</v>
      </c>
      <c r="B10" s="266">
        <v>199</v>
      </c>
      <c r="C10" s="265">
        <v>267</v>
      </c>
      <c r="D10" s="264">
        <v>34.170854271356774</v>
      </c>
      <c r="E10" s="263">
        <v>16.486569928990431</v>
      </c>
      <c r="F10" s="266">
        <v>1588</v>
      </c>
      <c r="G10" s="265">
        <v>2032</v>
      </c>
      <c r="H10" s="264">
        <v>27.959697732997491</v>
      </c>
      <c r="I10" s="263">
        <v>16.113908840953183</v>
      </c>
      <c r="J10" s="261">
        <v>7.9798994974874375</v>
      </c>
      <c r="K10" s="262">
        <v>7.6104868913857677</v>
      </c>
      <c r="L10" s="261">
        <v>-4.6292889555561878</v>
      </c>
      <c r="M10" s="261">
        <v>495.37153652392948</v>
      </c>
      <c r="N10" s="262">
        <v>551.24999999999989</v>
      </c>
      <c r="O10" s="261">
        <v>11.280111866776821</v>
      </c>
    </row>
    <row r="11" spans="1:15" ht="12.75" x14ac:dyDescent="0.25">
      <c r="A11" s="267" t="s">
        <v>121</v>
      </c>
      <c r="B11" s="266">
        <v>4</v>
      </c>
      <c r="C11" s="265">
        <v>3</v>
      </c>
      <c r="D11" s="264">
        <v>-25</v>
      </c>
      <c r="E11" s="263">
        <v>0.18524235875270145</v>
      </c>
      <c r="F11" s="266">
        <v>31</v>
      </c>
      <c r="G11" s="265">
        <v>23.5</v>
      </c>
      <c r="H11" s="264">
        <v>-24.193548387096776</v>
      </c>
      <c r="I11" s="263">
        <v>0.18635672133976369</v>
      </c>
      <c r="J11" s="261">
        <v>7.75</v>
      </c>
      <c r="K11" s="262">
        <v>7.833333333333333</v>
      </c>
      <c r="L11" s="261">
        <v>1.0752688172043001</v>
      </c>
      <c r="M11" s="261">
        <v>1415.6451612903227</v>
      </c>
      <c r="N11" s="262">
        <v>1514.936170212766</v>
      </c>
      <c r="O11" s="261">
        <v>7.0138345142890302</v>
      </c>
    </row>
    <row r="12" spans="1:15" ht="12.75" x14ac:dyDescent="0.25">
      <c r="A12" s="267" t="s">
        <v>122</v>
      </c>
      <c r="B12" s="266">
        <v>1</v>
      </c>
      <c r="C12" s="265">
        <v>1</v>
      </c>
      <c r="D12" s="264">
        <v>0</v>
      </c>
      <c r="E12" s="263">
        <v>6.1747452917567149E-2</v>
      </c>
      <c r="F12" s="266">
        <v>7.35</v>
      </c>
      <c r="G12" s="265">
        <v>8.18</v>
      </c>
      <c r="H12" s="264">
        <v>11.292517006802715</v>
      </c>
      <c r="I12" s="263">
        <v>6.4867999172734767E-2</v>
      </c>
      <c r="J12" s="261">
        <v>7.35</v>
      </c>
      <c r="K12" s="262">
        <v>8.18</v>
      </c>
      <c r="L12" s="261">
        <v>11.292517006802715</v>
      </c>
      <c r="M12" s="261">
        <v>1300</v>
      </c>
      <c r="N12" s="262">
        <v>1200</v>
      </c>
      <c r="O12" s="261">
        <v>-7.6923076923076872</v>
      </c>
    </row>
    <row r="13" spans="1:15" ht="12.75" x14ac:dyDescent="0.25">
      <c r="A13" s="267" t="s">
        <v>123</v>
      </c>
      <c r="B13" s="266">
        <v>96</v>
      </c>
      <c r="C13" s="265">
        <v>123</v>
      </c>
      <c r="D13" s="264">
        <v>28.125</v>
      </c>
      <c r="E13" s="263">
        <v>7.59493670886076</v>
      </c>
      <c r="F13" s="266">
        <v>991.4000000000002</v>
      </c>
      <c r="G13" s="265">
        <v>1195.5</v>
      </c>
      <c r="H13" s="264">
        <v>20.587048618115777</v>
      </c>
      <c r="I13" s="263">
        <v>9.4804025685824467</v>
      </c>
      <c r="J13" s="261">
        <v>10.327083333333336</v>
      </c>
      <c r="K13" s="262">
        <v>9.7195121951219505</v>
      </c>
      <c r="L13" s="261">
        <v>-5.8832791273242924</v>
      </c>
      <c r="M13" s="261">
        <v>653.98325600161377</v>
      </c>
      <c r="N13" s="262">
        <v>690.52655792555413</v>
      </c>
      <c r="O13" s="261">
        <v>5.5878039060758722</v>
      </c>
    </row>
    <row r="14" spans="1:15" ht="12.75" x14ac:dyDescent="0.25">
      <c r="A14" s="267" t="s">
        <v>124</v>
      </c>
      <c r="B14" s="266">
        <v>331.2</v>
      </c>
      <c r="C14" s="265">
        <v>337.2</v>
      </c>
      <c r="D14" s="264">
        <v>1.8115942028985588</v>
      </c>
      <c r="E14" s="263">
        <v>20.821241123803645</v>
      </c>
      <c r="F14" s="266">
        <v>2328.4679999999998</v>
      </c>
      <c r="G14" s="265">
        <v>2287.5169999999998</v>
      </c>
      <c r="H14" s="264">
        <v>-1.7587100187762994</v>
      </c>
      <c r="I14" s="263">
        <v>18.140177367190304</v>
      </c>
      <c r="J14" s="261">
        <v>7.0303985507246374</v>
      </c>
      <c r="K14" s="262">
        <v>6.7838582443653612</v>
      </c>
      <c r="L14" s="261">
        <v>-3.506775676805185</v>
      </c>
      <c r="M14" s="261">
        <v>1006.6037841190004</v>
      </c>
      <c r="N14" s="262">
        <v>973.44146076291497</v>
      </c>
      <c r="O14" s="261">
        <v>-3.2944763251719467</v>
      </c>
    </row>
    <row r="15" spans="1:15" ht="12.75" x14ac:dyDescent="0.25">
      <c r="A15" s="267" t="s">
        <v>125</v>
      </c>
      <c r="B15" s="266">
        <v>86</v>
      </c>
      <c r="C15" s="265">
        <v>86</v>
      </c>
      <c r="D15" s="264">
        <v>0</v>
      </c>
      <c r="E15" s="263">
        <v>5.3102809509107747</v>
      </c>
      <c r="F15" s="266">
        <v>310</v>
      </c>
      <c r="G15" s="265">
        <v>367</v>
      </c>
      <c r="H15" s="264">
        <v>18.387096774193544</v>
      </c>
      <c r="I15" s="263">
        <v>2.9103368821997138</v>
      </c>
      <c r="J15" s="261">
        <v>3.6046511627906979</v>
      </c>
      <c r="K15" s="262">
        <v>4.2674418604651159</v>
      </c>
      <c r="L15" s="261">
        <v>18.387096774193523</v>
      </c>
      <c r="M15" s="261">
        <v>627.41935483870975</v>
      </c>
      <c r="N15" s="262">
        <v>898.50136239782023</v>
      </c>
      <c r="O15" s="261">
        <v>43.205872670089576</v>
      </c>
    </row>
    <row r="16" spans="1:15" ht="12.75" x14ac:dyDescent="0.25">
      <c r="A16" s="267" t="s">
        <v>200</v>
      </c>
      <c r="B16" s="266">
        <v>17</v>
      </c>
      <c r="C16" s="265">
        <v>18</v>
      </c>
      <c r="D16" s="264">
        <v>5.8823529411764719</v>
      </c>
      <c r="E16" s="263">
        <v>1.1114541525162087</v>
      </c>
      <c r="F16" s="266">
        <v>181</v>
      </c>
      <c r="G16" s="265">
        <v>153</v>
      </c>
      <c r="H16" s="264">
        <v>-15.469613259668513</v>
      </c>
      <c r="I16" s="263">
        <v>1.2133012070205891</v>
      </c>
      <c r="J16" s="261">
        <v>10.647058823529411</v>
      </c>
      <c r="K16" s="262">
        <v>8.5</v>
      </c>
      <c r="L16" s="261">
        <v>-20.165745856353588</v>
      </c>
      <c r="M16" s="261">
        <v>1828.7292817679559</v>
      </c>
      <c r="N16" s="262">
        <v>1652.9411764705881</v>
      </c>
      <c r="O16" s="261">
        <v>-9.6125821929980546</v>
      </c>
    </row>
    <row r="17" spans="1:15" ht="12.75" x14ac:dyDescent="0.25">
      <c r="A17" s="267" t="s">
        <v>126</v>
      </c>
      <c r="B17" s="266">
        <v>28</v>
      </c>
      <c r="C17" s="265">
        <v>28</v>
      </c>
      <c r="D17" s="264">
        <v>0</v>
      </c>
      <c r="E17" s="263">
        <v>1.7289286816918801</v>
      </c>
      <c r="F17" s="266">
        <v>123</v>
      </c>
      <c r="G17" s="265">
        <v>138</v>
      </c>
      <c r="H17" s="264">
        <v>12.195121951219523</v>
      </c>
      <c r="I17" s="263">
        <v>1.0943501082930804</v>
      </c>
      <c r="J17" s="261">
        <v>4.3928571428571432</v>
      </c>
      <c r="K17" s="262">
        <v>4.9285714285714288</v>
      </c>
      <c r="L17" s="261">
        <v>12.195121951219502</v>
      </c>
      <c r="M17" s="261">
        <v>368.9430894308943</v>
      </c>
      <c r="N17" s="262">
        <v>375.57971014492745</v>
      </c>
      <c r="O17" s="261">
        <v>1.7988196294095982</v>
      </c>
    </row>
    <row r="18" spans="1:15" ht="12.75" x14ac:dyDescent="0.25">
      <c r="A18" s="267" t="s">
        <v>127</v>
      </c>
      <c r="B18" s="266">
        <v>45.25</v>
      </c>
      <c r="C18" s="265">
        <v>46</v>
      </c>
      <c r="D18" s="264">
        <v>1.6574585635359185</v>
      </c>
      <c r="E18" s="263">
        <v>2.8403828342080892</v>
      </c>
      <c r="F18" s="266">
        <v>325.24799999999999</v>
      </c>
      <c r="G18" s="265">
        <v>331.47999999999996</v>
      </c>
      <c r="H18" s="264">
        <v>1.9160763478945242</v>
      </c>
      <c r="I18" s="263">
        <v>2.6286606804129731</v>
      </c>
      <c r="J18" s="261">
        <v>7.1878011049723751</v>
      </c>
      <c r="K18" s="262">
        <v>7.2060869565217383</v>
      </c>
      <c r="L18" s="261">
        <v>0.25440119004842554</v>
      </c>
      <c r="M18" s="261">
        <v>1044.844549390004</v>
      </c>
      <c r="N18" s="262">
        <v>1016.3056594666347</v>
      </c>
      <c r="O18" s="261">
        <v>-2.7314005648046646</v>
      </c>
    </row>
    <row r="19" spans="1:15" ht="12.75" x14ac:dyDescent="0.25">
      <c r="A19" s="267" t="s">
        <v>128</v>
      </c>
      <c r="B19" s="266">
        <v>100</v>
      </c>
      <c r="C19" s="265">
        <v>100</v>
      </c>
      <c r="D19" s="264">
        <v>0</v>
      </c>
      <c r="E19" s="263">
        <v>6.1747452917567145</v>
      </c>
      <c r="F19" s="266">
        <v>656.57999999999993</v>
      </c>
      <c r="G19" s="265">
        <v>657.20999999999992</v>
      </c>
      <c r="H19" s="264">
        <v>9.5951749977163381E-2</v>
      </c>
      <c r="I19" s="263">
        <v>5.2117234396470673</v>
      </c>
      <c r="J19" s="261">
        <v>6.5657999999999994</v>
      </c>
      <c r="K19" s="262">
        <v>6.5720999999999989</v>
      </c>
      <c r="L19" s="292">
        <v>9.5951749977141176E-2</v>
      </c>
      <c r="M19" s="292">
        <v>2642.1121569344177</v>
      </c>
      <c r="N19" s="293">
        <v>2752.2663988679419</v>
      </c>
      <c r="O19" s="292">
        <v>4.1691735774507688</v>
      </c>
    </row>
    <row r="20" spans="1:15" ht="12.75" x14ac:dyDescent="0.25">
      <c r="A20" s="267" t="s">
        <v>129</v>
      </c>
      <c r="B20" s="266">
        <v>3</v>
      </c>
      <c r="C20" s="265">
        <v>3</v>
      </c>
      <c r="D20" s="264">
        <v>0</v>
      </c>
      <c r="E20" s="263">
        <v>0.18524235875270145</v>
      </c>
      <c r="F20" s="266">
        <v>22.650000000000002</v>
      </c>
      <c r="G20" s="265">
        <v>16.599</v>
      </c>
      <c r="H20" s="264">
        <v>-26.715231788079475</v>
      </c>
      <c r="I20" s="263">
        <v>0.13163128585186118</v>
      </c>
      <c r="J20" s="261">
        <v>7.5500000000000007</v>
      </c>
      <c r="K20" s="262">
        <v>5.5330000000000004</v>
      </c>
      <c r="L20" s="261">
        <v>-26.715231788079475</v>
      </c>
      <c r="M20" s="261">
        <v>1000</v>
      </c>
      <c r="N20" s="262">
        <v>1000</v>
      </c>
      <c r="O20" s="261">
        <v>0</v>
      </c>
    </row>
    <row r="21" spans="1:15" ht="12.75" x14ac:dyDescent="0.25">
      <c r="A21" s="267" t="s">
        <v>130</v>
      </c>
      <c r="B21" s="266">
        <v>18</v>
      </c>
      <c r="C21" s="265">
        <v>18</v>
      </c>
      <c r="D21" s="264">
        <v>0</v>
      </c>
      <c r="E21" s="263">
        <v>1.1114541525162087</v>
      </c>
      <c r="F21" s="266">
        <v>5.26</v>
      </c>
      <c r="G21" s="265">
        <v>6.3760000000000003</v>
      </c>
      <c r="H21" s="264">
        <v>21.216730038022824</v>
      </c>
      <c r="I21" s="263">
        <v>5.0562147032439719E-2</v>
      </c>
      <c r="J21" s="261">
        <v>0.29222222222222222</v>
      </c>
      <c r="K21" s="262">
        <v>0.35422222222222222</v>
      </c>
      <c r="L21" s="261">
        <v>21.216730038022824</v>
      </c>
      <c r="M21" s="261">
        <v>1085.5513307984793</v>
      </c>
      <c r="N21" s="262">
        <v>2026.1135508155585</v>
      </c>
      <c r="O21" s="261">
        <v>86.64373515393757</v>
      </c>
    </row>
    <row r="22" spans="1:15" ht="12.75" x14ac:dyDescent="0.25">
      <c r="A22" s="267" t="s">
        <v>131</v>
      </c>
      <c r="B22" s="266">
        <v>84</v>
      </c>
      <c r="C22" s="265">
        <v>84</v>
      </c>
      <c r="D22" s="264">
        <v>0</v>
      </c>
      <c r="E22" s="263">
        <v>5.1867860450756407</v>
      </c>
      <c r="F22" s="266">
        <v>879</v>
      </c>
      <c r="G22" s="265">
        <v>879</v>
      </c>
      <c r="H22" s="264">
        <v>0</v>
      </c>
      <c r="I22" s="263">
        <v>6.9705343854320114</v>
      </c>
      <c r="J22" s="261">
        <v>10.464285714285714</v>
      </c>
      <c r="K22" s="262">
        <v>10.464285714285714</v>
      </c>
      <c r="L22" s="292">
        <v>0</v>
      </c>
      <c r="M22" s="292">
        <v>697.70193401592712</v>
      </c>
      <c r="N22" s="293">
        <v>718.15699658703068</v>
      </c>
      <c r="O22" s="292">
        <v>2.9317766762327224</v>
      </c>
    </row>
    <row r="23" spans="1:15" ht="12.75" x14ac:dyDescent="0.25">
      <c r="A23" s="260" t="s">
        <v>359</v>
      </c>
      <c r="B23" s="259">
        <v>13</v>
      </c>
      <c r="C23" s="258">
        <v>0</v>
      </c>
      <c r="D23" s="257">
        <v>-100</v>
      </c>
      <c r="E23" s="256">
        <v>0</v>
      </c>
      <c r="F23" s="259">
        <v>159.19999999999996</v>
      </c>
      <c r="G23" s="258">
        <v>0</v>
      </c>
      <c r="H23" s="257">
        <v>-100</v>
      </c>
      <c r="I23" s="256">
        <v>0</v>
      </c>
      <c r="J23" s="254">
        <v>12.246153846153844</v>
      </c>
      <c r="K23" s="255" t="s">
        <v>341</v>
      </c>
      <c r="L23" s="257" t="s">
        <v>341</v>
      </c>
      <c r="M23" s="254">
        <v>330.08793969849251</v>
      </c>
      <c r="N23" s="255" t="s">
        <v>341</v>
      </c>
      <c r="O23" s="257" t="s">
        <v>341</v>
      </c>
    </row>
    <row r="24" spans="1:15" ht="12.75" x14ac:dyDescent="0.25">
      <c r="A24" s="253" t="s">
        <v>323</v>
      </c>
      <c r="B24" s="251"/>
      <c r="C24" s="251"/>
      <c r="D24" s="251"/>
      <c r="E24" s="251"/>
      <c r="F24" s="251"/>
      <c r="G24" s="251"/>
      <c r="H24" s="251"/>
      <c r="I24" s="251"/>
      <c r="J24" s="251"/>
      <c r="K24" s="251"/>
      <c r="L24" s="251"/>
      <c r="M24" s="251"/>
      <c r="N24" s="251"/>
      <c r="O24" s="251"/>
    </row>
    <row r="25" spans="1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1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1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1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1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1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1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1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432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28878.199000000001</v>
      </c>
      <c r="C5" s="271">
        <v>30860.078999999998</v>
      </c>
      <c r="D5" s="268">
        <v>6.8628933542566051</v>
      </c>
      <c r="E5" s="268">
        <v>100</v>
      </c>
      <c r="F5" s="272">
        <v>456154.30900000001</v>
      </c>
      <c r="G5" s="271">
        <v>490868.99999999994</v>
      </c>
      <c r="H5" s="268">
        <v>7.6102955326899924</v>
      </c>
      <c r="I5" s="268">
        <v>100</v>
      </c>
      <c r="J5" s="270">
        <v>15.795801843459836</v>
      </c>
      <c r="K5" s="269">
        <v>15.906278140117529</v>
      </c>
      <c r="L5" s="268">
        <v>0.6994029030785498</v>
      </c>
      <c r="M5" s="270">
        <v>596.51243886025827</v>
      </c>
      <c r="N5" s="269">
        <v>632.72075543576796</v>
      </c>
      <c r="O5" s="268">
        <v>6.0700019340237166</v>
      </c>
    </row>
    <row r="6" spans="1:15" ht="12.75" x14ac:dyDescent="0.25">
      <c r="A6" s="267" t="s">
        <v>113</v>
      </c>
      <c r="B6" s="266">
        <v>543</v>
      </c>
      <c r="C6" s="265">
        <v>545</v>
      </c>
      <c r="D6" s="264">
        <v>0.36832412523020164</v>
      </c>
      <c r="E6" s="263">
        <v>1.7660356605049523</v>
      </c>
      <c r="F6" s="266">
        <v>6074.7199999999993</v>
      </c>
      <c r="G6" s="265">
        <v>5550.7099999999991</v>
      </c>
      <c r="H6" s="264">
        <v>-8.6260765928306231</v>
      </c>
      <c r="I6" s="263">
        <v>1.1307925332420665</v>
      </c>
      <c r="J6" s="261">
        <v>11.18732965009208</v>
      </c>
      <c r="K6" s="262">
        <v>10.184788990825686</v>
      </c>
      <c r="L6" s="261">
        <v>-8.9613937429486761</v>
      </c>
      <c r="M6" s="261">
        <v>565.64401322200865</v>
      </c>
      <c r="N6" s="262">
        <v>622.16437176505349</v>
      </c>
      <c r="O6" s="261">
        <v>9.9922136930425296</v>
      </c>
    </row>
    <row r="7" spans="1:15" ht="12.75" x14ac:dyDescent="0.25">
      <c r="A7" s="267" t="s">
        <v>114</v>
      </c>
      <c r="B7" s="266">
        <v>323</v>
      </c>
      <c r="C7" s="265">
        <v>323</v>
      </c>
      <c r="D7" s="264">
        <v>0</v>
      </c>
      <c r="E7" s="263">
        <v>1.0466596666845862</v>
      </c>
      <c r="F7" s="266">
        <v>3313</v>
      </c>
      <c r="G7" s="265">
        <v>2309</v>
      </c>
      <c r="H7" s="264">
        <v>-30.304859643827342</v>
      </c>
      <c r="I7" s="263">
        <v>0.47039026705699488</v>
      </c>
      <c r="J7" s="261">
        <v>10.256965944272446</v>
      </c>
      <c r="K7" s="262">
        <v>7.1486068111455108</v>
      </c>
      <c r="L7" s="261">
        <v>-30.304859643827353</v>
      </c>
      <c r="M7" s="261">
        <v>1297.4977361907638</v>
      </c>
      <c r="N7" s="262">
        <v>1425.2706799480291</v>
      </c>
      <c r="O7" s="261">
        <v>9.8476429047487315</v>
      </c>
    </row>
    <row r="8" spans="1:15" ht="12.75" x14ac:dyDescent="0.25">
      <c r="A8" s="267" t="s">
        <v>115</v>
      </c>
      <c r="B8" s="266">
        <v>91.209000000000003</v>
      </c>
      <c r="C8" s="265">
        <v>73.209000000000003</v>
      </c>
      <c r="D8" s="264">
        <v>-19.734894582771435</v>
      </c>
      <c r="E8" s="263">
        <v>0.23722881590808631</v>
      </c>
      <c r="F8" s="266">
        <v>440.33800000000002</v>
      </c>
      <c r="G8" s="265">
        <v>334.2000000000001</v>
      </c>
      <c r="H8" s="264">
        <v>-24.103756659656884</v>
      </c>
      <c r="I8" s="263">
        <v>6.8083337917041034E-2</v>
      </c>
      <c r="J8" s="261">
        <v>4.8277911171046721</v>
      </c>
      <c r="K8" s="262">
        <v>4.5650124984633047</v>
      </c>
      <c r="L8" s="261">
        <v>-5.443040352561102</v>
      </c>
      <c r="M8" s="261">
        <v>797.76387684006374</v>
      </c>
      <c r="N8" s="262">
        <v>708.7555356074206</v>
      </c>
      <c r="O8" s="261">
        <v>-11.157228826304399</v>
      </c>
    </row>
    <row r="9" spans="1:15" ht="12.75" x14ac:dyDescent="0.25">
      <c r="A9" s="267" t="s">
        <v>116</v>
      </c>
      <c r="B9" s="266">
        <v>27</v>
      </c>
      <c r="C9" s="265">
        <v>27</v>
      </c>
      <c r="D9" s="263">
        <v>0</v>
      </c>
      <c r="E9" s="263">
        <v>8.7491674924098539E-2</v>
      </c>
      <c r="F9" s="266">
        <v>158.53</v>
      </c>
      <c r="G9" s="265">
        <v>152.97</v>
      </c>
      <c r="H9" s="263">
        <v>-3.5072226077083268</v>
      </c>
      <c r="I9" s="263">
        <v>3.1163100542099833E-2</v>
      </c>
      <c r="J9" s="261">
        <v>5.8714814814814815</v>
      </c>
      <c r="K9" s="262">
        <v>5.6655555555555557</v>
      </c>
      <c r="L9" s="261">
        <v>-3.5072226077083157</v>
      </c>
      <c r="M9" s="261">
        <v>1598.7377783384848</v>
      </c>
      <c r="N9" s="262">
        <v>1559.9463947179186</v>
      </c>
      <c r="O9" s="263">
        <v>-2.4263756161989725</v>
      </c>
    </row>
    <row r="10" spans="1:15" ht="12.75" x14ac:dyDescent="0.25">
      <c r="A10" s="267" t="s">
        <v>117</v>
      </c>
      <c r="B10" s="266">
        <v>481</v>
      </c>
      <c r="C10" s="265">
        <v>430</v>
      </c>
      <c r="D10" s="263">
        <v>-10.602910602910598</v>
      </c>
      <c r="E10" s="263">
        <v>1.3933859339763843</v>
      </c>
      <c r="F10" s="266">
        <v>3350</v>
      </c>
      <c r="G10" s="265">
        <v>3394</v>
      </c>
      <c r="H10" s="263">
        <v>1.3134328358209046</v>
      </c>
      <c r="I10" s="263">
        <v>0.69142683689538353</v>
      </c>
      <c r="J10" s="261">
        <v>6.9646569646569647</v>
      </c>
      <c r="K10" s="262">
        <v>7.8930232558139535</v>
      </c>
      <c r="L10" s="263">
        <v>13.329677195418267</v>
      </c>
      <c r="M10" s="261">
        <v>851.30149253731361</v>
      </c>
      <c r="N10" s="262">
        <v>866.8031820860341</v>
      </c>
      <c r="O10" s="263">
        <v>1.8209400176801616</v>
      </c>
    </row>
    <row r="11" spans="1:15" ht="12.75" x14ac:dyDescent="0.25">
      <c r="A11" s="267" t="s">
        <v>118</v>
      </c>
      <c r="B11" s="266">
        <v>1029.45</v>
      </c>
      <c r="C11" s="265">
        <v>1036.45</v>
      </c>
      <c r="D11" s="263">
        <v>0.67997474379521972</v>
      </c>
      <c r="E11" s="263">
        <v>3.3585461657437756</v>
      </c>
      <c r="F11" s="266">
        <v>6401.3</v>
      </c>
      <c r="G11" s="265">
        <v>6023.1559999999999</v>
      </c>
      <c r="H11" s="263">
        <v>-5.9073000796713178</v>
      </c>
      <c r="I11" s="263">
        <v>1.2270393934023132</v>
      </c>
      <c r="J11" s="261">
        <v>6.2181747535091549</v>
      </c>
      <c r="K11" s="262">
        <v>5.811332915239519</v>
      </c>
      <c r="L11" s="263">
        <v>-6.5427855342926726</v>
      </c>
      <c r="M11" s="261">
        <v>525.48078827738118</v>
      </c>
      <c r="N11" s="262">
        <v>556.89347909966148</v>
      </c>
      <c r="O11" s="263">
        <v>5.97789520055656</v>
      </c>
    </row>
    <row r="12" spans="1:15" ht="12.75" x14ac:dyDescent="0.25">
      <c r="A12" s="267" t="s">
        <v>119</v>
      </c>
      <c r="B12" s="266">
        <v>1695.5</v>
      </c>
      <c r="C12" s="265">
        <v>1870</v>
      </c>
      <c r="D12" s="264">
        <v>10.291949277499256</v>
      </c>
      <c r="E12" s="263">
        <v>6.0596085965949742</v>
      </c>
      <c r="F12" s="266">
        <v>16526</v>
      </c>
      <c r="G12" s="265">
        <v>22728</v>
      </c>
      <c r="H12" s="264">
        <v>37.528742587437968</v>
      </c>
      <c r="I12" s="263">
        <v>4.6301559071768645</v>
      </c>
      <c r="J12" s="261">
        <v>9.7469772928339715</v>
      </c>
      <c r="K12" s="262">
        <v>12.154010695187166</v>
      </c>
      <c r="L12" s="261">
        <v>24.69517810534818</v>
      </c>
      <c r="M12" s="261">
        <v>509.70455997856845</v>
      </c>
      <c r="N12" s="262">
        <v>932.88498768039437</v>
      </c>
      <c r="O12" s="261">
        <v>83.024650146276784</v>
      </c>
    </row>
    <row r="13" spans="1:15" ht="12.75" x14ac:dyDescent="0.25">
      <c r="A13" s="267" t="s">
        <v>120</v>
      </c>
      <c r="B13" s="266">
        <v>53</v>
      </c>
      <c r="C13" s="265">
        <v>56</v>
      </c>
      <c r="D13" s="263">
        <v>5.6603773584905648</v>
      </c>
      <c r="E13" s="263">
        <v>0.18146421465738957</v>
      </c>
      <c r="F13" s="266">
        <v>281.44400000000002</v>
      </c>
      <c r="G13" s="265">
        <v>385.69799999999998</v>
      </c>
      <c r="H13" s="263">
        <v>37.042537769502971</v>
      </c>
      <c r="I13" s="263">
        <v>7.8574528030900301E-2</v>
      </c>
      <c r="J13" s="261">
        <v>5.3102641509433965</v>
      </c>
      <c r="K13" s="262">
        <v>6.8874642857142856</v>
      </c>
      <c r="L13" s="261">
        <v>29.700973246136741</v>
      </c>
      <c r="M13" s="261">
        <v>589.38403376870701</v>
      </c>
      <c r="N13" s="262">
        <v>583.22454355480204</v>
      </c>
      <c r="O13" s="263">
        <v>-1.0450724588718874</v>
      </c>
    </row>
    <row r="14" spans="1:15" ht="12.75" x14ac:dyDescent="0.25">
      <c r="A14" s="267" t="s">
        <v>121</v>
      </c>
      <c r="B14" s="266">
        <v>926</v>
      </c>
      <c r="C14" s="265">
        <v>928</v>
      </c>
      <c r="D14" s="264">
        <v>0.21598272138227959</v>
      </c>
      <c r="E14" s="263">
        <v>3.0071212714653131</v>
      </c>
      <c r="F14" s="266">
        <v>11843</v>
      </c>
      <c r="G14" s="265">
        <v>11829</v>
      </c>
      <c r="H14" s="264">
        <v>-0.1182132905513833</v>
      </c>
      <c r="I14" s="263">
        <v>2.4098079120905989</v>
      </c>
      <c r="J14" s="261">
        <v>12.789416846652268</v>
      </c>
      <c r="K14" s="262">
        <v>12.74676724137931</v>
      </c>
      <c r="L14" s="261">
        <v>-0.33347576190795314</v>
      </c>
      <c r="M14" s="261">
        <v>397.2937600270202</v>
      </c>
      <c r="N14" s="262">
        <v>401.82779609434436</v>
      </c>
      <c r="O14" s="261">
        <v>1.1412301232759825</v>
      </c>
    </row>
    <row r="15" spans="1:15" ht="12.75" x14ac:dyDescent="0.25">
      <c r="A15" s="267" t="s">
        <v>122</v>
      </c>
      <c r="B15" s="266">
        <v>957.5</v>
      </c>
      <c r="C15" s="265">
        <v>1014.17</v>
      </c>
      <c r="D15" s="264">
        <v>5.9185378590078219</v>
      </c>
      <c r="E15" s="263">
        <v>3.2863493317693711</v>
      </c>
      <c r="F15" s="266">
        <v>25477.161999999997</v>
      </c>
      <c r="G15" s="265">
        <v>29677.358999999997</v>
      </c>
      <c r="H15" s="264">
        <v>16.486125887961943</v>
      </c>
      <c r="I15" s="263">
        <v>6.0458816914492459</v>
      </c>
      <c r="J15" s="261">
        <v>26.608002088772842</v>
      </c>
      <c r="K15" s="262">
        <v>29.262706449609038</v>
      </c>
      <c r="L15" s="261">
        <v>9.9770901700144456</v>
      </c>
      <c r="M15" s="261">
        <v>1310.3190830281649</v>
      </c>
      <c r="N15" s="262">
        <v>1412.0029851712886</v>
      </c>
      <c r="O15" s="261">
        <v>7.7602397355101438</v>
      </c>
    </row>
    <row r="16" spans="1:15" ht="12.75" x14ac:dyDescent="0.25">
      <c r="A16" s="267" t="s">
        <v>123</v>
      </c>
      <c r="B16" s="266">
        <v>13155</v>
      </c>
      <c r="C16" s="265">
        <v>13536</v>
      </c>
      <c r="D16" s="264">
        <v>2.8962371721778846</v>
      </c>
      <c r="E16" s="263">
        <v>43.862493028614743</v>
      </c>
      <c r="F16" s="266">
        <v>259856.7</v>
      </c>
      <c r="G16" s="265">
        <v>271988.8</v>
      </c>
      <c r="H16" s="264">
        <v>4.6687655157630958</v>
      </c>
      <c r="I16" s="263">
        <v>55.409651047428135</v>
      </c>
      <c r="J16" s="261">
        <v>19.753454960091222</v>
      </c>
      <c r="K16" s="262">
        <v>20.093735224586286</v>
      </c>
      <c r="L16" s="261">
        <v>1.7226366991624831</v>
      </c>
      <c r="M16" s="261">
        <v>441.00781507654028</v>
      </c>
      <c r="N16" s="262">
        <v>441.41041101692429</v>
      </c>
      <c r="O16" s="261">
        <v>9.1289978685327178E-2</v>
      </c>
    </row>
    <row r="17" spans="1:15" ht="12.75" x14ac:dyDescent="0.25">
      <c r="A17" s="267" t="s">
        <v>124</v>
      </c>
      <c r="B17" s="266">
        <v>210</v>
      </c>
      <c r="C17" s="265">
        <v>275</v>
      </c>
      <c r="D17" s="264">
        <v>30.952380952380953</v>
      </c>
      <c r="E17" s="263">
        <v>0.8911189112639667</v>
      </c>
      <c r="F17" s="266">
        <v>2434.652</v>
      </c>
      <c r="G17" s="265">
        <v>2581.7359999999999</v>
      </c>
      <c r="H17" s="264">
        <v>6.041274071201963</v>
      </c>
      <c r="I17" s="263">
        <v>0.52595213794311724</v>
      </c>
      <c r="J17" s="261">
        <v>11.593580952380952</v>
      </c>
      <c r="K17" s="262">
        <v>9.3881309090909095</v>
      </c>
      <c r="L17" s="261">
        <v>-19.023027072900312</v>
      </c>
      <c r="M17" s="261">
        <v>1128.1610102799084</v>
      </c>
      <c r="N17" s="262">
        <v>1146.1574886045667</v>
      </c>
      <c r="O17" s="261">
        <v>1.5952047766828237</v>
      </c>
    </row>
    <row r="18" spans="1:15" ht="12.75" x14ac:dyDescent="0.25">
      <c r="A18" s="267" t="s">
        <v>125</v>
      </c>
      <c r="B18" s="266">
        <v>482</v>
      </c>
      <c r="C18" s="265">
        <v>475</v>
      </c>
      <c r="D18" s="264">
        <v>-1.4522821576763434</v>
      </c>
      <c r="E18" s="263">
        <v>1.5392053921832152</v>
      </c>
      <c r="F18" s="266">
        <v>2721</v>
      </c>
      <c r="G18" s="265">
        <v>1531</v>
      </c>
      <c r="H18" s="264">
        <v>-43.73392135244395</v>
      </c>
      <c r="I18" s="263">
        <v>0.31189584186412267</v>
      </c>
      <c r="J18" s="261">
        <v>5.6452282157676352</v>
      </c>
      <c r="K18" s="262">
        <v>3.223157894736842</v>
      </c>
      <c r="L18" s="261">
        <v>-42.904737035532605</v>
      </c>
      <c r="M18" s="261">
        <v>972.14994487320848</v>
      </c>
      <c r="N18" s="262">
        <v>1418.3736120182887</v>
      </c>
      <c r="O18" s="261">
        <v>45.900703847005666</v>
      </c>
    </row>
    <row r="19" spans="1:15" ht="12.75" x14ac:dyDescent="0.25">
      <c r="A19" s="267" t="s">
        <v>200</v>
      </c>
      <c r="B19" s="266">
        <v>1065</v>
      </c>
      <c r="C19" s="265">
        <v>1044</v>
      </c>
      <c r="D19" s="264">
        <v>-1.9718309859154903</v>
      </c>
      <c r="E19" s="263">
        <v>3.3830114303984771</v>
      </c>
      <c r="F19" s="266">
        <v>37330</v>
      </c>
      <c r="G19" s="265">
        <v>36141</v>
      </c>
      <c r="H19" s="264">
        <v>-3.185105813019018</v>
      </c>
      <c r="I19" s="263">
        <v>7.3626568391974248</v>
      </c>
      <c r="J19" s="261">
        <v>35.051643192488264</v>
      </c>
      <c r="K19" s="262">
        <v>34.617816091954026</v>
      </c>
      <c r="L19" s="261">
        <v>-1.2376797805222717</v>
      </c>
      <c r="M19" s="261">
        <v>1342.0814358424859</v>
      </c>
      <c r="N19" s="262">
        <v>1392.2691679809634</v>
      </c>
      <c r="O19" s="261">
        <v>3.7395444716044723</v>
      </c>
    </row>
    <row r="20" spans="1:15" ht="12.75" x14ac:dyDescent="0.25">
      <c r="A20" s="267" t="s">
        <v>324</v>
      </c>
      <c r="B20" s="266">
        <v>0.5</v>
      </c>
      <c r="C20" s="265">
        <v>0.5</v>
      </c>
      <c r="D20" s="264">
        <v>0</v>
      </c>
      <c r="E20" s="263">
        <v>1.6202162022981212E-3</v>
      </c>
      <c r="F20" s="266">
        <v>4.75</v>
      </c>
      <c r="G20" s="265">
        <v>5.5</v>
      </c>
      <c r="H20" s="264">
        <v>15.789473684210531</v>
      </c>
      <c r="I20" s="263">
        <v>1.120461874756809E-3</v>
      </c>
      <c r="J20" s="261">
        <v>9.5</v>
      </c>
      <c r="K20" s="262">
        <v>11</v>
      </c>
      <c r="L20" s="261">
        <v>15.789473684210531</v>
      </c>
      <c r="M20" s="261">
        <v>1000</v>
      </c>
      <c r="N20" s="262">
        <v>950</v>
      </c>
      <c r="O20" s="261">
        <v>-5.0000000000000044</v>
      </c>
    </row>
    <row r="21" spans="1:15" ht="12.75" x14ac:dyDescent="0.25">
      <c r="A21" s="267" t="s">
        <v>126</v>
      </c>
      <c r="B21" s="266">
        <v>543</v>
      </c>
      <c r="C21" s="265">
        <v>543</v>
      </c>
      <c r="D21" s="264">
        <v>0</v>
      </c>
      <c r="E21" s="263">
        <v>1.7595547956957596</v>
      </c>
      <c r="F21" s="266">
        <v>3290</v>
      </c>
      <c r="G21" s="265">
        <v>3432.7</v>
      </c>
      <c r="H21" s="264">
        <v>4.3373860182370771</v>
      </c>
      <c r="I21" s="263">
        <v>0.69931081408685425</v>
      </c>
      <c r="J21" s="261">
        <v>6.0589318600368323</v>
      </c>
      <c r="K21" s="262">
        <v>6.3217311233885818</v>
      </c>
      <c r="L21" s="261">
        <v>4.3373860182370771</v>
      </c>
      <c r="M21" s="261">
        <v>464.674772036474</v>
      </c>
      <c r="N21" s="262">
        <v>463.51996970314906</v>
      </c>
      <c r="O21" s="261">
        <v>-0.24851840530613067</v>
      </c>
    </row>
    <row r="22" spans="1:15" ht="12.75" x14ac:dyDescent="0.25">
      <c r="A22" s="267" t="s">
        <v>127</v>
      </c>
      <c r="B22" s="266">
        <v>98.25</v>
      </c>
      <c r="C22" s="265">
        <v>102.5</v>
      </c>
      <c r="D22" s="264">
        <v>4.3256997455470847</v>
      </c>
      <c r="E22" s="263">
        <v>0.33214432147111483</v>
      </c>
      <c r="F22" s="266">
        <v>743.82800000000009</v>
      </c>
      <c r="G22" s="265">
        <v>768.49999999999989</v>
      </c>
      <c r="H22" s="264">
        <v>3.3168958415117133</v>
      </c>
      <c r="I22" s="263">
        <v>0.15655908195465593</v>
      </c>
      <c r="J22" s="261">
        <v>7.5707684478371506</v>
      </c>
      <c r="K22" s="262">
        <v>7.4975609756097548</v>
      </c>
      <c r="L22" s="261">
        <v>-0.96697544947779157</v>
      </c>
      <c r="M22" s="261">
        <v>1082.9546615615441</v>
      </c>
      <c r="N22" s="262">
        <v>1048.340923877684</v>
      </c>
      <c r="O22" s="261">
        <v>-3.1962314686331927</v>
      </c>
    </row>
    <row r="23" spans="1:15" ht="12.75" x14ac:dyDescent="0.25">
      <c r="A23" s="267" t="s">
        <v>128</v>
      </c>
      <c r="B23" s="266">
        <v>9</v>
      </c>
      <c r="C23" s="265">
        <v>9</v>
      </c>
      <c r="D23" s="264">
        <v>0</v>
      </c>
      <c r="E23" s="263">
        <v>2.9163891641366187E-2</v>
      </c>
      <c r="F23" s="266">
        <v>62.620000000000005</v>
      </c>
      <c r="G23" s="265">
        <v>58.91</v>
      </c>
      <c r="H23" s="264">
        <v>-5.9246247205365865</v>
      </c>
      <c r="I23" s="263">
        <v>1.2001165280349748E-2</v>
      </c>
      <c r="J23" s="261">
        <v>6.9577777777777783</v>
      </c>
      <c r="K23" s="262">
        <v>6.5455555555555556</v>
      </c>
      <c r="L23" s="292">
        <v>-5.9246247205365759</v>
      </c>
      <c r="M23" s="292">
        <v>1909.2622165442349</v>
      </c>
      <c r="N23" s="293">
        <v>1852.2237311152605</v>
      </c>
      <c r="O23" s="292">
        <v>-2.9874621167653936</v>
      </c>
    </row>
    <row r="24" spans="1:15" ht="12.75" x14ac:dyDescent="0.25">
      <c r="A24" s="267" t="s">
        <v>129</v>
      </c>
      <c r="B24" s="266">
        <v>51</v>
      </c>
      <c r="C24" s="265">
        <v>51</v>
      </c>
      <c r="D24" s="264">
        <v>0</v>
      </c>
      <c r="E24" s="263">
        <v>0.16526205263440835</v>
      </c>
      <c r="F24" s="266">
        <v>591.16800000000001</v>
      </c>
      <c r="G24" s="265">
        <v>648.13</v>
      </c>
      <c r="H24" s="264">
        <v>9.6355012449929731</v>
      </c>
      <c r="I24" s="263">
        <v>0.13203726452475101</v>
      </c>
      <c r="J24" s="261">
        <v>11.591529411764705</v>
      </c>
      <c r="K24" s="262">
        <v>12.70843137254902</v>
      </c>
      <c r="L24" s="261">
        <v>9.6355012449929731</v>
      </c>
      <c r="M24" s="261">
        <v>686.30764858720363</v>
      </c>
      <c r="N24" s="262">
        <v>702.50690447903969</v>
      </c>
      <c r="O24" s="261">
        <v>2.3603490249865411</v>
      </c>
    </row>
    <row r="25" spans="1:15" ht="12.75" x14ac:dyDescent="0.25">
      <c r="A25" s="267" t="s">
        <v>130</v>
      </c>
      <c r="B25" s="266">
        <v>512</v>
      </c>
      <c r="C25" s="265">
        <v>487</v>
      </c>
      <c r="D25" s="264">
        <v>-4.8828125</v>
      </c>
      <c r="E25" s="263">
        <v>1.5780905810383703</v>
      </c>
      <c r="F25" s="266">
        <v>1732</v>
      </c>
      <c r="G25" s="265">
        <v>2213</v>
      </c>
      <c r="H25" s="264">
        <v>27.771362586605086</v>
      </c>
      <c r="I25" s="263">
        <v>0.450833114333967</v>
      </c>
      <c r="J25" s="261">
        <v>3.3828125</v>
      </c>
      <c r="K25" s="262">
        <v>4.5441478439425049</v>
      </c>
      <c r="L25" s="261">
        <v>34.330467442180293</v>
      </c>
      <c r="M25" s="261">
        <v>652.30946882217074</v>
      </c>
      <c r="N25" s="262">
        <v>804.65431540894713</v>
      </c>
      <c r="O25" s="261">
        <v>23.354688819994408</v>
      </c>
    </row>
    <row r="26" spans="1:15" ht="12.75" x14ac:dyDescent="0.25">
      <c r="A26" s="267" t="s">
        <v>131</v>
      </c>
      <c r="B26" s="266">
        <v>2596</v>
      </c>
      <c r="C26" s="265">
        <v>2657</v>
      </c>
      <c r="D26" s="264">
        <v>2.3497688751926038</v>
      </c>
      <c r="E26" s="263">
        <v>8.609828899012216</v>
      </c>
      <c r="F26" s="266">
        <v>25626</v>
      </c>
      <c r="G26" s="265">
        <v>26209</v>
      </c>
      <c r="H26" s="264">
        <v>2.2750331694372905</v>
      </c>
      <c r="I26" s="263">
        <v>5.3393064137274919</v>
      </c>
      <c r="J26" s="261">
        <v>9.8713405238828962</v>
      </c>
      <c r="K26" s="262">
        <v>9.8641324802408725</v>
      </c>
      <c r="L26" s="292">
        <v>-7.30199067146442E-2</v>
      </c>
      <c r="M26" s="292">
        <v>612.26800905330526</v>
      </c>
      <c r="N26" s="293">
        <v>789.21362890610089</v>
      </c>
      <c r="O26" s="292">
        <v>28.900026987591708</v>
      </c>
    </row>
    <row r="27" spans="1:15" ht="12.75" x14ac:dyDescent="0.25">
      <c r="A27" s="267" t="s">
        <v>359</v>
      </c>
      <c r="B27" s="266">
        <v>3021.25</v>
      </c>
      <c r="C27" s="265">
        <v>4397.75</v>
      </c>
      <c r="D27" s="264">
        <v>45.560612329333885</v>
      </c>
      <c r="E27" s="263">
        <v>14.250611607313127</v>
      </c>
      <c r="F27" s="266">
        <v>38822.5</v>
      </c>
      <c r="G27" s="265">
        <v>54042.7</v>
      </c>
      <c r="H27" s="264">
        <v>39.204584970056011</v>
      </c>
      <c r="I27" s="263">
        <v>11.009597265258146</v>
      </c>
      <c r="J27" s="261">
        <v>12.849813818783616</v>
      </c>
      <c r="K27" s="262">
        <v>12.288715820590074</v>
      </c>
      <c r="L27" s="292">
        <v>-4.3665846533382453</v>
      </c>
      <c r="M27" s="292">
        <v>399.02936441496558</v>
      </c>
      <c r="N27" s="293">
        <v>401.48854516891271</v>
      </c>
      <c r="O27" s="292">
        <v>0.61629067263073711</v>
      </c>
    </row>
    <row r="28" spans="1:15" ht="12.75" x14ac:dyDescent="0.25">
      <c r="A28" s="267" t="s">
        <v>133</v>
      </c>
      <c r="B28" s="266">
        <v>77</v>
      </c>
      <c r="C28" s="265">
        <v>79</v>
      </c>
      <c r="D28" s="264">
        <v>2.5974025974025983</v>
      </c>
      <c r="E28" s="263">
        <v>0.25599415996310315</v>
      </c>
      <c r="F28" s="266">
        <v>481</v>
      </c>
      <c r="G28" s="265">
        <v>375</v>
      </c>
      <c r="H28" s="264">
        <v>-22.03742203742204</v>
      </c>
      <c r="I28" s="263">
        <v>7.6395127824327877E-2</v>
      </c>
      <c r="J28" s="261">
        <v>6.2467532467532472</v>
      </c>
      <c r="K28" s="262">
        <v>4.7468354430379751</v>
      </c>
      <c r="L28" s="292">
        <v>-24.011158188373372</v>
      </c>
      <c r="M28" s="292">
        <v>1995.0103950103953</v>
      </c>
      <c r="N28" s="293">
        <v>1994.9333333333334</v>
      </c>
      <c r="O28" s="292">
        <v>-3.8627205780294993E-3</v>
      </c>
    </row>
    <row r="29" spans="1:15" ht="12.75" x14ac:dyDescent="0.25">
      <c r="A29" s="295" t="s">
        <v>134</v>
      </c>
      <c r="B29" s="266">
        <v>24.95</v>
      </c>
      <c r="C29" s="265">
        <v>24.95</v>
      </c>
      <c r="D29" s="264">
        <v>0</v>
      </c>
      <c r="E29" s="263">
        <v>8.0848788494676249E-2</v>
      </c>
      <c r="F29" s="266">
        <v>348.92999999999995</v>
      </c>
      <c r="G29" s="265">
        <v>348</v>
      </c>
      <c r="H29" s="264">
        <v>-0.26652910325851709</v>
      </c>
      <c r="I29" s="263">
        <v>7.0894678620976273E-2</v>
      </c>
      <c r="J29" s="292">
        <v>13.985170340681361</v>
      </c>
      <c r="K29" s="293">
        <v>13.947895791583166</v>
      </c>
      <c r="L29" s="292">
        <v>-0.26652910325851709</v>
      </c>
      <c r="M29" s="292">
        <v>928.90837703837474</v>
      </c>
      <c r="N29" s="293">
        <v>889.05172413793093</v>
      </c>
      <c r="O29" s="292">
        <v>-4.2906979725512056</v>
      </c>
    </row>
    <row r="30" spans="1:15" ht="12.75" x14ac:dyDescent="0.25">
      <c r="A30" s="291" t="s">
        <v>135</v>
      </c>
      <c r="B30" s="290">
        <v>906.59</v>
      </c>
      <c r="C30" s="289">
        <v>875.55</v>
      </c>
      <c r="D30" s="288">
        <v>-3.4238189258650631</v>
      </c>
      <c r="E30" s="287">
        <v>2.8371605918442402</v>
      </c>
      <c r="F30" s="290">
        <v>8243.6669999999976</v>
      </c>
      <c r="G30" s="289">
        <v>8140.9309999999996</v>
      </c>
      <c r="H30" s="288">
        <v>-1.24624150878484</v>
      </c>
      <c r="I30" s="287">
        <v>1.6584732382774223</v>
      </c>
      <c r="J30" s="286">
        <v>9.0930486769101773</v>
      </c>
      <c r="K30" s="285">
        <v>9.2980766375421169</v>
      </c>
      <c r="L30" s="283">
        <v>2.2547768951524771</v>
      </c>
      <c r="M30" s="283">
        <v>524.51891251793654</v>
      </c>
      <c r="N30" s="284">
        <v>650.16024702825757</v>
      </c>
      <c r="O30" s="283">
        <v>23.953632845607743</v>
      </c>
    </row>
    <row r="31" spans="1:15" ht="12.75" x14ac:dyDescent="0.25">
      <c r="A31" s="253" t="s">
        <v>323</v>
      </c>
      <c r="B31" s="251"/>
      <c r="C31" s="251"/>
      <c r="D31" s="251"/>
      <c r="E31" s="251"/>
      <c r="F31" s="251"/>
      <c r="G31" s="251"/>
      <c r="H31" s="251"/>
      <c r="I31" s="251"/>
      <c r="J31" s="251"/>
      <c r="K31" s="251"/>
      <c r="L31" s="251"/>
      <c r="M31" s="251"/>
      <c r="N31" s="251"/>
      <c r="O31" s="251"/>
    </row>
    <row r="32" spans="1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433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14205.54</v>
      </c>
      <c r="C5" s="271">
        <v>14873.68</v>
      </c>
      <c r="D5" s="268">
        <v>4.7033762884057806</v>
      </c>
      <c r="E5" s="268">
        <v>100</v>
      </c>
      <c r="F5" s="272">
        <v>357911.55200000003</v>
      </c>
      <c r="G5" s="271">
        <v>403857.14599999995</v>
      </c>
      <c r="H5" s="268">
        <v>12.83713636602597</v>
      </c>
      <c r="I5" s="268">
        <v>100</v>
      </c>
      <c r="J5" s="270">
        <v>25.19520919303314</v>
      </c>
      <c r="K5" s="269">
        <v>27.152469731767791</v>
      </c>
      <c r="L5" s="268">
        <v>7.768383757956121</v>
      </c>
      <c r="M5" s="270">
        <v>1121.8964227275794</v>
      </c>
      <c r="N5" s="269">
        <v>1078.4636006329997</v>
      </c>
      <c r="O5" s="268">
        <v>-3.8713753974707332</v>
      </c>
    </row>
    <row r="6" spans="1:15" ht="12.75" x14ac:dyDescent="0.25">
      <c r="A6" s="267" t="s">
        <v>116</v>
      </c>
      <c r="B6" s="266">
        <v>0</v>
      </c>
      <c r="C6" s="265">
        <v>60</v>
      </c>
      <c r="D6" s="264" t="s">
        <v>341</v>
      </c>
      <c r="E6" s="263">
        <v>0.40339714179678471</v>
      </c>
      <c r="F6" s="266">
        <v>0</v>
      </c>
      <c r="G6" s="265">
        <v>1482</v>
      </c>
      <c r="H6" s="263" t="s">
        <v>341</v>
      </c>
      <c r="I6" s="263">
        <v>0.36696144037030365</v>
      </c>
      <c r="J6" s="261" t="s">
        <v>341</v>
      </c>
      <c r="K6" s="262">
        <v>24.7</v>
      </c>
      <c r="L6" s="262" t="s">
        <v>341</v>
      </c>
      <c r="M6" s="261" t="s">
        <v>341</v>
      </c>
      <c r="N6" s="262">
        <v>1500</v>
      </c>
      <c r="O6" s="263" t="s">
        <v>341</v>
      </c>
    </row>
    <row r="7" spans="1:15" ht="12.75" x14ac:dyDescent="0.25">
      <c r="A7" s="267" t="s">
        <v>117</v>
      </c>
      <c r="B7" s="266">
        <v>42</v>
      </c>
      <c r="C7" s="265">
        <v>49</v>
      </c>
      <c r="D7" s="263">
        <v>16.666666666666675</v>
      </c>
      <c r="E7" s="263">
        <v>0.32944099913404079</v>
      </c>
      <c r="F7" s="266">
        <v>371</v>
      </c>
      <c r="G7" s="265">
        <v>433</v>
      </c>
      <c r="H7" s="263">
        <v>16.71159029649596</v>
      </c>
      <c r="I7" s="263">
        <v>0.10721612933896187</v>
      </c>
      <c r="J7" s="261">
        <v>8.8333333333333339</v>
      </c>
      <c r="K7" s="262">
        <v>8.8367346938775508</v>
      </c>
      <c r="L7" s="263">
        <v>3.850596842509546E-2</v>
      </c>
      <c r="M7" s="261">
        <v>764.2048517520218</v>
      </c>
      <c r="N7" s="262">
        <v>860.36951501154772</v>
      </c>
      <c r="O7" s="263">
        <v>12.583623754685425</v>
      </c>
    </row>
    <row r="8" spans="1:15" ht="12.75" x14ac:dyDescent="0.25">
      <c r="A8" s="267" t="s">
        <v>119</v>
      </c>
      <c r="B8" s="266">
        <v>146</v>
      </c>
      <c r="C8" s="265">
        <v>208</v>
      </c>
      <c r="D8" s="264">
        <v>42.465753424657528</v>
      </c>
      <c r="E8" s="263">
        <v>1.39844342489552</v>
      </c>
      <c r="F8" s="266">
        <v>1184</v>
      </c>
      <c r="G8" s="265">
        <v>1759</v>
      </c>
      <c r="H8" s="264">
        <v>48.564189189189186</v>
      </c>
      <c r="I8" s="263">
        <v>0.43555004967028621</v>
      </c>
      <c r="J8" s="261">
        <v>8.1095890410958908</v>
      </c>
      <c r="K8" s="262">
        <v>8.4567307692307701</v>
      </c>
      <c r="L8" s="261">
        <v>4.2806327962578106</v>
      </c>
      <c r="M8" s="261">
        <v>743.23908080749311</v>
      </c>
      <c r="N8" s="262">
        <v>593.12220950949211</v>
      </c>
      <c r="O8" s="261">
        <v>-20.197655798038273</v>
      </c>
    </row>
    <row r="9" spans="1:15" ht="12.75" x14ac:dyDescent="0.25">
      <c r="A9" s="267" t="s">
        <v>121</v>
      </c>
      <c r="B9" s="266">
        <v>142</v>
      </c>
      <c r="C9" s="265">
        <v>143</v>
      </c>
      <c r="D9" s="264">
        <v>0.70422535211267512</v>
      </c>
      <c r="E9" s="263">
        <v>0.96142985461566999</v>
      </c>
      <c r="F9" s="266">
        <v>1107</v>
      </c>
      <c r="G9" s="265">
        <v>1114.2</v>
      </c>
      <c r="H9" s="264">
        <v>0.65040650406504863</v>
      </c>
      <c r="I9" s="263">
        <v>0.27588963350917162</v>
      </c>
      <c r="J9" s="261">
        <v>7.795774647887324</v>
      </c>
      <c r="K9" s="262">
        <v>7.791608391608392</v>
      </c>
      <c r="L9" s="261">
        <v>-5.344249246688193E-2</v>
      </c>
      <c r="M9" s="261">
        <v>549.07317073170725</v>
      </c>
      <c r="N9" s="262">
        <v>543.92927661102146</v>
      </c>
      <c r="O9" s="261">
        <v>-0.93683217372120264</v>
      </c>
    </row>
    <row r="10" spans="1:15" ht="12.75" x14ac:dyDescent="0.25">
      <c r="A10" s="267" t="s">
        <v>122</v>
      </c>
      <c r="B10" s="266">
        <v>2065.02</v>
      </c>
      <c r="C10" s="265">
        <v>2189.92</v>
      </c>
      <c r="D10" s="264">
        <v>6.0483675702898809</v>
      </c>
      <c r="E10" s="263">
        <v>14.723457812726911</v>
      </c>
      <c r="F10" s="266">
        <v>81488.929000000004</v>
      </c>
      <c r="G10" s="265">
        <v>99623.34</v>
      </c>
      <c r="H10" s="264">
        <v>22.253834014679462</v>
      </c>
      <c r="I10" s="263">
        <v>24.66796514230802</v>
      </c>
      <c r="J10" s="261">
        <v>39.461568895216516</v>
      </c>
      <c r="K10" s="262">
        <v>45.491771388909179</v>
      </c>
      <c r="L10" s="261">
        <v>15.281203111069509</v>
      </c>
      <c r="M10" s="261">
        <v>1394.088176076041</v>
      </c>
      <c r="N10" s="262">
        <v>1495.7963766322232</v>
      </c>
      <c r="O10" s="261">
        <v>7.2956791615908845</v>
      </c>
    </row>
    <row r="11" spans="1:15" ht="12.75" x14ac:dyDescent="0.25">
      <c r="A11" s="267" t="s">
        <v>123</v>
      </c>
      <c r="B11" s="266">
        <v>3822</v>
      </c>
      <c r="C11" s="265">
        <v>3814</v>
      </c>
      <c r="D11" s="264">
        <v>-0.20931449502877841</v>
      </c>
      <c r="E11" s="263">
        <v>25.64261164688228</v>
      </c>
      <c r="F11" s="266">
        <v>49261.025999999998</v>
      </c>
      <c r="G11" s="265">
        <v>50762.54</v>
      </c>
      <c r="H11" s="264">
        <v>3.0480769929558615</v>
      </c>
      <c r="I11" s="263">
        <v>12.569429686406988</v>
      </c>
      <c r="J11" s="261">
        <v>12.888808477237049</v>
      </c>
      <c r="K11" s="262">
        <v>13.309528054535921</v>
      </c>
      <c r="L11" s="261">
        <v>3.2642239819290264</v>
      </c>
      <c r="M11" s="261">
        <v>529.50064824065998</v>
      </c>
      <c r="N11" s="262">
        <v>527.15631447914143</v>
      </c>
      <c r="O11" s="261">
        <v>-0.44274426656660815</v>
      </c>
    </row>
    <row r="12" spans="1:15" ht="12.75" x14ac:dyDescent="0.25">
      <c r="A12" s="267" t="s">
        <v>124</v>
      </c>
      <c r="B12" s="266">
        <v>180.5</v>
      </c>
      <c r="C12" s="265">
        <v>180.5</v>
      </c>
      <c r="D12" s="264">
        <v>0</v>
      </c>
      <c r="E12" s="263">
        <v>1.2135530682386604</v>
      </c>
      <c r="F12" s="266">
        <v>1020.278</v>
      </c>
      <c r="G12" s="265">
        <v>1077.0170000000001</v>
      </c>
      <c r="H12" s="264">
        <v>5.56113137791856</v>
      </c>
      <c r="I12" s="263">
        <v>0.26668266506295774</v>
      </c>
      <c r="J12" s="261">
        <v>5.6525096952908589</v>
      </c>
      <c r="K12" s="262">
        <v>5.9668531855955678</v>
      </c>
      <c r="L12" s="261">
        <v>5.56113137791856</v>
      </c>
      <c r="M12" s="261">
        <v>1339.4001438823534</v>
      </c>
      <c r="N12" s="262">
        <v>1454.0989510843376</v>
      </c>
      <c r="O12" s="261">
        <v>8.5634459370387273</v>
      </c>
    </row>
    <row r="13" spans="1:15" ht="12.75" x14ac:dyDescent="0.25">
      <c r="A13" s="267" t="s">
        <v>200</v>
      </c>
      <c r="B13" s="266">
        <v>5582</v>
      </c>
      <c r="C13" s="265">
        <v>5950</v>
      </c>
      <c r="D13" s="264">
        <v>6.5926191329272577</v>
      </c>
      <c r="E13" s="263">
        <v>40.003549894847815</v>
      </c>
      <c r="F13" s="266">
        <v>202233</v>
      </c>
      <c r="G13" s="265">
        <v>224950</v>
      </c>
      <c r="H13" s="264">
        <v>11.233082632409142</v>
      </c>
      <c r="I13" s="263">
        <v>55.700388671592314</v>
      </c>
      <c r="J13" s="261">
        <v>36.229487638839124</v>
      </c>
      <c r="K13" s="262">
        <v>37.806722689075627</v>
      </c>
      <c r="L13" s="261">
        <v>4.3534566813626663</v>
      </c>
      <c r="M13" s="261">
        <v>1227.3536959843352</v>
      </c>
      <c r="N13" s="262">
        <v>1071.1314958879752</v>
      </c>
      <c r="O13" s="261">
        <v>-12.728376555795528</v>
      </c>
    </row>
    <row r="14" spans="1:15" ht="12.75" x14ac:dyDescent="0.25">
      <c r="A14" s="267" t="s">
        <v>324</v>
      </c>
      <c r="B14" s="266">
        <v>265</v>
      </c>
      <c r="C14" s="265">
        <v>308</v>
      </c>
      <c r="D14" s="264">
        <v>16.226415094339618</v>
      </c>
      <c r="E14" s="263">
        <v>2.0707719945568281</v>
      </c>
      <c r="F14" s="266">
        <v>6087</v>
      </c>
      <c r="G14" s="265">
        <v>7277</v>
      </c>
      <c r="H14" s="264">
        <v>19.549860358140304</v>
      </c>
      <c r="I14" s="263">
        <v>1.8018747648952091</v>
      </c>
      <c r="J14" s="261">
        <v>22.969811320754715</v>
      </c>
      <c r="K14" s="262">
        <v>23.626623376623378</v>
      </c>
      <c r="L14" s="261">
        <v>2.8594577756726691</v>
      </c>
      <c r="M14" s="261">
        <v>1085.5265319533432</v>
      </c>
      <c r="N14" s="262">
        <v>1126.2250927580048</v>
      </c>
      <c r="O14" s="261">
        <v>3.7492000063256814</v>
      </c>
    </row>
    <row r="15" spans="1:15" ht="12.75" x14ac:dyDescent="0.25">
      <c r="A15" s="267" t="s">
        <v>126</v>
      </c>
      <c r="B15" s="266">
        <v>421</v>
      </c>
      <c r="C15" s="265">
        <v>421</v>
      </c>
      <c r="D15" s="264">
        <v>0</v>
      </c>
      <c r="E15" s="263">
        <v>2.8305032782741057</v>
      </c>
      <c r="F15" s="266">
        <v>2481</v>
      </c>
      <c r="G15" s="265">
        <v>2650</v>
      </c>
      <c r="H15" s="264">
        <v>6.8117694478033064</v>
      </c>
      <c r="I15" s="263">
        <v>0.65617261604676425</v>
      </c>
      <c r="J15" s="261">
        <v>5.8931116389548697</v>
      </c>
      <c r="K15" s="262">
        <v>6.2945368171021379</v>
      </c>
      <c r="L15" s="261">
        <v>6.8117694478033064</v>
      </c>
      <c r="M15" s="261">
        <v>466.91656590084636</v>
      </c>
      <c r="N15" s="262">
        <v>467.50188679245269</v>
      </c>
      <c r="O15" s="261">
        <v>0.12535877592543265</v>
      </c>
    </row>
    <row r="16" spans="1:15" ht="12.75" x14ac:dyDescent="0.25">
      <c r="A16" s="267" t="s">
        <v>127</v>
      </c>
      <c r="B16" s="266">
        <v>54.25</v>
      </c>
      <c r="C16" s="265">
        <v>57.75</v>
      </c>
      <c r="D16" s="264">
        <v>6.4516129032258007</v>
      </c>
      <c r="E16" s="263">
        <v>0.38826974897940519</v>
      </c>
      <c r="F16" s="266">
        <v>402.00999999999993</v>
      </c>
      <c r="G16" s="265">
        <v>419.7</v>
      </c>
      <c r="H16" s="264">
        <v>4.4003880500485204</v>
      </c>
      <c r="I16" s="263">
        <v>0.10392288564333094</v>
      </c>
      <c r="J16" s="261">
        <v>7.4103225806451603</v>
      </c>
      <c r="K16" s="262">
        <v>7.2675324675324671</v>
      </c>
      <c r="L16" s="261">
        <v>-1.9269081954089717</v>
      </c>
      <c r="M16" s="261">
        <v>1140.3074550384322</v>
      </c>
      <c r="N16" s="262">
        <v>1156.8739575887539</v>
      </c>
      <c r="O16" s="261">
        <v>1.4528101589727394</v>
      </c>
    </row>
    <row r="17" spans="1:15" ht="12.75" x14ac:dyDescent="0.25">
      <c r="A17" s="267" t="s">
        <v>129</v>
      </c>
      <c r="B17" s="266">
        <v>17</v>
      </c>
      <c r="C17" s="265">
        <v>17</v>
      </c>
      <c r="D17" s="264">
        <v>0</v>
      </c>
      <c r="E17" s="263">
        <v>0.11429585684242231</v>
      </c>
      <c r="F17" s="266">
        <v>192</v>
      </c>
      <c r="G17" s="265">
        <v>201.5</v>
      </c>
      <c r="H17" s="264">
        <v>4.9479166666666741</v>
      </c>
      <c r="I17" s="263">
        <v>4.9893880050348303E-2</v>
      </c>
      <c r="J17" s="261">
        <v>11.294117647058824</v>
      </c>
      <c r="K17" s="262">
        <v>11.852941176470589</v>
      </c>
      <c r="L17" s="261">
        <v>4.9479166666666741</v>
      </c>
      <c r="M17" s="261">
        <v>573.95833333333337</v>
      </c>
      <c r="N17" s="262">
        <v>595.53349875930519</v>
      </c>
      <c r="O17" s="261">
        <v>3.7590124880096054</v>
      </c>
    </row>
    <row r="18" spans="1:15" ht="12.75" x14ac:dyDescent="0.25">
      <c r="A18" s="267" t="s">
        <v>131</v>
      </c>
      <c r="B18" s="266">
        <v>805</v>
      </c>
      <c r="C18" s="265">
        <v>828</v>
      </c>
      <c r="D18" s="264">
        <v>2.857142857142847</v>
      </c>
      <c r="E18" s="263">
        <v>5.5668805567956277</v>
      </c>
      <c r="F18" s="266">
        <v>6860</v>
      </c>
      <c r="G18" s="265">
        <v>7081.3</v>
      </c>
      <c r="H18" s="264">
        <v>3.2259475218658906</v>
      </c>
      <c r="I18" s="263">
        <v>1.7534170362309254</v>
      </c>
      <c r="J18" s="261">
        <v>8.5217391304347831</v>
      </c>
      <c r="K18" s="262">
        <v>8.5522946859903382</v>
      </c>
      <c r="L18" s="292">
        <v>0.35856009070294181</v>
      </c>
      <c r="M18" s="292">
        <v>916.92857142857144</v>
      </c>
      <c r="N18" s="293">
        <v>1163.3527742081255</v>
      </c>
      <c r="O18" s="292">
        <v>26.874961742726168</v>
      </c>
    </row>
    <row r="19" spans="1:15" ht="12.75" x14ac:dyDescent="0.25">
      <c r="A19" s="267" t="s">
        <v>359</v>
      </c>
      <c r="B19" s="266">
        <v>44.5</v>
      </c>
      <c r="C19" s="265">
        <v>39</v>
      </c>
      <c r="D19" s="264">
        <v>-12.35955056179775</v>
      </c>
      <c r="E19" s="263">
        <v>0.26220814216791</v>
      </c>
      <c r="F19" s="266">
        <v>517.9</v>
      </c>
      <c r="G19" s="265">
        <v>454.44999999999993</v>
      </c>
      <c r="H19" s="264">
        <v>-12.25139988414753</v>
      </c>
      <c r="I19" s="263">
        <v>0.11252741334432151</v>
      </c>
      <c r="J19" s="261">
        <v>11.63820224719101</v>
      </c>
      <c r="K19" s="262">
        <v>11.652564102564101</v>
      </c>
      <c r="L19" s="292">
        <v>0.12340269629320666</v>
      </c>
      <c r="M19" s="292">
        <v>503.13767136512831</v>
      </c>
      <c r="N19" s="293">
        <v>593.20057212014547</v>
      </c>
      <c r="O19" s="292">
        <v>17.900249947624825</v>
      </c>
    </row>
    <row r="20" spans="1:15" ht="12.75" x14ac:dyDescent="0.25">
      <c r="A20" s="295" t="s">
        <v>134</v>
      </c>
      <c r="B20" s="266">
        <v>0.5</v>
      </c>
      <c r="C20" s="265">
        <v>1</v>
      </c>
      <c r="D20" s="264">
        <v>100</v>
      </c>
      <c r="E20" s="263">
        <v>6.723285696613077E-3</v>
      </c>
      <c r="F20" s="266">
        <v>5.5</v>
      </c>
      <c r="G20" s="265">
        <v>9.6</v>
      </c>
      <c r="H20" s="264">
        <v>74.545454545454533</v>
      </c>
      <c r="I20" s="263">
        <v>2.377078156244882E-3</v>
      </c>
      <c r="J20" s="292">
        <v>11</v>
      </c>
      <c r="K20" s="293">
        <v>9.6</v>
      </c>
      <c r="L20" s="292">
        <v>-12.727272727272732</v>
      </c>
      <c r="M20" s="292">
        <v>1000</v>
      </c>
      <c r="N20" s="293">
        <v>1326.5625</v>
      </c>
      <c r="O20" s="292">
        <v>32.656250000000007</v>
      </c>
    </row>
    <row r="21" spans="1:15" ht="12.75" x14ac:dyDescent="0.25">
      <c r="A21" s="291" t="s">
        <v>135</v>
      </c>
      <c r="B21" s="290">
        <v>618.77</v>
      </c>
      <c r="C21" s="289">
        <v>607.5100000000001</v>
      </c>
      <c r="D21" s="288">
        <v>-1.8197391599463209</v>
      </c>
      <c r="E21" s="287">
        <v>4.084463293549411</v>
      </c>
      <c r="F21" s="290">
        <v>4700.9089999999997</v>
      </c>
      <c r="G21" s="289">
        <v>4562.4989999999998</v>
      </c>
      <c r="H21" s="288">
        <v>-2.9443241721973323</v>
      </c>
      <c r="I21" s="287">
        <v>1.1297309073738664</v>
      </c>
      <c r="J21" s="286">
        <v>7.5971831213536527</v>
      </c>
      <c r="K21" s="285">
        <v>7.5101627956741437</v>
      </c>
      <c r="L21" s="283">
        <v>-1.1454288292053638</v>
      </c>
      <c r="M21" s="283">
        <v>472.38367515729408</v>
      </c>
      <c r="N21" s="284">
        <v>579.15959214456814</v>
      </c>
      <c r="O21" s="283">
        <v>22.603642463241314</v>
      </c>
    </row>
    <row r="22" spans="1:15" ht="12.75" x14ac:dyDescent="0.25">
      <c r="A22" s="253" t="s">
        <v>323</v>
      </c>
      <c r="B22" s="251"/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</row>
    <row r="23" spans="1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1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1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1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1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1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1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1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1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1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434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4837.07</v>
      </c>
      <c r="C5" s="271">
        <v>4838.9500000000007</v>
      </c>
      <c r="D5" s="268">
        <v>3.8866503895973459E-2</v>
      </c>
      <c r="E5" s="268">
        <v>100</v>
      </c>
      <c r="F5" s="272">
        <v>95895.523000000001</v>
      </c>
      <c r="G5" s="271">
        <v>112725.057</v>
      </c>
      <c r="H5" s="268">
        <v>17.549864137035875</v>
      </c>
      <c r="I5" s="268">
        <v>100</v>
      </c>
      <c r="J5" s="270">
        <v>19.825126161085119</v>
      </c>
      <c r="K5" s="269">
        <v>23.295354777379387</v>
      </c>
      <c r="L5" s="268">
        <v>17.504194364755186</v>
      </c>
      <c r="M5" s="270">
        <v>712.85657047826942</v>
      </c>
      <c r="N5" s="269">
        <v>848.31910193667056</v>
      </c>
      <c r="O5" s="268">
        <v>19.002775182042122</v>
      </c>
    </row>
    <row r="6" spans="1:15" ht="12.75" x14ac:dyDescent="0.25">
      <c r="A6" s="267" t="s">
        <v>117</v>
      </c>
      <c r="B6" s="266">
        <v>31</v>
      </c>
      <c r="C6" s="265">
        <v>40</v>
      </c>
      <c r="D6" s="263">
        <v>29.032258064516125</v>
      </c>
      <c r="E6" s="263">
        <v>0.82662561092799036</v>
      </c>
      <c r="F6" s="266">
        <v>360</v>
      </c>
      <c r="G6" s="265">
        <v>527</v>
      </c>
      <c r="H6" s="263">
        <v>46.388888888888879</v>
      </c>
      <c r="I6" s="263">
        <v>0.46750918919473244</v>
      </c>
      <c r="J6" s="261">
        <v>11.612903225806452</v>
      </c>
      <c r="K6" s="262">
        <v>13.175000000000001</v>
      </c>
      <c r="L6" s="263">
        <v>13.451388888888882</v>
      </c>
      <c r="M6" s="261">
        <v>842.91666666666663</v>
      </c>
      <c r="N6" s="262">
        <v>880.13282732447817</v>
      </c>
      <c r="O6" s="263">
        <v>4.4151648827853496</v>
      </c>
    </row>
    <row r="7" spans="1:15" ht="12.75" x14ac:dyDescent="0.25">
      <c r="A7" s="267" t="s">
        <v>119</v>
      </c>
      <c r="B7" s="266">
        <v>24</v>
      </c>
      <c r="C7" s="265">
        <v>15</v>
      </c>
      <c r="D7" s="264">
        <v>-37.5</v>
      </c>
      <c r="E7" s="263">
        <v>0.30998460409799639</v>
      </c>
      <c r="F7" s="266">
        <v>189</v>
      </c>
      <c r="G7" s="265">
        <v>183</v>
      </c>
      <c r="H7" s="264">
        <v>-3.1746031746031744</v>
      </c>
      <c r="I7" s="263">
        <v>0.1623419006122126</v>
      </c>
      <c r="J7" s="261">
        <v>7.875</v>
      </c>
      <c r="K7" s="262">
        <v>12.2</v>
      </c>
      <c r="L7" s="261">
        <v>54.920634920634903</v>
      </c>
      <c r="M7" s="261">
        <v>682.53968253968253</v>
      </c>
      <c r="N7" s="262">
        <v>599.99999999999989</v>
      </c>
      <c r="O7" s="261">
        <v>-12.093023255813973</v>
      </c>
    </row>
    <row r="8" spans="1:15" ht="12.75" x14ac:dyDescent="0.25">
      <c r="A8" s="267" t="s">
        <v>122</v>
      </c>
      <c r="B8" s="266">
        <v>1195.8800000000001</v>
      </c>
      <c r="C8" s="265">
        <v>1335.1799999999998</v>
      </c>
      <c r="D8" s="264">
        <v>11.648325918988501</v>
      </c>
      <c r="E8" s="263">
        <v>27.592349579970854</v>
      </c>
      <c r="F8" s="266">
        <v>43147.239000000001</v>
      </c>
      <c r="G8" s="265">
        <v>61777.5</v>
      </c>
      <c r="H8" s="264">
        <v>43.1783387113136</v>
      </c>
      <c r="I8" s="263">
        <v>54.803698169786685</v>
      </c>
      <c r="J8" s="261">
        <v>36.079906846840821</v>
      </c>
      <c r="K8" s="262">
        <v>46.269042376308818</v>
      </c>
      <c r="L8" s="261">
        <v>28.240470721614862</v>
      </c>
      <c r="M8" s="261">
        <v>797.3914356373997</v>
      </c>
      <c r="N8" s="262">
        <v>954.06335639998372</v>
      </c>
      <c r="O8" s="261">
        <v>19.648056620691868</v>
      </c>
    </row>
    <row r="9" spans="1:15" ht="12.75" x14ac:dyDescent="0.25">
      <c r="A9" s="267" t="s">
        <v>123</v>
      </c>
      <c r="B9" s="266">
        <v>3201</v>
      </c>
      <c r="C9" s="265">
        <v>3076</v>
      </c>
      <c r="D9" s="264">
        <v>-3.9050296782255578</v>
      </c>
      <c r="E9" s="263">
        <v>63.56750948036246</v>
      </c>
      <c r="F9" s="266">
        <v>40978.698000000004</v>
      </c>
      <c r="G9" s="265">
        <v>40203.739000000009</v>
      </c>
      <c r="H9" s="264">
        <v>-1.8911264579465015</v>
      </c>
      <c r="I9" s="263">
        <v>35.665308202061951</v>
      </c>
      <c r="J9" s="261">
        <v>12.801842549203375</v>
      </c>
      <c r="K9" s="262">
        <v>13.070136215864762</v>
      </c>
      <c r="L9" s="261">
        <v>2.0957425904139182</v>
      </c>
      <c r="M9" s="261">
        <v>578.85289571669648</v>
      </c>
      <c r="N9" s="262">
        <v>588.40392432156602</v>
      </c>
      <c r="O9" s="261">
        <v>1.6499923686214002</v>
      </c>
    </row>
    <row r="10" spans="1:15" ht="12.75" x14ac:dyDescent="0.25">
      <c r="A10" s="267" t="s">
        <v>200</v>
      </c>
      <c r="B10" s="266">
        <v>223</v>
      </c>
      <c r="C10" s="265">
        <v>189</v>
      </c>
      <c r="D10" s="264">
        <v>-15.246636771300448</v>
      </c>
      <c r="E10" s="263">
        <v>3.9058060116347546</v>
      </c>
      <c r="F10" s="266">
        <v>9462</v>
      </c>
      <c r="G10" s="265">
        <v>8032</v>
      </c>
      <c r="H10" s="264">
        <v>-15.113083914605795</v>
      </c>
      <c r="I10" s="263">
        <v>7.1253013427174396</v>
      </c>
      <c r="J10" s="261">
        <v>42.430493273542602</v>
      </c>
      <c r="K10" s="262">
        <v>42.4973544973545</v>
      </c>
      <c r="L10" s="261">
        <v>0.15757823832227569</v>
      </c>
      <c r="M10" s="261">
        <v>918.09342633692665</v>
      </c>
      <c r="N10" s="262">
        <v>1359.6862549800796</v>
      </c>
      <c r="O10" s="261">
        <v>48.098898867520589</v>
      </c>
    </row>
    <row r="11" spans="1:15" ht="12.75" x14ac:dyDescent="0.25">
      <c r="A11" s="295" t="s">
        <v>134</v>
      </c>
      <c r="B11" s="266">
        <v>0</v>
      </c>
      <c r="C11" s="265">
        <v>2</v>
      </c>
      <c r="D11" s="264" t="s">
        <v>341</v>
      </c>
      <c r="E11" s="263">
        <v>4.1331280546399521E-2</v>
      </c>
      <c r="F11" s="266">
        <v>0</v>
      </c>
      <c r="G11" s="265">
        <v>32</v>
      </c>
      <c r="H11" s="264" t="s">
        <v>341</v>
      </c>
      <c r="I11" s="263">
        <v>2.8387654751862314E-2</v>
      </c>
      <c r="J11" s="292" t="s">
        <v>341</v>
      </c>
      <c r="K11" s="293">
        <v>16</v>
      </c>
      <c r="L11" s="292" t="s">
        <v>341</v>
      </c>
      <c r="M11" s="292" t="s">
        <v>341</v>
      </c>
      <c r="N11" s="293">
        <v>2000</v>
      </c>
      <c r="O11" s="292" t="s">
        <v>341</v>
      </c>
    </row>
    <row r="12" spans="1:15" ht="12.75" x14ac:dyDescent="0.25">
      <c r="A12" s="291" t="s">
        <v>135</v>
      </c>
      <c r="B12" s="290">
        <v>162.19</v>
      </c>
      <c r="C12" s="289">
        <v>181.77</v>
      </c>
      <c r="D12" s="288">
        <v>12.072260928540612</v>
      </c>
      <c r="E12" s="287">
        <v>3.7563934324595207</v>
      </c>
      <c r="F12" s="290">
        <v>1758.5860000000002</v>
      </c>
      <c r="G12" s="289">
        <v>1969.818</v>
      </c>
      <c r="H12" s="288">
        <v>12.011468304649298</v>
      </c>
      <c r="I12" s="287">
        <v>1.7474535408751224</v>
      </c>
      <c r="J12" s="286">
        <v>10.842752327517111</v>
      </c>
      <c r="K12" s="285">
        <v>10.836870770754249</v>
      </c>
      <c r="L12" s="283">
        <v>-5.4244130873815077E-2</v>
      </c>
      <c r="M12" s="283">
        <v>633.7061707530936</v>
      </c>
      <c r="N12" s="284">
        <v>747.5321679464804</v>
      </c>
      <c r="O12" s="283">
        <v>17.961951839306934</v>
      </c>
    </row>
    <row r="13" spans="1:15" ht="12.75" x14ac:dyDescent="0.25">
      <c r="A13" s="253" t="s">
        <v>323</v>
      </c>
      <c r="B13" s="251"/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</row>
    <row r="14" spans="1:15" ht="12.75" x14ac:dyDescent="0.25"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  <c r="M14" s="299"/>
      <c r="N14" s="299"/>
      <c r="O14" s="299"/>
    </row>
    <row r="15" spans="1:15" ht="12.75" x14ac:dyDescent="0.25">
      <c r="B15" s="299"/>
      <c r="C15" s="299"/>
      <c r="D15" s="299"/>
      <c r="E15" s="299"/>
      <c r="F15" s="299"/>
      <c r="G15" s="299"/>
      <c r="H15" s="299"/>
      <c r="I15" s="299"/>
      <c r="J15" s="299"/>
      <c r="K15" s="299"/>
      <c r="L15" s="299"/>
      <c r="M15" s="299"/>
      <c r="N15" s="299"/>
      <c r="O15" s="299"/>
    </row>
    <row r="16" spans="1:15" ht="12.75" x14ac:dyDescent="0.25"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</row>
    <row r="17" spans="2:15" ht="12.75" x14ac:dyDescent="0.25"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M17" s="299"/>
      <c r="N17" s="299"/>
      <c r="O17" s="299"/>
    </row>
    <row r="18" spans="2:15" ht="12.75" x14ac:dyDescent="0.25"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</row>
    <row r="19" spans="2:15" ht="12.75" x14ac:dyDescent="0.25"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</row>
    <row r="20" spans="2:15" ht="12.75" x14ac:dyDescent="0.25"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</row>
    <row r="21" spans="2:15" ht="12.75" x14ac:dyDescent="0.25"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2:15" ht="12.75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2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2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2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2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2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2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2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2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2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2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435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26650.276999999998</v>
      </c>
      <c r="C5" s="271">
        <v>27945.817999999999</v>
      </c>
      <c r="D5" s="268">
        <v>4.8612665451845061</v>
      </c>
      <c r="E5" s="268">
        <v>100</v>
      </c>
      <c r="F5" s="272">
        <v>597938.92600000009</v>
      </c>
      <c r="G5" s="271">
        <v>689957.30799999996</v>
      </c>
      <c r="H5" s="268">
        <v>15.389261009576739</v>
      </c>
      <c r="I5" s="268">
        <v>100</v>
      </c>
      <c r="J5" s="270">
        <v>22.436499478035451</v>
      </c>
      <c r="K5" s="269">
        <v>24.68910761531475</v>
      </c>
      <c r="L5" s="268">
        <v>10.039926858842318</v>
      </c>
      <c r="M5" s="270">
        <v>2390.8052282918275</v>
      </c>
      <c r="N5" s="269">
        <v>2404.5927569188088</v>
      </c>
      <c r="O5" s="268">
        <v>0.57668974719584654</v>
      </c>
    </row>
    <row r="6" spans="1:15" ht="12.75" x14ac:dyDescent="0.25">
      <c r="A6" s="267" t="s">
        <v>114</v>
      </c>
      <c r="B6" s="266">
        <v>357</v>
      </c>
      <c r="C6" s="265">
        <v>367</v>
      </c>
      <c r="D6" s="264">
        <v>2.8011204481792618</v>
      </c>
      <c r="E6" s="263">
        <v>1.3132555289668029</v>
      </c>
      <c r="F6" s="266">
        <v>3931</v>
      </c>
      <c r="G6" s="265">
        <v>2913</v>
      </c>
      <c r="H6" s="264">
        <v>-25.896718392266592</v>
      </c>
      <c r="I6" s="263">
        <v>0.42220003559988384</v>
      </c>
      <c r="J6" s="261">
        <v>11.011204481792717</v>
      </c>
      <c r="K6" s="262">
        <v>7.9373297002724792</v>
      </c>
      <c r="L6" s="261">
        <v>-27.915881378853346</v>
      </c>
      <c r="M6" s="261">
        <v>1853.0348511829054</v>
      </c>
      <c r="N6" s="262">
        <v>2078.9564023343628</v>
      </c>
      <c r="O6" s="261">
        <v>12.191975288928747</v>
      </c>
    </row>
    <row r="7" spans="1:15" ht="12.75" x14ac:dyDescent="0.25">
      <c r="A7" s="267" t="s">
        <v>116</v>
      </c>
      <c r="B7" s="266">
        <v>1139</v>
      </c>
      <c r="C7" s="265">
        <v>1205</v>
      </c>
      <c r="D7" s="263">
        <v>5.7945566286216055</v>
      </c>
      <c r="E7" s="263">
        <v>4.3119152926566686</v>
      </c>
      <c r="F7" s="266">
        <v>22428.406999999999</v>
      </c>
      <c r="G7" s="265">
        <v>25287.157999999999</v>
      </c>
      <c r="H7" s="263">
        <v>12.746117011341918</v>
      </c>
      <c r="I7" s="263">
        <v>3.6650322718228239</v>
      </c>
      <c r="J7" s="261">
        <v>19.691314310798944</v>
      </c>
      <c r="K7" s="262">
        <v>20.985193360995851</v>
      </c>
      <c r="L7" s="261">
        <v>6.5708110173597012</v>
      </c>
      <c r="M7" s="261">
        <v>3124.6052151630743</v>
      </c>
      <c r="N7" s="262">
        <v>3191.6889039092489</v>
      </c>
      <c r="O7" s="263">
        <v>2.1469492664427214</v>
      </c>
    </row>
    <row r="8" spans="1:15" ht="12.75" x14ac:dyDescent="0.25">
      <c r="A8" s="267" t="s">
        <v>117</v>
      </c>
      <c r="B8" s="266">
        <v>14</v>
      </c>
      <c r="C8" s="265">
        <v>15</v>
      </c>
      <c r="D8" s="263">
        <v>7.1428571428571397</v>
      </c>
      <c r="E8" s="263">
        <v>5.3675294099460605E-2</v>
      </c>
      <c r="F8" s="266">
        <v>69</v>
      </c>
      <c r="G8" s="265">
        <v>71</v>
      </c>
      <c r="H8" s="263">
        <v>2.8985507246376718</v>
      </c>
      <c r="I8" s="263">
        <v>1.0290491770542998E-2</v>
      </c>
      <c r="J8" s="261">
        <v>4.9285714285714288</v>
      </c>
      <c r="K8" s="262">
        <v>4.7333333333333334</v>
      </c>
      <c r="L8" s="263">
        <v>-3.9613526570048352</v>
      </c>
      <c r="M8" s="261">
        <v>2064.202898550725</v>
      </c>
      <c r="N8" s="262">
        <v>2358.3098591549297</v>
      </c>
      <c r="O8" s="263">
        <v>14.247967620367973</v>
      </c>
    </row>
    <row r="9" spans="1:15" ht="12.75" x14ac:dyDescent="0.25">
      <c r="A9" s="267" t="s">
        <v>118</v>
      </c>
      <c r="B9" s="266">
        <v>206</v>
      </c>
      <c r="C9" s="265">
        <v>141</v>
      </c>
      <c r="D9" s="263">
        <v>-31.553398058252423</v>
      </c>
      <c r="E9" s="263">
        <v>0.50454776453492967</v>
      </c>
      <c r="F9" s="266">
        <v>2208</v>
      </c>
      <c r="G9" s="265">
        <v>1590</v>
      </c>
      <c r="H9" s="263">
        <v>-27.989130434782606</v>
      </c>
      <c r="I9" s="263">
        <v>0.23044904105863898</v>
      </c>
      <c r="J9" s="261">
        <v>10.718446601941748</v>
      </c>
      <c r="K9" s="262">
        <v>11.276595744680851</v>
      </c>
      <c r="L9" s="263">
        <v>5.2073697193956159</v>
      </c>
      <c r="M9" s="261">
        <v>1064.1304347826085</v>
      </c>
      <c r="N9" s="262">
        <v>1076.5408805031445</v>
      </c>
      <c r="O9" s="263">
        <v>1.1662523046877649</v>
      </c>
    </row>
    <row r="10" spans="1:15" ht="12.75" x14ac:dyDescent="0.25">
      <c r="A10" s="267" t="s">
        <v>122</v>
      </c>
      <c r="B10" s="266">
        <v>10454.226999999999</v>
      </c>
      <c r="C10" s="265">
        <v>11149.768</v>
      </c>
      <c r="D10" s="264">
        <v>6.6532035319301963</v>
      </c>
      <c r="E10" s="263">
        <v>39.89780510271698</v>
      </c>
      <c r="F10" s="266">
        <v>229996.69999999998</v>
      </c>
      <c r="G10" s="265">
        <v>224665.49999999997</v>
      </c>
      <c r="H10" s="264">
        <v>-2.3179463009686763</v>
      </c>
      <c r="I10" s="263">
        <v>32.562232096829966</v>
      </c>
      <c r="J10" s="261">
        <v>22.000354497754831</v>
      </c>
      <c r="K10" s="262">
        <v>20.149791457544225</v>
      </c>
      <c r="L10" s="261">
        <v>-8.4115146435456705</v>
      </c>
      <c r="M10" s="261">
        <v>2326.5358937758674</v>
      </c>
      <c r="N10" s="262">
        <v>2565.2826179364438</v>
      </c>
      <c r="O10" s="261">
        <v>10.261897304025712</v>
      </c>
    </row>
    <row r="11" spans="1:15" ht="12.75" x14ac:dyDescent="0.25">
      <c r="A11" s="267" t="s">
        <v>124</v>
      </c>
      <c r="B11" s="266">
        <v>2477.5500000000002</v>
      </c>
      <c r="C11" s="265">
        <v>2522.0500000000002</v>
      </c>
      <c r="D11" s="264">
        <v>1.796129240580413</v>
      </c>
      <c r="E11" s="263">
        <v>9.0247850322363092</v>
      </c>
      <c r="F11" s="266">
        <v>46898.360000000008</v>
      </c>
      <c r="G11" s="265">
        <v>49356.490000000005</v>
      </c>
      <c r="H11" s="264">
        <v>5.2413986331291795</v>
      </c>
      <c r="I11" s="263">
        <v>7.1535571009561663</v>
      </c>
      <c r="J11" s="261">
        <v>18.92932937781276</v>
      </c>
      <c r="K11" s="262">
        <v>19.569988699668922</v>
      </c>
      <c r="L11" s="261">
        <v>3.3844797619036804</v>
      </c>
      <c r="M11" s="261">
        <v>1634.1972938925792</v>
      </c>
      <c r="N11" s="262">
        <v>1625.0631436716831</v>
      </c>
      <c r="O11" s="261">
        <v>-0.55893803367762507</v>
      </c>
    </row>
    <row r="12" spans="1:15" ht="12.75" x14ac:dyDescent="0.25">
      <c r="A12" s="267" t="s">
        <v>125</v>
      </c>
      <c r="B12" s="266">
        <v>1300</v>
      </c>
      <c r="C12" s="265">
        <v>1517</v>
      </c>
      <c r="D12" s="264">
        <v>16.692307692307693</v>
      </c>
      <c r="E12" s="263">
        <v>5.4283614099254498</v>
      </c>
      <c r="F12" s="266">
        <v>21604</v>
      </c>
      <c r="G12" s="265">
        <v>21489</v>
      </c>
      <c r="H12" s="264">
        <v>-0.53230883169783638</v>
      </c>
      <c r="I12" s="263">
        <v>3.1145405303830769</v>
      </c>
      <c r="J12" s="261">
        <v>16.618461538461538</v>
      </c>
      <c r="K12" s="262">
        <v>14.165458141067898</v>
      </c>
      <c r="L12" s="261">
        <v>-14.760712907849161</v>
      </c>
      <c r="M12" s="261">
        <v>3248.4493612294018</v>
      </c>
      <c r="N12" s="262">
        <v>2981.0302945693143</v>
      </c>
      <c r="O12" s="261">
        <v>-8.232206721513446</v>
      </c>
    </row>
    <row r="13" spans="1:15" ht="12.75" x14ac:dyDescent="0.25">
      <c r="A13" s="267" t="s">
        <v>200</v>
      </c>
      <c r="B13" s="266">
        <v>3919</v>
      </c>
      <c r="C13" s="265">
        <v>3995</v>
      </c>
      <c r="D13" s="264">
        <v>1.9392702219954039</v>
      </c>
      <c r="E13" s="263">
        <v>14.295519995156342</v>
      </c>
      <c r="F13" s="266">
        <v>74052</v>
      </c>
      <c r="G13" s="265">
        <v>72773</v>
      </c>
      <c r="H13" s="264">
        <v>-1.7271646950791308</v>
      </c>
      <c r="I13" s="263">
        <v>10.547464191798952</v>
      </c>
      <c r="J13" s="261">
        <v>18.895636642000511</v>
      </c>
      <c r="K13" s="262">
        <v>18.216020025031288</v>
      </c>
      <c r="L13" s="261">
        <v>-3.5966854668373349</v>
      </c>
      <c r="M13" s="261">
        <v>1306.6735537190082</v>
      </c>
      <c r="N13" s="262">
        <v>1437.6190345320379</v>
      </c>
      <c r="O13" s="261">
        <v>10.021284998103575</v>
      </c>
    </row>
    <row r="14" spans="1:15" ht="12.75" x14ac:dyDescent="0.25">
      <c r="A14" s="267" t="s">
        <v>324</v>
      </c>
      <c r="B14" s="266">
        <v>64</v>
      </c>
      <c r="C14" s="265">
        <v>55</v>
      </c>
      <c r="D14" s="264">
        <v>-14.0625</v>
      </c>
      <c r="E14" s="263">
        <v>0.19680941169802224</v>
      </c>
      <c r="F14" s="266">
        <v>544</v>
      </c>
      <c r="G14" s="265">
        <v>445</v>
      </c>
      <c r="H14" s="264">
        <v>-18.198529411764707</v>
      </c>
      <c r="I14" s="263">
        <v>6.4496744195656819E-2</v>
      </c>
      <c r="J14" s="261">
        <v>8.5</v>
      </c>
      <c r="K14" s="262">
        <v>8.0909090909090917</v>
      </c>
      <c r="L14" s="261">
        <v>-4.812834224598916</v>
      </c>
      <c r="M14" s="261">
        <v>1583.4558823529412</v>
      </c>
      <c r="N14" s="262">
        <v>1712.5280898876406</v>
      </c>
      <c r="O14" s="261">
        <v>8.1512979915110861</v>
      </c>
    </row>
    <row r="15" spans="1:15" ht="12.75" x14ac:dyDescent="0.25">
      <c r="A15" s="267" t="s">
        <v>128</v>
      </c>
      <c r="B15" s="266">
        <v>392</v>
      </c>
      <c r="C15" s="265">
        <v>417</v>
      </c>
      <c r="D15" s="264">
        <v>6.3775510204081565</v>
      </c>
      <c r="E15" s="263">
        <v>1.4921731759650048</v>
      </c>
      <c r="F15" s="266">
        <v>5245.0589999999993</v>
      </c>
      <c r="G15" s="265">
        <v>6769.56</v>
      </c>
      <c r="H15" s="264">
        <v>29.065469044294858</v>
      </c>
      <c r="I15" s="263">
        <v>0.98115635873516993</v>
      </c>
      <c r="J15" s="261">
        <v>13.380252551020407</v>
      </c>
      <c r="K15" s="262">
        <v>16.233956834532375</v>
      </c>
      <c r="L15" s="292">
        <v>21.327731091998992</v>
      </c>
      <c r="M15" s="292">
        <v>2041.6571100534809</v>
      </c>
      <c r="N15" s="293">
        <v>2040.4781108373365</v>
      </c>
      <c r="O15" s="292">
        <v>-5.7747170684963045E-2</v>
      </c>
    </row>
    <row r="16" spans="1:15" ht="12.75" x14ac:dyDescent="0.25">
      <c r="A16" s="267" t="s">
        <v>130</v>
      </c>
      <c r="B16" s="266">
        <v>5584</v>
      </c>
      <c r="C16" s="265">
        <v>5809</v>
      </c>
      <c r="D16" s="264">
        <v>4.0293696275071733</v>
      </c>
      <c r="E16" s="263">
        <v>20.786652228251114</v>
      </c>
      <c r="F16" s="266">
        <v>182594</v>
      </c>
      <c r="G16" s="265">
        <v>278366</v>
      </c>
      <c r="H16" s="264">
        <v>52.450792468536747</v>
      </c>
      <c r="I16" s="263">
        <v>40.345394819703834</v>
      </c>
      <c r="J16" s="261">
        <v>32.69949856733524</v>
      </c>
      <c r="K16" s="262">
        <v>47.919779652263728</v>
      </c>
      <c r="L16" s="261">
        <v>46.545915845121243</v>
      </c>
      <c r="M16" s="261">
        <v>2976.699946329014</v>
      </c>
      <c r="N16" s="262">
        <v>2574.7379349489524</v>
      </c>
      <c r="O16" s="261">
        <v>-13.503612007511112</v>
      </c>
    </row>
    <row r="17" spans="1:15" ht="12.75" x14ac:dyDescent="0.25">
      <c r="A17" s="267" t="s">
        <v>359</v>
      </c>
      <c r="B17" s="266">
        <v>142.5</v>
      </c>
      <c r="C17" s="265">
        <v>138.5</v>
      </c>
      <c r="D17" s="264">
        <v>-2.8070175438596467</v>
      </c>
      <c r="E17" s="263">
        <v>0.4956018821850196</v>
      </c>
      <c r="F17" s="266">
        <v>1162</v>
      </c>
      <c r="G17" s="265">
        <v>1126.6000000000001</v>
      </c>
      <c r="H17" s="264">
        <v>-3.0464716006884607</v>
      </c>
      <c r="I17" s="263">
        <v>0.1632854651928696</v>
      </c>
      <c r="J17" s="261">
        <v>8.1543859649122812</v>
      </c>
      <c r="K17" s="262">
        <v>8.1342960288808666</v>
      </c>
      <c r="L17" s="292">
        <v>-0.24636969745925885</v>
      </c>
      <c r="M17" s="292">
        <v>2779.8623063683308</v>
      </c>
      <c r="N17" s="293">
        <v>2883.898455529913</v>
      </c>
      <c r="O17" s="292">
        <v>3.7424928897826337</v>
      </c>
    </row>
    <row r="18" spans="1:15" ht="12.75" x14ac:dyDescent="0.25">
      <c r="A18" s="267" t="s">
        <v>133</v>
      </c>
      <c r="B18" s="266">
        <v>591</v>
      </c>
      <c r="C18" s="265">
        <v>601</v>
      </c>
      <c r="D18" s="264">
        <v>1.6920473773265554</v>
      </c>
      <c r="E18" s="263">
        <v>2.1505901169183881</v>
      </c>
      <c r="F18" s="266">
        <v>7046</v>
      </c>
      <c r="G18" s="265">
        <v>4862</v>
      </c>
      <c r="H18" s="264">
        <v>-30.996309963099634</v>
      </c>
      <c r="I18" s="263">
        <v>0.70468128152647957</v>
      </c>
      <c r="J18" s="261">
        <v>11.922165820642977</v>
      </c>
      <c r="K18" s="262">
        <v>8.0898502495840265</v>
      </c>
      <c r="L18" s="292">
        <v>-32.144457883846719</v>
      </c>
      <c r="M18" s="292">
        <v>1862.3048538177688</v>
      </c>
      <c r="N18" s="293">
        <v>2249.6297819827232</v>
      </c>
      <c r="O18" s="292">
        <v>20.79814845410133</v>
      </c>
    </row>
    <row r="19" spans="1:15" ht="12.75" x14ac:dyDescent="0.25">
      <c r="A19" s="260" t="s">
        <v>134</v>
      </c>
      <c r="B19" s="259">
        <v>10</v>
      </c>
      <c r="C19" s="258">
        <v>13.5</v>
      </c>
      <c r="D19" s="257">
        <v>35.000000000000007</v>
      </c>
      <c r="E19" s="256">
        <v>4.8307764689514546E-2</v>
      </c>
      <c r="F19" s="259">
        <v>160.4</v>
      </c>
      <c r="G19" s="258">
        <v>243</v>
      </c>
      <c r="H19" s="257">
        <v>51.496259351620942</v>
      </c>
      <c r="I19" s="256">
        <v>3.5219570425942932E-2</v>
      </c>
      <c r="J19" s="254">
        <v>16.04</v>
      </c>
      <c r="K19" s="255">
        <v>18</v>
      </c>
      <c r="L19" s="254">
        <v>12.219451371571077</v>
      </c>
      <c r="M19" s="254">
        <v>2700</v>
      </c>
      <c r="N19" s="255">
        <v>2000</v>
      </c>
      <c r="O19" s="254">
        <v>-25.925925925925931</v>
      </c>
    </row>
    <row r="20" spans="1:15" ht="12.75" x14ac:dyDescent="0.25">
      <c r="A20" s="253" t="s">
        <v>323</v>
      </c>
      <c r="B20" s="251"/>
      <c r="C20" s="251"/>
      <c r="D20" s="251"/>
      <c r="E20" s="251"/>
      <c r="F20" s="251"/>
      <c r="G20" s="251"/>
      <c r="H20" s="251"/>
      <c r="I20" s="251"/>
      <c r="J20" s="251"/>
      <c r="K20" s="251"/>
      <c r="L20" s="251"/>
      <c r="M20" s="251"/>
      <c r="N20" s="251"/>
      <c r="O20" s="251"/>
    </row>
    <row r="21" spans="1:15" ht="12.75" x14ac:dyDescent="0.25"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1:15" ht="12.75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1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1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1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1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1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1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1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1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1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1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436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9744.43</v>
      </c>
      <c r="C5" s="271">
        <v>9758.66</v>
      </c>
      <c r="D5" s="268">
        <v>0.14603214349120375</v>
      </c>
      <c r="E5" s="268">
        <v>100</v>
      </c>
      <c r="F5" s="272">
        <v>159549.557</v>
      </c>
      <c r="G5" s="271">
        <v>158098.375</v>
      </c>
      <c r="H5" s="268">
        <v>-0.90954937593464846</v>
      </c>
      <c r="I5" s="268">
        <v>100</v>
      </c>
      <c r="J5" s="270">
        <v>16.373410964007128</v>
      </c>
      <c r="K5" s="269">
        <v>16.200828289949644</v>
      </c>
      <c r="L5" s="268">
        <v>-1.0540422788926751</v>
      </c>
      <c r="M5" s="270">
        <v>767.33573606851201</v>
      </c>
      <c r="N5" s="269">
        <v>840.47262041750889</v>
      </c>
      <c r="O5" s="268">
        <v>9.5312756738944238</v>
      </c>
    </row>
    <row r="6" spans="1:15" ht="12.75" x14ac:dyDescent="0.25">
      <c r="A6" s="267" t="s">
        <v>113</v>
      </c>
      <c r="B6" s="266">
        <v>1</v>
      </c>
      <c r="C6" s="265">
        <v>1</v>
      </c>
      <c r="D6" s="264">
        <v>0</v>
      </c>
      <c r="E6" s="263">
        <v>1.024730854441081E-2</v>
      </c>
      <c r="F6" s="266">
        <v>4</v>
      </c>
      <c r="G6" s="265">
        <v>5</v>
      </c>
      <c r="H6" s="264">
        <v>25</v>
      </c>
      <c r="I6" s="263">
        <v>3.1625878507606422E-3</v>
      </c>
      <c r="J6" s="261">
        <v>4</v>
      </c>
      <c r="K6" s="262">
        <v>5</v>
      </c>
      <c r="L6" s="261">
        <v>25</v>
      </c>
      <c r="M6" s="261">
        <v>1200</v>
      </c>
      <c r="N6" s="262">
        <v>1200</v>
      </c>
      <c r="O6" s="261">
        <v>0</v>
      </c>
    </row>
    <row r="7" spans="1:15" ht="12.75" x14ac:dyDescent="0.25">
      <c r="A7" s="267" t="s">
        <v>114</v>
      </c>
      <c r="B7" s="266">
        <v>481.5</v>
      </c>
      <c r="C7" s="265">
        <v>481.5</v>
      </c>
      <c r="D7" s="264">
        <v>0</v>
      </c>
      <c r="E7" s="263">
        <v>4.9340790641338055</v>
      </c>
      <c r="F7" s="266">
        <v>4088</v>
      </c>
      <c r="G7" s="265">
        <v>3838.2</v>
      </c>
      <c r="H7" s="264">
        <v>-6.1105675146771121</v>
      </c>
      <c r="I7" s="263">
        <v>2.427728937757899</v>
      </c>
      <c r="J7" s="261">
        <v>8.4901349948078924</v>
      </c>
      <c r="K7" s="262">
        <v>7.9713395638629283</v>
      </c>
      <c r="L7" s="261">
        <v>-6.1105675146771121</v>
      </c>
      <c r="M7" s="261">
        <v>1176.3172700587083</v>
      </c>
      <c r="N7" s="262">
        <v>1323.4172268250745</v>
      </c>
      <c r="O7" s="261">
        <v>12.505125998789811</v>
      </c>
    </row>
    <row r="8" spans="1:15" ht="12.75" x14ac:dyDescent="0.25">
      <c r="A8" s="267" t="s">
        <v>115</v>
      </c>
      <c r="B8" s="266">
        <v>201.38</v>
      </c>
      <c r="C8" s="265">
        <v>186.13</v>
      </c>
      <c r="D8" s="264">
        <v>-7.5727480385341162</v>
      </c>
      <c r="E8" s="263">
        <v>1.907331539371184</v>
      </c>
      <c r="F8" s="266">
        <v>960.83999999999992</v>
      </c>
      <c r="G8" s="265">
        <v>905.2</v>
      </c>
      <c r="H8" s="264">
        <v>-5.7907664127221921</v>
      </c>
      <c r="I8" s="263">
        <v>0.57255490450170665</v>
      </c>
      <c r="J8" s="261">
        <v>4.7712781805541757</v>
      </c>
      <c r="K8" s="262">
        <v>4.8632676086606139</v>
      </c>
      <c r="L8" s="261">
        <v>1.9279829141245708</v>
      </c>
      <c r="M8" s="261">
        <v>814.7653095208359</v>
      </c>
      <c r="N8" s="262">
        <v>759.85693769332738</v>
      </c>
      <c r="O8" s="261">
        <v>-6.7391641722939983</v>
      </c>
    </row>
    <row r="9" spans="1:15" ht="12.75" x14ac:dyDescent="0.25">
      <c r="A9" s="267" t="s">
        <v>116</v>
      </c>
      <c r="B9" s="266">
        <v>158</v>
      </c>
      <c r="C9" s="265">
        <v>149</v>
      </c>
      <c r="D9" s="263">
        <v>-5.6962025316455662</v>
      </c>
      <c r="E9" s="263">
        <v>1.5268489731172108</v>
      </c>
      <c r="F9" s="266">
        <v>1063.809</v>
      </c>
      <c r="G9" s="265">
        <v>927.851</v>
      </c>
      <c r="H9" s="263">
        <v>-12.780301727095743</v>
      </c>
      <c r="I9" s="263">
        <v>0.58688205998322251</v>
      </c>
      <c r="J9" s="261">
        <v>6.7329683544303798</v>
      </c>
      <c r="K9" s="262">
        <v>6.2271879194630868</v>
      </c>
      <c r="L9" s="261">
        <v>-7.5119978045713349</v>
      </c>
      <c r="M9" s="261">
        <v>2060.8687367751168</v>
      </c>
      <c r="N9" s="262">
        <v>1977.1707957419887</v>
      </c>
      <c r="O9" s="263">
        <v>-4.0612941299745238</v>
      </c>
    </row>
    <row r="10" spans="1:15" ht="12.75" x14ac:dyDescent="0.25">
      <c r="A10" s="267" t="s">
        <v>117</v>
      </c>
      <c r="B10" s="266">
        <v>98</v>
      </c>
      <c r="C10" s="265">
        <v>93</v>
      </c>
      <c r="D10" s="263">
        <v>-5.1020408163265252</v>
      </c>
      <c r="E10" s="263">
        <v>0.95299969463020551</v>
      </c>
      <c r="F10" s="266">
        <v>543</v>
      </c>
      <c r="G10" s="265">
        <v>562</v>
      </c>
      <c r="H10" s="263">
        <v>3.4990791896869267</v>
      </c>
      <c r="I10" s="263">
        <v>0.35547487442549613</v>
      </c>
      <c r="J10" s="261">
        <v>5.5408163265306118</v>
      </c>
      <c r="K10" s="262">
        <v>6.043010752688172</v>
      </c>
      <c r="L10" s="263">
        <v>9.0635458127883872</v>
      </c>
      <c r="M10" s="261">
        <v>1277.1823204419891</v>
      </c>
      <c r="N10" s="262">
        <v>1327.1352313167258</v>
      </c>
      <c r="O10" s="263">
        <v>3.911180892125854</v>
      </c>
    </row>
    <row r="11" spans="1:15" ht="12.75" x14ac:dyDescent="0.25">
      <c r="A11" s="267" t="s">
        <v>118</v>
      </c>
      <c r="B11" s="266">
        <v>38</v>
      </c>
      <c r="C11" s="265">
        <v>38</v>
      </c>
      <c r="D11" s="263">
        <v>0</v>
      </c>
      <c r="E11" s="263">
        <v>0.3893977246876108</v>
      </c>
      <c r="F11" s="266">
        <v>396.8</v>
      </c>
      <c r="G11" s="265">
        <v>403</v>
      </c>
      <c r="H11" s="263">
        <v>1.5625</v>
      </c>
      <c r="I11" s="263">
        <v>0.25490458077130773</v>
      </c>
      <c r="J11" s="261">
        <v>10.442105263157895</v>
      </c>
      <c r="K11" s="262">
        <v>10.605263157894736</v>
      </c>
      <c r="L11" s="263">
        <v>1.5625</v>
      </c>
      <c r="M11" s="261">
        <v>988.40725806451644</v>
      </c>
      <c r="N11" s="262">
        <v>947.64267990074472</v>
      </c>
      <c r="O11" s="263">
        <v>-4.1242694072882724</v>
      </c>
    </row>
    <row r="12" spans="1:15" ht="12.75" x14ac:dyDescent="0.25">
      <c r="A12" s="267" t="s">
        <v>119</v>
      </c>
      <c r="B12" s="266">
        <v>111</v>
      </c>
      <c r="C12" s="265">
        <v>108</v>
      </c>
      <c r="D12" s="264">
        <v>-2.7027027027026973</v>
      </c>
      <c r="E12" s="263">
        <v>1.1067093227963676</v>
      </c>
      <c r="F12" s="266">
        <v>809</v>
      </c>
      <c r="G12" s="265">
        <v>913.9</v>
      </c>
      <c r="H12" s="264">
        <v>12.96662546353522</v>
      </c>
      <c r="I12" s="263">
        <v>0.57805780736203016</v>
      </c>
      <c r="J12" s="261">
        <v>7.288288288288288</v>
      </c>
      <c r="K12" s="262">
        <v>8.462037037037037</v>
      </c>
      <c r="L12" s="261">
        <v>16.104587281966776</v>
      </c>
      <c r="M12" s="261">
        <v>2124.9690976514212</v>
      </c>
      <c r="N12" s="262">
        <v>1999.6607943976364</v>
      </c>
      <c r="O12" s="261">
        <v>-5.8969470846554568</v>
      </c>
    </row>
    <row r="13" spans="1:15" ht="12.75" x14ac:dyDescent="0.25">
      <c r="A13" s="267" t="s">
        <v>120</v>
      </c>
      <c r="B13" s="266">
        <v>42</v>
      </c>
      <c r="C13" s="265">
        <v>43</v>
      </c>
      <c r="D13" s="263">
        <v>2.3809523809523725</v>
      </c>
      <c r="E13" s="263">
        <v>0.44063426740966488</v>
      </c>
      <c r="F13" s="266">
        <v>234.49600000000001</v>
      </c>
      <c r="G13" s="265">
        <v>252.37800000000001</v>
      </c>
      <c r="H13" s="263">
        <v>7.6257164301310132</v>
      </c>
      <c r="I13" s="263">
        <v>0.15963351931985387</v>
      </c>
      <c r="J13" s="261">
        <v>5.5832380952380953</v>
      </c>
      <c r="K13" s="262">
        <v>5.8692558139534885</v>
      </c>
      <c r="L13" s="261">
        <v>5.122792792220987</v>
      </c>
      <c r="M13" s="261">
        <v>581.42607976255465</v>
      </c>
      <c r="N13" s="262">
        <v>592.65506502151527</v>
      </c>
      <c r="O13" s="263">
        <v>1.931283382325466</v>
      </c>
    </row>
    <row r="14" spans="1:15" ht="12.75" x14ac:dyDescent="0.25">
      <c r="A14" s="267" t="s">
        <v>121</v>
      </c>
      <c r="B14" s="266">
        <v>10</v>
      </c>
      <c r="C14" s="265">
        <v>10</v>
      </c>
      <c r="D14" s="264">
        <v>0</v>
      </c>
      <c r="E14" s="263">
        <v>0.1024730854441081</v>
      </c>
      <c r="F14" s="266">
        <v>38</v>
      </c>
      <c r="G14" s="265">
        <v>37.4</v>
      </c>
      <c r="H14" s="264">
        <v>-1.5789473684210575</v>
      </c>
      <c r="I14" s="263">
        <v>2.3656157123689601E-2</v>
      </c>
      <c r="J14" s="261">
        <v>3.8</v>
      </c>
      <c r="K14" s="262">
        <v>3.7399999999999998</v>
      </c>
      <c r="L14" s="261">
        <v>-1.5789473684210575</v>
      </c>
      <c r="M14" s="261">
        <v>1725.7894736842106</v>
      </c>
      <c r="N14" s="262">
        <v>1820.5882352941178</v>
      </c>
      <c r="O14" s="261">
        <v>5.4930663939867008</v>
      </c>
    </row>
    <row r="15" spans="1:15" ht="12.75" x14ac:dyDescent="0.25">
      <c r="A15" s="267" t="s">
        <v>122</v>
      </c>
      <c r="B15" s="266">
        <v>134.80000000000001</v>
      </c>
      <c r="C15" s="265">
        <v>132.28</v>
      </c>
      <c r="D15" s="264">
        <v>-1.8694362017804278</v>
      </c>
      <c r="E15" s="263">
        <v>1.355513974254662</v>
      </c>
      <c r="F15" s="266">
        <v>1191.5700000000002</v>
      </c>
      <c r="G15" s="265">
        <v>1041.8389999999999</v>
      </c>
      <c r="H15" s="264">
        <v>-12.565858489220116</v>
      </c>
      <c r="I15" s="263">
        <v>0.6589814727697233</v>
      </c>
      <c r="J15" s="261">
        <v>8.8395400593471809</v>
      </c>
      <c r="K15" s="262">
        <v>7.876013002721499</v>
      </c>
      <c r="L15" s="261">
        <v>-10.900194468905887</v>
      </c>
      <c r="M15" s="261">
        <v>1840.3828562316937</v>
      </c>
      <c r="N15" s="262">
        <v>2377.4465152485172</v>
      </c>
      <c r="O15" s="261">
        <v>29.182170285833742</v>
      </c>
    </row>
    <row r="16" spans="1:15" ht="12.75" x14ac:dyDescent="0.25">
      <c r="A16" s="267" t="s">
        <v>123</v>
      </c>
      <c r="B16" s="266">
        <v>13</v>
      </c>
      <c r="C16" s="265">
        <v>13</v>
      </c>
      <c r="D16" s="264">
        <v>0</v>
      </c>
      <c r="E16" s="263">
        <v>0.13321501107734054</v>
      </c>
      <c r="F16" s="266">
        <v>119.19999999999999</v>
      </c>
      <c r="G16" s="265">
        <v>118.9</v>
      </c>
      <c r="H16" s="264">
        <v>-0.25167785234897488</v>
      </c>
      <c r="I16" s="263">
        <v>7.5206339091088065E-2</v>
      </c>
      <c r="J16" s="261">
        <v>9.1692307692307686</v>
      </c>
      <c r="K16" s="262">
        <v>9.1461538461538474</v>
      </c>
      <c r="L16" s="261">
        <v>-0.25167785234897488</v>
      </c>
      <c r="M16" s="261">
        <v>1148.9932885906042</v>
      </c>
      <c r="N16" s="262">
        <v>1257.6955424726661</v>
      </c>
      <c r="O16" s="261">
        <v>9.4606517689411529</v>
      </c>
    </row>
    <row r="17" spans="1:15" ht="12.75" x14ac:dyDescent="0.25">
      <c r="A17" s="267" t="s">
        <v>124</v>
      </c>
      <c r="B17" s="266">
        <v>112.45</v>
      </c>
      <c r="C17" s="265">
        <v>123.45</v>
      </c>
      <c r="D17" s="264">
        <v>9.7821253890618021</v>
      </c>
      <c r="E17" s="263">
        <v>1.2650302398075146</v>
      </c>
      <c r="F17" s="266">
        <v>1069.2640000000001</v>
      </c>
      <c r="G17" s="265">
        <v>1100.5120000000002</v>
      </c>
      <c r="H17" s="264">
        <v>2.9223839949722441</v>
      </c>
      <c r="I17" s="263">
        <v>0.69609317616325916</v>
      </c>
      <c r="J17" s="261">
        <v>9.5087950200088933</v>
      </c>
      <c r="K17" s="262">
        <v>8.91463750506278</v>
      </c>
      <c r="L17" s="261">
        <v>-6.2485048178644753</v>
      </c>
      <c r="M17" s="261">
        <v>1157.175739574137</v>
      </c>
      <c r="N17" s="262">
        <v>1176.5068168270766</v>
      </c>
      <c r="O17" s="261">
        <v>1.6705394515144079</v>
      </c>
    </row>
    <row r="18" spans="1:15" ht="12.75" x14ac:dyDescent="0.25">
      <c r="A18" s="267" t="s">
        <v>200</v>
      </c>
      <c r="B18" s="266">
        <v>8062</v>
      </c>
      <c r="C18" s="265">
        <v>8070</v>
      </c>
      <c r="D18" s="264">
        <v>9.9230960059548678E-2</v>
      </c>
      <c r="E18" s="263">
        <v>82.695779953395245</v>
      </c>
      <c r="F18" s="266">
        <v>146646</v>
      </c>
      <c r="G18" s="265">
        <v>145681</v>
      </c>
      <c r="H18" s="264">
        <v>-0.65804727029717958</v>
      </c>
      <c r="I18" s="263">
        <v>92.145792137332222</v>
      </c>
      <c r="J18" s="261">
        <v>18.189779211113869</v>
      </c>
      <c r="K18" s="262">
        <v>18.052168525402728</v>
      </c>
      <c r="L18" s="261">
        <v>-0.75652752083468222</v>
      </c>
      <c r="M18" s="261">
        <v>723.88234251189954</v>
      </c>
      <c r="N18" s="262">
        <v>797.60167763812717</v>
      </c>
      <c r="O18" s="261">
        <v>10.183883595007813</v>
      </c>
    </row>
    <row r="19" spans="1:15" ht="12.75" x14ac:dyDescent="0.25">
      <c r="A19" s="267" t="s">
        <v>324</v>
      </c>
      <c r="B19" s="266">
        <v>79.3</v>
      </c>
      <c r="C19" s="265">
        <v>79.3</v>
      </c>
      <c r="D19" s="264">
        <v>0</v>
      </c>
      <c r="E19" s="263">
        <v>0.81261156757177733</v>
      </c>
      <c r="F19" s="266">
        <v>1020.7</v>
      </c>
      <c r="G19" s="265">
        <v>1019.75</v>
      </c>
      <c r="H19" s="264">
        <v>-9.3073381013031309E-2</v>
      </c>
      <c r="I19" s="263">
        <v>0.64500979216263288</v>
      </c>
      <c r="J19" s="261">
        <v>12.871374527112232</v>
      </c>
      <c r="K19" s="262">
        <v>12.859394703656999</v>
      </c>
      <c r="L19" s="261">
        <v>-9.3073381013031309E-2</v>
      </c>
      <c r="M19" s="261">
        <v>1023.4544920152834</v>
      </c>
      <c r="N19" s="262">
        <v>1106.5751409659229</v>
      </c>
      <c r="O19" s="261">
        <v>8.1215774222619821</v>
      </c>
    </row>
    <row r="20" spans="1:15" ht="12.75" x14ac:dyDescent="0.25">
      <c r="A20" s="267" t="s">
        <v>128</v>
      </c>
      <c r="B20" s="266">
        <v>89</v>
      </c>
      <c r="C20" s="265">
        <v>88</v>
      </c>
      <c r="D20" s="264">
        <v>-1.1235955056179803</v>
      </c>
      <c r="E20" s="263">
        <v>0.90176315190815137</v>
      </c>
      <c r="F20" s="266">
        <v>489.87799999999993</v>
      </c>
      <c r="G20" s="265">
        <v>456.44500000000005</v>
      </c>
      <c r="H20" s="264">
        <v>-6.8247604505611399</v>
      </c>
      <c r="I20" s="263">
        <v>0.28870948230808829</v>
      </c>
      <c r="J20" s="261">
        <v>5.5042471910112347</v>
      </c>
      <c r="K20" s="262">
        <v>5.1868750000000006</v>
      </c>
      <c r="L20" s="292">
        <v>-5.7659509102265911</v>
      </c>
      <c r="M20" s="292">
        <v>1829.146236409882</v>
      </c>
      <c r="N20" s="293">
        <v>1846.1011731972083</v>
      </c>
      <c r="O20" s="292">
        <v>0.92693172638860233</v>
      </c>
    </row>
    <row r="21" spans="1:15" ht="12.75" x14ac:dyDescent="0.25">
      <c r="A21" s="260" t="s">
        <v>133</v>
      </c>
      <c r="B21" s="259">
        <v>113</v>
      </c>
      <c r="C21" s="258">
        <v>143</v>
      </c>
      <c r="D21" s="257">
        <v>26.548672566371678</v>
      </c>
      <c r="E21" s="256">
        <v>1.465365121850746</v>
      </c>
      <c r="F21" s="259">
        <v>875</v>
      </c>
      <c r="G21" s="258">
        <v>835</v>
      </c>
      <c r="H21" s="257">
        <v>-4.5714285714285712</v>
      </c>
      <c r="I21" s="256">
        <v>0.52815217107702717</v>
      </c>
      <c r="J21" s="254">
        <v>7.7433628318584073</v>
      </c>
      <c r="K21" s="255">
        <v>5.8391608391608392</v>
      </c>
      <c r="L21" s="254">
        <v>-24.591408591408591</v>
      </c>
      <c r="M21" s="254">
        <v>1159.7600000000002</v>
      </c>
      <c r="N21" s="255">
        <v>1362.0359281437125</v>
      </c>
      <c r="O21" s="254">
        <v>17.441188534154662</v>
      </c>
    </row>
    <row r="22" spans="1:15" ht="12.75" x14ac:dyDescent="0.25">
      <c r="A22" s="253" t="s">
        <v>323</v>
      </c>
      <c r="B22" s="251"/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</row>
    <row r="23" spans="1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1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1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1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1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1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1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1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1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1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437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517.89</v>
      </c>
      <c r="C5" s="271">
        <v>502.89</v>
      </c>
      <c r="D5" s="268">
        <v>-2.8963679545849552</v>
      </c>
      <c r="E5" s="268">
        <v>100</v>
      </c>
      <c r="F5" s="272">
        <v>4390.7120000000004</v>
      </c>
      <c r="G5" s="271">
        <v>3928.855</v>
      </c>
      <c r="H5" s="268">
        <v>-10.51895455680082</v>
      </c>
      <c r="I5" s="268">
        <v>100</v>
      </c>
      <c r="J5" s="270">
        <v>8.4780783564077318</v>
      </c>
      <c r="K5" s="269">
        <v>7.8125534411103823</v>
      </c>
      <c r="L5" s="268">
        <v>-7.849950039614173</v>
      </c>
      <c r="M5" s="270">
        <v>1863.4124807092796</v>
      </c>
      <c r="N5" s="269">
        <v>1864.568730584356</v>
      </c>
      <c r="O5" s="268">
        <v>6.2050130448643159E-2</v>
      </c>
    </row>
    <row r="6" spans="1:15" ht="12.75" x14ac:dyDescent="0.25">
      <c r="A6" s="267" t="s">
        <v>114</v>
      </c>
      <c r="B6" s="266">
        <v>9</v>
      </c>
      <c r="C6" s="265">
        <v>9</v>
      </c>
      <c r="D6" s="264">
        <v>0</v>
      </c>
      <c r="E6" s="263">
        <v>1.7896557895364793</v>
      </c>
      <c r="F6" s="266">
        <v>73</v>
      </c>
      <c r="G6" s="265">
        <v>74</v>
      </c>
      <c r="H6" s="264">
        <v>1.3698630136986356</v>
      </c>
      <c r="I6" s="263">
        <v>1.8835004091522847</v>
      </c>
      <c r="J6" s="261">
        <v>8.1111111111111107</v>
      </c>
      <c r="K6" s="262">
        <v>8.2222222222222214</v>
      </c>
      <c r="L6" s="261">
        <v>1.3698630136986356</v>
      </c>
      <c r="M6" s="261">
        <v>1579.8630136986303</v>
      </c>
      <c r="N6" s="262">
        <v>1588.918918918919</v>
      </c>
      <c r="O6" s="261">
        <v>0.57320825551119281</v>
      </c>
    </row>
    <row r="7" spans="1:15" ht="12.75" x14ac:dyDescent="0.25">
      <c r="A7" s="267" t="s">
        <v>115</v>
      </c>
      <c r="B7" s="266">
        <v>41.39</v>
      </c>
      <c r="C7" s="265">
        <v>35.39</v>
      </c>
      <c r="D7" s="264">
        <v>-14.496255134090363</v>
      </c>
      <c r="E7" s="263">
        <v>7.0373242657439992</v>
      </c>
      <c r="F7" s="266">
        <v>278.16800000000001</v>
      </c>
      <c r="G7" s="265">
        <v>209.39000000000001</v>
      </c>
      <c r="H7" s="264">
        <v>-24.725345834172153</v>
      </c>
      <c r="I7" s="263">
        <v>5.3295425766540134</v>
      </c>
      <c r="J7" s="261">
        <v>6.720657163566079</v>
      </c>
      <c r="K7" s="262">
        <v>5.9166431195252898</v>
      </c>
      <c r="L7" s="261">
        <v>-11.963324783169982</v>
      </c>
      <c r="M7" s="261">
        <v>935.43426993759158</v>
      </c>
      <c r="N7" s="262">
        <v>812.75132527818903</v>
      </c>
      <c r="O7" s="261">
        <v>-13.115079124435702</v>
      </c>
    </row>
    <row r="8" spans="1:15" ht="12.75" x14ac:dyDescent="0.25">
      <c r="A8" s="267" t="s">
        <v>116</v>
      </c>
      <c r="B8" s="266">
        <v>67</v>
      </c>
      <c r="C8" s="265">
        <v>67</v>
      </c>
      <c r="D8" s="263">
        <v>0</v>
      </c>
      <c r="E8" s="263">
        <v>13.32299309988268</v>
      </c>
      <c r="F8" s="266">
        <v>278</v>
      </c>
      <c r="G8" s="265">
        <v>302.42899999999997</v>
      </c>
      <c r="H8" s="263">
        <v>8.7874100719424355</v>
      </c>
      <c r="I8" s="263">
        <v>7.6976370978313016</v>
      </c>
      <c r="J8" s="261">
        <v>4.1492537313432836</v>
      </c>
      <c r="K8" s="262">
        <v>4.5138656716417911</v>
      </c>
      <c r="L8" s="261">
        <v>8.7874100719424355</v>
      </c>
      <c r="M8" s="261">
        <v>1226.5418345323742</v>
      </c>
      <c r="N8" s="262">
        <v>1680.6281143673393</v>
      </c>
      <c r="O8" s="263">
        <v>37.02167076984275</v>
      </c>
    </row>
    <row r="9" spans="1:15" ht="12.75" x14ac:dyDescent="0.25">
      <c r="A9" s="267" t="s">
        <v>117</v>
      </c>
      <c r="B9" s="266">
        <v>13</v>
      </c>
      <c r="C9" s="265">
        <v>11</v>
      </c>
      <c r="D9" s="263">
        <v>-15.384615384615385</v>
      </c>
      <c r="E9" s="263">
        <v>2.1873570761001413</v>
      </c>
      <c r="F9" s="266">
        <v>91</v>
      </c>
      <c r="G9" s="265">
        <v>65</v>
      </c>
      <c r="H9" s="263">
        <v>-28.571428571428569</v>
      </c>
      <c r="I9" s="263">
        <v>1.6544260350661963</v>
      </c>
      <c r="J9" s="261">
        <v>7</v>
      </c>
      <c r="K9" s="262">
        <v>5.9090909090909092</v>
      </c>
      <c r="L9" s="263">
        <v>-15.584415584415579</v>
      </c>
      <c r="M9" s="261">
        <v>1404.6153846153845</v>
      </c>
      <c r="N9" s="262">
        <v>1460.7692307692307</v>
      </c>
      <c r="O9" s="263">
        <v>3.9978094194961677</v>
      </c>
    </row>
    <row r="10" spans="1:15" ht="12.75" x14ac:dyDescent="0.25">
      <c r="A10" s="267" t="s">
        <v>119</v>
      </c>
      <c r="B10" s="266">
        <v>41</v>
      </c>
      <c r="C10" s="265">
        <v>32</v>
      </c>
      <c r="D10" s="264">
        <v>-21.95121951219512</v>
      </c>
      <c r="E10" s="263">
        <v>6.3632205850185937</v>
      </c>
      <c r="F10" s="266">
        <v>231.5</v>
      </c>
      <c r="G10" s="265">
        <v>217.6</v>
      </c>
      <c r="H10" s="264">
        <v>-6.0043196544276478</v>
      </c>
      <c r="I10" s="263">
        <v>5.5385093112369885</v>
      </c>
      <c r="J10" s="261">
        <v>5.6463414634146343</v>
      </c>
      <c r="K10" s="262">
        <v>6.8</v>
      </c>
      <c r="L10" s="261">
        <v>20.431965442764579</v>
      </c>
      <c r="M10" s="261">
        <v>2181.4254859611233</v>
      </c>
      <c r="N10" s="262">
        <v>2222.4264705882356</v>
      </c>
      <c r="O10" s="261">
        <v>1.8795500873616922</v>
      </c>
    </row>
    <row r="11" spans="1:15" ht="12.75" x14ac:dyDescent="0.25">
      <c r="A11" s="267" t="s">
        <v>120</v>
      </c>
      <c r="B11" s="266">
        <v>9</v>
      </c>
      <c r="C11" s="265">
        <v>9</v>
      </c>
      <c r="D11" s="263">
        <v>0</v>
      </c>
      <c r="E11" s="263">
        <v>1.7896557895364793</v>
      </c>
      <c r="F11" s="266">
        <v>64.465000000000003</v>
      </c>
      <c r="G11" s="265">
        <v>71.248000000000005</v>
      </c>
      <c r="H11" s="263">
        <v>10.521988676025762</v>
      </c>
      <c r="I11" s="263">
        <v>1.8134545560984052</v>
      </c>
      <c r="J11" s="261">
        <v>7.1627777777777784</v>
      </c>
      <c r="K11" s="262">
        <v>7.9164444444444451</v>
      </c>
      <c r="L11" s="261">
        <v>10.521988676025739</v>
      </c>
      <c r="M11" s="261">
        <v>998.15993174590858</v>
      </c>
      <c r="N11" s="262">
        <v>1103.9116887491577</v>
      </c>
      <c r="O11" s="263">
        <v>10.594670617390523</v>
      </c>
    </row>
    <row r="12" spans="1:15" ht="12.75" x14ac:dyDescent="0.25">
      <c r="A12" s="267" t="s">
        <v>122</v>
      </c>
      <c r="B12" s="266">
        <v>9.5</v>
      </c>
      <c r="C12" s="265">
        <v>8.5</v>
      </c>
      <c r="D12" s="264">
        <v>-10.526315789473683</v>
      </c>
      <c r="E12" s="263">
        <v>1.6902304678955637</v>
      </c>
      <c r="F12" s="266">
        <v>70.960000000000008</v>
      </c>
      <c r="G12" s="265">
        <v>70.58</v>
      </c>
      <c r="H12" s="264">
        <v>-0.53551296505074397</v>
      </c>
      <c r="I12" s="263">
        <v>1.7964521469995709</v>
      </c>
      <c r="J12" s="261">
        <v>7.4694736842105272</v>
      </c>
      <c r="K12" s="262">
        <v>8.3035294117647052</v>
      </c>
      <c r="L12" s="261">
        <v>11.166191392002101</v>
      </c>
      <c r="M12" s="261">
        <v>2806.5107102593006</v>
      </c>
      <c r="N12" s="262">
        <v>2764.8058940209689</v>
      </c>
      <c r="O12" s="261">
        <v>-1.4860023902947606</v>
      </c>
    </row>
    <row r="13" spans="1:15" ht="12.75" x14ac:dyDescent="0.25">
      <c r="A13" s="267" t="s">
        <v>123</v>
      </c>
      <c r="B13" s="266">
        <v>5</v>
      </c>
      <c r="C13" s="265">
        <v>5</v>
      </c>
      <c r="D13" s="264">
        <v>0</v>
      </c>
      <c r="E13" s="263">
        <v>0.9942532164091552</v>
      </c>
      <c r="F13" s="266">
        <v>45.900000000000006</v>
      </c>
      <c r="G13" s="265">
        <v>45.7</v>
      </c>
      <c r="H13" s="264">
        <v>-0.43572984749455923</v>
      </c>
      <c r="I13" s="263">
        <v>1.163188766192695</v>
      </c>
      <c r="J13" s="261">
        <v>9.1800000000000015</v>
      </c>
      <c r="K13" s="262">
        <v>9.14</v>
      </c>
      <c r="L13" s="261">
        <v>-0.43572984749455923</v>
      </c>
      <c r="M13" s="261">
        <v>1143.6819172113289</v>
      </c>
      <c r="N13" s="262">
        <v>1206.7833698030631</v>
      </c>
      <c r="O13" s="261">
        <v>5.5173953213841331</v>
      </c>
    </row>
    <row r="14" spans="1:15" ht="12.75" x14ac:dyDescent="0.25">
      <c r="A14" s="267" t="s">
        <v>200</v>
      </c>
      <c r="B14" s="266">
        <v>185</v>
      </c>
      <c r="C14" s="265">
        <v>188</v>
      </c>
      <c r="D14" s="264">
        <v>1.6216216216216273</v>
      </c>
      <c r="E14" s="263">
        <v>37.383920936984232</v>
      </c>
      <c r="F14" s="266">
        <v>2048</v>
      </c>
      <c r="G14" s="265">
        <v>2004</v>
      </c>
      <c r="H14" s="264">
        <v>-2.1484375</v>
      </c>
      <c r="I14" s="263">
        <v>51.007227296502414</v>
      </c>
      <c r="J14" s="261">
        <v>11.070270270270271</v>
      </c>
      <c r="K14" s="262">
        <v>10.659574468085106</v>
      </c>
      <c r="L14" s="261">
        <v>-3.7098986037234161</v>
      </c>
      <c r="M14" s="261">
        <v>1747.0800781249998</v>
      </c>
      <c r="N14" s="262">
        <v>1642.3103792415166</v>
      </c>
      <c r="O14" s="261">
        <v>-5.9968458341030377</v>
      </c>
    </row>
    <row r="15" spans="1:15" ht="12.75" x14ac:dyDescent="0.25">
      <c r="A15" s="267" t="s">
        <v>128</v>
      </c>
      <c r="B15" s="266">
        <v>31</v>
      </c>
      <c r="C15" s="265">
        <v>31</v>
      </c>
      <c r="D15" s="264">
        <v>0</v>
      </c>
      <c r="E15" s="263">
        <v>6.1643699417367612</v>
      </c>
      <c r="F15" s="266">
        <v>156.71899999999999</v>
      </c>
      <c r="G15" s="265">
        <v>145.90800000000002</v>
      </c>
      <c r="H15" s="264">
        <v>-6.8983339607832983</v>
      </c>
      <c r="I15" s="263">
        <v>3.7137537526836706</v>
      </c>
      <c r="J15" s="261">
        <v>5.0554516129032256</v>
      </c>
      <c r="K15" s="262">
        <v>4.7067096774193553</v>
      </c>
      <c r="L15" s="292">
        <v>-6.8983339607832983</v>
      </c>
      <c r="M15" s="292">
        <v>2291.1047798926738</v>
      </c>
      <c r="N15" s="293">
        <v>2369.3423253008741</v>
      </c>
      <c r="O15" s="292">
        <v>3.4148392554907536</v>
      </c>
    </row>
    <row r="16" spans="1:15" ht="12.75" x14ac:dyDescent="0.25">
      <c r="A16" s="260" t="s">
        <v>133</v>
      </c>
      <c r="B16" s="259">
        <v>107</v>
      </c>
      <c r="C16" s="258">
        <v>107</v>
      </c>
      <c r="D16" s="257">
        <v>0</v>
      </c>
      <c r="E16" s="256">
        <v>21.277018831155921</v>
      </c>
      <c r="F16" s="259">
        <v>1053</v>
      </c>
      <c r="G16" s="258">
        <v>723</v>
      </c>
      <c r="H16" s="257">
        <v>-31.339031339031344</v>
      </c>
      <c r="I16" s="256">
        <v>18.402308051582459</v>
      </c>
      <c r="J16" s="254">
        <v>9.8411214953271031</v>
      </c>
      <c r="K16" s="255">
        <v>6.7570093457943923</v>
      </c>
      <c r="L16" s="254">
        <v>-31.339031339031344</v>
      </c>
      <c r="M16" s="254">
        <v>2449.4776828110166</v>
      </c>
      <c r="N16" s="255">
        <v>2745.7814661134162</v>
      </c>
      <c r="O16" s="254">
        <v>12.096610856334156</v>
      </c>
    </row>
    <row r="17" spans="1:15" ht="12.75" x14ac:dyDescent="0.25">
      <c r="A17" s="253" t="s">
        <v>323</v>
      </c>
      <c r="B17" s="251"/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</row>
    <row r="18" spans="1:15" ht="12.75" x14ac:dyDescent="0.25"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</row>
    <row r="19" spans="1:15" ht="12.75" x14ac:dyDescent="0.25"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</row>
    <row r="20" spans="1:15" ht="12.75" x14ac:dyDescent="0.25"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</row>
    <row r="21" spans="1:15" ht="12.75" x14ac:dyDescent="0.25"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1:15" ht="12.75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1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1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1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1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1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1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1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1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1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1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438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646.20000000000005</v>
      </c>
      <c r="C5" s="271">
        <v>838.75</v>
      </c>
      <c r="D5" s="268">
        <v>29.797276385020098</v>
      </c>
      <c r="E5" s="268">
        <v>100</v>
      </c>
      <c r="F5" s="272">
        <v>6957.6450000000004</v>
      </c>
      <c r="G5" s="271">
        <v>7238.8520000000008</v>
      </c>
      <c r="H5" s="268">
        <v>4.041698017073303</v>
      </c>
      <c r="I5" s="268">
        <v>100</v>
      </c>
      <c r="J5" s="270">
        <v>10.767014856081708</v>
      </c>
      <c r="K5" s="269">
        <v>8.6305239940387484</v>
      </c>
      <c r="L5" s="268">
        <v>-19.842926666309658</v>
      </c>
      <c r="M5" s="270">
        <v>1487.0397785457578</v>
      </c>
      <c r="N5" s="269">
        <v>1697.4887592673535</v>
      </c>
      <c r="O5" s="268">
        <v>14.152209225189871</v>
      </c>
    </row>
    <row r="6" spans="1:15" ht="12.75" x14ac:dyDescent="0.25">
      <c r="A6" s="267" t="s">
        <v>114</v>
      </c>
      <c r="B6" s="266">
        <v>19</v>
      </c>
      <c r="C6" s="265">
        <v>19</v>
      </c>
      <c r="D6" s="264">
        <v>0</v>
      </c>
      <c r="E6" s="263">
        <v>2.2652757078986587</v>
      </c>
      <c r="F6" s="266">
        <v>150</v>
      </c>
      <c r="G6" s="265">
        <v>111</v>
      </c>
      <c r="H6" s="264">
        <v>-26</v>
      </c>
      <c r="I6" s="263">
        <v>1.5333923113775496</v>
      </c>
      <c r="J6" s="261">
        <v>7.8947368421052628</v>
      </c>
      <c r="K6" s="262">
        <v>5.8421052631578947</v>
      </c>
      <c r="L6" s="261">
        <v>-26</v>
      </c>
      <c r="M6" s="261">
        <v>1507.6666666666665</v>
      </c>
      <c r="N6" s="262">
        <v>1542.6126126126128</v>
      </c>
      <c r="O6" s="261">
        <v>2.3178827733327134</v>
      </c>
    </row>
    <row r="7" spans="1:15" ht="12.75" x14ac:dyDescent="0.25">
      <c r="A7" s="267" t="s">
        <v>115</v>
      </c>
      <c r="B7" s="266">
        <v>18.2</v>
      </c>
      <c r="C7" s="265">
        <v>19.2</v>
      </c>
      <c r="D7" s="264">
        <v>5.4945054945054972</v>
      </c>
      <c r="E7" s="263">
        <v>2.2891207153502235</v>
      </c>
      <c r="F7" s="266">
        <v>92.6</v>
      </c>
      <c r="G7" s="265">
        <v>113.069</v>
      </c>
      <c r="H7" s="264">
        <v>22.10475161987042</v>
      </c>
      <c r="I7" s="263">
        <v>1.5619741914878214</v>
      </c>
      <c r="J7" s="261">
        <v>5.0879120879120876</v>
      </c>
      <c r="K7" s="262">
        <v>5.8890104166666672</v>
      </c>
      <c r="L7" s="261">
        <v>15.745129139668833</v>
      </c>
      <c r="M7" s="261">
        <v>725.24514038876885</v>
      </c>
      <c r="N7" s="262">
        <v>743.97712900971965</v>
      </c>
      <c r="O7" s="261">
        <v>2.5828492433481953</v>
      </c>
    </row>
    <row r="8" spans="1:15" ht="12.75" x14ac:dyDescent="0.25">
      <c r="A8" s="267" t="s">
        <v>116</v>
      </c>
      <c r="B8" s="266">
        <v>20</v>
      </c>
      <c r="C8" s="265">
        <v>20</v>
      </c>
      <c r="D8" s="263">
        <v>0</v>
      </c>
      <c r="E8" s="263">
        <v>2.3845007451564828</v>
      </c>
      <c r="F8" s="266">
        <v>102.19800000000001</v>
      </c>
      <c r="G8" s="265">
        <v>86.158999999999992</v>
      </c>
      <c r="H8" s="263">
        <v>-15.694044893246462</v>
      </c>
      <c r="I8" s="263">
        <v>1.190230163567372</v>
      </c>
      <c r="J8" s="261">
        <v>5.1099000000000006</v>
      </c>
      <c r="K8" s="262">
        <v>4.3079499999999999</v>
      </c>
      <c r="L8" s="261">
        <v>-15.694044893246451</v>
      </c>
      <c r="M8" s="261">
        <v>1427.7226560206655</v>
      </c>
      <c r="N8" s="262">
        <v>1207.1379658538285</v>
      </c>
      <c r="O8" s="263">
        <v>-15.450107850893701</v>
      </c>
    </row>
    <row r="9" spans="1:15" ht="12.75" x14ac:dyDescent="0.25">
      <c r="A9" s="267" t="s">
        <v>117</v>
      </c>
      <c r="B9" s="266">
        <v>11</v>
      </c>
      <c r="C9" s="265">
        <v>8</v>
      </c>
      <c r="D9" s="263">
        <v>-27.27272727272727</v>
      </c>
      <c r="E9" s="263">
        <v>0.95380029806259314</v>
      </c>
      <c r="F9" s="266">
        <v>68</v>
      </c>
      <c r="G9" s="265">
        <v>53</v>
      </c>
      <c r="H9" s="263">
        <v>-22.058823529411764</v>
      </c>
      <c r="I9" s="263">
        <v>0.73216029281991113</v>
      </c>
      <c r="J9" s="261">
        <v>6.1818181818181817</v>
      </c>
      <c r="K9" s="262">
        <v>6.625</v>
      </c>
      <c r="L9" s="263">
        <v>7.1691176470588314</v>
      </c>
      <c r="M9" s="261">
        <v>1280.8823529411764</v>
      </c>
      <c r="N9" s="262">
        <v>1371.5094339622642</v>
      </c>
      <c r="O9" s="263">
        <v>7.0753633862617349</v>
      </c>
    </row>
    <row r="10" spans="1:15" ht="12.75" x14ac:dyDescent="0.25">
      <c r="A10" s="267" t="s">
        <v>120</v>
      </c>
      <c r="B10" s="266">
        <v>9</v>
      </c>
      <c r="C10" s="265">
        <v>9</v>
      </c>
      <c r="D10" s="263">
        <v>0</v>
      </c>
      <c r="E10" s="263">
        <v>1.0730253353204173</v>
      </c>
      <c r="F10" s="266">
        <v>45.080000000000013</v>
      </c>
      <c r="G10" s="265">
        <v>46.64</v>
      </c>
      <c r="H10" s="263">
        <v>3.4605146406388343</v>
      </c>
      <c r="I10" s="263">
        <v>0.64430105768152179</v>
      </c>
      <c r="J10" s="261">
        <v>5.0088888888888903</v>
      </c>
      <c r="K10" s="262">
        <v>5.1822222222222223</v>
      </c>
      <c r="L10" s="261">
        <v>3.4605146406388343</v>
      </c>
      <c r="M10" s="261">
        <v>822.30700976042567</v>
      </c>
      <c r="N10" s="262">
        <v>838.00814751286441</v>
      </c>
      <c r="O10" s="263">
        <v>1.909400937371708</v>
      </c>
    </row>
    <row r="11" spans="1:15" ht="12.75" x14ac:dyDescent="0.25">
      <c r="A11" s="267" t="s">
        <v>122</v>
      </c>
      <c r="B11" s="266">
        <v>19</v>
      </c>
      <c r="C11" s="265">
        <v>24</v>
      </c>
      <c r="D11" s="264">
        <v>26.315789473684205</v>
      </c>
      <c r="E11" s="263">
        <v>2.8614008941877795</v>
      </c>
      <c r="F11" s="266">
        <v>175.64999999999998</v>
      </c>
      <c r="G11" s="265">
        <v>159.15</v>
      </c>
      <c r="H11" s="264">
        <v>-9.393680614859079</v>
      </c>
      <c r="I11" s="263">
        <v>2.1985530302318654</v>
      </c>
      <c r="J11" s="261">
        <v>9.2447368421052616</v>
      </c>
      <c r="K11" s="262">
        <v>6.6312500000000005</v>
      </c>
      <c r="L11" s="261">
        <v>-28.269997153430104</v>
      </c>
      <c r="M11" s="261">
        <v>1225.8468545402791</v>
      </c>
      <c r="N11" s="262">
        <v>1760.9173735469683</v>
      </c>
      <c r="O11" s="261">
        <v>43.649051023372174</v>
      </c>
    </row>
    <row r="12" spans="1:15" ht="12.75" x14ac:dyDescent="0.25">
      <c r="A12" s="267" t="s">
        <v>124</v>
      </c>
      <c r="B12" s="266">
        <v>80</v>
      </c>
      <c r="C12" s="265">
        <v>113.55</v>
      </c>
      <c r="D12" s="264">
        <v>41.937500000000007</v>
      </c>
      <c r="E12" s="263">
        <v>13.538002980625933</v>
      </c>
      <c r="F12" s="266">
        <v>659.27799999999991</v>
      </c>
      <c r="G12" s="265">
        <v>917.10900000000004</v>
      </c>
      <c r="H12" s="264">
        <v>39.108084905002173</v>
      </c>
      <c r="I12" s="263">
        <v>12.6692602639203</v>
      </c>
      <c r="J12" s="261">
        <v>8.2409749999999988</v>
      </c>
      <c r="K12" s="262">
        <v>8.0766974900924708</v>
      </c>
      <c r="L12" s="261">
        <v>-1.993423228532154</v>
      </c>
      <c r="M12" s="261">
        <v>1725.3536141051275</v>
      </c>
      <c r="N12" s="262">
        <v>1713.0670945329289</v>
      </c>
      <c r="O12" s="261">
        <v>-0.71211602489795744</v>
      </c>
    </row>
    <row r="13" spans="1:15" ht="12.75" x14ac:dyDescent="0.25">
      <c r="A13" s="267" t="s">
        <v>200</v>
      </c>
      <c r="B13" s="266">
        <v>428</v>
      </c>
      <c r="C13" s="265">
        <v>586</v>
      </c>
      <c r="D13" s="264">
        <v>36.915887850467286</v>
      </c>
      <c r="E13" s="263">
        <v>69.865871833084952</v>
      </c>
      <c r="F13" s="266">
        <v>5321</v>
      </c>
      <c r="G13" s="265">
        <v>5439</v>
      </c>
      <c r="H13" s="264">
        <v>2.217628265363647</v>
      </c>
      <c r="I13" s="263">
        <v>75.136223257499935</v>
      </c>
      <c r="J13" s="261">
        <v>12.432242990654206</v>
      </c>
      <c r="K13" s="262">
        <v>9.2815699658703075</v>
      </c>
      <c r="L13" s="261">
        <v>-25.342756147481836</v>
      </c>
      <c r="M13" s="261">
        <v>1497.0569441834239</v>
      </c>
      <c r="N13" s="262">
        <v>1742.9582643868359</v>
      </c>
      <c r="O13" s="261">
        <v>16.425649081607908</v>
      </c>
    </row>
    <row r="14" spans="1:15" ht="12.75" x14ac:dyDescent="0.25">
      <c r="A14" s="267" t="s">
        <v>324</v>
      </c>
      <c r="B14" s="266">
        <v>13</v>
      </c>
      <c r="C14" s="265">
        <v>11</v>
      </c>
      <c r="D14" s="264">
        <v>-15.384615384615385</v>
      </c>
      <c r="E14" s="263">
        <v>1.3114754098360655</v>
      </c>
      <c r="F14" s="266">
        <v>163</v>
      </c>
      <c r="G14" s="265">
        <v>143</v>
      </c>
      <c r="H14" s="264">
        <v>-12.269938650306745</v>
      </c>
      <c r="I14" s="263">
        <v>1.9754513560990055</v>
      </c>
      <c r="J14" s="261">
        <v>12.538461538461538</v>
      </c>
      <c r="K14" s="262">
        <v>13</v>
      </c>
      <c r="L14" s="261">
        <v>3.6809815950920255</v>
      </c>
      <c r="M14" s="261">
        <v>1359.5092024539874</v>
      </c>
      <c r="N14" s="262">
        <v>1311.888111888112</v>
      </c>
      <c r="O14" s="261">
        <v>-3.5028148746560017</v>
      </c>
    </row>
    <row r="15" spans="1:15" ht="12.75" x14ac:dyDescent="0.25">
      <c r="A15" s="267" t="s">
        <v>128</v>
      </c>
      <c r="B15" s="266">
        <v>18</v>
      </c>
      <c r="C15" s="265">
        <v>18</v>
      </c>
      <c r="D15" s="264">
        <v>0</v>
      </c>
      <c r="E15" s="263">
        <v>2.1460506706408347</v>
      </c>
      <c r="F15" s="266">
        <v>120.839</v>
      </c>
      <c r="G15" s="265">
        <v>118.72499999999999</v>
      </c>
      <c r="H15" s="264">
        <v>-1.7494351989010171</v>
      </c>
      <c r="I15" s="263">
        <v>1.6401081276423386</v>
      </c>
      <c r="J15" s="261">
        <v>6.7132777777777779</v>
      </c>
      <c r="K15" s="262">
        <v>6.5958333333333332</v>
      </c>
      <c r="L15" s="292">
        <v>-1.7494351989010171</v>
      </c>
      <c r="M15" s="292">
        <v>1472.69921134733</v>
      </c>
      <c r="N15" s="293">
        <v>1941.2036218151193</v>
      </c>
      <c r="O15" s="292">
        <v>31.812634029943432</v>
      </c>
    </row>
    <row r="16" spans="1:15" ht="12.75" x14ac:dyDescent="0.25">
      <c r="A16" s="260" t="s">
        <v>133</v>
      </c>
      <c r="B16" s="259">
        <v>11</v>
      </c>
      <c r="C16" s="258">
        <v>11</v>
      </c>
      <c r="D16" s="257">
        <v>0</v>
      </c>
      <c r="E16" s="256">
        <v>1.3114754098360655</v>
      </c>
      <c r="F16" s="259">
        <v>60</v>
      </c>
      <c r="G16" s="258">
        <v>52</v>
      </c>
      <c r="H16" s="257">
        <v>-13.33333333333333</v>
      </c>
      <c r="I16" s="256">
        <v>0.7183459476723657</v>
      </c>
      <c r="J16" s="254">
        <v>5.4545454545454541</v>
      </c>
      <c r="K16" s="255">
        <v>4.7272727272727275</v>
      </c>
      <c r="L16" s="254">
        <v>-13.33333333333332</v>
      </c>
      <c r="M16" s="254">
        <v>1078.3333333333333</v>
      </c>
      <c r="N16" s="255">
        <v>1296.1538461538462</v>
      </c>
      <c r="O16" s="254">
        <v>20.199738437760082</v>
      </c>
    </row>
    <row r="17" spans="1:15" ht="12.75" x14ac:dyDescent="0.25">
      <c r="A17" s="253" t="s">
        <v>323</v>
      </c>
      <c r="B17" s="251"/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</row>
    <row r="18" spans="1:15" ht="12.75" x14ac:dyDescent="0.25"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</row>
    <row r="19" spans="1:15" ht="12.75" x14ac:dyDescent="0.25"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</row>
    <row r="20" spans="1:15" ht="12.75" x14ac:dyDescent="0.25"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</row>
    <row r="21" spans="1:15" ht="12.75" x14ac:dyDescent="0.25"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1:15" ht="12.75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1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1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1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1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1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1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1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1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1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1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439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59</v>
      </c>
      <c r="C5" s="271">
        <v>60</v>
      </c>
      <c r="D5" s="268">
        <v>1.6949152542372836</v>
      </c>
      <c r="E5" s="268">
        <v>100</v>
      </c>
      <c r="F5" s="272">
        <v>241.85900000000001</v>
      </c>
      <c r="G5" s="271">
        <v>239.48000000000002</v>
      </c>
      <c r="H5" s="268">
        <v>-0.98363095853368776</v>
      </c>
      <c r="I5" s="268">
        <v>100</v>
      </c>
      <c r="J5" s="270">
        <v>4.0993050847457626</v>
      </c>
      <c r="K5" s="269">
        <v>3.9913333333333338</v>
      </c>
      <c r="L5" s="268">
        <v>-2.6339037758914441</v>
      </c>
      <c r="M5" s="270">
        <v>6863.5209357518233</v>
      </c>
      <c r="N5" s="269">
        <v>7848.0035911140803</v>
      </c>
      <c r="O5" s="268">
        <v>14.343697128308053</v>
      </c>
    </row>
    <row r="6" spans="1:15" ht="12.75" x14ac:dyDescent="0.25">
      <c r="A6" s="267" t="s">
        <v>116</v>
      </c>
      <c r="B6" s="266">
        <v>2</v>
      </c>
      <c r="C6" s="265">
        <v>2</v>
      </c>
      <c r="D6" s="263">
        <v>0</v>
      </c>
      <c r="E6" s="263">
        <v>3.3333333333333335</v>
      </c>
      <c r="F6" s="266">
        <v>10</v>
      </c>
      <c r="G6" s="265">
        <v>12.5</v>
      </c>
      <c r="H6" s="263">
        <v>25</v>
      </c>
      <c r="I6" s="263">
        <v>5.2196425588775677</v>
      </c>
      <c r="J6" s="261">
        <v>5</v>
      </c>
      <c r="K6" s="262">
        <v>6.25</v>
      </c>
      <c r="L6" s="261">
        <v>25</v>
      </c>
      <c r="M6" s="261">
        <v>2100</v>
      </c>
      <c r="N6" s="262">
        <v>3192.0000000000005</v>
      </c>
      <c r="O6" s="263">
        <v>52.000000000000021</v>
      </c>
    </row>
    <row r="7" spans="1:15" ht="12.75" x14ac:dyDescent="0.25">
      <c r="A7" s="267" t="s">
        <v>128</v>
      </c>
      <c r="B7" s="266">
        <v>42</v>
      </c>
      <c r="C7" s="265">
        <v>42</v>
      </c>
      <c r="D7" s="264">
        <v>0</v>
      </c>
      <c r="E7" s="263">
        <v>70</v>
      </c>
      <c r="F7" s="266">
        <v>168.85900000000001</v>
      </c>
      <c r="G7" s="265">
        <v>188.98000000000002</v>
      </c>
      <c r="H7" s="264">
        <v>11.9158587934312</v>
      </c>
      <c r="I7" s="263">
        <v>78.912644062134632</v>
      </c>
      <c r="J7" s="261">
        <v>4.0204523809523813</v>
      </c>
      <c r="K7" s="262">
        <v>4.4995238095238097</v>
      </c>
      <c r="L7" s="292">
        <v>11.9158587934312</v>
      </c>
      <c r="M7" s="292">
        <v>7796.4710794212924</v>
      </c>
      <c r="N7" s="293">
        <v>8527.5685257699224</v>
      </c>
      <c r="O7" s="292">
        <v>9.3772867096032044</v>
      </c>
    </row>
    <row r="8" spans="1:15" ht="12.75" x14ac:dyDescent="0.25">
      <c r="A8" s="260" t="s">
        <v>133</v>
      </c>
      <c r="B8" s="259">
        <v>15</v>
      </c>
      <c r="C8" s="258">
        <v>16</v>
      </c>
      <c r="D8" s="257">
        <v>6.6666666666666652</v>
      </c>
      <c r="E8" s="256">
        <v>26.666666666666668</v>
      </c>
      <c r="F8" s="259">
        <v>63</v>
      </c>
      <c r="G8" s="258">
        <v>38</v>
      </c>
      <c r="H8" s="257">
        <v>-39.682539682539684</v>
      </c>
      <c r="I8" s="256">
        <v>15.867713378987805</v>
      </c>
      <c r="J8" s="254">
        <v>4.2</v>
      </c>
      <c r="K8" s="255">
        <v>2.375</v>
      </c>
      <c r="L8" s="254">
        <v>-43.452380952380956</v>
      </c>
      <c r="M8" s="254">
        <v>5119.0476190476184</v>
      </c>
      <c r="N8" s="255">
        <v>6000</v>
      </c>
      <c r="O8" s="254">
        <v>17.209302325581422</v>
      </c>
    </row>
    <row r="9" spans="1:15" ht="12.75" x14ac:dyDescent="0.25">
      <c r="A9" s="253" t="s">
        <v>323</v>
      </c>
      <c r="B9" s="251"/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</row>
    <row r="10" spans="1:15" ht="12.75" x14ac:dyDescent="0.25">
      <c r="B10" s="299"/>
      <c r="C10" s="299"/>
      <c r="D10" s="299"/>
      <c r="E10" s="299"/>
      <c r="F10" s="299"/>
      <c r="G10" s="299"/>
      <c r="H10" s="299"/>
      <c r="I10" s="299"/>
      <c r="J10" s="299"/>
      <c r="K10" s="299"/>
      <c r="L10" s="299"/>
      <c r="M10" s="299"/>
      <c r="N10" s="299"/>
      <c r="O10" s="299"/>
    </row>
    <row r="11" spans="1:15" ht="12.75" x14ac:dyDescent="0.25">
      <c r="B11" s="299"/>
      <c r="C11" s="299"/>
      <c r="D11" s="299"/>
      <c r="E11" s="299"/>
      <c r="F11" s="299"/>
      <c r="G11" s="299"/>
      <c r="H11" s="299"/>
      <c r="I11" s="299"/>
      <c r="J11" s="299"/>
      <c r="K11" s="299"/>
      <c r="L11" s="299"/>
      <c r="M11" s="299"/>
      <c r="N11" s="299"/>
      <c r="O11" s="299"/>
    </row>
    <row r="12" spans="1:15" ht="12.75" x14ac:dyDescent="0.25">
      <c r="B12" s="299"/>
      <c r="C12" s="299"/>
      <c r="D12" s="299"/>
      <c r="E12" s="299"/>
      <c r="F12" s="299"/>
      <c r="G12" s="299"/>
      <c r="H12" s="299"/>
      <c r="I12" s="299"/>
      <c r="J12" s="299"/>
      <c r="K12" s="299"/>
      <c r="L12" s="299"/>
      <c r="M12" s="299"/>
      <c r="N12" s="299"/>
      <c r="O12" s="299"/>
    </row>
    <row r="13" spans="1:15" ht="12.75" x14ac:dyDescent="0.25">
      <c r="B13" s="299"/>
      <c r="C13" s="299"/>
      <c r="D13" s="299"/>
      <c r="E13" s="299"/>
      <c r="F13" s="299"/>
      <c r="G13" s="299"/>
      <c r="H13" s="299"/>
      <c r="I13" s="299"/>
      <c r="J13" s="299"/>
      <c r="K13" s="299"/>
      <c r="L13" s="299"/>
      <c r="M13" s="299"/>
      <c r="N13" s="299"/>
      <c r="O13" s="299"/>
    </row>
    <row r="14" spans="1:15" ht="12.75" x14ac:dyDescent="0.25"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  <c r="M14" s="299"/>
      <c r="N14" s="299"/>
      <c r="O14" s="299"/>
    </row>
    <row r="15" spans="1:15" ht="12.75" x14ac:dyDescent="0.25">
      <c r="B15" s="299"/>
      <c r="C15" s="299"/>
      <c r="D15" s="299"/>
      <c r="E15" s="299"/>
      <c r="F15" s="299"/>
      <c r="G15" s="299"/>
      <c r="H15" s="299"/>
      <c r="I15" s="299"/>
      <c r="J15" s="299"/>
      <c r="K15" s="299"/>
      <c r="L15" s="299"/>
      <c r="M15" s="299"/>
      <c r="N15" s="299"/>
      <c r="O15" s="299"/>
    </row>
    <row r="16" spans="1:15" ht="12.75" x14ac:dyDescent="0.25"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</row>
    <row r="17" spans="2:15" ht="12.75" x14ac:dyDescent="0.25"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M17" s="299"/>
      <c r="N17" s="299"/>
      <c r="O17" s="299"/>
    </row>
    <row r="18" spans="2:15" ht="12.75" x14ac:dyDescent="0.25"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</row>
    <row r="19" spans="2:15" ht="12.75" x14ac:dyDescent="0.25"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</row>
    <row r="20" spans="2:15" ht="12.75" x14ac:dyDescent="0.25"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</row>
    <row r="21" spans="2:15" ht="12.75" x14ac:dyDescent="0.25"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2:15" ht="12.75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2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2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2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2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2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2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2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2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2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2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440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206.5</v>
      </c>
      <c r="C5" s="271">
        <v>178</v>
      </c>
      <c r="D5" s="268">
        <v>-13.801452784503631</v>
      </c>
      <c r="E5" s="268">
        <v>100</v>
      </c>
      <c r="F5" s="272">
        <v>1213.9390000000001</v>
      </c>
      <c r="G5" s="271">
        <v>1225.4269999999999</v>
      </c>
      <c r="H5" s="268">
        <v>0.94634079636619628</v>
      </c>
      <c r="I5" s="268">
        <v>100</v>
      </c>
      <c r="J5" s="270">
        <v>5.8786392251815984</v>
      </c>
      <c r="K5" s="269">
        <v>6.8844213483146062</v>
      </c>
      <c r="L5" s="268">
        <v>17.109097609267533</v>
      </c>
      <c r="M5" s="270">
        <v>1085.9865281533914</v>
      </c>
      <c r="N5" s="269">
        <v>1139.305972530391</v>
      </c>
      <c r="O5" s="268">
        <v>4.9097703327557696</v>
      </c>
    </row>
    <row r="6" spans="1:15" ht="12.75" x14ac:dyDescent="0.25">
      <c r="A6" s="267" t="s">
        <v>117</v>
      </c>
      <c r="B6" s="266">
        <v>130</v>
      </c>
      <c r="C6" s="265">
        <v>101</v>
      </c>
      <c r="D6" s="263">
        <v>-22.307692307692307</v>
      </c>
      <c r="E6" s="263">
        <v>56.741573033707873</v>
      </c>
      <c r="F6" s="266">
        <v>754</v>
      </c>
      <c r="G6" s="265">
        <v>740</v>
      </c>
      <c r="H6" s="263">
        <v>-1.8567639257294433</v>
      </c>
      <c r="I6" s="263">
        <v>60.387114042696957</v>
      </c>
      <c r="J6" s="261">
        <v>5.8</v>
      </c>
      <c r="K6" s="262">
        <v>7.326732673267327</v>
      </c>
      <c r="L6" s="263">
        <v>26.322977125298742</v>
      </c>
      <c r="M6" s="261">
        <v>1027.7586206896547</v>
      </c>
      <c r="N6" s="262">
        <v>1051.6486486486485</v>
      </c>
      <c r="O6" s="263">
        <v>2.3244784794860696</v>
      </c>
    </row>
    <row r="7" spans="1:15" ht="12.75" x14ac:dyDescent="0.25">
      <c r="A7" s="267" t="s">
        <v>120</v>
      </c>
      <c r="B7" s="266">
        <v>5.5</v>
      </c>
      <c r="C7" s="265">
        <v>6</v>
      </c>
      <c r="D7" s="263">
        <v>9.0909090909090828</v>
      </c>
      <c r="E7" s="263">
        <v>3.3707865168539324</v>
      </c>
      <c r="F7" s="266">
        <v>26.489000000000001</v>
      </c>
      <c r="G7" s="265">
        <v>31.626999999999995</v>
      </c>
      <c r="H7" s="263">
        <v>19.396730718411391</v>
      </c>
      <c r="I7" s="263">
        <v>2.5808962916599683</v>
      </c>
      <c r="J7" s="261">
        <v>4.8161818181818186</v>
      </c>
      <c r="K7" s="262">
        <v>5.2711666666666659</v>
      </c>
      <c r="L7" s="261">
        <v>9.4470031585437653</v>
      </c>
      <c r="M7" s="261">
        <v>921.94495828457093</v>
      </c>
      <c r="N7" s="262">
        <v>937.37313055300876</v>
      </c>
      <c r="O7" s="263">
        <v>1.6734374573883937</v>
      </c>
    </row>
    <row r="8" spans="1:15" ht="12.75" x14ac:dyDescent="0.25">
      <c r="A8" s="260" t="s">
        <v>123</v>
      </c>
      <c r="B8" s="259">
        <v>71</v>
      </c>
      <c r="C8" s="258">
        <v>71</v>
      </c>
      <c r="D8" s="257">
        <v>0</v>
      </c>
      <c r="E8" s="256">
        <v>39.887640449438202</v>
      </c>
      <c r="F8" s="259">
        <v>433.45000000000005</v>
      </c>
      <c r="G8" s="258">
        <v>453.79999999999995</v>
      </c>
      <c r="H8" s="257">
        <v>4.694889837351468</v>
      </c>
      <c r="I8" s="256">
        <v>37.031989665643081</v>
      </c>
      <c r="J8" s="254">
        <v>6.1049295774647891</v>
      </c>
      <c r="K8" s="255">
        <v>6.3915492957746469</v>
      </c>
      <c r="L8" s="254">
        <v>4.694889837351468</v>
      </c>
      <c r="M8" s="254">
        <v>1197.3007267274193</v>
      </c>
      <c r="N8" s="255">
        <v>1296.3199647421775</v>
      </c>
      <c r="O8" s="254">
        <v>8.2702061231857193</v>
      </c>
    </row>
    <row r="9" spans="1:15" ht="12.75" x14ac:dyDescent="0.25">
      <c r="A9" s="253" t="s">
        <v>323</v>
      </c>
      <c r="B9" s="251"/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</row>
    <row r="10" spans="1:15" ht="12.75" x14ac:dyDescent="0.25">
      <c r="B10" s="299"/>
      <c r="C10" s="299"/>
      <c r="D10" s="299"/>
      <c r="E10" s="299"/>
      <c r="F10" s="299"/>
      <c r="G10" s="299"/>
      <c r="H10" s="299"/>
      <c r="I10" s="299"/>
      <c r="J10" s="299"/>
      <c r="K10" s="299"/>
      <c r="L10" s="299"/>
      <c r="M10" s="299"/>
      <c r="N10" s="299"/>
      <c r="O10" s="299"/>
    </row>
    <row r="11" spans="1:15" ht="12.75" x14ac:dyDescent="0.25">
      <c r="B11" s="299"/>
      <c r="C11" s="299"/>
      <c r="D11" s="299"/>
      <c r="E11" s="299"/>
      <c r="F11" s="299"/>
      <c r="G11" s="299"/>
      <c r="H11" s="299"/>
      <c r="I11" s="299"/>
      <c r="J11" s="299"/>
      <c r="K11" s="299"/>
      <c r="L11" s="299"/>
      <c r="M11" s="299"/>
      <c r="N11" s="299"/>
      <c r="O11" s="299"/>
    </row>
    <row r="12" spans="1:15" ht="12.75" x14ac:dyDescent="0.25">
      <c r="B12" s="299"/>
      <c r="C12" s="299"/>
      <c r="D12" s="299"/>
      <c r="E12" s="299"/>
      <c r="F12" s="299"/>
      <c r="G12" s="299"/>
      <c r="H12" s="299"/>
      <c r="I12" s="299"/>
      <c r="J12" s="299"/>
      <c r="K12" s="299"/>
      <c r="L12" s="299"/>
      <c r="M12" s="299"/>
      <c r="N12" s="299"/>
      <c r="O12" s="299"/>
    </row>
    <row r="13" spans="1:15" ht="12.75" x14ac:dyDescent="0.25">
      <c r="B13" s="299"/>
      <c r="C13" s="299"/>
      <c r="D13" s="299"/>
      <c r="E13" s="299"/>
      <c r="F13" s="299"/>
      <c r="G13" s="299"/>
      <c r="H13" s="299"/>
      <c r="I13" s="299"/>
      <c r="J13" s="299"/>
      <c r="K13" s="299"/>
      <c r="L13" s="299"/>
      <c r="M13" s="299"/>
      <c r="N13" s="299"/>
      <c r="O13" s="299"/>
    </row>
    <row r="14" spans="1:15" ht="12.75" x14ac:dyDescent="0.25"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  <c r="M14" s="299"/>
      <c r="N14" s="299"/>
      <c r="O14" s="299"/>
    </row>
    <row r="15" spans="1:15" ht="12.75" x14ac:dyDescent="0.25">
      <c r="B15" s="299"/>
      <c r="C15" s="299"/>
      <c r="D15" s="299"/>
      <c r="E15" s="299"/>
      <c r="F15" s="299"/>
      <c r="G15" s="299"/>
      <c r="H15" s="299"/>
      <c r="I15" s="299"/>
      <c r="J15" s="299"/>
      <c r="K15" s="299"/>
      <c r="L15" s="299"/>
      <c r="M15" s="299"/>
      <c r="N15" s="299"/>
      <c r="O15" s="299"/>
    </row>
    <row r="16" spans="1:15" ht="12.75" x14ac:dyDescent="0.25"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</row>
    <row r="17" spans="2:15" ht="12.75" x14ac:dyDescent="0.25"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M17" s="299"/>
      <c r="N17" s="299"/>
      <c r="O17" s="299"/>
    </row>
    <row r="18" spans="2:15" ht="12.75" x14ac:dyDescent="0.25"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</row>
    <row r="19" spans="2:15" ht="12.75" x14ac:dyDescent="0.25"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</row>
    <row r="20" spans="2:15" ht="12.75" x14ac:dyDescent="0.25"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</row>
    <row r="21" spans="2:15" ht="12.75" x14ac:dyDescent="0.25"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2:15" ht="12.75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2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2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2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2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2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2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2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2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2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2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441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208.75</v>
      </c>
      <c r="C5" s="271">
        <v>209</v>
      </c>
      <c r="D5" s="268">
        <v>0.11976047904191933</v>
      </c>
      <c r="E5" s="268">
        <v>100</v>
      </c>
      <c r="F5" s="272">
        <v>695.71100000000013</v>
      </c>
      <c r="G5" s="271">
        <v>700.37300000000005</v>
      </c>
      <c r="H5" s="268">
        <v>0.67010583417539404</v>
      </c>
      <c r="I5" s="268">
        <v>100</v>
      </c>
      <c r="J5" s="270">
        <v>3.3327473053892223</v>
      </c>
      <c r="K5" s="269">
        <v>3.3510669856459332</v>
      </c>
      <c r="L5" s="268">
        <v>0.54968704729239093</v>
      </c>
      <c r="M5" s="270">
        <v>992.44730929940761</v>
      </c>
      <c r="N5" s="269">
        <v>1009.1463405927985</v>
      </c>
      <c r="O5" s="268">
        <v>1.6826113726056802</v>
      </c>
    </row>
    <row r="6" spans="1:15" ht="12.75" x14ac:dyDescent="0.25">
      <c r="A6" s="267" t="s">
        <v>114</v>
      </c>
      <c r="B6" s="266">
        <v>4</v>
      </c>
      <c r="C6" s="265">
        <v>4</v>
      </c>
      <c r="D6" s="264">
        <v>0</v>
      </c>
      <c r="E6" s="263">
        <v>1.9138755980861244</v>
      </c>
      <c r="F6" s="266">
        <v>9.1999999999999993</v>
      </c>
      <c r="G6" s="265">
        <v>7.3500000000000014</v>
      </c>
      <c r="H6" s="264">
        <v>-20.108695652173893</v>
      </c>
      <c r="I6" s="263">
        <v>1.0494407979747937</v>
      </c>
      <c r="J6" s="261">
        <v>2.2999999999999998</v>
      </c>
      <c r="K6" s="262">
        <v>1.8375000000000004</v>
      </c>
      <c r="L6" s="261">
        <v>-20.108695652173893</v>
      </c>
      <c r="M6" s="261">
        <v>3960.8695652173915</v>
      </c>
      <c r="N6" s="262">
        <v>4113.6054421768704</v>
      </c>
      <c r="O6" s="261">
        <v>3.856119835420424</v>
      </c>
    </row>
    <row r="7" spans="1:15" ht="12.75" x14ac:dyDescent="0.25">
      <c r="A7" s="267" t="s">
        <v>115</v>
      </c>
      <c r="B7" s="266">
        <v>52.75</v>
      </c>
      <c r="C7" s="265">
        <v>52</v>
      </c>
      <c r="D7" s="264">
        <v>-1.4218009478673022</v>
      </c>
      <c r="E7" s="263">
        <v>24.880382775119617</v>
      </c>
      <c r="F7" s="266">
        <v>175.75000000000003</v>
      </c>
      <c r="G7" s="265">
        <v>184.04000000000002</v>
      </c>
      <c r="H7" s="264">
        <v>4.7169274537695483</v>
      </c>
      <c r="I7" s="263">
        <v>26.277426457045035</v>
      </c>
      <c r="J7" s="261">
        <v>3.3317535545023702</v>
      </c>
      <c r="K7" s="262">
        <v>3.5392307692307696</v>
      </c>
      <c r="L7" s="261">
        <v>6.2272677535835319</v>
      </c>
      <c r="M7" s="261">
        <v>638.50469416785199</v>
      </c>
      <c r="N7" s="262">
        <v>630.1238861117148</v>
      </c>
      <c r="O7" s="261">
        <v>-1.312567962724176</v>
      </c>
    </row>
    <row r="8" spans="1:15" ht="12.75" x14ac:dyDescent="0.25">
      <c r="A8" s="267" t="s">
        <v>119</v>
      </c>
      <c r="B8" s="266">
        <v>45</v>
      </c>
      <c r="C8" s="265">
        <v>46</v>
      </c>
      <c r="D8" s="264">
        <v>2.2222222222222143</v>
      </c>
      <c r="E8" s="263">
        <v>22.009569377990431</v>
      </c>
      <c r="F8" s="266">
        <v>227</v>
      </c>
      <c r="G8" s="265">
        <v>225.5</v>
      </c>
      <c r="H8" s="264">
        <v>-0.66079295154185536</v>
      </c>
      <c r="I8" s="263">
        <v>32.197129243988556</v>
      </c>
      <c r="J8" s="261">
        <v>5.0444444444444443</v>
      </c>
      <c r="K8" s="262">
        <v>4.9021739130434785</v>
      </c>
      <c r="L8" s="261">
        <v>-2.8203409308561467</v>
      </c>
      <c r="M8" s="261">
        <v>1544.9339207048458</v>
      </c>
      <c r="N8" s="262">
        <v>1619.2904656319292</v>
      </c>
      <c r="O8" s="261">
        <v>4.8129272022948255</v>
      </c>
    </row>
    <row r="9" spans="1:15" ht="12.75" x14ac:dyDescent="0.25">
      <c r="A9" s="267" t="s">
        <v>120</v>
      </c>
      <c r="B9" s="266">
        <v>44</v>
      </c>
      <c r="C9" s="265">
        <v>44</v>
      </c>
      <c r="D9" s="263">
        <v>0</v>
      </c>
      <c r="E9" s="263">
        <v>21.052631578947366</v>
      </c>
      <c r="F9" s="266">
        <v>173.54500000000002</v>
      </c>
      <c r="G9" s="265">
        <v>170.69500000000002</v>
      </c>
      <c r="H9" s="263">
        <v>-1.6422253594168601</v>
      </c>
      <c r="I9" s="263">
        <v>24.372013198681273</v>
      </c>
      <c r="J9" s="261">
        <v>3.944204545454546</v>
      </c>
      <c r="K9" s="262">
        <v>3.8794318181818186</v>
      </c>
      <c r="L9" s="261">
        <v>-1.6422253594168712</v>
      </c>
      <c r="M9" s="261">
        <v>504.00115243884869</v>
      </c>
      <c r="N9" s="262">
        <v>506.91935909077591</v>
      </c>
      <c r="O9" s="263">
        <v>0.57900793238390147</v>
      </c>
    </row>
    <row r="10" spans="1:15" ht="12.75" x14ac:dyDescent="0.25">
      <c r="A10" s="267" t="s">
        <v>124</v>
      </c>
      <c r="B10" s="266">
        <v>28</v>
      </c>
      <c r="C10" s="265">
        <v>28</v>
      </c>
      <c r="D10" s="264">
        <v>0</v>
      </c>
      <c r="E10" s="263">
        <v>13.397129186602871</v>
      </c>
      <c r="F10" s="266">
        <v>106.21599999999998</v>
      </c>
      <c r="G10" s="265">
        <v>104.788</v>
      </c>
      <c r="H10" s="264">
        <v>-1.3444302176696343</v>
      </c>
      <c r="I10" s="263">
        <v>14.961741814718726</v>
      </c>
      <c r="J10" s="261">
        <v>3.7934285714285707</v>
      </c>
      <c r="K10" s="262">
        <v>3.7424285714285714</v>
      </c>
      <c r="L10" s="261">
        <v>-1.3444302176696343</v>
      </c>
      <c r="M10" s="261">
        <v>930.48533177675711</v>
      </c>
      <c r="N10" s="262">
        <v>962.87027140512293</v>
      </c>
      <c r="O10" s="261">
        <v>3.4804352655970261</v>
      </c>
    </row>
    <row r="11" spans="1:15" ht="12.75" x14ac:dyDescent="0.25">
      <c r="A11" s="260" t="s">
        <v>130</v>
      </c>
      <c r="B11" s="259">
        <v>35</v>
      </c>
      <c r="C11" s="258">
        <v>35</v>
      </c>
      <c r="D11" s="257">
        <v>0</v>
      </c>
      <c r="E11" s="256">
        <v>16.746411483253588</v>
      </c>
      <c r="F11" s="259">
        <v>4</v>
      </c>
      <c r="G11" s="258">
        <v>8</v>
      </c>
      <c r="H11" s="257">
        <v>100</v>
      </c>
      <c r="I11" s="256">
        <v>1.1422484875916117</v>
      </c>
      <c r="J11" s="254">
        <v>0.11428571428571428</v>
      </c>
      <c r="K11" s="255">
        <v>0.22857142857142856</v>
      </c>
      <c r="L11" s="254">
        <v>100</v>
      </c>
      <c r="M11" s="254">
        <v>1200</v>
      </c>
      <c r="N11" s="255">
        <v>1000</v>
      </c>
      <c r="O11" s="254">
        <v>-16.666666666666664</v>
      </c>
    </row>
    <row r="12" spans="1:15" ht="12.75" x14ac:dyDescent="0.25">
      <c r="A12" s="253" t="s">
        <v>323</v>
      </c>
      <c r="B12" s="251"/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</row>
    <row r="13" spans="1:15" ht="12.75" x14ac:dyDescent="0.25">
      <c r="B13" s="299"/>
      <c r="C13" s="299"/>
      <c r="D13" s="299"/>
      <c r="E13" s="299"/>
      <c r="F13" s="299"/>
      <c r="G13" s="299"/>
      <c r="H13" s="299"/>
      <c r="I13" s="299"/>
      <c r="J13" s="299"/>
      <c r="K13" s="299"/>
      <c r="L13" s="299"/>
      <c r="M13" s="299"/>
      <c r="N13" s="299"/>
      <c r="O13" s="299"/>
    </row>
    <row r="14" spans="1:15" ht="12.75" x14ac:dyDescent="0.25"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  <c r="M14" s="299"/>
      <c r="N14" s="299"/>
      <c r="O14" s="299"/>
    </row>
    <row r="15" spans="1:15" ht="12.75" x14ac:dyDescent="0.25">
      <c r="B15" s="299"/>
      <c r="C15" s="299"/>
      <c r="D15" s="299"/>
      <c r="E15" s="299"/>
      <c r="F15" s="299"/>
      <c r="G15" s="299"/>
      <c r="H15" s="299"/>
      <c r="I15" s="299"/>
      <c r="J15" s="299"/>
      <c r="K15" s="299"/>
      <c r="L15" s="299"/>
      <c r="M15" s="299"/>
      <c r="N15" s="299"/>
      <c r="O15" s="299"/>
    </row>
    <row r="16" spans="1:15" ht="12.75" x14ac:dyDescent="0.25"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</row>
    <row r="17" spans="2:15" ht="12.75" x14ac:dyDescent="0.25"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M17" s="299"/>
      <c r="N17" s="299"/>
      <c r="O17" s="299"/>
    </row>
    <row r="18" spans="2:15" ht="12.75" x14ac:dyDescent="0.25"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</row>
    <row r="19" spans="2:15" ht="12.75" x14ac:dyDescent="0.25"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</row>
    <row r="20" spans="2:15" ht="12.75" x14ac:dyDescent="0.25"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</row>
    <row r="21" spans="2:15" ht="12.75" x14ac:dyDescent="0.25"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2:15" ht="12.75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2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2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2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2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2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2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2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2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2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2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442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5505.8099999999995</v>
      </c>
      <c r="C5" s="271">
        <v>5552.48</v>
      </c>
      <c r="D5" s="268">
        <v>0.84765002787963173</v>
      </c>
      <c r="E5" s="268">
        <v>100</v>
      </c>
      <c r="F5" s="272">
        <v>51248.599000000002</v>
      </c>
      <c r="G5" s="271">
        <v>50954.466</v>
      </c>
      <c r="H5" s="268">
        <v>-0.57393373816911897</v>
      </c>
      <c r="I5" s="268">
        <v>100</v>
      </c>
      <c r="J5" s="270">
        <v>9.3080943585049258</v>
      </c>
      <c r="K5" s="269">
        <v>9.1768842030948345</v>
      </c>
      <c r="L5" s="268">
        <v>-1.4096349946238207</v>
      </c>
      <c r="M5" s="270">
        <v>1970.8700161735151</v>
      </c>
      <c r="N5" s="269">
        <v>2183.0016672140182</v>
      </c>
      <c r="O5" s="268">
        <v>10.76335066745604</v>
      </c>
    </row>
    <row r="6" spans="1:15" ht="12.75" x14ac:dyDescent="0.25">
      <c r="A6" s="267" t="s">
        <v>113</v>
      </c>
      <c r="B6" s="266">
        <v>25</v>
      </c>
      <c r="C6" s="265">
        <v>25</v>
      </c>
      <c r="D6" s="264">
        <v>0</v>
      </c>
      <c r="E6" s="263">
        <v>0.45024925798922283</v>
      </c>
      <c r="F6" s="266">
        <v>123.13999999999999</v>
      </c>
      <c r="G6" s="265">
        <v>125.75</v>
      </c>
      <c r="H6" s="264">
        <v>2.1195387363976081</v>
      </c>
      <c r="I6" s="263">
        <v>0.2467889664470235</v>
      </c>
      <c r="J6" s="261">
        <v>4.9255999999999993</v>
      </c>
      <c r="K6" s="262">
        <v>5.03</v>
      </c>
      <c r="L6" s="261">
        <v>2.1195387363976081</v>
      </c>
      <c r="M6" s="261">
        <v>1219.2788695793406</v>
      </c>
      <c r="N6" s="262">
        <v>1400.0795228628228</v>
      </c>
      <c r="O6" s="261">
        <v>14.828490659061423</v>
      </c>
    </row>
    <row r="7" spans="1:15" ht="12.75" x14ac:dyDescent="0.25">
      <c r="A7" s="267" t="s">
        <v>114</v>
      </c>
      <c r="B7" s="266">
        <v>440</v>
      </c>
      <c r="C7" s="265">
        <v>445</v>
      </c>
      <c r="D7" s="264">
        <v>1.1363636363636465</v>
      </c>
      <c r="E7" s="263">
        <v>8.0144367922081674</v>
      </c>
      <c r="F7" s="266">
        <v>3756</v>
      </c>
      <c r="G7" s="265">
        <v>3690</v>
      </c>
      <c r="H7" s="264">
        <v>-1.757188498402551</v>
      </c>
      <c r="I7" s="263">
        <v>7.2417597311293571</v>
      </c>
      <c r="J7" s="261">
        <v>8.536363636363637</v>
      </c>
      <c r="K7" s="262">
        <v>8.2921348314606735</v>
      </c>
      <c r="L7" s="261">
        <v>-2.8610403130272632</v>
      </c>
      <c r="M7" s="261">
        <v>1619.6352502662407</v>
      </c>
      <c r="N7" s="262">
        <v>1585.3631436314365</v>
      </c>
      <c r="O7" s="261">
        <v>-2.1160385728311693</v>
      </c>
    </row>
    <row r="8" spans="1:15" ht="12.75" x14ac:dyDescent="0.25">
      <c r="A8" s="267" t="s">
        <v>115</v>
      </c>
      <c r="B8" s="266">
        <v>246.06</v>
      </c>
      <c r="C8" s="265">
        <v>211.48000000000002</v>
      </c>
      <c r="D8" s="264">
        <v>-14.053482890351942</v>
      </c>
      <c r="E8" s="263">
        <v>3.8087485231824343</v>
      </c>
      <c r="F8" s="266">
        <v>1318.4309999999998</v>
      </c>
      <c r="G8" s="265">
        <v>1103.3689999999999</v>
      </c>
      <c r="H8" s="264">
        <v>-16.311964752042385</v>
      </c>
      <c r="I8" s="263">
        <v>2.1654019492619154</v>
      </c>
      <c r="J8" s="261">
        <v>5.3581687393318695</v>
      </c>
      <c r="K8" s="262">
        <v>5.2173680726309808</v>
      </c>
      <c r="L8" s="261">
        <v>-2.6277758978983878</v>
      </c>
      <c r="M8" s="261">
        <v>833.73760174025051</v>
      </c>
      <c r="N8" s="262">
        <v>958.07612865686815</v>
      </c>
      <c r="O8" s="261">
        <v>14.913388415862183</v>
      </c>
    </row>
    <row r="9" spans="1:15" ht="12.75" x14ac:dyDescent="0.25">
      <c r="A9" s="267" t="s">
        <v>116</v>
      </c>
      <c r="B9" s="266">
        <v>98</v>
      </c>
      <c r="C9" s="265">
        <v>98</v>
      </c>
      <c r="D9" s="263">
        <v>0</v>
      </c>
      <c r="E9" s="263">
        <v>1.7649770913177536</v>
      </c>
      <c r="F9" s="266">
        <v>635.18799999999999</v>
      </c>
      <c r="G9" s="265">
        <v>603.10800000000006</v>
      </c>
      <c r="H9" s="263">
        <v>-5.0504732457162138</v>
      </c>
      <c r="I9" s="263">
        <v>1.1836214709815625</v>
      </c>
      <c r="J9" s="261">
        <v>6.4815102040816326</v>
      </c>
      <c r="K9" s="262">
        <v>6.1541632653061233</v>
      </c>
      <c r="L9" s="261">
        <v>-5.0504732457162138</v>
      </c>
      <c r="M9" s="261">
        <v>2271.0281680384396</v>
      </c>
      <c r="N9" s="262">
        <v>2432.3064028333233</v>
      </c>
      <c r="O9" s="263">
        <v>7.1015514939290592</v>
      </c>
    </row>
    <row r="10" spans="1:15" ht="12.75" x14ac:dyDescent="0.25">
      <c r="A10" s="267" t="s">
        <v>117</v>
      </c>
      <c r="B10" s="266">
        <v>411</v>
      </c>
      <c r="C10" s="265">
        <v>397</v>
      </c>
      <c r="D10" s="263">
        <v>-3.4063260340632562</v>
      </c>
      <c r="E10" s="263">
        <v>7.1499582168688596</v>
      </c>
      <c r="F10" s="266">
        <v>2399</v>
      </c>
      <c r="G10" s="265">
        <v>2543</v>
      </c>
      <c r="H10" s="263">
        <v>6.0025010421008718</v>
      </c>
      <c r="I10" s="263">
        <v>4.9907303512905035</v>
      </c>
      <c r="J10" s="261">
        <v>5.8369829683698295</v>
      </c>
      <c r="K10" s="262">
        <v>6.4055415617128464</v>
      </c>
      <c r="L10" s="263">
        <v>9.7406245045427156</v>
      </c>
      <c r="M10" s="261">
        <v>1454.151729887453</v>
      </c>
      <c r="N10" s="262">
        <v>1620.9634290208414</v>
      </c>
      <c r="O10" s="263">
        <v>11.471409461947912</v>
      </c>
    </row>
    <row r="11" spans="1:15" ht="12.75" x14ac:dyDescent="0.25">
      <c r="A11" s="267" t="s">
        <v>119</v>
      </c>
      <c r="B11" s="266">
        <v>234</v>
      </c>
      <c r="C11" s="265">
        <v>233</v>
      </c>
      <c r="D11" s="264">
        <v>-0.42735042735042583</v>
      </c>
      <c r="E11" s="263">
        <v>4.1963230844595572</v>
      </c>
      <c r="F11" s="266">
        <v>1963</v>
      </c>
      <c r="G11" s="265">
        <v>2339.3000000000002</v>
      </c>
      <c r="H11" s="264">
        <v>19.169638308711168</v>
      </c>
      <c r="I11" s="263">
        <v>4.5909616636940127</v>
      </c>
      <c r="J11" s="261">
        <v>8.3888888888888893</v>
      </c>
      <c r="K11" s="262">
        <v>10.039914163090129</v>
      </c>
      <c r="L11" s="261">
        <v>19.681095983855833</v>
      </c>
      <c r="M11" s="261">
        <v>2349.5669893020886</v>
      </c>
      <c r="N11" s="262">
        <v>2879.6648570085063</v>
      </c>
      <c r="O11" s="261">
        <v>22.561513254145481</v>
      </c>
    </row>
    <row r="12" spans="1:15" ht="12.75" x14ac:dyDescent="0.25">
      <c r="A12" s="267" t="s">
        <v>120</v>
      </c>
      <c r="B12" s="266">
        <v>55</v>
      </c>
      <c r="C12" s="265">
        <v>55</v>
      </c>
      <c r="D12" s="263">
        <v>0</v>
      </c>
      <c r="E12" s="263">
        <v>0.99054836757629039</v>
      </c>
      <c r="F12" s="266">
        <v>297.72300000000001</v>
      </c>
      <c r="G12" s="265">
        <v>375.91100000000006</v>
      </c>
      <c r="H12" s="263">
        <v>26.261995210312961</v>
      </c>
      <c r="I12" s="263">
        <v>0.73773906295083158</v>
      </c>
      <c r="J12" s="261">
        <v>5.4131454545454547</v>
      </c>
      <c r="K12" s="262">
        <v>6.8347454545454553</v>
      </c>
      <c r="L12" s="261">
        <v>26.261995210312961</v>
      </c>
      <c r="M12" s="261">
        <v>1041.4307930526027</v>
      </c>
      <c r="N12" s="262">
        <v>1052.3391973100013</v>
      </c>
      <c r="O12" s="263">
        <v>1.0474439905338695</v>
      </c>
    </row>
    <row r="13" spans="1:15" ht="12.75" x14ac:dyDescent="0.25">
      <c r="A13" s="267" t="s">
        <v>121</v>
      </c>
      <c r="B13" s="266">
        <v>188.25</v>
      </c>
      <c r="C13" s="265">
        <v>245</v>
      </c>
      <c r="D13" s="264">
        <v>30.146082337317392</v>
      </c>
      <c r="E13" s="263">
        <v>4.4124427282943843</v>
      </c>
      <c r="F13" s="266">
        <v>924</v>
      </c>
      <c r="G13" s="265">
        <v>1106.8000000000002</v>
      </c>
      <c r="H13" s="264">
        <v>19.783549783549816</v>
      </c>
      <c r="I13" s="263">
        <v>2.1721354120363077</v>
      </c>
      <c r="J13" s="261">
        <v>4.9083665338645419</v>
      </c>
      <c r="K13" s="262">
        <v>4.5175510204081641</v>
      </c>
      <c r="L13" s="261">
        <v>-7.9622316459050939</v>
      </c>
      <c r="M13" s="261">
        <v>2340.9458874458869</v>
      </c>
      <c r="N13" s="262">
        <v>2413.6736537766528</v>
      </c>
      <c r="O13" s="261">
        <v>3.1067683674703028</v>
      </c>
    </row>
    <row r="14" spans="1:15" ht="12.75" x14ac:dyDescent="0.25">
      <c r="A14" s="267" t="s">
        <v>122</v>
      </c>
      <c r="B14" s="266">
        <v>96.5</v>
      </c>
      <c r="C14" s="265">
        <v>100.5</v>
      </c>
      <c r="D14" s="264">
        <v>4.1450777202072464</v>
      </c>
      <c r="E14" s="263">
        <v>1.810002017116676</v>
      </c>
      <c r="F14" s="266">
        <v>590.79000000000008</v>
      </c>
      <c r="G14" s="265">
        <v>601.64999999999986</v>
      </c>
      <c r="H14" s="264">
        <v>1.8382166251967424</v>
      </c>
      <c r="I14" s="263">
        <v>1.1807600927463353</v>
      </c>
      <c r="J14" s="261">
        <v>6.1221761658031095</v>
      </c>
      <c r="K14" s="262">
        <v>5.9865671641791032</v>
      </c>
      <c r="L14" s="261">
        <v>-2.2150457280449287</v>
      </c>
      <c r="M14" s="261">
        <v>2871.7243013591969</v>
      </c>
      <c r="N14" s="262">
        <v>2908.7542591207516</v>
      </c>
      <c r="O14" s="261">
        <v>1.2894677161045198</v>
      </c>
    </row>
    <row r="15" spans="1:15" ht="12.75" x14ac:dyDescent="0.25">
      <c r="A15" s="267" t="s">
        <v>123</v>
      </c>
      <c r="B15" s="266">
        <v>19</v>
      </c>
      <c r="C15" s="265">
        <v>20</v>
      </c>
      <c r="D15" s="264">
        <v>5.2631578947368363</v>
      </c>
      <c r="E15" s="263">
        <v>0.36019940639137832</v>
      </c>
      <c r="F15" s="266">
        <v>176.1</v>
      </c>
      <c r="G15" s="265">
        <v>175.8</v>
      </c>
      <c r="H15" s="264">
        <v>-0.17035775127767216</v>
      </c>
      <c r="I15" s="263">
        <v>0.34501391889770761</v>
      </c>
      <c r="J15" s="261">
        <v>9.2684210526315791</v>
      </c>
      <c r="K15" s="262">
        <v>8.7900000000000009</v>
      </c>
      <c r="L15" s="261">
        <v>-5.1618398637137908</v>
      </c>
      <c r="M15" s="261">
        <v>1527.1152754116981</v>
      </c>
      <c r="N15" s="262">
        <v>1716.4675767918088</v>
      </c>
      <c r="O15" s="261">
        <v>12.399345643966718</v>
      </c>
    </row>
    <row r="16" spans="1:15" ht="12.75" x14ac:dyDescent="0.25">
      <c r="A16" s="267" t="s">
        <v>124</v>
      </c>
      <c r="B16" s="266">
        <v>16</v>
      </c>
      <c r="C16" s="265">
        <v>18.5</v>
      </c>
      <c r="D16" s="264">
        <v>15.625</v>
      </c>
      <c r="E16" s="263">
        <v>0.33318445091202492</v>
      </c>
      <c r="F16" s="266">
        <v>107.749</v>
      </c>
      <c r="G16" s="265">
        <v>111.188</v>
      </c>
      <c r="H16" s="264">
        <v>3.1916769529183542</v>
      </c>
      <c r="I16" s="263">
        <v>0.21821050975198131</v>
      </c>
      <c r="J16" s="261">
        <v>6.7343124999999997</v>
      </c>
      <c r="K16" s="262">
        <v>6.0101621621621621</v>
      </c>
      <c r="L16" s="261">
        <v>-10.753144256935476</v>
      </c>
      <c r="M16" s="261">
        <v>1637.2467493897855</v>
      </c>
      <c r="N16" s="262">
        <v>1724.0007914523151</v>
      </c>
      <c r="O16" s="261">
        <v>5.2987762592818344</v>
      </c>
    </row>
    <row r="17" spans="1:15" ht="12.75" x14ac:dyDescent="0.25">
      <c r="A17" s="267" t="s">
        <v>200</v>
      </c>
      <c r="B17" s="266">
        <v>3518</v>
      </c>
      <c r="C17" s="265">
        <v>3531</v>
      </c>
      <c r="D17" s="264">
        <v>0.36952814098920594</v>
      </c>
      <c r="E17" s="263">
        <v>63.59320519839784</v>
      </c>
      <c r="F17" s="266">
        <v>37621</v>
      </c>
      <c r="G17" s="265">
        <v>36952</v>
      </c>
      <c r="H17" s="264">
        <v>-1.7782621408256039</v>
      </c>
      <c r="I17" s="263">
        <v>72.519649209943637</v>
      </c>
      <c r="J17" s="261">
        <v>10.693860147811256</v>
      </c>
      <c r="K17" s="262">
        <v>10.465024072500707</v>
      </c>
      <c r="L17" s="261">
        <v>-2.1398828126379166</v>
      </c>
      <c r="M17" s="261">
        <v>2026.6518699662429</v>
      </c>
      <c r="N17" s="262">
        <v>2258.9480948257205</v>
      </c>
      <c r="O17" s="261">
        <v>11.462068463852493</v>
      </c>
    </row>
    <row r="18" spans="1:15" ht="12.75" x14ac:dyDescent="0.25">
      <c r="A18" s="267" t="s">
        <v>324</v>
      </c>
      <c r="B18" s="266">
        <v>3</v>
      </c>
      <c r="C18" s="265">
        <v>3</v>
      </c>
      <c r="D18" s="264">
        <v>0</v>
      </c>
      <c r="E18" s="263">
        <v>5.4029910958706746E-2</v>
      </c>
      <c r="F18" s="266">
        <v>37.5</v>
      </c>
      <c r="G18" s="265">
        <v>41</v>
      </c>
      <c r="H18" s="264">
        <v>9.3333333333333268</v>
      </c>
      <c r="I18" s="263">
        <v>8.0463997012548416E-2</v>
      </c>
      <c r="J18" s="261">
        <v>12.5</v>
      </c>
      <c r="K18" s="262">
        <v>13.666666666666666</v>
      </c>
      <c r="L18" s="261">
        <v>9.3333333333333268</v>
      </c>
      <c r="M18" s="261">
        <v>1646.6666666666667</v>
      </c>
      <c r="N18" s="262">
        <v>1660.9756097560976</v>
      </c>
      <c r="O18" s="261">
        <v>0.86896415522859094</v>
      </c>
    </row>
    <row r="19" spans="1:15" ht="12.75" x14ac:dyDescent="0.25">
      <c r="A19" s="267" t="s">
        <v>128</v>
      </c>
      <c r="B19" s="266">
        <v>29</v>
      </c>
      <c r="C19" s="265">
        <v>31</v>
      </c>
      <c r="D19" s="264">
        <v>6.8965517241379226</v>
      </c>
      <c r="E19" s="263">
        <v>0.55830907990663636</v>
      </c>
      <c r="F19" s="266">
        <v>149.97799999999998</v>
      </c>
      <c r="G19" s="265">
        <v>134.09</v>
      </c>
      <c r="H19" s="264">
        <v>-10.593553721212434</v>
      </c>
      <c r="I19" s="263">
        <v>0.26315652096128339</v>
      </c>
      <c r="J19" s="261">
        <v>5.171655172413792</v>
      </c>
      <c r="K19" s="262">
        <v>4.3254838709677417</v>
      </c>
      <c r="L19" s="292">
        <v>-16.361711545650337</v>
      </c>
      <c r="M19" s="292">
        <v>2196.3567989971862</v>
      </c>
      <c r="N19" s="293">
        <v>2799.1214855693934</v>
      </c>
      <c r="O19" s="292">
        <v>27.443841858819006</v>
      </c>
    </row>
    <row r="20" spans="1:15" ht="12.75" x14ac:dyDescent="0.25">
      <c r="A20" s="267" t="s">
        <v>131</v>
      </c>
      <c r="B20" s="266">
        <v>48</v>
      </c>
      <c r="C20" s="265">
        <v>48</v>
      </c>
      <c r="D20" s="264">
        <v>0</v>
      </c>
      <c r="E20" s="263">
        <v>0.86447857533930794</v>
      </c>
      <c r="F20" s="266">
        <v>455</v>
      </c>
      <c r="G20" s="265">
        <v>478.5</v>
      </c>
      <c r="H20" s="264">
        <v>5.1648351648351687</v>
      </c>
      <c r="I20" s="263">
        <v>0.9390737212318151</v>
      </c>
      <c r="J20" s="261">
        <v>9.4791666666666661</v>
      </c>
      <c r="K20" s="262">
        <v>9.96875</v>
      </c>
      <c r="L20" s="292">
        <v>5.1648351648351687</v>
      </c>
      <c r="M20" s="292">
        <v>769.73626373626371</v>
      </c>
      <c r="N20" s="293">
        <v>852.76907001044935</v>
      </c>
      <c r="O20" s="292">
        <v>10.787176099921325</v>
      </c>
    </row>
    <row r="21" spans="1:15" ht="12.75" x14ac:dyDescent="0.25">
      <c r="A21" s="260" t="s">
        <v>133</v>
      </c>
      <c r="B21" s="259">
        <v>79</v>
      </c>
      <c r="C21" s="258">
        <v>91</v>
      </c>
      <c r="D21" s="257">
        <v>15.189873417721511</v>
      </c>
      <c r="E21" s="256">
        <v>1.6389072990807712</v>
      </c>
      <c r="F21" s="259">
        <v>694</v>
      </c>
      <c r="G21" s="258">
        <v>573</v>
      </c>
      <c r="H21" s="257">
        <v>-17.435158501440917</v>
      </c>
      <c r="I21" s="256">
        <v>1.1245334216631768</v>
      </c>
      <c r="J21" s="254">
        <v>8.7848101265822791</v>
      </c>
      <c r="K21" s="255">
        <v>6.2967032967032965</v>
      </c>
      <c r="L21" s="254">
        <v>-28.322829907844326</v>
      </c>
      <c r="M21" s="254">
        <v>3641.6426512968301</v>
      </c>
      <c r="N21" s="255">
        <v>3822.6876090750429</v>
      </c>
      <c r="O21" s="254">
        <v>4.9715190400063225</v>
      </c>
    </row>
    <row r="22" spans="1:15" ht="12.75" x14ac:dyDescent="0.25">
      <c r="A22" s="253" t="s">
        <v>323</v>
      </c>
      <c r="B22" s="251"/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</row>
    <row r="23" spans="1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1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1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1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1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1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1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1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1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1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443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180.25</v>
      </c>
      <c r="C5" s="271">
        <v>193.25</v>
      </c>
      <c r="D5" s="268">
        <v>7.2122052704576944</v>
      </c>
      <c r="E5" s="268">
        <v>100</v>
      </c>
      <c r="F5" s="272">
        <v>868.41899999999998</v>
      </c>
      <c r="G5" s="271">
        <v>917.13900000000001</v>
      </c>
      <c r="H5" s="268">
        <v>5.61019507864291</v>
      </c>
      <c r="I5" s="268">
        <v>100</v>
      </c>
      <c r="J5" s="270">
        <v>4.817858529819695</v>
      </c>
      <c r="K5" s="269">
        <v>4.7458680465717986</v>
      </c>
      <c r="L5" s="268">
        <v>-1.4942423651985171</v>
      </c>
      <c r="M5" s="270">
        <v>2100.9700386564555</v>
      </c>
      <c r="N5" s="269">
        <v>2605.5090776861521</v>
      </c>
      <c r="O5" s="268">
        <v>24.014575636325741</v>
      </c>
    </row>
    <row r="6" spans="1:15" ht="12.75" x14ac:dyDescent="0.25">
      <c r="A6" s="267" t="s">
        <v>115</v>
      </c>
      <c r="B6" s="266">
        <v>40.25</v>
      </c>
      <c r="C6" s="265">
        <v>41.25</v>
      </c>
      <c r="D6" s="264">
        <v>2.4844720496894457</v>
      </c>
      <c r="E6" s="263">
        <v>21.345407503234153</v>
      </c>
      <c r="F6" s="266">
        <v>161.779</v>
      </c>
      <c r="G6" s="265">
        <v>145.79</v>
      </c>
      <c r="H6" s="264">
        <v>-9.8832357722572155</v>
      </c>
      <c r="I6" s="263">
        <v>15.896172772066175</v>
      </c>
      <c r="J6" s="261">
        <v>4.0193540372670808</v>
      </c>
      <c r="K6" s="262">
        <v>3.5343030303030303</v>
      </c>
      <c r="L6" s="261">
        <v>-12.067884602020683</v>
      </c>
      <c r="M6" s="261">
        <v>1138.2812355126439</v>
      </c>
      <c r="N6" s="262">
        <v>1105.8783181288154</v>
      </c>
      <c r="O6" s="261">
        <v>-2.8466530390651057</v>
      </c>
    </row>
    <row r="7" spans="1:15" ht="12.75" x14ac:dyDescent="0.25">
      <c r="A7" s="267" t="s">
        <v>116</v>
      </c>
      <c r="B7" s="266">
        <v>4</v>
      </c>
      <c r="C7" s="265">
        <v>4</v>
      </c>
      <c r="D7" s="263">
        <v>0</v>
      </c>
      <c r="E7" s="263">
        <v>2.0698576972833118</v>
      </c>
      <c r="F7" s="266">
        <v>25.3</v>
      </c>
      <c r="G7" s="265">
        <v>26.3</v>
      </c>
      <c r="H7" s="263">
        <v>3.9525691699604737</v>
      </c>
      <c r="I7" s="263">
        <v>2.8676133061618798</v>
      </c>
      <c r="J7" s="261">
        <v>6.3250000000000002</v>
      </c>
      <c r="K7" s="262">
        <v>6.5750000000000002</v>
      </c>
      <c r="L7" s="261">
        <v>3.9525691699604737</v>
      </c>
      <c r="M7" s="261">
        <v>2122.9249011857705</v>
      </c>
      <c r="N7" s="262">
        <v>3154.3726235741447</v>
      </c>
      <c r="O7" s="263">
        <v>48.586161564747464</v>
      </c>
    </row>
    <row r="8" spans="1:15" ht="12.75" x14ac:dyDescent="0.25">
      <c r="A8" s="267" t="s">
        <v>117</v>
      </c>
      <c r="B8" s="266">
        <v>25</v>
      </c>
      <c r="C8" s="265">
        <v>25</v>
      </c>
      <c r="D8" s="263">
        <v>0</v>
      </c>
      <c r="E8" s="263">
        <v>12.936610608020699</v>
      </c>
      <c r="F8" s="266">
        <v>143</v>
      </c>
      <c r="G8" s="265">
        <v>93</v>
      </c>
      <c r="H8" s="263">
        <v>-34.965034965034967</v>
      </c>
      <c r="I8" s="263">
        <v>10.14022956171311</v>
      </c>
      <c r="J8" s="261">
        <v>5.72</v>
      </c>
      <c r="K8" s="262">
        <v>3.72</v>
      </c>
      <c r="L8" s="263">
        <v>-34.96503496503496</v>
      </c>
      <c r="M8" s="261">
        <v>1859.9999999999995</v>
      </c>
      <c r="N8" s="262">
        <v>1920.1075268817203</v>
      </c>
      <c r="O8" s="263">
        <v>3.2315874667591782</v>
      </c>
    </row>
    <row r="9" spans="1:15" ht="12.75" x14ac:dyDescent="0.25">
      <c r="A9" s="267" t="s">
        <v>119</v>
      </c>
      <c r="B9" s="266">
        <v>13</v>
      </c>
      <c r="C9" s="265">
        <v>13</v>
      </c>
      <c r="D9" s="264">
        <v>0</v>
      </c>
      <c r="E9" s="263">
        <v>6.7270375161707623</v>
      </c>
      <c r="F9" s="266">
        <v>70</v>
      </c>
      <c r="G9" s="265">
        <v>61</v>
      </c>
      <c r="H9" s="264">
        <v>-12.857142857142856</v>
      </c>
      <c r="I9" s="263">
        <v>6.6511183146720398</v>
      </c>
      <c r="J9" s="261">
        <v>5.384615384615385</v>
      </c>
      <c r="K9" s="262">
        <v>4.6923076923076925</v>
      </c>
      <c r="L9" s="261">
        <v>-12.857142857142856</v>
      </c>
      <c r="M9" s="261">
        <v>2642.8571428571427</v>
      </c>
      <c r="N9" s="262">
        <v>3000</v>
      </c>
      <c r="O9" s="261">
        <v>13.51351351351353</v>
      </c>
    </row>
    <row r="10" spans="1:15" ht="12.75" x14ac:dyDescent="0.25">
      <c r="A10" s="267" t="s">
        <v>123</v>
      </c>
      <c r="B10" s="266">
        <v>8</v>
      </c>
      <c r="C10" s="265">
        <v>8</v>
      </c>
      <c r="D10" s="264">
        <v>0</v>
      </c>
      <c r="E10" s="263">
        <v>4.1397153945666236</v>
      </c>
      <c r="F10" s="266">
        <v>63.2</v>
      </c>
      <c r="G10" s="265">
        <v>61.699999999999996</v>
      </c>
      <c r="H10" s="264">
        <v>-2.373417721519</v>
      </c>
      <c r="I10" s="263">
        <v>6.7274426232010631</v>
      </c>
      <c r="J10" s="261">
        <v>7.9</v>
      </c>
      <c r="K10" s="262">
        <v>7.7124999999999995</v>
      </c>
      <c r="L10" s="261">
        <v>-2.373417721519</v>
      </c>
      <c r="M10" s="261">
        <v>1339.5886075949365</v>
      </c>
      <c r="N10" s="262">
        <v>1562.3987034035658</v>
      </c>
      <c r="O10" s="261">
        <v>16.632725490899535</v>
      </c>
    </row>
    <row r="11" spans="1:15" ht="12.75" x14ac:dyDescent="0.25">
      <c r="A11" s="267" t="s">
        <v>200</v>
      </c>
      <c r="B11" s="266">
        <v>36</v>
      </c>
      <c r="C11" s="265">
        <v>48</v>
      </c>
      <c r="D11" s="264">
        <v>33.333333333333329</v>
      </c>
      <c r="E11" s="263">
        <v>24.838292367399742</v>
      </c>
      <c r="F11" s="266">
        <v>144</v>
      </c>
      <c r="G11" s="265">
        <v>264</v>
      </c>
      <c r="H11" s="264">
        <v>83.333333333333329</v>
      </c>
      <c r="I11" s="263">
        <v>28.785167788088827</v>
      </c>
      <c r="J11" s="261">
        <v>4</v>
      </c>
      <c r="K11" s="262">
        <v>5.5</v>
      </c>
      <c r="L11" s="261">
        <v>37.5</v>
      </c>
      <c r="M11" s="261">
        <v>1177.0833333333333</v>
      </c>
      <c r="N11" s="262">
        <v>2020.8333333333335</v>
      </c>
      <c r="O11" s="261">
        <v>71.681415929203567</v>
      </c>
    </row>
    <row r="12" spans="1:15" ht="12.75" x14ac:dyDescent="0.25">
      <c r="A12" s="267" t="s">
        <v>128</v>
      </c>
      <c r="B12" s="266">
        <v>26</v>
      </c>
      <c r="C12" s="265">
        <v>26</v>
      </c>
      <c r="D12" s="264">
        <v>0</v>
      </c>
      <c r="E12" s="263">
        <v>13.454075032341525</v>
      </c>
      <c r="F12" s="266">
        <v>117.13999999999999</v>
      </c>
      <c r="G12" s="265">
        <v>121.349</v>
      </c>
      <c r="H12" s="264">
        <v>3.59313641796144</v>
      </c>
      <c r="I12" s="263">
        <v>13.231255022412089</v>
      </c>
      <c r="J12" s="261">
        <v>4.5053846153846147</v>
      </c>
      <c r="K12" s="262">
        <v>4.6672692307692305</v>
      </c>
      <c r="L12" s="292">
        <v>3.5931364179614178</v>
      </c>
      <c r="M12" s="292">
        <v>3563.4309373399351</v>
      </c>
      <c r="N12" s="293">
        <v>3609.0778663194583</v>
      </c>
      <c r="O12" s="292">
        <v>1.2809825637759786</v>
      </c>
    </row>
    <row r="13" spans="1:15" ht="12.75" x14ac:dyDescent="0.25">
      <c r="A13" s="260" t="s">
        <v>133</v>
      </c>
      <c r="B13" s="259">
        <v>28</v>
      </c>
      <c r="C13" s="258">
        <v>28</v>
      </c>
      <c r="D13" s="257">
        <v>0</v>
      </c>
      <c r="E13" s="256">
        <v>14.489003880983182</v>
      </c>
      <c r="F13" s="259">
        <v>144</v>
      </c>
      <c r="G13" s="258">
        <v>144</v>
      </c>
      <c r="H13" s="257">
        <v>0</v>
      </c>
      <c r="I13" s="256">
        <v>15.701000611684815</v>
      </c>
      <c r="J13" s="254">
        <v>5.1428571428571432</v>
      </c>
      <c r="K13" s="255">
        <v>5.1428571428571432</v>
      </c>
      <c r="L13" s="254">
        <v>0</v>
      </c>
      <c r="M13" s="254">
        <v>3222.916666666667</v>
      </c>
      <c r="N13" s="255">
        <v>4972.2222222222226</v>
      </c>
      <c r="O13" s="254">
        <v>54.277095453566048</v>
      </c>
    </row>
    <row r="14" spans="1:15" ht="12.75" x14ac:dyDescent="0.25">
      <c r="A14" s="253" t="s">
        <v>323</v>
      </c>
      <c r="B14" s="251"/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</row>
    <row r="15" spans="1:15" ht="12.75" x14ac:dyDescent="0.25">
      <c r="B15" s="299"/>
      <c r="C15" s="299"/>
      <c r="D15" s="299"/>
      <c r="E15" s="299"/>
      <c r="F15" s="299"/>
      <c r="G15" s="299"/>
      <c r="H15" s="299"/>
      <c r="I15" s="299"/>
      <c r="J15" s="299"/>
      <c r="K15" s="299"/>
      <c r="L15" s="299"/>
      <c r="M15" s="299"/>
      <c r="N15" s="299"/>
      <c r="O15" s="299"/>
    </row>
    <row r="16" spans="1:15" ht="12.75" x14ac:dyDescent="0.25"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</row>
    <row r="17" spans="2:15" ht="12.75" x14ac:dyDescent="0.25"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M17" s="299"/>
      <c r="N17" s="299"/>
      <c r="O17" s="299"/>
    </row>
    <row r="18" spans="2:15" ht="12.75" x14ac:dyDescent="0.25"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</row>
    <row r="19" spans="2:15" ht="12.75" x14ac:dyDescent="0.25"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</row>
    <row r="20" spans="2:15" ht="12.75" x14ac:dyDescent="0.25"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</row>
    <row r="21" spans="2:15" ht="12.75" x14ac:dyDescent="0.25"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2:15" ht="12.75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2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2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2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2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2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2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2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2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2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2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444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402.26499999999999</v>
      </c>
      <c r="C5" s="271">
        <v>372.76599999999996</v>
      </c>
      <c r="D5" s="268">
        <v>-7.3332256099834741</v>
      </c>
      <c r="E5" s="268">
        <v>100</v>
      </c>
      <c r="F5" s="272">
        <v>2469.2679999999996</v>
      </c>
      <c r="G5" s="271">
        <v>2110.9630000000002</v>
      </c>
      <c r="H5" s="268">
        <v>-14.510575603782151</v>
      </c>
      <c r="I5" s="268">
        <v>100</v>
      </c>
      <c r="J5" s="270">
        <v>6.1384112463177249</v>
      </c>
      <c r="K5" s="269">
        <v>5.6629708718069791</v>
      </c>
      <c r="L5" s="268">
        <v>-7.7453327161152714</v>
      </c>
      <c r="M5" s="270">
        <v>984.34297127731782</v>
      </c>
      <c r="N5" s="269">
        <v>1100.088964136273</v>
      </c>
      <c r="O5" s="268">
        <v>11.758705678444503</v>
      </c>
    </row>
    <row r="6" spans="1:15" ht="12.75" x14ac:dyDescent="0.25">
      <c r="A6" s="267" t="s">
        <v>115</v>
      </c>
      <c r="B6" s="266">
        <v>31.264999999999997</v>
      </c>
      <c r="C6" s="265">
        <v>28.265999999999998</v>
      </c>
      <c r="D6" s="264">
        <v>-9.5921957460418987</v>
      </c>
      <c r="E6" s="263">
        <v>7.5827731069893716</v>
      </c>
      <c r="F6" s="266">
        <v>151.32900000000001</v>
      </c>
      <c r="G6" s="265">
        <v>149.54500000000002</v>
      </c>
      <c r="H6" s="264">
        <v>-1.178888382266452</v>
      </c>
      <c r="I6" s="263">
        <v>7.0842075394026329</v>
      </c>
      <c r="J6" s="261">
        <v>4.840204701743164</v>
      </c>
      <c r="K6" s="262">
        <v>5.2906318545248716</v>
      </c>
      <c r="L6" s="261">
        <v>9.3059525482360286</v>
      </c>
      <c r="M6" s="261">
        <v>643.36049270133276</v>
      </c>
      <c r="N6" s="262">
        <v>628.21424989133686</v>
      </c>
      <c r="O6" s="261">
        <v>-2.354238872579828</v>
      </c>
    </row>
    <row r="7" spans="1:15" ht="12.75" x14ac:dyDescent="0.25">
      <c r="A7" s="267" t="s">
        <v>116</v>
      </c>
      <c r="B7" s="266">
        <v>1</v>
      </c>
      <c r="C7" s="265">
        <v>1</v>
      </c>
      <c r="D7" s="263">
        <v>0</v>
      </c>
      <c r="E7" s="263">
        <v>0.26826480955881171</v>
      </c>
      <c r="F7" s="266">
        <v>3.5</v>
      </c>
      <c r="G7" s="265">
        <v>4.16</v>
      </c>
      <c r="H7" s="263">
        <v>18.857142857142861</v>
      </c>
      <c r="I7" s="263">
        <v>0.19706645734671804</v>
      </c>
      <c r="J7" s="261">
        <v>3.5</v>
      </c>
      <c r="K7" s="262">
        <v>4.16</v>
      </c>
      <c r="L7" s="261">
        <v>18.857142857142861</v>
      </c>
      <c r="M7" s="261">
        <v>1700</v>
      </c>
      <c r="N7" s="262">
        <v>2000</v>
      </c>
      <c r="O7" s="263">
        <v>17.647058823529417</v>
      </c>
    </row>
    <row r="8" spans="1:15" ht="12.75" x14ac:dyDescent="0.25">
      <c r="A8" s="267" t="s">
        <v>117</v>
      </c>
      <c r="B8" s="266">
        <v>55</v>
      </c>
      <c r="C8" s="265">
        <v>32</v>
      </c>
      <c r="D8" s="263">
        <v>-41.81818181818182</v>
      </c>
      <c r="E8" s="263">
        <v>8.5844739058819748</v>
      </c>
      <c r="F8" s="266">
        <v>265</v>
      </c>
      <c r="G8" s="265">
        <v>232</v>
      </c>
      <c r="H8" s="263">
        <v>-12.452830188679243</v>
      </c>
      <c r="I8" s="263">
        <v>10.990244736643891</v>
      </c>
      <c r="J8" s="261">
        <v>4.8181818181818183</v>
      </c>
      <c r="K8" s="262">
        <v>7.25</v>
      </c>
      <c r="L8" s="263">
        <v>50.471698113207552</v>
      </c>
      <c r="M8" s="261">
        <v>887.24528301886789</v>
      </c>
      <c r="N8" s="262">
        <v>816.29310344827582</v>
      </c>
      <c r="O8" s="263">
        <v>-7.9969069352700313</v>
      </c>
    </row>
    <row r="9" spans="1:15" ht="12.75" x14ac:dyDescent="0.25">
      <c r="A9" s="267" t="s">
        <v>118</v>
      </c>
      <c r="B9" s="266">
        <v>70</v>
      </c>
      <c r="C9" s="265">
        <v>67</v>
      </c>
      <c r="D9" s="263">
        <v>-4.2857142857142811</v>
      </c>
      <c r="E9" s="263">
        <v>17.973742240440384</v>
      </c>
      <c r="F9" s="266">
        <v>116</v>
      </c>
      <c r="G9" s="265">
        <v>114</v>
      </c>
      <c r="H9" s="263">
        <v>-1.7241379310344862</v>
      </c>
      <c r="I9" s="263">
        <v>5.4003788792129459</v>
      </c>
      <c r="J9" s="261">
        <v>1.6571428571428573</v>
      </c>
      <c r="K9" s="262">
        <v>1.7014925373134329</v>
      </c>
      <c r="L9" s="263">
        <v>2.6762738033968114</v>
      </c>
      <c r="M9" s="261">
        <v>931.81034482758628</v>
      </c>
      <c r="N9" s="262">
        <v>1068.8596491228068</v>
      </c>
      <c r="O9" s="263">
        <v>14.707853916408165</v>
      </c>
    </row>
    <row r="10" spans="1:15" ht="12.75" x14ac:dyDescent="0.25">
      <c r="A10" s="267" t="s">
        <v>120</v>
      </c>
      <c r="B10" s="266">
        <v>20</v>
      </c>
      <c r="C10" s="265">
        <v>20</v>
      </c>
      <c r="D10" s="263">
        <v>0</v>
      </c>
      <c r="E10" s="263">
        <v>5.3652961911762347</v>
      </c>
      <c r="F10" s="266">
        <v>67.59899999999999</v>
      </c>
      <c r="G10" s="265">
        <v>76.959999999999994</v>
      </c>
      <c r="H10" s="263">
        <v>13.847837985769029</v>
      </c>
      <c r="I10" s="263">
        <v>3.6457294609142834</v>
      </c>
      <c r="J10" s="261">
        <v>3.3799499999999996</v>
      </c>
      <c r="K10" s="262">
        <v>3.8479999999999999</v>
      </c>
      <c r="L10" s="261">
        <v>13.847837985769029</v>
      </c>
      <c r="M10" s="261">
        <v>556.56888415509093</v>
      </c>
      <c r="N10" s="262">
        <v>569.21907484407495</v>
      </c>
      <c r="O10" s="263">
        <v>2.2728885945875188</v>
      </c>
    </row>
    <row r="11" spans="1:15" ht="12.75" x14ac:dyDescent="0.25">
      <c r="A11" s="267" t="s">
        <v>121</v>
      </c>
      <c r="B11" s="266">
        <v>4</v>
      </c>
      <c r="C11" s="265">
        <v>3.5</v>
      </c>
      <c r="D11" s="264">
        <v>-12.5</v>
      </c>
      <c r="E11" s="263">
        <v>0.93892683345584094</v>
      </c>
      <c r="F11" s="266">
        <v>13.000000000000002</v>
      </c>
      <c r="G11" s="265">
        <v>9</v>
      </c>
      <c r="H11" s="264">
        <v>-30.769230769230781</v>
      </c>
      <c r="I11" s="263">
        <v>0.42634570099049579</v>
      </c>
      <c r="J11" s="261">
        <v>3.2500000000000004</v>
      </c>
      <c r="K11" s="262">
        <v>2.5714285714285716</v>
      </c>
      <c r="L11" s="261">
        <v>-20.879120879120883</v>
      </c>
      <c r="M11" s="261">
        <v>789.46153846153834</v>
      </c>
      <c r="N11" s="262">
        <v>802.77777777777771</v>
      </c>
      <c r="O11" s="261">
        <v>1.6867495967174406</v>
      </c>
    </row>
    <row r="12" spans="1:15" ht="12.75" x14ac:dyDescent="0.25">
      <c r="A12" s="267" t="s">
        <v>123</v>
      </c>
      <c r="B12" s="266">
        <v>6</v>
      </c>
      <c r="C12" s="265">
        <v>6</v>
      </c>
      <c r="D12" s="264">
        <v>0</v>
      </c>
      <c r="E12" s="263">
        <v>1.6095888573528703</v>
      </c>
      <c r="F12" s="266">
        <v>40.5</v>
      </c>
      <c r="G12" s="265">
        <v>28.4</v>
      </c>
      <c r="H12" s="264">
        <v>-29.876543209876548</v>
      </c>
      <c r="I12" s="263">
        <v>1.3453575453477866</v>
      </c>
      <c r="J12" s="261">
        <v>6.75</v>
      </c>
      <c r="K12" s="262">
        <v>4.7333333333333334</v>
      </c>
      <c r="L12" s="261">
        <v>-29.876543209876537</v>
      </c>
      <c r="M12" s="261">
        <v>1229.3827160493827</v>
      </c>
      <c r="N12" s="262">
        <v>1283.9788732394366</v>
      </c>
      <c r="O12" s="261">
        <v>4.440940683264083</v>
      </c>
    </row>
    <row r="13" spans="1:15" ht="12.75" x14ac:dyDescent="0.25">
      <c r="A13" s="267" t="s">
        <v>124</v>
      </c>
      <c r="B13" s="266">
        <v>10</v>
      </c>
      <c r="C13" s="265">
        <v>10</v>
      </c>
      <c r="D13" s="264">
        <v>0</v>
      </c>
      <c r="E13" s="263">
        <v>2.6826480955881173</v>
      </c>
      <c r="F13" s="266">
        <v>32.93</v>
      </c>
      <c r="G13" s="265">
        <v>34.120000000000005</v>
      </c>
      <c r="H13" s="264">
        <v>3.6137260856362152</v>
      </c>
      <c r="I13" s="263">
        <v>1.6163239241995242</v>
      </c>
      <c r="J13" s="261">
        <v>3.2930000000000001</v>
      </c>
      <c r="K13" s="262">
        <v>3.4120000000000004</v>
      </c>
      <c r="L13" s="261">
        <v>3.6137260856362152</v>
      </c>
      <c r="M13" s="261">
        <v>1351.9890677194048</v>
      </c>
      <c r="N13" s="262">
        <v>1567.8106682297773</v>
      </c>
      <c r="O13" s="261">
        <v>15.963265211487986</v>
      </c>
    </row>
    <row r="14" spans="1:15" ht="12.75" x14ac:dyDescent="0.25">
      <c r="A14" s="267" t="s">
        <v>200</v>
      </c>
      <c r="B14" s="266">
        <v>185</v>
      </c>
      <c r="C14" s="265">
        <v>185</v>
      </c>
      <c r="D14" s="264">
        <v>0</v>
      </c>
      <c r="E14" s="263">
        <v>49.628989768380166</v>
      </c>
      <c r="F14" s="266">
        <v>1753</v>
      </c>
      <c r="G14" s="265">
        <v>1433</v>
      </c>
      <c r="H14" s="264">
        <v>-18.254420992584141</v>
      </c>
      <c r="I14" s="263">
        <v>67.883709946597833</v>
      </c>
      <c r="J14" s="261">
        <v>9.4756756756756761</v>
      </c>
      <c r="K14" s="262">
        <v>7.7459459459459463</v>
      </c>
      <c r="L14" s="261">
        <v>-18.254420992584141</v>
      </c>
      <c r="M14" s="261">
        <v>1027.5812892184827</v>
      </c>
      <c r="N14" s="262">
        <v>1198.6461967899511</v>
      </c>
      <c r="O14" s="261">
        <v>16.647335774434957</v>
      </c>
    </row>
    <row r="15" spans="1:15" ht="12.75" x14ac:dyDescent="0.25">
      <c r="A15" s="267" t="s">
        <v>128</v>
      </c>
      <c r="B15" s="266">
        <v>4</v>
      </c>
      <c r="C15" s="265">
        <v>4</v>
      </c>
      <c r="D15" s="264">
        <v>0</v>
      </c>
      <c r="E15" s="263">
        <v>1.0730592382352468</v>
      </c>
      <c r="F15" s="266">
        <v>18.41</v>
      </c>
      <c r="G15" s="265">
        <v>17.78</v>
      </c>
      <c r="H15" s="264">
        <v>-3.4220532319391594</v>
      </c>
      <c r="I15" s="263">
        <v>0.8422696181790017</v>
      </c>
      <c r="J15" s="261">
        <v>4.6025</v>
      </c>
      <c r="K15" s="262">
        <v>4.4450000000000003</v>
      </c>
      <c r="L15" s="292">
        <v>-3.4220532319391594</v>
      </c>
      <c r="M15" s="292">
        <v>2000</v>
      </c>
      <c r="N15" s="293">
        <v>2223.6782902137234</v>
      </c>
      <c r="O15" s="292">
        <v>11.183914510686165</v>
      </c>
    </row>
    <row r="16" spans="1:15" ht="12.75" x14ac:dyDescent="0.25">
      <c r="A16" s="260" t="s">
        <v>130</v>
      </c>
      <c r="B16" s="259">
        <v>16</v>
      </c>
      <c r="C16" s="258">
        <v>16</v>
      </c>
      <c r="D16" s="257">
        <v>0</v>
      </c>
      <c r="E16" s="256">
        <v>4.2922369529409874</v>
      </c>
      <c r="F16" s="259">
        <v>8</v>
      </c>
      <c r="G16" s="258">
        <v>11.997999999999999</v>
      </c>
      <c r="H16" s="257">
        <v>49.974999999999994</v>
      </c>
      <c r="I16" s="256">
        <v>0.56836619116488529</v>
      </c>
      <c r="J16" s="254">
        <v>0.5</v>
      </c>
      <c r="K16" s="255">
        <v>0.74987499999999996</v>
      </c>
      <c r="L16" s="254">
        <v>49.974999999999994</v>
      </c>
      <c r="M16" s="254">
        <v>465</v>
      </c>
      <c r="N16" s="255">
        <v>880.39673278879832</v>
      </c>
      <c r="O16" s="254">
        <v>89.33263070726845</v>
      </c>
    </row>
    <row r="17" spans="1:15" ht="12.75" x14ac:dyDescent="0.25">
      <c r="A17" s="253" t="s">
        <v>323</v>
      </c>
      <c r="B17" s="251"/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</row>
    <row r="18" spans="1:15" ht="12.75" x14ac:dyDescent="0.25"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</row>
    <row r="19" spans="1:15" ht="12.75" x14ac:dyDescent="0.25"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</row>
    <row r="20" spans="1:15" ht="12.75" x14ac:dyDescent="0.25"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</row>
    <row r="21" spans="1:15" ht="12.75" x14ac:dyDescent="0.25"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1:15" ht="12.75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1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1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1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1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1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1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1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1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1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1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445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241</v>
      </c>
      <c r="C5" s="271">
        <v>223</v>
      </c>
      <c r="D5" s="268">
        <v>-7.4688796680497882</v>
      </c>
      <c r="E5" s="268">
        <v>100</v>
      </c>
      <c r="F5" s="272">
        <v>941.88</v>
      </c>
      <c r="G5" s="271">
        <v>827</v>
      </c>
      <c r="H5" s="268">
        <v>-12.19688283008451</v>
      </c>
      <c r="I5" s="268">
        <v>100</v>
      </c>
      <c r="J5" s="270">
        <v>3.9082157676348546</v>
      </c>
      <c r="K5" s="269">
        <v>3.7085201793721971</v>
      </c>
      <c r="L5" s="268">
        <v>-5.1096357042617395</v>
      </c>
      <c r="M5" s="270">
        <v>356.18974816324805</v>
      </c>
      <c r="N5" s="269">
        <v>353.93833131801694</v>
      </c>
      <c r="O5" s="268">
        <v>-0.632083561315544</v>
      </c>
    </row>
    <row r="6" spans="1:15" ht="12.75" x14ac:dyDescent="0.25">
      <c r="A6" s="267" t="s">
        <v>121</v>
      </c>
      <c r="B6" s="266">
        <v>20</v>
      </c>
      <c r="C6" s="265">
        <v>25</v>
      </c>
      <c r="D6" s="264">
        <v>25</v>
      </c>
      <c r="E6" s="263">
        <v>11.210762331838566</v>
      </c>
      <c r="F6" s="266">
        <v>138</v>
      </c>
      <c r="G6" s="265">
        <v>177</v>
      </c>
      <c r="H6" s="264">
        <v>28.260869565217384</v>
      </c>
      <c r="I6" s="263">
        <v>21.402660217654169</v>
      </c>
      <c r="J6" s="261">
        <v>6.9</v>
      </c>
      <c r="K6" s="262">
        <v>7.08</v>
      </c>
      <c r="L6" s="261">
        <v>2.608695652173898</v>
      </c>
      <c r="M6" s="261">
        <v>418.08695652173918</v>
      </c>
      <c r="N6" s="262">
        <v>415.74576271186442</v>
      </c>
      <c r="O6" s="261">
        <v>-0.5599777207479173</v>
      </c>
    </row>
    <row r="7" spans="1:15" ht="12.75" x14ac:dyDescent="0.25">
      <c r="A7" s="267" t="s">
        <v>125</v>
      </c>
      <c r="B7" s="266">
        <v>5</v>
      </c>
      <c r="C7" s="265">
        <v>0</v>
      </c>
      <c r="D7" s="264">
        <v>-100</v>
      </c>
      <c r="E7" s="263">
        <v>0</v>
      </c>
      <c r="F7" s="266">
        <v>28</v>
      </c>
      <c r="G7" s="265">
        <v>0</v>
      </c>
      <c r="H7" s="264">
        <v>-100</v>
      </c>
      <c r="I7" s="263">
        <v>0</v>
      </c>
      <c r="J7" s="261">
        <v>5.6</v>
      </c>
      <c r="K7" s="262" t="s">
        <v>341</v>
      </c>
      <c r="L7" s="264" t="s">
        <v>341</v>
      </c>
      <c r="M7" s="261">
        <v>1000</v>
      </c>
      <c r="N7" s="262" t="s">
        <v>341</v>
      </c>
      <c r="O7" s="264" t="s">
        <v>341</v>
      </c>
    </row>
    <row r="8" spans="1:15" ht="12.75" x14ac:dyDescent="0.25">
      <c r="A8" s="267" t="s">
        <v>126</v>
      </c>
      <c r="B8" s="266">
        <v>178</v>
      </c>
      <c r="C8" s="265">
        <v>178</v>
      </c>
      <c r="D8" s="264">
        <v>0</v>
      </c>
      <c r="E8" s="263">
        <v>79.820627802690581</v>
      </c>
      <c r="F8" s="266">
        <v>472</v>
      </c>
      <c r="G8" s="265">
        <v>503</v>
      </c>
      <c r="H8" s="264">
        <v>6.5677966101694851</v>
      </c>
      <c r="I8" s="263">
        <v>60.822249093107615</v>
      </c>
      <c r="J8" s="261">
        <v>2.6516853932584268</v>
      </c>
      <c r="K8" s="262">
        <v>2.8258426966292136</v>
      </c>
      <c r="L8" s="261">
        <v>6.5677966101695073</v>
      </c>
      <c r="M8" s="261">
        <v>270.65677966101691</v>
      </c>
      <c r="N8" s="262">
        <v>271.61033797216697</v>
      </c>
      <c r="O8" s="261">
        <v>0.35231273805309549</v>
      </c>
    </row>
    <row r="9" spans="1:15" ht="12.75" x14ac:dyDescent="0.25">
      <c r="A9" s="260" t="s">
        <v>359</v>
      </c>
      <c r="B9" s="259">
        <v>38</v>
      </c>
      <c r="C9" s="258">
        <v>20</v>
      </c>
      <c r="D9" s="257">
        <v>-47.368421052631582</v>
      </c>
      <c r="E9" s="256">
        <v>8.9686098654708513</v>
      </c>
      <c r="F9" s="259">
        <v>303.88</v>
      </c>
      <c r="G9" s="258">
        <v>147</v>
      </c>
      <c r="H9" s="257">
        <v>-51.625641700671324</v>
      </c>
      <c r="I9" s="256">
        <v>17.775090689238208</v>
      </c>
      <c r="J9" s="254">
        <v>7.9968421052631582</v>
      </c>
      <c r="K9" s="255">
        <v>7.35</v>
      </c>
      <c r="L9" s="254">
        <v>-8.0887192312755101</v>
      </c>
      <c r="M9" s="254">
        <v>401.61247860997759</v>
      </c>
      <c r="N9" s="255">
        <v>561.22448979591832</v>
      </c>
      <c r="O9" s="254">
        <v>39.742791792320411</v>
      </c>
    </row>
    <row r="10" spans="1:15" ht="12.75" x14ac:dyDescent="0.25">
      <c r="A10" s="253" t="s">
        <v>323</v>
      </c>
      <c r="B10" s="251"/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</row>
    <row r="11" spans="1:15" ht="12.75" x14ac:dyDescent="0.25">
      <c r="B11" s="299"/>
      <c r="C11" s="299"/>
      <c r="D11" s="299"/>
      <c r="E11" s="299"/>
      <c r="F11" s="299"/>
      <c r="G11" s="299"/>
      <c r="H11" s="299"/>
      <c r="I11" s="299"/>
      <c r="J11" s="299"/>
      <c r="K11" s="299"/>
      <c r="L11" s="299"/>
      <c r="M11" s="299"/>
      <c r="N11" s="299"/>
      <c r="O11" s="299"/>
    </row>
    <row r="12" spans="1:15" ht="12.75" x14ac:dyDescent="0.25">
      <c r="B12" s="299"/>
      <c r="C12" s="299"/>
      <c r="D12" s="299"/>
      <c r="E12" s="299"/>
      <c r="F12" s="299"/>
      <c r="G12" s="299"/>
      <c r="H12" s="299"/>
      <c r="I12" s="299"/>
      <c r="J12" s="299"/>
      <c r="K12" s="299"/>
      <c r="L12" s="299"/>
      <c r="M12" s="299"/>
      <c r="N12" s="299"/>
      <c r="O12" s="299"/>
    </row>
    <row r="13" spans="1:15" ht="12.75" x14ac:dyDescent="0.25">
      <c r="B13" s="299"/>
      <c r="C13" s="299"/>
      <c r="D13" s="299"/>
      <c r="E13" s="299"/>
      <c r="F13" s="299"/>
      <c r="G13" s="299"/>
      <c r="H13" s="299"/>
      <c r="I13" s="299"/>
      <c r="J13" s="299"/>
      <c r="K13" s="299"/>
      <c r="L13" s="299"/>
      <c r="M13" s="299"/>
      <c r="N13" s="299"/>
      <c r="O13" s="299"/>
    </row>
    <row r="14" spans="1:15" ht="12.75" x14ac:dyDescent="0.25"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  <c r="M14" s="299"/>
      <c r="N14" s="299"/>
      <c r="O14" s="299"/>
    </row>
    <row r="15" spans="1:15" ht="12.75" x14ac:dyDescent="0.25">
      <c r="B15" s="299"/>
      <c r="C15" s="299"/>
      <c r="D15" s="299"/>
      <c r="E15" s="299"/>
      <c r="F15" s="299"/>
      <c r="G15" s="299"/>
      <c r="H15" s="299"/>
      <c r="I15" s="299"/>
      <c r="J15" s="299"/>
      <c r="K15" s="299"/>
      <c r="L15" s="299"/>
      <c r="M15" s="299"/>
      <c r="N15" s="299"/>
      <c r="O15" s="299"/>
    </row>
    <row r="16" spans="1:15" ht="12.75" x14ac:dyDescent="0.25"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</row>
    <row r="17" spans="2:15" ht="12.75" x14ac:dyDescent="0.25"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M17" s="299"/>
      <c r="N17" s="299"/>
      <c r="O17" s="299"/>
    </row>
    <row r="18" spans="2:15" ht="12.75" x14ac:dyDescent="0.25"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</row>
    <row r="19" spans="2:15" ht="12.75" x14ac:dyDescent="0.25"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</row>
    <row r="20" spans="2:15" ht="12.75" x14ac:dyDescent="0.25"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</row>
    <row r="21" spans="2:15" ht="12.75" x14ac:dyDescent="0.25"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2:15" ht="12.75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2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2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2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2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2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2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2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2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2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2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446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1575.65</v>
      </c>
      <c r="C5" s="271">
        <v>1589.05</v>
      </c>
      <c r="D5" s="268">
        <v>0.85044267445180122</v>
      </c>
      <c r="E5" s="268">
        <v>100</v>
      </c>
      <c r="F5" s="272">
        <v>14818.326999999999</v>
      </c>
      <c r="G5" s="271">
        <v>15187.435000000001</v>
      </c>
      <c r="H5" s="268">
        <v>2.4908884788411134</v>
      </c>
      <c r="I5" s="268">
        <v>100</v>
      </c>
      <c r="J5" s="270">
        <v>9.4045803319265051</v>
      </c>
      <c r="K5" s="269">
        <v>9.5575564016236125</v>
      </c>
      <c r="L5" s="268">
        <v>1.6266123984053582</v>
      </c>
      <c r="M5" s="270">
        <v>2471.5460793920938</v>
      </c>
      <c r="N5" s="269">
        <v>2561.2649864838918</v>
      </c>
      <c r="O5" s="268">
        <v>3.6300721981224582</v>
      </c>
    </row>
    <row r="6" spans="1:15" ht="12.75" x14ac:dyDescent="0.25">
      <c r="A6" s="267" t="s">
        <v>114</v>
      </c>
      <c r="B6" s="266">
        <v>15</v>
      </c>
      <c r="C6" s="265">
        <v>15</v>
      </c>
      <c r="D6" s="264">
        <v>0</v>
      </c>
      <c r="E6" s="263">
        <v>0.94396022780906841</v>
      </c>
      <c r="F6" s="266">
        <v>126.6</v>
      </c>
      <c r="G6" s="265">
        <v>144</v>
      </c>
      <c r="H6" s="264">
        <v>13.744075829383885</v>
      </c>
      <c r="I6" s="263">
        <v>0.94815220608351569</v>
      </c>
      <c r="J6" s="261">
        <v>8.44</v>
      </c>
      <c r="K6" s="262">
        <v>9.6</v>
      </c>
      <c r="L6" s="261">
        <v>13.744075829383885</v>
      </c>
      <c r="M6" s="261">
        <v>2778.6729857819905</v>
      </c>
      <c r="N6" s="262">
        <v>2952.083333333333</v>
      </c>
      <c r="O6" s="261">
        <v>6.2407612712490623</v>
      </c>
    </row>
    <row r="7" spans="1:15" ht="12.75" x14ac:dyDescent="0.25">
      <c r="A7" s="267" t="s">
        <v>115</v>
      </c>
      <c r="B7" s="266">
        <v>16.899999999999999</v>
      </c>
      <c r="C7" s="265">
        <v>13.8</v>
      </c>
      <c r="D7" s="264">
        <v>-18.343195266272183</v>
      </c>
      <c r="E7" s="263">
        <v>0.86844340958434296</v>
      </c>
      <c r="F7" s="266">
        <v>88.861000000000004</v>
      </c>
      <c r="G7" s="265">
        <v>55.94</v>
      </c>
      <c r="H7" s="264">
        <v>-37.047748731164411</v>
      </c>
      <c r="I7" s="263">
        <v>0.36833079450216571</v>
      </c>
      <c r="J7" s="261">
        <v>5.2580473372781071</v>
      </c>
      <c r="K7" s="262">
        <v>4.0536231884057967</v>
      </c>
      <c r="L7" s="261">
        <v>-22.906300982368023</v>
      </c>
      <c r="M7" s="261">
        <v>1472.5132510325116</v>
      </c>
      <c r="N7" s="262">
        <v>1877.457990704326</v>
      </c>
      <c r="O7" s="261">
        <v>27.500244183736289</v>
      </c>
    </row>
    <row r="8" spans="1:15" ht="12.75" x14ac:dyDescent="0.25">
      <c r="A8" s="267" t="s">
        <v>116</v>
      </c>
      <c r="B8" s="266">
        <v>89</v>
      </c>
      <c r="C8" s="265">
        <v>96</v>
      </c>
      <c r="D8" s="263">
        <v>7.8651685393258397</v>
      </c>
      <c r="E8" s="263">
        <v>6.0413454579780375</v>
      </c>
      <c r="F8" s="266">
        <v>515.98</v>
      </c>
      <c r="G8" s="265">
        <v>612.279</v>
      </c>
      <c r="H8" s="263">
        <v>18.66332028373192</v>
      </c>
      <c r="I8" s="263">
        <v>4.031483920754229</v>
      </c>
      <c r="J8" s="261">
        <v>5.7975280898876402</v>
      </c>
      <c r="K8" s="262">
        <v>6.3779062499999997</v>
      </c>
      <c r="L8" s="261">
        <v>10.010786513043147</v>
      </c>
      <c r="M8" s="261">
        <v>3260.8942207062287</v>
      </c>
      <c r="N8" s="262">
        <v>3157.1731187906171</v>
      </c>
      <c r="O8" s="263">
        <v>-3.1807564089934903</v>
      </c>
    </row>
    <row r="9" spans="1:15" ht="12.75" x14ac:dyDescent="0.25">
      <c r="A9" s="267" t="s">
        <v>117</v>
      </c>
      <c r="B9" s="266">
        <v>69</v>
      </c>
      <c r="C9" s="265">
        <v>63</v>
      </c>
      <c r="D9" s="263">
        <v>-8.6956521739130483</v>
      </c>
      <c r="E9" s="263">
        <v>3.9646329567980874</v>
      </c>
      <c r="F9" s="266">
        <v>405</v>
      </c>
      <c r="G9" s="265">
        <v>400</v>
      </c>
      <c r="H9" s="263">
        <v>-1.2345679012345734</v>
      </c>
      <c r="I9" s="263">
        <v>2.6337561280097654</v>
      </c>
      <c r="J9" s="261">
        <v>5.8695652173913047</v>
      </c>
      <c r="K9" s="262">
        <v>6.3492063492063489</v>
      </c>
      <c r="L9" s="263">
        <v>8.1716637272192685</v>
      </c>
      <c r="M9" s="261">
        <v>2468.0987654320984</v>
      </c>
      <c r="N9" s="262">
        <v>3000.9999999999995</v>
      </c>
      <c r="O9" s="263">
        <v>21.591568458752675</v>
      </c>
    </row>
    <row r="10" spans="1:15" ht="12.75" x14ac:dyDescent="0.25">
      <c r="A10" s="267" t="s">
        <v>120</v>
      </c>
      <c r="B10" s="266">
        <v>7</v>
      </c>
      <c r="C10" s="265">
        <v>6</v>
      </c>
      <c r="D10" s="263">
        <v>-14.28571428571429</v>
      </c>
      <c r="E10" s="263">
        <v>0.37758409112362734</v>
      </c>
      <c r="F10" s="266">
        <v>51.887000000000008</v>
      </c>
      <c r="G10" s="265">
        <v>52.24</v>
      </c>
      <c r="H10" s="263">
        <v>0.68032455142905679</v>
      </c>
      <c r="I10" s="263">
        <v>0.34396855031807538</v>
      </c>
      <c r="J10" s="261">
        <v>7.4124285714285723</v>
      </c>
      <c r="K10" s="262">
        <v>8.706666666666667</v>
      </c>
      <c r="L10" s="261">
        <v>17.460378643333897</v>
      </c>
      <c r="M10" s="261">
        <v>1147.3914467978493</v>
      </c>
      <c r="N10" s="262">
        <v>1181.8204441041346</v>
      </c>
      <c r="O10" s="263">
        <v>3.0006322081596482</v>
      </c>
    </row>
    <row r="11" spans="1:15" ht="12.75" x14ac:dyDescent="0.25">
      <c r="A11" s="267" t="s">
        <v>121</v>
      </c>
      <c r="B11" s="266">
        <v>12.75</v>
      </c>
      <c r="C11" s="265">
        <v>13.25</v>
      </c>
      <c r="D11" s="264">
        <v>3.9215686274509887</v>
      </c>
      <c r="E11" s="263">
        <v>0.83383153456467707</v>
      </c>
      <c r="F11" s="266">
        <v>110</v>
      </c>
      <c r="G11" s="265">
        <v>109</v>
      </c>
      <c r="H11" s="264">
        <v>-0.90909090909090384</v>
      </c>
      <c r="I11" s="263">
        <v>0.71769854488266116</v>
      </c>
      <c r="J11" s="261">
        <v>8.6274509803921564</v>
      </c>
      <c r="K11" s="262">
        <v>8.2264150943396235</v>
      </c>
      <c r="L11" s="261">
        <v>-4.6483704974270896</v>
      </c>
      <c r="M11" s="261">
        <v>2603.7545454545452</v>
      </c>
      <c r="N11" s="262">
        <v>2674.1926605504586</v>
      </c>
      <c r="O11" s="261">
        <v>2.7052517380672159</v>
      </c>
    </row>
    <row r="12" spans="1:15" ht="12.75" x14ac:dyDescent="0.25">
      <c r="A12" s="267" t="s">
        <v>122</v>
      </c>
      <c r="B12" s="266">
        <v>157</v>
      </c>
      <c r="C12" s="265">
        <v>157</v>
      </c>
      <c r="D12" s="264">
        <v>0</v>
      </c>
      <c r="E12" s="263">
        <v>9.8801170510682486</v>
      </c>
      <c r="F12" s="266">
        <v>1732.43</v>
      </c>
      <c r="G12" s="265">
        <v>1930.1800000000003</v>
      </c>
      <c r="H12" s="264">
        <v>11.414602610206481</v>
      </c>
      <c r="I12" s="263">
        <v>12.709058507904725</v>
      </c>
      <c r="J12" s="261">
        <v>11.034585987261147</v>
      </c>
      <c r="K12" s="262">
        <v>12.294140127388538</v>
      </c>
      <c r="L12" s="261">
        <v>11.414602610206481</v>
      </c>
      <c r="M12" s="261">
        <v>2307.9339424969553</v>
      </c>
      <c r="N12" s="262">
        <v>2956.9936482607836</v>
      </c>
      <c r="O12" s="261">
        <v>28.122975870860945</v>
      </c>
    </row>
    <row r="13" spans="1:15" ht="12.75" x14ac:dyDescent="0.25">
      <c r="A13" s="267" t="s">
        <v>123</v>
      </c>
      <c r="B13" s="266">
        <v>16</v>
      </c>
      <c r="C13" s="265">
        <v>16</v>
      </c>
      <c r="D13" s="264">
        <v>0</v>
      </c>
      <c r="E13" s="263">
        <v>1.0068909096630063</v>
      </c>
      <c r="F13" s="266">
        <v>94.899999999999991</v>
      </c>
      <c r="G13" s="265">
        <v>100.4</v>
      </c>
      <c r="H13" s="264">
        <v>5.7955742887249917</v>
      </c>
      <c r="I13" s="263">
        <v>0.66107278813045123</v>
      </c>
      <c r="J13" s="261">
        <v>5.9312499999999995</v>
      </c>
      <c r="K13" s="262">
        <v>6.2750000000000004</v>
      </c>
      <c r="L13" s="261">
        <v>5.7955742887249917</v>
      </c>
      <c r="M13" s="261">
        <v>2239.9367755532144</v>
      </c>
      <c r="N13" s="262">
        <v>2306.5737051792826</v>
      </c>
      <c r="O13" s="261">
        <v>2.9749468982047667</v>
      </c>
    </row>
    <row r="14" spans="1:15" ht="12.75" x14ac:dyDescent="0.25">
      <c r="A14" s="267" t="s">
        <v>124</v>
      </c>
      <c r="B14" s="266">
        <v>109</v>
      </c>
      <c r="C14" s="265">
        <v>119</v>
      </c>
      <c r="D14" s="264">
        <v>9.174311926605494</v>
      </c>
      <c r="E14" s="263">
        <v>7.4887511406186089</v>
      </c>
      <c r="F14" s="266">
        <v>806.08899999999994</v>
      </c>
      <c r="G14" s="265">
        <v>858.27700000000004</v>
      </c>
      <c r="H14" s="264">
        <v>6.4742230696610559</v>
      </c>
      <c r="I14" s="263">
        <v>5.6512307706995948</v>
      </c>
      <c r="J14" s="261">
        <v>7.3953119266055038</v>
      </c>
      <c r="K14" s="262">
        <v>7.212411764705883</v>
      </c>
      <c r="L14" s="261">
        <v>-2.4731906336717957</v>
      </c>
      <c r="M14" s="261">
        <v>3107.8970188155404</v>
      </c>
      <c r="N14" s="262">
        <v>2963.6295741351569</v>
      </c>
      <c r="O14" s="261">
        <v>-4.6419634822831295</v>
      </c>
    </row>
    <row r="15" spans="1:15" ht="12.75" x14ac:dyDescent="0.25">
      <c r="A15" s="267" t="s">
        <v>125</v>
      </c>
      <c r="B15" s="266">
        <v>11</v>
      </c>
      <c r="C15" s="265">
        <v>13</v>
      </c>
      <c r="D15" s="264">
        <v>18.181818181818187</v>
      </c>
      <c r="E15" s="263">
        <v>0.81809886410119259</v>
      </c>
      <c r="F15" s="266">
        <v>33</v>
      </c>
      <c r="G15" s="265">
        <v>19</v>
      </c>
      <c r="H15" s="264">
        <v>-42.424242424242422</v>
      </c>
      <c r="I15" s="263">
        <v>0.12510341608046388</v>
      </c>
      <c r="J15" s="261">
        <v>3</v>
      </c>
      <c r="K15" s="262">
        <v>1.4615384615384615</v>
      </c>
      <c r="L15" s="261">
        <v>-51.282051282051277</v>
      </c>
      <c r="M15" s="261">
        <v>3268.4848484848485</v>
      </c>
      <c r="N15" s="262">
        <v>2368.4210526315787</v>
      </c>
      <c r="O15" s="261">
        <v>-27.537646266602913</v>
      </c>
    </row>
    <row r="16" spans="1:15" ht="12.75" x14ac:dyDescent="0.25">
      <c r="A16" s="267" t="s">
        <v>200</v>
      </c>
      <c r="B16" s="266">
        <v>697</v>
      </c>
      <c r="C16" s="265">
        <v>701</v>
      </c>
      <c r="D16" s="264">
        <v>0.57388809182210565</v>
      </c>
      <c r="E16" s="263">
        <v>44.114407979610462</v>
      </c>
      <c r="F16" s="266">
        <v>7556</v>
      </c>
      <c r="G16" s="265">
        <v>7530</v>
      </c>
      <c r="H16" s="264">
        <v>-0.34409740603493777</v>
      </c>
      <c r="I16" s="263">
        <v>49.580459109783845</v>
      </c>
      <c r="J16" s="261">
        <v>10.840746054519368</v>
      </c>
      <c r="K16" s="262">
        <v>10.741797432239657</v>
      </c>
      <c r="L16" s="261">
        <v>-0.91274734950976821</v>
      </c>
      <c r="M16" s="261">
        <v>2286.3803599788248</v>
      </c>
      <c r="N16" s="262">
        <v>2266.0159362549807</v>
      </c>
      <c r="O16" s="261">
        <v>-0.89068398593279419</v>
      </c>
    </row>
    <row r="17" spans="1:15" ht="12.75" x14ac:dyDescent="0.25">
      <c r="A17" s="267" t="s">
        <v>324</v>
      </c>
      <c r="B17" s="266">
        <v>228</v>
      </c>
      <c r="C17" s="265">
        <v>228</v>
      </c>
      <c r="D17" s="264">
        <v>0</v>
      </c>
      <c r="E17" s="263">
        <v>14.348195462697838</v>
      </c>
      <c r="F17" s="266">
        <v>2813.2</v>
      </c>
      <c r="G17" s="265">
        <v>2836</v>
      </c>
      <c r="H17" s="264">
        <v>0.81046495094554416</v>
      </c>
      <c r="I17" s="263">
        <v>18.673330947589239</v>
      </c>
      <c r="J17" s="261">
        <v>12.338596491228069</v>
      </c>
      <c r="K17" s="262">
        <v>12.43859649122807</v>
      </c>
      <c r="L17" s="261">
        <v>0.81046495094554416</v>
      </c>
      <c r="M17" s="261">
        <v>2866.7531636570452</v>
      </c>
      <c r="N17" s="262">
        <v>2951.5761636107195</v>
      </c>
      <c r="O17" s="261">
        <v>2.9588525802991539</v>
      </c>
    </row>
    <row r="18" spans="1:15" ht="12.75" x14ac:dyDescent="0.25">
      <c r="A18" s="267" t="s">
        <v>126</v>
      </c>
      <c r="B18" s="266">
        <v>21</v>
      </c>
      <c r="C18" s="265">
        <v>21</v>
      </c>
      <c r="D18" s="264">
        <v>0</v>
      </c>
      <c r="E18" s="263">
        <v>1.3215443189326956</v>
      </c>
      <c r="F18" s="266">
        <v>113</v>
      </c>
      <c r="G18" s="265">
        <v>131</v>
      </c>
      <c r="H18" s="264">
        <v>15.929203539823011</v>
      </c>
      <c r="I18" s="263">
        <v>0.86255513192319833</v>
      </c>
      <c r="J18" s="261">
        <v>5.3809523809523814</v>
      </c>
      <c r="K18" s="262">
        <v>6.2380952380952381</v>
      </c>
      <c r="L18" s="261">
        <v>15.929203539823011</v>
      </c>
      <c r="M18" s="261">
        <v>438.8495575221238</v>
      </c>
      <c r="N18" s="262">
        <v>427.86259541984737</v>
      </c>
      <c r="O18" s="261">
        <v>-2.5035828141908412</v>
      </c>
    </row>
    <row r="19" spans="1:15" ht="12.75" x14ac:dyDescent="0.25">
      <c r="A19" s="267" t="s">
        <v>128</v>
      </c>
      <c r="B19" s="266">
        <v>14</v>
      </c>
      <c r="C19" s="265">
        <v>14</v>
      </c>
      <c r="D19" s="264">
        <v>0</v>
      </c>
      <c r="E19" s="263">
        <v>0.88102954595513039</v>
      </c>
      <c r="F19" s="266">
        <v>89.81</v>
      </c>
      <c r="G19" s="265">
        <v>85.878999999999991</v>
      </c>
      <c r="H19" s="264">
        <v>-4.377018149426581</v>
      </c>
      <c r="I19" s="263">
        <v>0.56546085629337661</v>
      </c>
      <c r="J19" s="261">
        <v>6.415</v>
      </c>
      <c r="K19" s="262">
        <v>6.1342142857142852</v>
      </c>
      <c r="L19" s="292">
        <v>-4.377018149426581</v>
      </c>
      <c r="M19" s="292">
        <v>3099.4265671974167</v>
      </c>
      <c r="N19" s="293">
        <v>3281.0035049313578</v>
      </c>
      <c r="O19" s="292">
        <v>5.8584042498586397</v>
      </c>
    </row>
    <row r="20" spans="1:15" ht="12.75" x14ac:dyDescent="0.25">
      <c r="A20" s="267" t="s">
        <v>129</v>
      </c>
      <c r="B20" s="266">
        <v>24</v>
      </c>
      <c r="C20" s="265">
        <v>24</v>
      </c>
      <c r="D20" s="264">
        <v>0</v>
      </c>
      <c r="E20" s="263">
        <v>1.5103363644945094</v>
      </c>
      <c r="F20" s="266">
        <v>116.57000000000001</v>
      </c>
      <c r="G20" s="265">
        <v>123.24000000000001</v>
      </c>
      <c r="H20" s="264">
        <v>5.7218838466157607</v>
      </c>
      <c r="I20" s="263">
        <v>0.81146026303980878</v>
      </c>
      <c r="J20" s="261">
        <v>4.8570833333333336</v>
      </c>
      <c r="K20" s="262">
        <v>5.1350000000000007</v>
      </c>
      <c r="L20" s="261">
        <v>5.7218838466157829</v>
      </c>
      <c r="M20" s="261">
        <v>3975.0364587801319</v>
      </c>
      <c r="N20" s="262">
        <v>3317.5916910094124</v>
      </c>
      <c r="O20" s="261">
        <v>-16.539339313946254</v>
      </c>
    </row>
    <row r="21" spans="1:15" ht="12.75" x14ac:dyDescent="0.25">
      <c r="A21" s="260" t="s">
        <v>130</v>
      </c>
      <c r="B21" s="259">
        <v>89</v>
      </c>
      <c r="C21" s="258">
        <v>89</v>
      </c>
      <c r="D21" s="257">
        <v>0</v>
      </c>
      <c r="E21" s="256">
        <v>5.6008306850004717</v>
      </c>
      <c r="F21" s="259">
        <v>165</v>
      </c>
      <c r="G21" s="258">
        <v>200</v>
      </c>
      <c r="H21" s="257">
        <v>21.212121212121215</v>
      </c>
      <c r="I21" s="256">
        <v>1.3168780640048827</v>
      </c>
      <c r="J21" s="254">
        <v>1.853932584269663</v>
      </c>
      <c r="K21" s="255">
        <v>2.2471910112359552</v>
      </c>
      <c r="L21" s="254">
        <v>21.212121212121215</v>
      </c>
      <c r="M21" s="254">
        <v>954.54545454545462</v>
      </c>
      <c r="N21" s="255">
        <v>870.25000000000011</v>
      </c>
      <c r="O21" s="254">
        <v>-8.8309523809523718</v>
      </c>
    </row>
    <row r="22" spans="1:15" ht="12.75" x14ac:dyDescent="0.25">
      <c r="A22" s="253" t="s">
        <v>323</v>
      </c>
      <c r="B22" s="251"/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</row>
    <row r="23" spans="1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1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1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1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1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1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1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1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1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1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118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447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318" t="s">
        <v>325</v>
      </c>
      <c r="B5" s="272">
        <v>1209.5</v>
      </c>
      <c r="C5" s="271">
        <v>1280</v>
      </c>
      <c r="D5" s="268">
        <v>5.8288548987184718</v>
      </c>
      <c r="E5" s="268">
        <v>100</v>
      </c>
      <c r="F5" s="272">
        <v>25255.778999999999</v>
      </c>
      <c r="G5" s="271">
        <v>25689.758999999998</v>
      </c>
      <c r="H5" s="268">
        <v>1.7183393947183268</v>
      </c>
      <c r="I5" s="268">
        <v>100</v>
      </c>
      <c r="J5" s="270">
        <v>20.881173212071104</v>
      </c>
      <c r="K5" s="269">
        <v>20.070124218749999</v>
      </c>
      <c r="L5" s="268">
        <v>-3.8841160172563893</v>
      </c>
      <c r="M5" s="270">
        <v>1591.252512939712</v>
      </c>
      <c r="N5" s="269">
        <v>1951.9179218458221</v>
      </c>
      <c r="O5" s="268">
        <v>22.665504435861639</v>
      </c>
    </row>
    <row r="6" spans="1:15" x14ac:dyDescent="0.25">
      <c r="A6" s="267" t="s">
        <v>115</v>
      </c>
      <c r="B6" s="266">
        <v>9</v>
      </c>
      <c r="C6" s="265">
        <v>18</v>
      </c>
      <c r="D6" s="264">
        <v>100</v>
      </c>
      <c r="E6" s="263">
        <v>1.40625</v>
      </c>
      <c r="F6" s="266">
        <v>66.5</v>
      </c>
      <c r="G6" s="265">
        <v>179.73000000000002</v>
      </c>
      <c r="H6" s="264">
        <v>170.27067669172936</v>
      </c>
      <c r="I6" s="263">
        <v>0.69961730664736876</v>
      </c>
      <c r="J6" s="261">
        <v>7.3888888888888893</v>
      </c>
      <c r="K6" s="262">
        <v>9.9850000000000012</v>
      </c>
      <c r="L6" s="261">
        <v>35.135338345864668</v>
      </c>
      <c r="M6" s="261">
        <v>4418.0451127819542</v>
      </c>
      <c r="N6" s="262">
        <v>3807.3220942524895</v>
      </c>
      <c r="O6" s="261">
        <v>-13.823376695782642</v>
      </c>
    </row>
    <row r="7" spans="1:15" x14ac:dyDescent="0.25">
      <c r="A7" s="267" t="s">
        <v>116</v>
      </c>
      <c r="B7" s="266">
        <v>12</v>
      </c>
      <c r="C7" s="265">
        <v>35</v>
      </c>
      <c r="D7" s="263">
        <v>191.66666666666666</v>
      </c>
      <c r="E7" s="263">
        <v>2.734375</v>
      </c>
      <c r="F7" s="266">
        <v>55.278999999999996</v>
      </c>
      <c r="G7" s="265">
        <v>271.529</v>
      </c>
      <c r="H7" s="263">
        <v>391.19738056042985</v>
      </c>
      <c r="I7" s="263">
        <v>1.0569542516922794</v>
      </c>
      <c r="J7" s="261">
        <v>4.606583333333333</v>
      </c>
      <c r="K7" s="262">
        <v>7.7579714285714285</v>
      </c>
      <c r="L7" s="261">
        <v>68.410530477861656</v>
      </c>
      <c r="M7" s="261">
        <v>3120.7474809602204</v>
      </c>
      <c r="N7" s="262">
        <v>4070.839578829517</v>
      </c>
      <c r="O7" s="263">
        <v>30.444376024200579</v>
      </c>
    </row>
    <row r="8" spans="1:15" x14ac:dyDescent="0.25">
      <c r="A8" s="267" t="s">
        <v>121</v>
      </c>
      <c r="B8" s="266">
        <v>8</v>
      </c>
      <c r="C8" s="265">
        <v>11</v>
      </c>
      <c r="D8" s="264">
        <v>37.5</v>
      </c>
      <c r="E8" s="263">
        <v>0.85937500000000011</v>
      </c>
      <c r="F8" s="266">
        <v>58</v>
      </c>
      <c r="G8" s="265">
        <v>84</v>
      </c>
      <c r="H8" s="264">
        <v>44.827586206896555</v>
      </c>
      <c r="I8" s="263">
        <v>0.32697854425181649</v>
      </c>
      <c r="J8" s="261">
        <v>7.25</v>
      </c>
      <c r="K8" s="262">
        <v>7.6363636363636367</v>
      </c>
      <c r="L8" s="261">
        <v>5.3291536050156685</v>
      </c>
      <c r="M8" s="261">
        <v>1994.1379310344828</v>
      </c>
      <c r="N8" s="262">
        <v>3026.9047619047615</v>
      </c>
      <c r="O8" s="261">
        <v>51.790140230396119</v>
      </c>
    </row>
    <row r="9" spans="1:15" x14ac:dyDescent="0.25">
      <c r="A9" s="267" t="s">
        <v>124</v>
      </c>
      <c r="B9" s="266">
        <v>23.5</v>
      </c>
      <c r="C9" s="265">
        <v>19</v>
      </c>
      <c r="D9" s="264">
        <v>-19.148936170212771</v>
      </c>
      <c r="E9" s="263">
        <v>1.484375</v>
      </c>
      <c r="F9" s="266">
        <v>479.5</v>
      </c>
      <c r="G9" s="265">
        <v>384.5</v>
      </c>
      <c r="H9" s="264">
        <v>-19.81230448383733</v>
      </c>
      <c r="I9" s="263">
        <v>1.4967053602955172</v>
      </c>
      <c r="J9" s="261">
        <v>20.404255319148938</v>
      </c>
      <c r="K9" s="262">
        <v>20.236842105263158</v>
      </c>
      <c r="L9" s="261">
        <v>-0.82048186158828473</v>
      </c>
      <c r="M9" s="261">
        <v>1721.8978102189783</v>
      </c>
      <c r="N9" s="262">
        <v>2231.885565669701</v>
      </c>
      <c r="O9" s="261">
        <v>29.617771300020767</v>
      </c>
    </row>
    <row r="10" spans="1:15" x14ac:dyDescent="0.25">
      <c r="A10" s="267" t="s">
        <v>200</v>
      </c>
      <c r="B10" s="266">
        <v>1111</v>
      </c>
      <c r="C10" s="265">
        <v>1162</v>
      </c>
      <c r="D10" s="264">
        <v>4.5904590459045824</v>
      </c>
      <c r="E10" s="263">
        <v>90.78125</v>
      </c>
      <c r="F10" s="266">
        <v>23632</v>
      </c>
      <c r="G10" s="265">
        <v>23990</v>
      </c>
      <c r="H10" s="264">
        <v>1.5148950575490927</v>
      </c>
      <c r="I10" s="263">
        <v>93.383515197631866</v>
      </c>
      <c r="J10" s="261">
        <v>21.270927092709272</v>
      </c>
      <c r="K10" s="262">
        <v>20.645438898450948</v>
      </c>
      <c r="L10" s="261">
        <v>-2.9405779613278504</v>
      </c>
      <c r="M10" s="261">
        <v>1542.3768618821939</v>
      </c>
      <c r="N10" s="262">
        <v>1907.1421425593999</v>
      </c>
      <c r="O10" s="261">
        <v>23.649556064532472</v>
      </c>
    </row>
    <row r="11" spans="1:15" x14ac:dyDescent="0.25">
      <c r="A11" s="267" t="s">
        <v>324</v>
      </c>
      <c r="B11" s="266">
        <v>26</v>
      </c>
      <c r="C11" s="265">
        <v>29</v>
      </c>
      <c r="D11" s="264">
        <v>11.538461538461542</v>
      </c>
      <c r="E11" s="263">
        <v>2.265625</v>
      </c>
      <c r="F11" s="266">
        <v>534.5</v>
      </c>
      <c r="G11" s="265">
        <v>660</v>
      </c>
      <c r="H11" s="264">
        <v>23.479887745556603</v>
      </c>
      <c r="I11" s="263">
        <v>2.5691171334071292</v>
      </c>
      <c r="J11" s="261">
        <v>20.557692307692307</v>
      </c>
      <c r="K11" s="262">
        <v>22.758620689655171</v>
      </c>
      <c r="L11" s="261">
        <v>10.70610625463695</v>
      </c>
      <c r="M11" s="261">
        <v>1480.355472404116</v>
      </c>
      <c r="N11" s="262">
        <v>1711.9696969696972</v>
      </c>
      <c r="O11" s="261">
        <v>15.645851883766593</v>
      </c>
    </row>
    <row r="12" spans="1:15" x14ac:dyDescent="0.25">
      <c r="A12" s="260" t="s">
        <v>129</v>
      </c>
      <c r="B12" s="259">
        <v>20</v>
      </c>
      <c r="C12" s="258">
        <v>6</v>
      </c>
      <c r="D12" s="257">
        <v>-70</v>
      </c>
      <c r="E12" s="256">
        <v>0.46875</v>
      </c>
      <c r="F12" s="259">
        <v>430</v>
      </c>
      <c r="G12" s="258">
        <v>120</v>
      </c>
      <c r="H12" s="257">
        <v>-72.093023255813947</v>
      </c>
      <c r="I12" s="256">
        <v>0.46711220607402354</v>
      </c>
      <c r="J12" s="254">
        <v>21.5</v>
      </c>
      <c r="K12" s="255">
        <v>20</v>
      </c>
      <c r="L12" s="254">
        <v>-6.9767441860465134</v>
      </c>
      <c r="M12" s="254">
        <v>3581.3953488372094</v>
      </c>
      <c r="N12" s="255">
        <v>3000</v>
      </c>
      <c r="O12" s="254">
        <v>-16.233766233766232</v>
      </c>
    </row>
    <row r="13" spans="1:15" x14ac:dyDescent="0.25">
      <c r="A13" s="253" t="s">
        <v>323</v>
      </c>
      <c r="B13" s="251"/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</row>
    <row r="14" spans="1:15" x14ac:dyDescent="0.25"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  <c r="M14" s="299"/>
      <c r="N14" s="299"/>
      <c r="O14" s="299"/>
    </row>
    <row r="15" spans="1:15" x14ac:dyDescent="0.25">
      <c r="B15" s="299"/>
      <c r="C15" s="299"/>
      <c r="D15" s="299"/>
      <c r="E15" s="299"/>
      <c r="F15" s="299"/>
      <c r="G15" s="299"/>
      <c r="H15" s="299"/>
      <c r="I15" s="299"/>
      <c r="J15" s="299"/>
      <c r="K15" s="299"/>
      <c r="L15" s="299"/>
      <c r="M15" s="299"/>
      <c r="N15" s="299"/>
      <c r="O15" s="299"/>
    </row>
    <row r="16" spans="1:15" x14ac:dyDescent="0.25"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</row>
    <row r="17" spans="2:15" x14ac:dyDescent="0.25"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M17" s="299"/>
      <c r="N17" s="299"/>
      <c r="O17" s="299"/>
    </row>
    <row r="18" spans="2:15" x14ac:dyDescent="0.25"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</row>
    <row r="19" spans="2:15" x14ac:dyDescent="0.25"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</row>
    <row r="20" spans="2:15" x14ac:dyDescent="0.25"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</row>
    <row r="21" spans="2:15" x14ac:dyDescent="0.25"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2:15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2:1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2:1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2:1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2:1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2:1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2:1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2:1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2:1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2:1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2:1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  <row r="41" spans="2:15" ht="9.9499999999999993" customHeight="1" x14ac:dyDescent="0.25"/>
    <row r="42" spans="2:15" ht="9.9499999999999993" customHeight="1" x14ac:dyDescent="0.25"/>
    <row r="43" spans="2:15" ht="9.9499999999999993" customHeight="1" x14ac:dyDescent="0.25"/>
    <row r="44" spans="2:15" ht="9.9499999999999993" customHeight="1" x14ac:dyDescent="0.25"/>
    <row r="45" spans="2:15" ht="9.9499999999999993" customHeight="1" x14ac:dyDescent="0.25"/>
    <row r="46" spans="2:15" ht="9.9499999999999993" customHeight="1" x14ac:dyDescent="0.25"/>
    <row r="47" spans="2:15" ht="9.9499999999999993" customHeight="1" x14ac:dyDescent="0.25"/>
    <row r="48" spans="2:15" ht="9.9499999999999993" customHeight="1" x14ac:dyDescent="0.25"/>
    <row r="49" ht="9.9499999999999993" customHeight="1" x14ac:dyDescent="0.25"/>
    <row r="50" ht="9.9499999999999993" customHeight="1" x14ac:dyDescent="0.25"/>
    <row r="51" ht="9.9499999999999993" customHeight="1" x14ac:dyDescent="0.25"/>
    <row r="52" ht="9.9499999999999993" customHeight="1" x14ac:dyDescent="0.25"/>
    <row r="53" ht="9.9499999999999993" customHeight="1" x14ac:dyDescent="0.25"/>
    <row r="54" ht="9.9499999999999993" customHeight="1" x14ac:dyDescent="0.25"/>
    <row r="55" ht="9.9499999999999993" customHeight="1" x14ac:dyDescent="0.25"/>
    <row r="56" ht="9.9499999999999993" customHeight="1" x14ac:dyDescent="0.25"/>
    <row r="57" ht="9.9499999999999993" customHeight="1" x14ac:dyDescent="0.25"/>
    <row r="58" ht="9.9499999999999993" customHeight="1" x14ac:dyDescent="0.25"/>
    <row r="59" ht="9.9499999999999993" customHeight="1" x14ac:dyDescent="0.25"/>
    <row r="60" ht="9.9499999999999993" customHeight="1" x14ac:dyDescent="0.25"/>
    <row r="61" ht="9.9499999999999993" customHeight="1" x14ac:dyDescent="0.25"/>
    <row r="62" ht="9.9499999999999993" customHeight="1" x14ac:dyDescent="0.25"/>
    <row r="63" ht="9.9499999999999993" customHeight="1" x14ac:dyDescent="0.25"/>
    <row r="64" ht="9.9499999999999993" customHeight="1" x14ac:dyDescent="0.25"/>
    <row r="65" ht="9.9499999999999993" customHeight="1" x14ac:dyDescent="0.25"/>
    <row r="66" ht="9.9499999999999993" customHeight="1" x14ac:dyDescent="0.25"/>
    <row r="67" ht="9.9499999999999993" customHeight="1" x14ac:dyDescent="0.25"/>
    <row r="68" ht="9.9499999999999993" customHeight="1" x14ac:dyDescent="0.25"/>
    <row r="69" ht="9.9499999999999993" customHeight="1" x14ac:dyDescent="0.25"/>
    <row r="70" ht="9.9499999999999993" customHeight="1" x14ac:dyDescent="0.25"/>
    <row r="71" ht="9.9499999999999993" customHeight="1" x14ac:dyDescent="0.25"/>
    <row r="72" ht="9.9499999999999993" customHeight="1" x14ac:dyDescent="0.25"/>
    <row r="73" ht="9.9499999999999993" customHeight="1" x14ac:dyDescent="0.25"/>
    <row r="74" ht="9.9499999999999993" customHeight="1" x14ac:dyDescent="0.25"/>
    <row r="75" ht="9.9499999999999993" customHeight="1" x14ac:dyDescent="0.25"/>
    <row r="76" ht="9.9499999999999993" customHeight="1" x14ac:dyDescent="0.25"/>
    <row r="77" ht="9.9499999999999993" customHeight="1" x14ac:dyDescent="0.25"/>
    <row r="78" ht="9.9499999999999993" customHeight="1" x14ac:dyDescent="0.25"/>
    <row r="79" ht="9.9499999999999993" customHeight="1" x14ac:dyDescent="0.25"/>
    <row r="80" ht="9.9499999999999993" customHeight="1" x14ac:dyDescent="0.25"/>
    <row r="81" ht="9.9499999999999993" customHeight="1" x14ac:dyDescent="0.25"/>
    <row r="82" ht="9.9499999999999993" customHeight="1" x14ac:dyDescent="0.25"/>
    <row r="83" ht="9.9499999999999993" customHeight="1" x14ac:dyDescent="0.25"/>
    <row r="84" ht="9.9499999999999993" customHeight="1" x14ac:dyDescent="0.25"/>
    <row r="85" ht="9.9499999999999993" customHeight="1" x14ac:dyDescent="0.25"/>
    <row r="86" ht="9.9499999999999993" customHeight="1" x14ac:dyDescent="0.25"/>
    <row r="87" ht="9.9499999999999993" customHeight="1" x14ac:dyDescent="0.25"/>
    <row r="88" ht="9.9499999999999993" customHeight="1" x14ac:dyDescent="0.25"/>
    <row r="89" ht="9.9499999999999993" customHeight="1" x14ac:dyDescent="0.25"/>
    <row r="90" ht="9.9499999999999993" customHeight="1" x14ac:dyDescent="0.25"/>
    <row r="91" ht="9.9499999999999993" customHeight="1" x14ac:dyDescent="0.25"/>
    <row r="92" ht="9.9499999999999993" customHeight="1" x14ac:dyDescent="0.25"/>
    <row r="93" ht="9.9499999999999993" customHeight="1" x14ac:dyDescent="0.25"/>
    <row r="94" ht="9.9499999999999993" customHeight="1" x14ac:dyDescent="0.25"/>
    <row r="95" ht="9.9499999999999993" customHeight="1" x14ac:dyDescent="0.25"/>
    <row r="96" ht="9.9499999999999993" customHeight="1" x14ac:dyDescent="0.25"/>
    <row r="97" ht="9.9499999999999993" customHeight="1" x14ac:dyDescent="0.25"/>
    <row r="98" ht="9.9499999999999993" customHeight="1" x14ac:dyDescent="0.25"/>
    <row r="99" ht="9.9499999999999993" customHeight="1" x14ac:dyDescent="0.25"/>
    <row r="100" ht="9.9499999999999993" customHeight="1" x14ac:dyDescent="0.25"/>
    <row r="101" ht="9.9499999999999993" customHeight="1" x14ac:dyDescent="0.25"/>
    <row r="102" ht="9.9499999999999993" customHeight="1" x14ac:dyDescent="0.25"/>
    <row r="103" ht="9.9499999999999993" customHeight="1" x14ac:dyDescent="0.25"/>
    <row r="104" ht="9.9499999999999993" customHeight="1" x14ac:dyDescent="0.25"/>
    <row r="105" ht="9.9499999999999993" customHeight="1" x14ac:dyDescent="0.25"/>
    <row r="106" ht="9.9499999999999993" customHeight="1" x14ac:dyDescent="0.25"/>
    <row r="107" ht="9.9499999999999993" customHeight="1" x14ac:dyDescent="0.25"/>
    <row r="108" ht="9.9499999999999993" customHeight="1" x14ac:dyDescent="0.25"/>
    <row r="109" ht="9.9499999999999993" customHeight="1" x14ac:dyDescent="0.25"/>
    <row r="110" ht="9.9499999999999993" customHeight="1" x14ac:dyDescent="0.25"/>
    <row r="111" ht="9.9499999999999993" customHeight="1" x14ac:dyDescent="0.25"/>
    <row r="112" ht="9.9499999999999993" customHeight="1" x14ac:dyDescent="0.25"/>
    <row r="113" ht="9.9499999999999993" customHeight="1" x14ac:dyDescent="0.25"/>
    <row r="114" ht="9.9499999999999993" customHeight="1" x14ac:dyDescent="0.25"/>
    <row r="115" ht="9.9499999999999993" customHeight="1" x14ac:dyDescent="0.25"/>
    <row r="116" ht="9.9499999999999993" customHeight="1" x14ac:dyDescent="0.25"/>
    <row r="118" ht="9.9499999999999993" customHeight="1" x14ac:dyDescent="0.25"/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116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4" width="12.42578125" style="225"/>
    <col min="25" max="25" width="35.42578125" style="225" customWidth="1"/>
    <col min="26" max="26" width="12.42578125" style="225"/>
    <col min="27" max="27" width="35.42578125" style="225" customWidth="1"/>
    <col min="28" max="31" width="12.42578125" style="225"/>
    <col min="32" max="34" width="13.7109375" style="225" customWidth="1"/>
    <col min="35" max="35" width="12.42578125" style="225"/>
    <col min="36" max="36" width="6" style="225" customWidth="1"/>
    <col min="37" max="37" width="12.42578125" style="225"/>
    <col min="38" max="38" width="6" style="225" customWidth="1"/>
    <col min="39" max="39" width="12.42578125" style="225"/>
    <col min="40" max="40" width="6" style="225" customWidth="1"/>
    <col min="41" max="41" width="12.42578125" style="225"/>
    <col min="42" max="42" width="6" style="225" customWidth="1"/>
    <col min="43" max="43" width="12.42578125" style="225"/>
    <col min="44" max="44" width="6" style="225" customWidth="1"/>
    <col min="45" max="16384" width="12.42578125" style="225"/>
  </cols>
  <sheetData>
    <row r="1" spans="1:15" s="244" customFormat="1" ht="13.5" x14ac:dyDescent="0.25">
      <c r="A1" s="282" t="s">
        <v>448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318" t="s">
        <v>325</v>
      </c>
      <c r="B5" s="272">
        <v>1157.5</v>
      </c>
      <c r="C5" s="271">
        <v>1944.5</v>
      </c>
      <c r="D5" s="268">
        <v>67.991360691144706</v>
      </c>
      <c r="E5" s="268">
        <v>100</v>
      </c>
      <c r="F5" s="272">
        <v>10584.907999999999</v>
      </c>
      <c r="G5" s="271">
        <v>22978.288</v>
      </c>
      <c r="H5" s="268">
        <v>117.08538231980855</v>
      </c>
      <c r="I5" s="268">
        <v>100</v>
      </c>
      <c r="J5" s="270">
        <v>9.1446289416846653</v>
      </c>
      <c r="K5" s="269">
        <v>11.81706762663924</v>
      </c>
      <c r="L5" s="268">
        <v>29.224134757098685</v>
      </c>
      <c r="M5" s="270">
        <v>10567.306773001712</v>
      </c>
      <c r="N5" s="269">
        <v>10718.265042199835</v>
      </c>
      <c r="O5" s="268">
        <v>1.4285406153231373</v>
      </c>
    </row>
    <row r="6" spans="1:15" x14ac:dyDescent="0.25">
      <c r="A6" s="267" t="s">
        <v>114</v>
      </c>
      <c r="B6" s="266">
        <v>0</v>
      </c>
      <c r="C6" s="265">
        <v>108</v>
      </c>
      <c r="D6" s="264" t="s">
        <v>341</v>
      </c>
      <c r="E6" s="263">
        <v>5.5541270249421446</v>
      </c>
      <c r="F6" s="266">
        <v>0</v>
      </c>
      <c r="G6" s="265">
        <v>230</v>
      </c>
      <c r="H6" s="264" t="s">
        <v>341</v>
      </c>
      <c r="I6" s="263">
        <v>1.0009448919780273</v>
      </c>
      <c r="J6" s="261" t="s">
        <v>341</v>
      </c>
      <c r="K6" s="262">
        <v>2.1296296296296298</v>
      </c>
      <c r="L6" s="261" t="s">
        <v>341</v>
      </c>
      <c r="M6" s="261" t="s">
        <v>341</v>
      </c>
      <c r="N6" s="262">
        <v>18494.565217391304</v>
      </c>
      <c r="O6" s="264" t="s">
        <v>341</v>
      </c>
    </row>
    <row r="7" spans="1:15" x14ac:dyDescent="0.25">
      <c r="A7" s="267" t="s">
        <v>116</v>
      </c>
      <c r="B7" s="266">
        <v>0</v>
      </c>
      <c r="C7" s="265">
        <v>1</v>
      </c>
      <c r="D7" s="263" t="s">
        <v>341</v>
      </c>
      <c r="E7" s="263">
        <v>5.1427102082797632E-2</v>
      </c>
      <c r="F7" s="266">
        <v>0</v>
      </c>
      <c r="G7" s="265">
        <v>3</v>
      </c>
      <c r="H7" s="263" t="s">
        <v>341</v>
      </c>
      <c r="I7" s="263">
        <v>1.3055802938843834E-2</v>
      </c>
      <c r="J7" s="261" t="s">
        <v>341</v>
      </c>
      <c r="K7" s="262">
        <v>3</v>
      </c>
      <c r="L7" s="261" t="s">
        <v>341</v>
      </c>
      <c r="M7" s="261" t="s">
        <v>341</v>
      </c>
      <c r="N7" s="262">
        <v>50000</v>
      </c>
      <c r="O7" s="263" t="s">
        <v>341</v>
      </c>
    </row>
    <row r="8" spans="1:15" x14ac:dyDescent="0.25">
      <c r="A8" s="267" t="s">
        <v>122</v>
      </c>
      <c r="B8" s="266">
        <v>52</v>
      </c>
      <c r="C8" s="265">
        <v>54.5</v>
      </c>
      <c r="D8" s="264">
        <v>4.8076923076923128</v>
      </c>
      <c r="E8" s="263">
        <v>2.8027770635124711</v>
      </c>
      <c r="F8" s="266">
        <v>217.05</v>
      </c>
      <c r="G8" s="265">
        <v>207.95000000000002</v>
      </c>
      <c r="H8" s="264">
        <v>-4.1925823542962366</v>
      </c>
      <c r="I8" s="263">
        <v>0.90498474037752508</v>
      </c>
      <c r="J8" s="261">
        <v>4.174038461538462</v>
      </c>
      <c r="K8" s="262">
        <v>3.8155963302752296</v>
      </c>
      <c r="L8" s="261">
        <v>-8.5874180261175219</v>
      </c>
      <c r="M8" s="261">
        <v>37794.747753973737</v>
      </c>
      <c r="N8" s="262">
        <v>46994.705458042787</v>
      </c>
      <c r="O8" s="264">
        <v>24.341894709700142</v>
      </c>
    </row>
    <row r="9" spans="1:15" x14ac:dyDescent="0.25">
      <c r="A9" s="267" t="s">
        <v>124</v>
      </c>
      <c r="B9" s="266">
        <v>1093.5</v>
      </c>
      <c r="C9" s="265">
        <v>1640</v>
      </c>
      <c r="D9" s="264">
        <v>49.977137631458611</v>
      </c>
      <c r="E9" s="263">
        <v>84.34044741578812</v>
      </c>
      <c r="F9" s="266">
        <v>10344.858</v>
      </c>
      <c r="G9" s="265">
        <v>21999.338</v>
      </c>
      <c r="H9" s="264">
        <v>112.65964211398551</v>
      </c>
      <c r="I9" s="263">
        <v>95.739673904339611</v>
      </c>
      <c r="J9" s="261">
        <v>9.4603182441700966</v>
      </c>
      <c r="K9" s="262">
        <v>13.414230487804877</v>
      </c>
      <c r="L9" s="261">
        <v>41.794706494904354</v>
      </c>
      <c r="M9" s="261">
        <v>9963.0773085527126</v>
      </c>
      <c r="N9" s="262">
        <v>9970.5764782558472</v>
      </c>
      <c r="O9" s="264">
        <v>7.5269612699857547E-2</v>
      </c>
    </row>
    <row r="10" spans="1:15" x14ac:dyDescent="0.25">
      <c r="A10" s="260" t="s">
        <v>200</v>
      </c>
      <c r="B10" s="259">
        <v>12</v>
      </c>
      <c r="C10" s="258">
        <v>141</v>
      </c>
      <c r="D10" s="257">
        <v>1075</v>
      </c>
      <c r="E10" s="256">
        <v>7.2512213936744656</v>
      </c>
      <c r="F10" s="259">
        <v>23</v>
      </c>
      <c r="G10" s="258">
        <v>538</v>
      </c>
      <c r="H10" s="257">
        <v>2239.1304347826085</v>
      </c>
      <c r="I10" s="256">
        <v>2.3413406603659941</v>
      </c>
      <c r="J10" s="254">
        <v>1.9166666666666667</v>
      </c>
      <c r="K10" s="255">
        <v>3.8156028368794326</v>
      </c>
      <c r="L10" s="254">
        <v>99.074930619796461</v>
      </c>
      <c r="M10" s="254">
        <v>25391.304347826084</v>
      </c>
      <c r="N10" s="255">
        <v>23726.765799256504</v>
      </c>
      <c r="O10" s="257">
        <v>-6.5555456536130707</v>
      </c>
    </row>
    <row r="11" spans="1:15" x14ac:dyDescent="0.25">
      <c r="A11" s="253" t="s">
        <v>323</v>
      </c>
      <c r="B11" s="251"/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1"/>
    </row>
    <row r="12" spans="1:15" x14ac:dyDescent="0.25">
      <c r="B12" s="299"/>
      <c r="C12" s="299"/>
      <c r="D12" s="299"/>
      <c r="E12" s="299"/>
      <c r="F12" s="299"/>
      <c r="G12" s="299"/>
      <c r="H12" s="299"/>
      <c r="I12" s="299"/>
      <c r="J12" s="299"/>
      <c r="K12" s="299"/>
      <c r="L12" s="299"/>
      <c r="M12" s="299"/>
      <c r="N12" s="299"/>
      <c r="O12" s="299"/>
    </row>
    <row r="13" spans="1:15" x14ac:dyDescent="0.25">
      <c r="B13" s="299"/>
      <c r="C13" s="299"/>
      <c r="D13" s="299"/>
      <c r="E13" s="299"/>
      <c r="F13" s="299"/>
      <c r="G13" s="299"/>
      <c r="H13" s="299"/>
      <c r="I13" s="299"/>
      <c r="J13" s="299"/>
      <c r="K13" s="299"/>
      <c r="L13" s="299"/>
      <c r="M13" s="299"/>
      <c r="N13" s="299"/>
      <c r="O13" s="299"/>
    </row>
    <row r="14" spans="1:15" x14ac:dyDescent="0.25"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  <c r="M14" s="299"/>
      <c r="N14" s="299"/>
      <c r="O14" s="299"/>
    </row>
    <row r="15" spans="1:15" x14ac:dyDescent="0.25">
      <c r="B15" s="299"/>
      <c r="C15" s="299"/>
      <c r="D15" s="299"/>
      <c r="E15" s="299"/>
      <c r="F15" s="299"/>
      <c r="G15" s="299"/>
      <c r="H15" s="299"/>
      <c r="I15" s="299"/>
      <c r="J15" s="299"/>
      <c r="K15" s="299"/>
      <c r="L15" s="299"/>
      <c r="M15" s="299"/>
      <c r="N15" s="299"/>
      <c r="O15" s="299"/>
    </row>
    <row r="16" spans="1:15" x14ac:dyDescent="0.25"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</row>
    <row r="17" spans="2:15" x14ac:dyDescent="0.25"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M17" s="299"/>
      <c r="N17" s="299"/>
      <c r="O17" s="299"/>
    </row>
    <row r="18" spans="2:15" x14ac:dyDescent="0.25"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</row>
    <row r="19" spans="2:15" x14ac:dyDescent="0.25"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</row>
    <row r="20" spans="2:15" x14ac:dyDescent="0.25"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</row>
    <row r="21" spans="2:15" x14ac:dyDescent="0.25"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2:15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2:1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2:1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2:1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2:1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2:1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2:1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2:1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2:1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2:1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2:1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  <row r="41" spans="2:15" ht="9.9499999999999993" customHeight="1" x14ac:dyDescent="0.25"/>
    <row r="42" spans="2:15" ht="9.9499999999999993" customHeight="1" x14ac:dyDescent="0.25"/>
    <row r="43" spans="2:15" ht="9.9499999999999993" customHeight="1" x14ac:dyDescent="0.25"/>
    <row r="44" spans="2:15" ht="9.9499999999999993" customHeight="1" x14ac:dyDescent="0.25"/>
    <row r="45" spans="2:15" ht="9.9499999999999993" customHeight="1" x14ac:dyDescent="0.25"/>
    <row r="46" spans="2:15" ht="9.9499999999999993" customHeight="1" x14ac:dyDescent="0.25"/>
    <row r="47" spans="2:15" ht="9.9499999999999993" customHeight="1" x14ac:dyDescent="0.25"/>
    <row r="48" spans="2:15" ht="9.9499999999999993" customHeight="1" x14ac:dyDescent="0.25"/>
    <row r="49" ht="9.9499999999999993" customHeight="1" x14ac:dyDescent="0.25"/>
    <row r="50" ht="9.9499999999999993" customHeight="1" x14ac:dyDescent="0.25"/>
    <row r="51" ht="9.9499999999999993" customHeight="1" x14ac:dyDescent="0.25"/>
    <row r="52" ht="9.9499999999999993" customHeight="1" x14ac:dyDescent="0.25"/>
    <row r="53" ht="9.9499999999999993" customHeight="1" x14ac:dyDescent="0.25"/>
    <row r="54" ht="9.9499999999999993" customHeight="1" x14ac:dyDescent="0.25"/>
    <row r="55" ht="9.9499999999999993" customHeight="1" x14ac:dyDescent="0.25"/>
    <row r="56" ht="9.9499999999999993" customHeight="1" x14ac:dyDescent="0.25"/>
    <row r="57" ht="9.9499999999999993" customHeight="1" x14ac:dyDescent="0.25"/>
    <row r="58" ht="9.9499999999999993" customHeight="1" x14ac:dyDescent="0.25"/>
    <row r="59" ht="9.9499999999999993" customHeight="1" x14ac:dyDescent="0.25"/>
    <row r="60" ht="9.9499999999999993" customHeight="1" x14ac:dyDescent="0.25"/>
    <row r="61" ht="9.9499999999999993" customHeight="1" x14ac:dyDescent="0.25"/>
    <row r="62" ht="9.9499999999999993" customHeight="1" x14ac:dyDescent="0.25"/>
    <row r="63" ht="9.9499999999999993" customHeight="1" x14ac:dyDescent="0.25"/>
    <row r="64" ht="9.9499999999999993" customHeight="1" x14ac:dyDescent="0.25"/>
    <row r="65" ht="9.9499999999999993" customHeight="1" x14ac:dyDescent="0.25"/>
    <row r="66" ht="9.9499999999999993" customHeight="1" x14ac:dyDescent="0.25"/>
    <row r="67" ht="9.9499999999999993" customHeight="1" x14ac:dyDescent="0.25"/>
    <row r="68" ht="9.9499999999999993" customHeight="1" x14ac:dyDescent="0.25"/>
    <row r="69" ht="9.9499999999999993" customHeight="1" x14ac:dyDescent="0.25"/>
    <row r="70" ht="9.9499999999999993" customHeight="1" x14ac:dyDescent="0.25"/>
    <row r="71" ht="9.9499999999999993" customHeight="1" x14ac:dyDescent="0.25"/>
    <row r="72" ht="9.9499999999999993" customHeight="1" x14ac:dyDescent="0.25"/>
    <row r="73" ht="9.9499999999999993" customHeight="1" x14ac:dyDescent="0.25"/>
    <row r="74" ht="9.9499999999999993" customHeight="1" x14ac:dyDescent="0.25"/>
    <row r="75" ht="9.9499999999999993" customHeight="1" x14ac:dyDescent="0.25"/>
    <row r="76" ht="9.9499999999999993" customHeight="1" x14ac:dyDescent="0.25"/>
    <row r="77" ht="9.9499999999999993" customHeight="1" x14ac:dyDescent="0.25"/>
    <row r="78" ht="9.9499999999999993" customHeight="1" x14ac:dyDescent="0.25"/>
    <row r="79" ht="9.9499999999999993" customHeight="1" x14ac:dyDescent="0.25"/>
    <row r="80" ht="9.9499999999999993" customHeight="1" x14ac:dyDescent="0.25"/>
    <row r="81" ht="9.9499999999999993" customHeight="1" x14ac:dyDescent="0.25"/>
    <row r="82" ht="9.9499999999999993" customHeight="1" x14ac:dyDescent="0.25"/>
    <row r="83" ht="9.9499999999999993" customHeight="1" x14ac:dyDescent="0.25"/>
    <row r="84" ht="9.9499999999999993" customHeight="1" x14ac:dyDescent="0.25"/>
    <row r="85" ht="9.9499999999999993" customHeight="1" x14ac:dyDescent="0.25"/>
    <row r="86" ht="9.9499999999999993" customHeight="1" x14ac:dyDescent="0.25"/>
    <row r="87" ht="9.9499999999999993" customHeight="1" x14ac:dyDescent="0.25"/>
    <row r="88" ht="9.9499999999999993" customHeight="1" x14ac:dyDescent="0.25"/>
    <row r="89" ht="9.9499999999999993" customHeight="1" x14ac:dyDescent="0.25"/>
    <row r="90" ht="9.9499999999999993" customHeight="1" x14ac:dyDescent="0.25"/>
    <row r="91" ht="9.9499999999999993" customHeight="1" x14ac:dyDescent="0.25"/>
    <row r="92" ht="9.9499999999999993" customHeight="1" x14ac:dyDescent="0.25"/>
    <row r="93" ht="9.9499999999999993" customHeight="1" x14ac:dyDescent="0.25"/>
    <row r="94" ht="9.9499999999999993" customHeight="1" x14ac:dyDescent="0.25"/>
    <row r="95" ht="9.9499999999999993" customHeight="1" x14ac:dyDescent="0.25"/>
    <row r="96" ht="9.9499999999999993" customHeight="1" x14ac:dyDescent="0.25"/>
    <row r="97" ht="9.9499999999999993" customHeight="1" x14ac:dyDescent="0.25"/>
    <row r="98" ht="9.9499999999999993" customHeight="1" x14ac:dyDescent="0.25"/>
    <row r="99" ht="9.9499999999999993" customHeight="1" x14ac:dyDescent="0.25"/>
    <row r="100" ht="9.9499999999999993" customHeight="1" x14ac:dyDescent="0.25"/>
    <row r="101" ht="9.9499999999999993" customHeight="1" x14ac:dyDescent="0.25"/>
    <row r="102" ht="9.9499999999999993" customHeight="1" x14ac:dyDescent="0.25"/>
    <row r="103" ht="9.9499999999999993" customHeight="1" x14ac:dyDescent="0.25"/>
    <row r="104" ht="9.9499999999999993" customHeight="1" x14ac:dyDescent="0.25"/>
    <row r="105" ht="9.9499999999999993" customHeight="1" x14ac:dyDescent="0.25"/>
    <row r="106" ht="9.9499999999999993" customHeight="1" x14ac:dyDescent="0.25"/>
    <row r="107" ht="9.9499999999999993" customHeight="1" x14ac:dyDescent="0.25"/>
    <row r="108" ht="9.9499999999999993" customHeight="1" x14ac:dyDescent="0.25"/>
    <row r="109" ht="9.9499999999999993" customHeight="1" x14ac:dyDescent="0.25"/>
    <row r="110" ht="9.9499999999999993" customHeight="1" x14ac:dyDescent="0.25"/>
    <row r="111" ht="9.9499999999999993" customHeight="1" x14ac:dyDescent="0.25"/>
    <row r="112" ht="9.9499999999999993" customHeight="1" x14ac:dyDescent="0.25"/>
    <row r="113" ht="9.9499999999999993" customHeight="1" x14ac:dyDescent="0.25"/>
    <row r="114" ht="9.9499999999999993" customHeight="1" x14ac:dyDescent="0.25"/>
    <row r="116" ht="9.9499999999999993" customHeight="1" x14ac:dyDescent="0.25"/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449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564.52800000000002</v>
      </c>
      <c r="C5" s="271">
        <v>557.52</v>
      </c>
      <c r="D5" s="268">
        <v>-1.241391038177031</v>
      </c>
      <c r="E5" s="268">
        <v>100</v>
      </c>
      <c r="F5" s="272">
        <v>2556.2579999999998</v>
      </c>
      <c r="G5" s="271">
        <v>2662.5120000000002</v>
      </c>
      <c r="H5" s="268">
        <v>4.1566226883201995</v>
      </c>
      <c r="I5" s="268">
        <v>100</v>
      </c>
      <c r="J5" s="270">
        <v>4.5281332369696452</v>
      </c>
      <c r="K5" s="269">
        <v>4.7756349547998287</v>
      </c>
      <c r="L5" s="268">
        <v>5.4658665034295284</v>
      </c>
      <c r="M5" s="270">
        <v>592.22860525033082</v>
      </c>
      <c r="N5" s="269">
        <v>629.25639020594076</v>
      </c>
      <c r="O5" s="268">
        <v>6.2522790401112971</v>
      </c>
    </row>
    <row r="6" spans="1:15" ht="12.75" x14ac:dyDescent="0.25">
      <c r="A6" s="267" t="s">
        <v>117</v>
      </c>
      <c r="B6" s="266">
        <v>1</v>
      </c>
      <c r="C6" s="265">
        <v>1</v>
      </c>
      <c r="D6" s="263">
        <v>0</v>
      </c>
      <c r="E6" s="263">
        <v>0.17936576266322285</v>
      </c>
      <c r="F6" s="266">
        <v>3</v>
      </c>
      <c r="G6" s="265">
        <v>3</v>
      </c>
      <c r="H6" s="263">
        <v>0</v>
      </c>
      <c r="I6" s="263">
        <v>0.11267554850457012</v>
      </c>
      <c r="J6" s="261">
        <v>3</v>
      </c>
      <c r="K6" s="262">
        <v>3</v>
      </c>
      <c r="L6" s="263">
        <v>0</v>
      </c>
      <c r="M6" s="261">
        <v>1160</v>
      </c>
      <c r="N6" s="262">
        <v>1339.9999999999998</v>
      </c>
      <c r="O6" s="263">
        <v>15.51724137931032</v>
      </c>
    </row>
    <row r="7" spans="1:15" ht="12.75" x14ac:dyDescent="0.25">
      <c r="A7" s="267" t="s">
        <v>123</v>
      </c>
      <c r="B7" s="266">
        <v>9</v>
      </c>
      <c r="C7" s="265">
        <v>9</v>
      </c>
      <c r="D7" s="264">
        <v>0</v>
      </c>
      <c r="E7" s="263">
        <v>1.6142918639690058</v>
      </c>
      <c r="F7" s="266">
        <v>38.599999999999994</v>
      </c>
      <c r="G7" s="265">
        <v>36.42</v>
      </c>
      <c r="H7" s="264">
        <v>-5.647668393782368</v>
      </c>
      <c r="I7" s="263">
        <v>1.3678811588454811</v>
      </c>
      <c r="J7" s="261">
        <v>4.2888888888888879</v>
      </c>
      <c r="K7" s="262">
        <v>4.0466666666666669</v>
      </c>
      <c r="L7" s="261">
        <v>-5.6476683937823573</v>
      </c>
      <c r="M7" s="261">
        <v>905.5440414507774</v>
      </c>
      <c r="N7" s="262">
        <v>967.40801757276233</v>
      </c>
      <c r="O7" s="261">
        <v>6.8316915898283925</v>
      </c>
    </row>
    <row r="8" spans="1:15" ht="12.75" x14ac:dyDescent="0.25">
      <c r="A8" s="267" t="s">
        <v>126</v>
      </c>
      <c r="B8" s="266">
        <v>237</v>
      </c>
      <c r="C8" s="265">
        <v>237</v>
      </c>
      <c r="D8" s="264">
        <v>0</v>
      </c>
      <c r="E8" s="263">
        <v>42.509685751183817</v>
      </c>
      <c r="F8" s="266">
        <v>569</v>
      </c>
      <c r="G8" s="265">
        <v>590</v>
      </c>
      <c r="H8" s="264">
        <v>3.6906854130052791</v>
      </c>
      <c r="I8" s="263">
        <v>22.159524539232123</v>
      </c>
      <c r="J8" s="261">
        <v>2.4008438818565403</v>
      </c>
      <c r="K8" s="262">
        <v>2.4894514767932487</v>
      </c>
      <c r="L8" s="261">
        <v>3.6906854130052569</v>
      </c>
      <c r="M8" s="261">
        <v>308.73462214411251</v>
      </c>
      <c r="N8" s="262">
        <v>305.81355932203394</v>
      </c>
      <c r="O8" s="261">
        <v>-0.94614034596840479</v>
      </c>
    </row>
    <row r="9" spans="1:15" ht="12.75" x14ac:dyDescent="0.25">
      <c r="A9" s="267" t="s">
        <v>127</v>
      </c>
      <c r="B9" s="266">
        <v>8.5</v>
      </c>
      <c r="C9" s="265">
        <v>7.5</v>
      </c>
      <c r="D9" s="264">
        <v>-11.764705882352944</v>
      </c>
      <c r="E9" s="263">
        <v>1.3452432199741713</v>
      </c>
      <c r="F9" s="266">
        <v>49.4</v>
      </c>
      <c r="G9" s="265">
        <v>40.699999999999996</v>
      </c>
      <c r="H9" s="264">
        <v>-17.611336032388671</v>
      </c>
      <c r="I9" s="263">
        <v>1.5286316080453344</v>
      </c>
      <c r="J9" s="261">
        <v>5.8117647058823527</v>
      </c>
      <c r="K9" s="262">
        <v>5.4266666666666659</v>
      </c>
      <c r="L9" s="261">
        <v>-6.6261808367071628</v>
      </c>
      <c r="M9" s="261">
        <v>4398.785425101215</v>
      </c>
      <c r="N9" s="262">
        <v>2468.796068796069</v>
      </c>
      <c r="O9" s="261">
        <v>-43.875505845133091</v>
      </c>
    </row>
    <row r="10" spans="1:15" ht="12.75" x14ac:dyDescent="0.25">
      <c r="A10" s="267" t="s">
        <v>359</v>
      </c>
      <c r="B10" s="266">
        <v>3</v>
      </c>
      <c r="C10" s="265">
        <v>0</v>
      </c>
      <c r="D10" s="264">
        <v>-100</v>
      </c>
      <c r="E10" s="263">
        <v>0</v>
      </c>
      <c r="F10" s="266">
        <v>21</v>
      </c>
      <c r="G10" s="265">
        <v>0</v>
      </c>
      <c r="H10" s="264">
        <v>-100</v>
      </c>
      <c r="I10" s="263">
        <v>0</v>
      </c>
      <c r="J10" s="261">
        <v>7</v>
      </c>
      <c r="K10" s="262" t="s">
        <v>341</v>
      </c>
      <c r="L10" s="264" t="s">
        <v>341</v>
      </c>
      <c r="M10" s="292">
        <v>799.99999999999977</v>
      </c>
      <c r="N10" s="293" t="s">
        <v>341</v>
      </c>
      <c r="O10" s="264" t="s">
        <v>341</v>
      </c>
    </row>
    <row r="11" spans="1:15" ht="12.75" x14ac:dyDescent="0.25">
      <c r="A11" s="291" t="s">
        <v>135</v>
      </c>
      <c r="B11" s="290">
        <v>306.02800000000002</v>
      </c>
      <c r="C11" s="289">
        <v>303.02000000000004</v>
      </c>
      <c r="D11" s="288">
        <v>-0.98291659586703384</v>
      </c>
      <c r="E11" s="287">
        <v>54.351413402209793</v>
      </c>
      <c r="F11" s="290">
        <v>1875.2579999999998</v>
      </c>
      <c r="G11" s="289">
        <v>1992.3920000000001</v>
      </c>
      <c r="H11" s="288">
        <v>6.2462871775510465</v>
      </c>
      <c r="I11" s="287">
        <v>74.831287145372485</v>
      </c>
      <c r="J11" s="286">
        <v>6.1277334100147689</v>
      </c>
      <c r="K11" s="285">
        <v>6.5751171539832347</v>
      </c>
      <c r="L11" s="283">
        <v>7.300966181676416</v>
      </c>
      <c r="M11" s="283">
        <v>568.2871956818741</v>
      </c>
      <c r="N11" s="284">
        <v>680.20735377375513</v>
      </c>
      <c r="O11" s="283">
        <v>19.694295233520222</v>
      </c>
    </row>
    <row r="12" spans="1:15" ht="12.75" x14ac:dyDescent="0.25">
      <c r="A12" s="253" t="s">
        <v>323</v>
      </c>
      <c r="B12" s="251"/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</row>
    <row r="13" spans="1:15" ht="12.75" x14ac:dyDescent="0.25">
      <c r="B13" s="299"/>
      <c r="C13" s="299"/>
      <c r="D13" s="299"/>
      <c r="E13" s="299"/>
      <c r="F13" s="299"/>
      <c r="G13" s="299"/>
      <c r="H13" s="299"/>
      <c r="I13" s="299"/>
      <c r="J13" s="299"/>
      <c r="K13" s="299"/>
      <c r="L13" s="299"/>
      <c r="M13" s="299"/>
      <c r="N13" s="299"/>
      <c r="O13" s="299"/>
    </row>
    <row r="14" spans="1:15" ht="12.75" x14ac:dyDescent="0.25"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  <c r="M14" s="299"/>
      <c r="N14" s="299"/>
      <c r="O14" s="299"/>
    </row>
    <row r="15" spans="1:15" ht="12.75" x14ac:dyDescent="0.25">
      <c r="B15" s="299"/>
      <c r="C15" s="299"/>
      <c r="D15" s="299"/>
      <c r="E15" s="299"/>
      <c r="F15" s="299"/>
      <c r="G15" s="299"/>
      <c r="H15" s="299"/>
      <c r="I15" s="299"/>
      <c r="J15" s="299"/>
      <c r="K15" s="299"/>
      <c r="L15" s="299"/>
      <c r="M15" s="299"/>
      <c r="N15" s="299"/>
      <c r="O15" s="299"/>
    </row>
    <row r="16" spans="1:15" ht="12.75" x14ac:dyDescent="0.25"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</row>
    <row r="17" spans="2:15" ht="12.75" x14ac:dyDescent="0.25"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M17" s="299"/>
      <c r="N17" s="299"/>
      <c r="O17" s="299"/>
    </row>
    <row r="18" spans="2:15" ht="12.75" x14ac:dyDescent="0.25"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</row>
    <row r="19" spans="2:15" ht="12.75" x14ac:dyDescent="0.25"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</row>
    <row r="20" spans="2:15" ht="12.75" x14ac:dyDescent="0.25"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</row>
    <row r="21" spans="2:15" ht="12.75" x14ac:dyDescent="0.25"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2:15" ht="12.75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2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2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2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2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2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2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2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2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2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2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450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6271.15</v>
      </c>
      <c r="C5" s="271">
        <v>6009.13</v>
      </c>
      <c r="D5" s="268">
        <v>-4.1781810353762827</v>
      </c>
      <c r="E5" s="268">
        <v>100</v>
      </c>
      <c r="F5" s="272">
        <v>42383.34</v>
      </c>
      <c r="G5" s="271">
        <v>38519.197</v>
      </c>
      <c r="H5" s="268">
        <v>-9.1171271542072834</v>
      </c>
      <c r="I5" s="268">
        <v>100</v>
      </c>
      <c r="J5" s="270">
        <v>6.7584637586407599</v>
      </c>
      <c r="K5" s="269">
        <v>6.4101121127351215</v>
      </c>
      <c r="L5" s="268">
        <v>-5.1543021956767525</v>
      </c>
      <c r="M5" s="270">
        <v>538.28147215391698</v>
      </c>
      <c r="N5" s="269">
        <v>563.95902671595161</v>
      </c>
      <c r="O5" s="268">
        <v>4.7702839295743704</v>
      </c>
    </row>
    <row r="6" spans="1:15" ht="12.75" x14ac:dyDescent="0.25">
      <c r="A6" s="267" t="s">
        <v>113</v>
      </c>
      <c r="B6" s="266">
        <v>1113</v>
      </c>
      <c r="C6" s="265">
        <v>1112</v>
      </c>
      <c r="D6" s="264">
        <v>-8.9847259658581979E-2</v>
      </c>
      <c r="E6" s="263">
        <v>18.505174625944186</v>
      </c>
      <c r="F6" s="266">
        <v>6894.9</v>
      </c>
      <c r="G6" s="265">
        <v>4809.0999999999995</v>
      </c>
      <c r="H6" s="264">
        <v>-30.251345197174729</v>
      </c>
      <c r="I6" s="263">
        <v>12.484943546460741</v>
      </c>
      <c r="J6" s="261">
        <v>6.1948787061994608</v>
      </c>
      <c r="K6" s="262">
        <v>4.324730215827338</v>
      </c>
      <c r="L6" s="261">
        <v>-30.188621586740528</v>
      </c>
      <c r="M6" s="261">
        <v>798.55182816284503</v>
      </c>
      <c r="N6" s="262">
        <v>752.42353039030183</v>
      </c>
      <c r="O6" s="261">
        <v>-5.776493916326797</v>
      </c>
    </row>
    <row r="7" spans="1:15" ht="12.75" x14ac:dyDescent="0.25">
      <c r="A7" s="267" t="s">
        <v>114</v>
      </c>
      <c r="B7" s="266">
        <v>17</v>
      </c>
      <c r="C7" s="265">
        <v>17</v>
      </c>
      <c r="D7" s="264">
        <v>0</v>
      </c>
      <c r="E7" s="263">
        <v>0.28290284949734817</v>
      </c>
      <c r="F7" s="266">
        <v>140.5</v>
      </c>
      <c r="G7" s="265">
        <v>163</v>
      </c>
      <c r="H7" s="264">
        <v>16.014234875444842</v>
      </c>
      <c r="I7" s="263">
        <v>0.42316562310475997</v>
      </c>
      <c r="J7" s="261">
        <v>8.264705882352942</v>
      </c>
      <c r="K7" s="262">
        <v>9.5882352941176467</v>
      </c>
      <c r="L7" s="261">
        <v>16.014234875444821</v>
      </c>
      <c r="M7" s="261">
        <v>1364.9466192170819</v>
      </c>
      <c r="N7" s="262">
        <v>1498.8957055214723</v>
      </c>
      <c r="O7" s="261">
        <v>9.813503650510679</v>
      </c>
    </row>
    <row r="8" spans="1:15" ht="12.75" x14ac:dyDescent="0.25">
      <c r="A8" s="267" t="s">
        <v>115</v>
      </c>
      <c r="B8" s="266">
        <v>34.769999999999996</v>
      </c>
      <c r="C8" s="265">
        <v>40.769999999999996</v>
      </c>
      <c r="D8" s="264">
        <v>17.256255392579824</v>
      </c>
      <c r="E8" s="263">
        <v>0.67846759847099325</v>
      </c>
      <c r="F8" s="266">
        <v>133.83799999999999</v>
      </c>
      <c r="G8" s="265">
        <v>166.01</v>
      </c>
      <c r="H8" s="264">
        <v>24.038016109027339</v>
      </c>
      <c r="I8" s="263">
        <v>0.43097990853755336</v>
      </c>
      <c r="J8" s="261">
        <v>3.8492378487201613</v>
      </c>
      <c r="K8" s="262">
        <v>4.0718665685553104</v>
      </c>
      <c r="L8" s="261">
        <v>5.7837091025479515</v>
      </c>
      <c r="M8" s="261">
        <v>991.36493372584766</v>
      </c>
      <c r="N8" s="262">
        <v>988.82296247214049</v>
      </c>
      <c r="O8" s="261">
        <v>-0.25641125353845773</v>
      </c>
    </row>
    <row r="9" spans="1:15" ht="12.75" x14ac:dyDescent="0.25">
      <c r="A9" s="267" t="s">
        <v>116</v>
      </c>
      <c r="B9" s="266">
        <v>28</v>
      </c>
      <c r="C9" s="265">
        <v>28</v>
      </c>
      <c r="D9" s="263">
        <v>0</v>
      </c>
      <c r="E9" s="263">
        <v>0.46595763446622052</v>
      </c>
      <c r="F9" s="266">
        <v>120.809</v>
      </c>
      <c r="G9" s="265">
        <v>90.600000000000009</v>
      </c>
      <c r="H9" s="263">
        <v>-25.005587332069624</v>
      </c>
      <c r="I9" s="263">
        <v>0.23520739541896477</v>
      </c>
      <c r="J9" s="261">
        <v>4.3146071428571426</v>
      </c>
      <c r="K9" s="262">
        <v>3.2357142857142862</v>
      </c>
      <c r="L9" s="261">
        <v>-25.005587332069613</v>
      </c>
      <c r="M9" s="261">
        <v>2097.869777913897</v>
      </c>
      <c r="N9" s="262">
        <v>1554.5728476821191</v>
      </c>
      <c r="O9" s="263">
        <v>-25.89755264847885</v>
      </c>
    </row>
    <row r="10" spans="1:15" ht="12.75" x14ac:dyDescent="0.25">
      <c r="A10" s="267" t="s">
        <v>117</v>
      </c>
      <c r="B10" s="266">
        <v>116</v>
      </c>
      <c r="C10" s="265">
        <v>116</v>
      </c>
      <c r="D10" s="263">
        <v>0</v>
      </c>
      <c r="E10" s="263">
        <v>1.9303959142171996</v>
      </c>
      <c r="F10" s="266">
        <v>789</v>
      </c>
      <c r="G10" s="265">
        <v>719</v>
      </c>
      <c r="H10" s="263">
        <v>-8.8719898605830174</v>
      </c>
      <c r="I10" s="263">
        <v>1.8666017362719167</v>
      </c>
      <c r="J10" s="261">
        <v>6.8017241379310347</v>
      </c>
      <c r="K10" s="262">
        <v>6.1982758620689653</v>
      </c>
      <c r="L10" s="263">
        <v>-8.8719898605830174</v>
      </c>
      <c r="M10" s="261">
        <v>875.04435994930282</v>
      </c>
      <c r="N10" s="262">
        <v>1015.7719054242</v>
      </c>
      <c r="O10" s="263">
        <v>16.08233272688604</v>
      </c>
    </row>
    <row r="11" spans="1:15" ht="12.75" x14ac:dyDescent="0.25">
      <c r="A11" s="267" t="s">
        <v>118</v>
      </c>
      <c r="B11" s="266">
        <v>991</v>
      </c>
      <c r="C11" s="265">
        <v>801</v>
      </c>
      <c r="D11" s="263">
        <v>-19.172552976791124</v>
      </c>
      <c r="E11" s="263">
        <v>13.329716614551524</v>
      </c>
      <c r="F11" s="266">
        <v>6136.2109999999993</v>
      </c>
      <c r="G11" s="265">
        <v>4929.2069999999985</v>
      </c>
      <c r="H11" s="263">
        <v>-19.670184092430997</v>
      </c>
      <c r="I11" s="263">
        <v>12.796754304094135</v>
      </c>
      <c r="J11" s="261">
        <v>6.1919384460141265</v>
      </c>
      <c r="K11" s="262">
        <v>6.1538164794007475</v>
      </c>
      <c r="L11" s="263">
        <v>-0.61567095580413733</v>
      </c>
      <c r="M11" s="261">
        <v>526.46357010865518</v>
      </c>
      <c r="N11" s="262">
        <v>525.7719345119815</v>
      </c>
      <c r="O11" s="263">
        <v>-0.13137387578990856</v>
      </c>
    </row>
    <row r="12" spans="1:15" ht="12.75" x14ac:dyDescent="0.25">
      <c r="A12" s="267" t="s">
        <v>119</v>
      </c>
      <c r="B12" s="266">
        <v>8</v>
      </c>
      <c r="C12" s="265">
        <v>7</v>
      </c>
      <c r="D12" s="264">
        <v>-12.5</v>
      </c>
      <c r="E12" s="263">
        <v>0.11648940861655513</v>
      </c>
      <c r="F12" s="266">
        <v>57</v>
      </c>
      <c r="G12" s="265">
        <v>45</v>
      </c>
      <c r="H12" s="264">
        <v>-21.052631578947366</v>
      </c>
      <c r="I12" s="263">
        <v>0.11682486527432023</v>
      </c>
      <c r="J12" s="261">
        <v>7.125</v>
      </c>
      <c r="K12" s="262">
        <v>6.4285714285714288</v>
      </c>
      <c r="L12" s="261">
        <v>-9.7744360902255583</v>
      </c>
      <c r="M12" s="261">
        <v>650</v>
      </c>
      <c r="N12" s="262">
        <v>500</v>
      </c>
      <c r="O12" s="261">
        <v>-23.076923076923073</v>
      </c>
    </row>
    <row r="13" spans="1:15" ht="12.75" x14ac:dyDescent="0.25">
      <c r="A13" s="267" t="s">
        <v>120</v>
      </c>
      <c r="B13" s="266">
        <v>21</v>
      </c>
      <c r="C13" s="265">
        <v>22</v>
      </c>
      <c r="D13" s="263">
        <v>4.7619047619047672</v>
      </c>
      <c r="E13" s="263">
        <v>0.36610956993774468</v>
      </c>
      <c r="F13" s="266">
        <v>139.501</v>
      </c>
      <c r="G13" s="265">
        <v>119.387</v>
      </c>
      <c r="H13" s="263">
        <v>-14.418534634160329</v>
      </c>
      <c r="I13" s="263">
        <v>0.309941559789006</v>
      </c>
      <c r="J13" s="261">
        <v>6.6429047619047621</v>
      </c>
      <c r="K13" s="262">
        <v>5.4266818181818186</v>
      </c>
      <c r="L13" s="261">
        <v>-18.308601241698497</v>
      </c>
      <c r="M13" s="261">
        <v>540.39318714561182</v>
      </c>
      <c r="N13" s="262">
        <v>575.91680836271951</v>
      </c>
      <c r="O13" s="263">
        <v>6.5736619302596111</v>
      </c>
    </row>
    <row r="14" spans="1:15" ht="12.75" x14ac:dyDescent="0.25">
      <c r="A14" s="267" t="s">
        <v>121</v>
      </c>
      <c r="B14" s="266">
        <v>91</v>
      </c>
      <c r="C14" s="265">
        <v>135</v>
      </c>
      <c r="D14" s="264">
        <v>48.351648351648358</v>
      </c>
      <c r="E14" s="263">
        <v>2.2465814518907066</v>
      </c>
      <c r="F14" s="266">
        <v>654</v>
      </c>
      <c r="G14" s="265">
        <v>892</v>
      </c>
      <c r="H14" s="264">
        <v>36.39143730886849</v>
      </c>
      <c r="I14" s="263">
        <v>2.3157284405487477</v>
      </c>
      <c r="J14" s="261">
        <v>7.186813186813187</v>
      </c>
      <c r="K14" s="262">
        <v>6.6074074074074076</v>
      </c>
      <c r="L14" s="261">
        <v>-8.062068184392345</v>
      </c>
      <c r="M14" s="261">
        <v>445.24464831804283</v>
      </c>
      <c r="N14" s="262">
        <v>435.87780269058294</v>
      </c>
      <c r="O14" s="261">
        <v>-2.1037525465705476</v>
      </c>
    </row>
    <row r="15" spans="1:15" ht="12.75" x14ac:dyDescent="0.25">
      <c r="A15" s="267" t="s">
        <v>122</v>
      </c>
      <c r="B15" s="266">
        <v>87</v>
      </c>
      <c r="C15" s="265">
        <v>87</v>
      </c>
      <c r="D15" s="264">
        <v>0</v>
      </c>
      <c r="E15" s="263">
        <v>1.4477969356628995</v>
      </c>
      <c r="F15" s="266">
        <v>621.25</v>
      </c>
      <c r="G15" s="265">
        <v>614.71999999999991</v>
      </c>
      <c r="H15" s="264">
        <v>-1.0511066398390501</v>
      </c>
      <c r="I15" s="263">
        <v>1.5958795818095581</v>
      </c>
      <c r="J15" s="261">
        <v>7.1408045977011492</v>
      </c>
      <c r="K15" s="262">
        <v>7.065747126436781</v>
      </c>
      <c r="L15" s="261">
        <v>-1.051106639839039</v>
      </c>
      <c r="M15" s="261">
        <v>2592.7243460764585</v>
      </c>
      <c r="N15" s="262">
        <v>2963.1084070796464</v>
      </c>
      <c r="O15" s="261">
        <v>14.285516374453234</v>
      </c>
    </row>
    <row r="16" spans="1:15" ht="12.75" x14ac:dyDescent="0.25">
      <c r="A16" s="267" t="s">
        <v>123</v>
      </c>
      <c r="B16" s="266">
        <v>185</v>
      </c>
      <c r="C16" s="265">
        <v>190</v>
      </c>
      <c r="D16" s="264">
        <v>2.7027027027026973</v>
      </c>
      <c r="E16" s="263">
        <v>3.1618553767350686</v>
      </c>
      <c r="F16" s="266">
        <v>628.40000000000009</v>
      </c>
      <c r="G16" s="265">
        <v>570</v>
      </c>
      <c r="H16" s="264">
        <v>-9.2934436664545039</v>
      </c>
      <c r="I16" s="263">
        <v>1.4797816268080564</v>
      </c>
      <c r="J16" s="261">
        <v>3.3967567567567571</v>
      </c>
      <c r="K16" s="262">
        <v>3</v>
      </c>
      <c r="L16" s="261">
        <v>-11.680458306810959</v>
      </c>
      <c r="M16" s="261">
        <v>644.57352005092287</v>
      </c>
      <c r="N16" s="262">
        <v>683.75087719298244</v>
      </c>
      <c r="O16" s="261">
        <v>6.0780277072139732</v>
      </c>
    </row>
    <row r="17" spans="1:15" ht="12.75" x14ac:dyDescent="0.25">
      <c r="A17" s="267" t="s">
        <v>124</v>
      </c>
      <c r="B17" s="266">
        <v>67.599999999999994</v>
      </c>
      <c r="C17" s="265">
        <v>80.599999999999994</v>
      </c>
      <c r="D17" s="264">
        <v>19.23076923076923</v>
      </c>
      <c r="E17" s="263">
        <v>1.341292333499192</v>
      </c>
      <c r="F17" s="266">
        <v>431.93299999999999</v>
      </c>
      <c r="G17" s="265">
        <v>440.303</v>
      </c>
      <c r="H17" s="264">
        <v>1.9378005385094488</v>
      </c>
      <c r="I17" s="263">
        <v>1.1430741923306449</v>
      </c>
      <c r="J17" s="261">
        <v>6.389541420118344</v>
      </c>
      <c r="K17" s="262">
        <v>5.4628163771712162</v>
      </c>
      <c r="L17" s="261">
        <v>-14.50378019350822</v>
      </c>
      <c r="M17" s="261">
        <v>751.86572917558976</v>
      </c>
      <c r="N17" s="262">
        <v>686.40847325591676</v>
      </c>
      <c r="O17" s="261">
        <v>-8.7059767960758094</v>
      </c>
    </row>
    <row r="18" spans="1:15" ht="12.75" x14ac:dyDescent="0.25">
      <c r="A18" s="267" t="s">
        <v>125</v>
      </c>
      <c r="B18" s="266">
        <v>120</v>
      </c>
      <c r="C18" s="265">
        <v>90</v>
      </c>
      <c r="D18" s="264">
        <v>-25</v>
      </c>
      <c r="E18" s="263">
        <v>1.4977209679271375</v>
      </c>
      <c r="F18" s="266">
        <v>901</v>
      </c>
      <c r="G18" s="265">
        <v>651</v>
      </c>
      <c r="H18" s="264">
        <v>-27.746947835738066</v>
      </c>
      <c r="I18" s="263">
        <v>1.6900663843018324</v>
      </c>
      <c r="J18" s="261">
        <v>7.5083333333333337</v>
      </c>
      <c r="K18" s="262">
        <v>7.2333333333333334</v>
      </c>
      <c r="L18" s="261">
        <v>-3.6625971143174341</v>
      </c>
      <c r="M18" s="261">
        <v>520.86570477247506</v>
      </c>
      <c r="N18" s="262">
        <v>607.0967741935483</v>
      </c>
      <c r="O18" s="261">
        <v>16.555336362324091</v>
      </c>
    </row>
    <row r="19" spans="1:15" ht="12.75" x14ac:dyDescent="0.25">
      <c r="A19" s="267" t="s">
        <v>200</v>
      </c>
      <c r="B19" s="266">
        <v>12</v>
      </c>
      <c r="C19" s="265">
        <v>10</v>
      </c>
      <c r="D19" s="264">
        <v>-16.666666666666664</v>
      </c>
      <c r="E19" s="263">
        <v>0.16641344088079305</v>
      </c>
      <c r="F19" s="266">
        <v>82</v>
      </c>
      <c r="G19" s="265">
        <v>56</v>
      </c>
      <c r="H19" s="264">
        <v>-31.707317073170728</v>
      </c>
      <c r="I19" s="263">
        <v>0.14538205456359851</v>
      </c>
      <c r="J19" s="261">
        <v>6.833333333333333</v>
      </c>
      <c r="K19" s="262">
        <v>5.6</v>
      </c>
      <c r="L19" s="261">
        <v>-18.048780487804883</v>
      </c>
      <c r="M19" s="261">
        <v>1113.4146341463415</v>
      </c>
      <c r="N19" s="262">
        <v>917.85714285714289</v>
      </c>
      <c r="O19" s="261">
        <v>-17.563761539665158</v>
      </c>
    </row>
    <row r="20" spans="1:15" ht="12.75" x14ac:dyDescent="0.25">
      <c r="A20" s="267" t="s">
        <v>126</v>
      </c>
      <c r="B20" s="266">
        <v>948</v>
      </c>
      <c r="C20" s="265">
        <v>948</v>
      </c>
      <c r="D20" s="264">
        <v>0</v>
      </c>
      <c r="E20" s="263">
        <v>15.775994195499182</v>
      </c>
      <c r="F20" s="266">
        <v>2638</v>
      </c>
      <c r="G20" s="265">
        <v>2833.4</v>
      </c>
      <c r="H20" s="264">
        <v>7.4071266110689926</v>
      </c>
      <c r="I20" s="263">
        <v>7.3558127392946444</v>
      </c>
      <c r="J20" s="261">
        <v>2.7827004219409281</v>
      </c>
      <c r="K20" s="262">
        <v>2.9888185654008441</v>
      </c>
      <c r="L20" s="261">
        <v>7.4071266110690148</v>
      </c>
      <c r="M20" s="261">
        <v>245.75056861258528</v>
      </c>
      <c r="N20" s="262">
        <v>249.92376649961176</v>
      </c>
      <c r="O20" s="261">
        <v>1.69814373597863</v>
      </c>
    </row>
    <row r="21" spans="1:15" ht="12.75" x14ac:dyDescent="0.25">
      <c r="A21" s="267" t="s">
        <v>128</v>
      </c>
      <c r="B21" s="266">
        <v>12</v>
      </c>
      <c r="C21" s="265">
        <v>12</v>
      </c>
      <c r="D21" s="264">
        <v>0</v>
      </c>
      <c r="E21" s="263">
        <v>0.19969612905695167</v>
      </c>
      <c r="F21" s="266">
        <v>76.850000000000009</v>
      </c>
      <c r="G21" s="265">
        <v>76.09</v>
      </c>
      <c r="H21" s="264">
        <v>-0.98893949251790403</v>
      </c>
      <c r="I21" s="263">
        <v>0.19753786663828948</v>
      </c>
      <c r="J21" s="261">
        <v>6.4041666666666677</v>
      </c>
      <c r="K21" s="262">
        <v>6.3408333333333333</v>
      </c>
      <c r="L21" s="292">
        <v>-0.98893949251790403</v>
      </c>
      <c r="M21" s="292">
        <v>1037.3715029277814</v>
      </c>
      <c r="N21" s="293">
        <v>1069.3323695623603</v>
      </c>
      <c r="O21" s="292">
        <v>3.0809470420553708</v>
      </c>
    </row>
    <row r="22" spans="1:15" ht="12.75" x14ac:dyDescent="0.25">
      <c r="A22" s="267" t="s">
        <v>130</v>
      </c>
      <c r="B22" s="266">
        <v>277</v>
      </c>
      <c r="C22" s="265">
        <v>254</v>
      </c>
      <c r="D22" s="264">
        <v>-8.3032490974729196</v>
      </c>
      <c r="E22" s="263">
        <v>4.226901398372144</v>
      </c>
      <c r="F22" s="266">
        <v>168.27</v>
      </c>
      <c r="G22" s="265">
        <v>122.18899999999999</v>
      </c>
      <c r="H22" s="264">
        <v>-27.38515481072087</v>
      </c>
      <c r="I22" s="263">
        <v>0.31721585473342029</v>
      </c>
      <c r="J22" s="261">
        <v>0.60747292418772569</v>
      </c>
      <c r="K22" s="262">
        <v>0.4810590551181102</v>
      </c>
      <c r="L22" s="261">
        <v>-20.809794813266468</v>
      </c>
      <c r="M22" s="261">
        <v>524.33588875022292</v>
      </c>
      <c r="N22" s="262">
        <v>500.3764659666582</v>
      </c>
      <c r="O22" s="261">
        <v>-4.5694798501535017</v>
      </c>
    </row>
    <row r="23" spans="1:15" ht="12.75" x14ac:dyDescent="0.25">
      <c r="A23" s="267" t="s">
        <v>359</v>
      </c>
      <c r="B23" s="266">
        <v>1235</v>
      </c>
      <c r="C23" s="265">
        <v>1227</v>
      </c>
      <c r="D23" s="264">
        <v>-0.64777327935222617</v>
      </c>
      <c r="E23" s="263">
        <v>20.418929196073307</v>
      </c>
      <c r="F23" s="266">
        <v>15544.6</v>
      </c>
      <c r="G23" s="265">
        <v>15081</v>
      </c>
      <c r="H23" s="264">
        <v>-2.9823861662570894</v>
      </c>
      <c r="I23" s="263">
        <v>39.151906515600523</v>
      </c>
      <c r="J23" s="261">
        <v>12.58672064777328</v>
      </c>
      <c r="K23" s="262">
        <v>12.290953545232274</v>
      </c>
      <c r="L23" s="292">
        <v>-2.3498344868194909</v>
      </c>
      <c r="M23" s="292">
        <v>384.40583868352996</v>
      </c>
      <c r="N23" s="293">
        <v>428.70963463961277</v>
      </c>
      <c r="O23" s="292">
        <v>11.525266137426392</v>
      </c>
    </row>
    <row r="24" spans="1:15" ht="12.75" x14ac:dyDescent="0.25">
      <c r="A24" s="291" t="s">
        <v>135</v>
      </c>
      <c r="B24" s="290">
        <v>907.7800000000002</v>
      </c>
      <c r="C24" s="289">
        <v>831.76</v>
      </c>
      <c r="D24" s="288">
        <v>-8.374275705567447</v>
      </c>
      <c r="E24" s="287">
        <v>13.841604358700843</v>
      </c>
      <c r="F24" s="290">
        <v>6225.2780000000002</v>
      </c>
      <c r="G24" s="289">
        <v>6141.1910000000007</v>
      </c>
      <c r="H24" s="288">
        <v>-1.3507348587484702</v>
      </c>
      <c r="I24" s="287">
        <v>15.943195804419288</v>
      </c>
      <c r="J24" s="286">
        <v>6.8576945956068638</v>
      </c>
      <c r="K24" s="285">
        <v>7.3833690006732722</v>
      </c>
      <c r="L24" s="283">
        <v>7.665468296053346</v>
      </c>
      <c r="M24" s="283">
        <v>435.80274487340176</v>
      </c>
      <c r="N24" s="284">
        <v>566.23115288223403</v>
      </c>
      <c r="O24" s="283">
        <v>29.928312646750534</v>
      </c>
    </row>
    <row r="25" spans="1:15" ht="12.75" x14ac:dyDescent="0.25">
      <c r="A25" s="253" t="s">
        <v>323</v>
      </c>
      <c r="B25" s="251"/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</row>
    <row r="26" spans="1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1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1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1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1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1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1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451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46.617999999999995</v>
      </c>
      <c r="C5" s="271">
        <v>47.69</v>
      </c>
      <c r="D5" s="268">
        <v>2.2995409498477004</v>
      </c>
      <c r="E5" s="268">
        <v>100</v>
      </c>
      <c r="F5" s="272">
        <v>239.31</v>
      </c>
      <c r="G5" s="271">
        <v>257.11899999999997</v>
      </c>
      <c r="H5" s="268">
        <v>7.4418118758096119</v>
      </c>
      <c r="I5" s="268">
        <v>100</v>
      </c>
      <c r="J5" s="270">
        <v>5.1334248573512387</v>
      </c>
      <c r="K5" s="269">
        <v>5.3914657160830357</v>
      </c>
      <c r="L5" s="268">
        <v>5.0266803528306037</v>
      </c>
      <c r="M5" s="270">
        <v>772.20759684091774</v>
      </c>
      <c r="N5" s="269">
        <v>859.21810523531917</v>
      </c>
      <c r="O5" s="268">
        <v>11.267761253626517</v>
      </c>
    </row>
    <row r="6" spans="1:15" ht="12.75" x14ac:dyDescent="0.25">
      <c r="A6" s="267" t="s">
        <v>115</v>
      </c>
      <c r="B6" s="266">
        <v>33.617999999999995</v>
      </c>
      <c r="C6" s="265">
        <v>34.69</v>
      </c>
      <c r="D6" s="264">
        <v>3.1887679219465781</v>
      </c>
      <c r="E6" s="263">
        <v>72.740616481442643</v>
      </c>
      <c r="F6" s="266">
        <v>153.81</v>
      </c>
      <c r="G6" s="265">
        <v>170.21899999999999</v>
      </c>
      <c r="H6" s="264">
        <v>10.668357063910005</v>
      </c>
      <c r="I6" s="263">
        <v>66.202419891178792</v>
      </c>
      <c r="J6" s="261">
        <v>4.5752275566660723</v>
      </c>
      <c r="K6" s="262">
        <v>4.9068607667915831</v>
      </c>
      <c r="L6" s="261">
        <v>7.248452804108596</v>
      </c>
      <c r="M6" s="261">
        <v>687.4195435927445</v>
      </c>
      <c r="N6" s="262">
        <v>722.45930242804843</v>
      </c>
      <c r="O6" s="261">
        <v>5.0972887171888415</v>
      </c>
    </row>
    <row r="7" spans="1:15" ht="12.75" x14ac:dyDescent="0.25">
      <c r="A7" s="260" t="s">
        <v>123</v>
      </c>
      <c r="B7" s="259">
        <v>13</v>
      </c>
      <c r="C7" s="258">
        <v>13</v>
      </c>
      <c r="D7" s="257">
        <v>0</v>
      </c>
      <c r="E7" s="256">
        <v>27.25938351855735</v>
      </c>
      <c r="F7" s="259">
        <v>85.5</v>
      </c>
      <c r="G7" s="258">
        <v>86.899999999999991</v>
      </c>
      <c r="H7" s="257">
        <v>1.637426900584793</v>
      </c>
      <c r="I7" s="256">
        <v>33.797580108821208</v>
      </c>
      <c r="J7" s="254">
        <v>6.5769230769230766</v>
      </c>
      <c r="K7" s="255">
        <v>6.684615384615384</v>
      </c>
      <c r="L7" s="254">
        <v>1.637426900584793</v>
      </c>
      <c r="M7" s="254">
        <v>924.73684210526335</v>
      </c>
      <c r="N7" s="255">
        <v>1127.1001150747986</v>
      </c>
      <c r="O7" s="254">
        <v>21.883336291526302</v>
      </c>
    </row>
    <row r="8" spans="1:15" ht="12.75" x14ac:dyDescent="0.25">
      <c r="A8" s="253" t="s">
        <v>323</v>
      </c>
      <c r="B8" s="251"/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</row>
    <row r="9" spans="1:15" ht="12.75" x14ac:dyDescent="0.25">
      <c r="B9" s="299"/>
      <c r="C9" s="299"/>
      <c r="D9" s="299"/>
      <c r="E9" s="299"/>
      <c r="F9" s="299"/>
      <c r="G9" s="299"/>
      <c r="H9" s="299"/>
      <c r="I9" s="299"/>
      <c r="J9" s="299"/>
      <c r="K9" s="299"/>
      <c r="L9" s="299"/>
      <c r="M9" s="299"/>
      <c r="N9" s="299"/>
      <c r="O9" s="299"/>
    </row>
    <row r="10" spans="1:15" ht="12.75" x14ac:dyDescent="0.25">
      <c r="B10" s="299"/>
      <c r="C10" s="299"/>
      <c r="D10" s="299"/>
      <c r="E10" s="299"/>
      <c r="F10" s="299"/>
      <c r="G10" s="299"/>
      <c r="H10" s="299"/>
      <c r="I10" s="299"/>
      <c r="J10" s="299"/>
      <c r="K10" s="299"/>
      <c r="L10" s="299"/>
      <c r="M10" s="299"/>
      <c r="N10" s="299"/>
      <c r="O10" s="299"/>
    </row>
    <row r="11" spans="1:15" ht="12.75" x14ac:dyDescent="0.25">
      <c r="B11" s="299"/>
      <c r="C11" s="299"/>
      <c r="D11" s="299"/>
      <c r="E11" s="299"/>
      <c r="F11" s="299"/>
      <c r="G11" s="299"/>
      <c r="H11" s="299"/>
      <c r="I11" s="299"/>
      <c r="J11" s="299"/>
      <c r="K11" s="299"/>
      <c r="L11" s="299"/>
      <c r="M11" s="299"/>
      <c r="N11" s="299"/>
      <c r="O11" s="299"/>
    </row>
    <row r="12" spans="1:15" ht="12.75" x14ac:dyDescent="0.25">
      <c r="B12" s="299"/>
      <c r="C12" s="299"/>
      <c r="D12" s="299"/>
      <c r="E12" s="299"/>
      <c r="F12" s="299"/>
      <c r="G12" s="299"/>
      <c r="H12" s="299"/>
      <c r="I12" s="299"/>
      <c r="J12" s="299"/>
      <c r="K12" s="299"/>
      <c r="L12" s="299"/>
      <c r="M12" s="299"/>
      <c r="N12" s="299"/>
      <c r="O12" s="299"/>
    </row>
    <row r="13" spans="1:15" ht="12.75" x14ac:dyDescent="0.25">
      <c r="B13" s="299"/>
      <c r="C13" s="299"/>
      <c r="D13" s="299"/>
      <c r="E13" s="299"/>
      <c r="F13" s="299"/>
      <c r="G13" s="299"/>
      <c r="H13" s="299"/>
      <c r="I13" s="299"/>
      <c r="J13" s="299"/>
      <c r="K13" s="299"/>
      <c r="L13" s="299"/>
      <c r="M13" s="299"/>
      <c r="N13" s="299"/>
      <c r="O13" s="299"/>
    </row>
    <row r="14" spans="1:15" ht="12.75" x14ac:dyDescent="0.25"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  <c r="M14" s="299"/>
      <c r="N14" s="299"/>
      <c r="O14" s="299"/>
    </row>
    <row r="15" spans="1:15" ht="12.75" x14ac:dyDescent="0.25">
      <c r="B15" s="299"/>
      <c r="C15" s="299"/>
      <c r="D15" s="299"/>
      <c r="E15" s="299"/>
      <c r="F15" s="299"/>
      <c r="G15" s="299"/>
      <c r="H15" s="299"/>
      <c r="I15" s="299"/>
      <c r="J15" s="299"/>
      <c r="K15" s="299"/>
      <c r="L15" s="299"/>
      <c r="M15" s="299"/>
      <c r="N15" s="299"/>
      <c r="O15" s="299"/>
    </row>
    <row r="16" spans="1:15" ht="12.75" x14ac:dyDescent="0.25"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</row>
    <row r="17" spans="2:15" ht="12.75" x14ac:dyDescent="0.25"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M17" s="299"/>
      <c r="N17" s="299"/>
      <c r="O17" s="299"/>
    </row>
    <row r="18" spans="2:15" ht="12.75" x14ac:dyDescent="0.25"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</row>
    <row r="19" spans="2:15" ht="12.75" x14ac:dyDescent="0.25"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</row>
    <row r="20" spans="2:15" ht="12.75" x14ac:dyDescent="0.25"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</row>
    <row r="21" spans="2:15" ht="12.75" x14ac:dyDescent="0.25"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2:15" ht="12.75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2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2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2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2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2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2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2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2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2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2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452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13111.909</v>
      </c>
      <c r="C5" s="271">
        <v>13720.359</v>
      </c>
      <c r="D5" s="268">
        <v>4.6404379408063301</v>
      </c>
      <c r="E5" s="268">
        <v>100</v>
      </c>
      <c r="F5" s="272">
        <v>94082.141000000003</v>
      </c>
      <c r="G5" s="271">
        <v>88037.108999999997</v>
      </c>
      <c r="H5" s="268">
        <v>-6.4252704453228837</v>
      </c>
      <c r="I5" s="268">
        <v>100</v>
      </c>
      <c r="J5" s="270">
        <v>7.1753198561704483</v>
      </c>
      <c r="K5" s="269">
        <v>6.4165310105952766</v>
      </c>
      <c r="L5" s="268">
        <v>-10.574982868849359</v>
      </c>
      <c r="M5" s="270">
        <v>1093.9177922544627</v>
      </c>
      <c r="N5" s="269">
        <v>1230.7242436822864</v>
      </c>
      <c r="O5" s="268">
        <v>12.506099854713803</v>
      </c>
    </row>
    <row r="6" spans="1:15" ht="12.75" x14ac:dyDescent="0.25">
      <c r="A6" s="267" t="s">
        <v>114</v>
      </c>
      <c r="B6" s="266">
        <v>280</v>
      </c>
      <c r="C6" s="265">
        <v>260</v>
      </c>
      <c r="D6" s="264">
        <v>-7.1428571428571397</v>
      </c>
      <c r="E6" s="263">
        <v>1.8949941470190392</v>
      </c>
      <c r="F6" s="266">
        <v>3262</v>
      </c>
      <c r="G6" s="265">
        <v>2306</v>
      </c>
      <c r="H6" s="264">
        <v>-29.307173513182093</v>
      </c>
      <c r="I6" s="263">
        <v>2.6193499834257397</v>
      </c>
      <c r="J6" s="261">
        <v>11.65</v>
      </c>
      <c r="K6" s="262">
        <v>8.8692307692307697</v>
      </c>
      <c r="L6" s="261">
        <v>-23.869263783426874</v>
      </c>
      <c r="M6" s="261">
        <v>906.34886572654818</v>
      </c>
      <c r="N6" s="262">
        <v>920.76322636600207</v>
      </c>
      <c r="O6" s="261">
        <v>1.5903766402244113</v>
      </c>
    </row>
    <row r="7" spans="1:15" ht="12.75" x14ac:dyDescent="0.25">
      <c r="A7" s="267" t="s">
        <v>115</v>
      </c>
      <c r="B7" s="266">
        <v>1615.8589999999999</v>
      </c>
      <c r="C7" s="265">
        <v>1635.3589999999999</v>
      </c>
      <c r="D7" s="264">
        <v>1.2067884635973858</v>
      </c>
      <c r="E7" s="263">
        <v>11.919214358749649</v>
      </c>
      <c r="F7" s="266">
        <v>6741.9449999999997</v>
      </c>
      <c r="G7" s="265">
        <v>6418.09</v>
      </c>
      <c r="H7" s="264">
        <v>-4.8035841289123526</v>
      </c>
      <c r="I7" s="263">
        <v>7.2902098591174775</v>
      </c>
      <c r="J7" s="261">
        <v>4.1723597170297655</v>
      </c>
      <c r="K7" s="262">
        <v>3.9245755824867814</v>
      </c>
      <c r="L7" s="261">
        <v>-5.9387049858533718</v>
      </c>
      <c r="M7" s="261">
        <v>507.8000487989741</v>
      </c>
      <c r="N7" s="262">
        <v>487.973446928915</v>
      </c>
      <c r="O7" s="261">
        <v>-3.9044111785637048</v>
      </c>
    </row>
    <row r="8" spans="1:15" ht="12.75" x14ac:dyDescent="0.25">
      <c r="A8" s="267" t="s">
        <v>116</v>
      </c>
      <c r="B8" s="266">
        <v>1853</v>
      </c>
      <c r="C8" s="265">
        <v>1855</v>
      </c>
      <c r="D8" s="263">
        <v>0.10793308148948633</v>
      </c>
      <c r="E8" s="263">
        <v>13.520054395078146</v>
      </c>
      <c r="F8" s="266">
        <v>7954.2780000000012</v>
      </c>
      <c r="G8" s="265">
        <v>6374.0469999999996</v>
      </c>
      <c r="H8" s="263">
        <v>-19.866429108965033</v>
      </c>
      <c r="I8" s="263">
        <v>7.2401820918494719</v>
      </c>
      <c r="J8" s="261">
        <v>4.2926486778197521</v>
      </c>
      <c r="K8" s="262">
        <v>3.436143935309973</v>
      </c>
      <c r="L8" s="261">
        <v>-19.952826489979614</v>
      </c>
      <c r="M8" s="261">
        <v>1367.41346354754</v>
      </c>
      <c r="N8" s="262">
        <v>1370.9634553996859</v>
      </c>
      <c r="O8" s="263">
        <v>0.25961363894546619</v>
      </c>
    </row>
    <row r="9" spans="1:15" ht="12.75" x14ac:dyDescent="0.25">
      <c r="A9" s="267" t="s">
        <v>117</v>
      </c>
      <c r="B9" s="266">
        <v>3514</v>
      </c>
      <c r="C9" s="265">
        <v>2450</v>
      </c>
      <c r="D9" s="263">
        <v>-30.278884462151389</v>
      </c>
      <c r="E9" s="263">
        <v>17.856675616140947</v>
      </c>
      <c r="F9" s="266">
        <v>19093</v>
      </c>
      <c r="G9" s="265">
        <v>18180</v>
      </c>
      <c r="H9" s="263">
        <v>-4.7818572251610565</v>
      </c>
      <c r="I9" s="263">
        <v>20.650382783469183</v>
      </c>
      <c r="J9" s="261">
        <v>5.4334092202618098</v>
      </c>
      <c r="K9" s="262">
        <v>7.4204081632653063</v>
      </c>
      <c r="L9" s="263">
        <v>36.570021922769016</v>
      </c>
      <c r="M9" s="261">
        <v>871.89179280364522</v>
      </c>
      <c r="N9" s="262">
        <v>913.36468646864682</v>
      </c>
      <c r="O9" s="263">
        <v>4.7566560446270278</v>
      </c>
    </row>
    <row r="10" spans="1:15" ht="12.75" x14ac:dyDescent="0.25">
      <c r="A10" s="267" t="s">
        <v>118</v>
      </c>
      <c r="B10" s="266">
        <v>175</v>
      </c>
      <c r="C10" s="265">
        <v>174</v>
      </c>
      <c r="D10" s="263">
        <v>-0.57142857142856718</v>
      </c>
      <c r="E10" s="263">
        <v>1.268188390697357</v>
      </c>
      <c r="F10" s="266">
        <v>676.3</v>
      </c>
      <c r="G10" s="265">
        <v>606</v>
      </c>
      <c r="H10" s="263">
        <v>-10.39479520922667</v>
      </c>
      <c r="I10" s="263">
        <v>0.68834609278230618</v>
      </c>
      <c r="J10" s="261">
        <v>3.8645714285714283</v>
      </c>
      <c r="K10" s="262">
        <v>3.4827586206896552</v>
      </c>
      <c r="L10" s="263">
        <v>-9.8798227679003823</v>
      </c>
      <c r="M10" s="261">
        <v>1017.5457685835838</v>
      </c>
      <c r="N10" s="262">
        <v>1117.8547854785479</v>
      </c>
      <c r="O10" s="263">
        <v>9.8579366149390566</v>
      </c>
    </row>
    <row r="11" spans="1:15" ht="12.75" x14ac:dyDescent="0.25">
      <c r="A11" s="267" t="s">
        <v>119</v>
      </c>
      <c r="B11" s="266">
        <v>1571</v>
      </c>
      <c r="C11" s="265">
        <v>1571</v>
      </c>
      <c r="D11" s="264">
        <v>0</v>
      </c>
      <c r="E11" s="263">
        <v>11.450137711411196</v>
      </c>
      <c r="F11" s="266">
        <v>27773</v>
      </c>
      <c r="G11" s="265">
        <v>22867</v>
      </c>
      <c r="H11" s="264">
        <v>-17.664638317790661</v>
      </c>
      <c r="I11" s="263">
        <v>25.974274098437288</v>
      </c>
      <c r="J11" s="261">
        <v>17.678548695098662</v>
      </c>
      <c r="K11" s="262">
        <v>14.555697008274985</v>
      </c>
      <c r="L11" s="261">
        <v>-17.664638317790647</v>
      </c>
      <c r="M11" s="261">
        <v>822.54707809743263</v>
      </c>
      <c r="N11" s="262">
        <v>1052.5910701010191</v>
      </c>
      <c r="O11" s="261">
        <v>27.96727362228102</v>
      </c>
    </row>
    <row r="12" spans="1:15" ht="12.75" x14ac:dyDescent="0.25">
      <c r="A12" s="267" t="s">
        <v>120</v>
      </c>
      <c r="B12" s="266">
        <v>1696</v>
      </c>
      <c r="C12" s="265">
        <v>1812</v>
      </c>
      <c r="D12" s="263">
        <v>6.8396226415094352</v>
      </c>
      <c r="E12" s="263">
        <v>13.206651516917306</v>
      </c>
      <c r="F12" s="266">
        <v>9170.6719999999987</v>
      </c>
      <c r="G12" s="265">
        <v>8161.8199999999988</v>
      </c>
      <c r="H12" s="263">
        <v>-11.000851409798539</v>
      </c>
      <c r="I12" s="263">
        <v>9.2708859851361076</v>
      </c>
      <c r="J12" s="261">
        <v>5.4072358490566028</v>
      </c>
      <c r="K12" s="262">
        <v>4.5043156732891827</v>
      </c>
      <c r="L12" s="261">
        <v>-16.698368648464857</v>
      </c>
      <c r="M12" s="261">
        <v>1027.2336531063372</v>
      </c>
      <c r="N12" s="262">
        <v>1117.8535240914409</v>
      </c>
      <c r="O12" s="263">
        <v>8.8217389209427353</v>
      </c>
    </row>
    <row r="13" spans="1:15" ht="12.75" x14ac:dyDescent="0.25">
      <c r="A13" s="267" t="s">
        <v>121</v>
      </c>
      <c r="B13" s="266">
        <v>87</v>
      </c>
      <c r="C13" s="265">
        <v>78</v>
      </c>
      <c r="D13" s="264">
        <v>-10.344827586206895</v>
      </c>
      <c r="E13" s="263">
        <v>0.56849824410571181</v>
      </c>
      <c r="F13" s="266">
        <v>267</v>
      </c>
      <c r="G13" s="265">
        <v>198</v>
      </c>
      <c r="H13" s="264">
        <v>-25.842696629213478</v>
      </c>
      <c r="I13" s="263">
        <v>0.22490515902788222</v>
      </c>
      <c r="J13" s="261">
        <v>3.0689655172413794</v>
      </c>
      <c r="K13" s="262">
        <v>2.5384615384615383</v>
      </c>
      <c r="L13" s="261">
        <v>-17.286084701815053</v>
      </c>
      <c r="M13" s="261">
        <v>835.46441947565552</v>
      </c>
      <c r="N13" s="262">
        <v>877.86363636363637</v>
      </c>
      <c r="O13" s="261">
        <v>5.0749278963418964</v>
      </c>
    </row>
    <row r="14" spans="1:15" ht="12.75" x14ac:dyDescent="0.25">
      <c r="A14" s="267" t="s">
        <v>122</v>
      </c>
      <c r="B14" s="266">
        <v>141.05000000000001</v>
      </c>
      <c r="C14" s="265">
        <v>1421</v>
      </c>
      <c r="D14" s="264">
        <v>907.4441687344912</v>
      </c>
      <c r="E14" s="263">
        <v>10.35687185736175</v>
      </c>
      <c r="F14" s="266">
        <v>236.5</v>
      </c>
      <c r="G14" s="265">
        <v>3800.24</v>
      </c>
      <c r="H14" s="264">
        <v>1506.8668076109936</v>
      </c>
      <c r="I14" s="263">
        <v>4.3166342502228234</v>
      </c>
      <c r="J14" s="261">
        <v>1.6767103863878057</v>
      </c>
      <c r="K14" s="262">
        <v>2.6743420126671356</v>
      </c>
      <c r="L14" s="261">
        <v>59.499340755475473</v>
      </c>
      <c r="M14" s="261">
        <v>1464.3805496828754</v>
      </c>
      <c r="N14" s="262">
        <v>1909.1273182746354</v>
      </c>
      <c r="O14" s="261">
        <v>30.370983054102553</v>
      </c>
    </row>
    <row r="15" spans="1:15" ht="12.75" x14ac:dyDescent="0.25">
      <c r="A15" s="267" t="s">
        <v>123</v>
      </c>
      <c r="B15" s="266">
        <v>26</v>
      </c>
      <c r="C15" s="265">
        <v>25</v>
      </c>
      <c r="D15" s="264">
        <v>-3.8461538461538436</v>
      </c>
      <c r="E15" s="263">
        <v>0.18221097567490763</v>
      </c>
      <c r="F15" s="266">
        <v>168.7</v>
      </c>
      <c r="G15" s="265">
        <v>173.00000000000003</v>
      </c>
      <c r="H15" s="264">
        <v>2.5489033787789106</v>
      </c>
      <c r="I15" s="263">
        <v>0.19650804298900823</v>
      </c>
      <c r="J15" s="261">
        <v>6.4884615384615376</v>
      </c>
      <c r="K15" s="262">
        <v>6.9200000000000008</v>
      </c>
      <c r="L15" s="261">
        <v>6.6508595139300741</v>
      </c>
      <c r="M15" s="261">
        <v>1035.595732068761</v>
      </c>
      <c r="N15" s="262">
        <v>1206.936416184971</v>
      </c>
      <c r="O15" s="261">
        <v>16.545132314704581</v>
      </c>
    </row>
    <row r="16" spans="1:15" ht="12.75" x14ac:dyDescent="0.25">
      <c r="A16" s="267" t="s">
        <v>124</v>
      </c>
      <c r="B16" s="266">
        <v>220</v>
      </c>
      <c r="C16" s="265">
        <v>256</v>
      </c>
      <c r="D16" s="264">
        <v>16.36363636363636</v>
      </c>
      <c r="E16" s="263">
        <v>1.8658403909110541</v>
      </c>
      <c r="F16" s="266">
        <v>1217.0179999999998</v>
      </c>
      <c r="G16" s="265">
        <v>1244.9430000000002</v>
      </c>
      <c r="H16" s="264">
        <v>2.2945428909022292</v>
      </c>
      <c r="I16" s="263">
        <v>1.4141116333113577</v>
      </c>
      <c r="J16" s="261">
        <v>5.5318999999999994</v>
      </c>
      <c r="K16" s="262">
        <v>4.8630585937500008</v>
      </c>
      <c r="L16" s="261">
        <v>-12.090627203130911</v>
      </c>
      <c r="M16" s="261">
        <v>900.54916196802367</v>
      </c>
      <c r="N16" s="262">
        <v>917.66509792014563</v>
      </c>
      <c r="O16" s="261">
        <v>1.9006109466269905</v>
      </c>
    </row>
    <row r="17" spans="1:15" ht="12.75" x14ac:dyDescent="0.25">
      <c r="A17" s="267" t="s">
        <v>200</v>
      </c>
      <c r="B17" s="266">
        <v>1381</v>
      </c>
      <c r="C17" s="265">
        <v>1627</v>
      </c>
      <c r="D17" s="264">
        <v>17.813178855901523</v>
      </c>
      <c r="E17" s="263">
        <v>11.858290296922988</v>
      </c>
      <c r="F17" s="266">
        <v>13636</v>
      </c>
      <c r="G17" s="265">
        <v>14088</v>
      </c>
      <c r="H17" s="264">
        <v>3.314755060134944</v>
      </c>
      <c r="I17" s="263">
        <v>16.002342830226286</v>
      </c>
      <c r="J17" s="261">
        <v>9.8740043446777701</v>
      </c>
      <c r="K17" s="262">
        <v>8.6588813767670558</v>
      </c>
      <c r="L17" s="261">
        <v>-12.306283504581227</v>
      </c>
      <c r="M17" s="261">
        <v>1984.3685831622176</v>
      </c>
      <c r="N17" s="262">
        <v>1897.6717773992052</v>
      </c>
      <c r="O17" s="261">
        <v>-4.3689870167595402</v>
      </c>
    </row>
    <row r="18" spans="1:15" ht="12.75" x14ac:dyDescent="0.25">
      <c r="A18" s="267" t="s">
        <v>324</v>
      </c>
      <c r="B18" s="266">
        <v>58</v>
      </c>
      <c r="C18" s="265">
        <v>58</v>
      </c>
      <c r="D18" s="264">
        <v>0</v>
      </c>
      <c r="E18" s="263">
        <v>0.42272946356578567</v>
      </c>
      <c r="F18" s="266">
        <v>678</v>
      </c>
      <c r="G18" s="265">
        <v>702.2</v>
      </c>
      <c r="H18" s="264">
        <v>3.5693215339233086</v>
      </c>
      <c r="I18" s="263">
        <v>0.79761819529989342</v>
      </c>
      <c r="J18" s="261">
        <v>11.689655172413794</v>
      </c>
      <c r="K18" s="262">
        <v>12.106896551724139</v>
      </c>
      <c r="L18" s="261">
        <v>3.5693215339233086</v>
      </c>
      <c r="M18" s="261">
        <v>2085.7227138643066</v>
      </c>
      <c r="N18" s="262">
        <v>2139.6468242665906</v>
      </c>
      <c r="O18" s="261">
        <v>2.585392106239115</v>
      </c>
    </row>
    <row r="19" spans="1:15" ht="12.75" x14ac:dyDescent="0.25">
      <c r="A19" s="267" t="s">
        <v>128</v>
      </c>
      <c r="B19" s="266">
        <v>403</v>
      </c>
      <c r="C19" s="265">
        <v>405</v>
      </c>
      <c r="D19" s="264">
        <v>0.49627791563275903</v>
      </c>
      <c r="E19" s="263">
        <v>2.9518178059335036</v>
      </c>
      <c r="F19" s="266">
        <v>2348.9390000000003</v>
      </c>
      <c r="G19" s="265">
        <v>2058.5189999999998</v>
      </c>
      <c r="H19" s="264">
        <v>-12.363880032644548</v>
      </c>
      <c r="I19" s="263">
        <v>2.338240116449076</v>
      </c>
      <c r="J19" s="261">
        <v>5.8286327543424328</v>
      </c>
      <c r="K19" s="262">
        <v>5.0827629629629625</v>
      </c>
      <c r="L19" s="292">
        <v>-12.796650995446301</v>
      </c>
      <c r="M19" s="292">
        <v>1255.9749316606349</v>
      </c>
      <c r="N19" s="293">
        <v>1895.4220971484835</v>
      </c>
      <c r="O19" s="292">
        <v>50.912414680313667</v>
      </c>
    </row>
    <row r="20" spans="1:15" ht="12.75" x14ac:dyDescent="0.25">
      <c r="A20" s="267" t="s">
        <v>129</v>
      </c>
      <c r="B20" s="266">
        <v>5</v>
      </c>
      <c r="C20" s="265">
        <v>5</v>
      </c>
      <c r="D20" s="264">
        <v>0</v>
      </c>
      <c r="E20" s="263">
        <v>3.6442195134981523E-2</v>
      </c>
      <c r="F20" s="266">
        <v>42.789000000000001</v>
      </c>
      <c r="G20" s="265">
        <v>17.25</v>
      </c>
      <c r="H20" s="264">
        <v>-59.685900581925267</v>
      </c>
      <c r="I20" s="263">
        <v>1.9594010066823073E-2</v>
      </c>
      <c r="J20" s="261">
        <v>8.5578000000000003</v>
      </c>
      <c r="K20" s="262">
        <v>3.45</v>
      </c>
      <c r="L20" s="261">
        <v>-59.685900581925267</v>
      </c>
      <c r="M20" s="261">
        <v>1000</v>
      </c>
      <c r="N20" s="262">
        <v>1000</v>
      </c>
      <c r="O20" s="261">
        <v>0</v>
      </c>
    </row>
    <row r="21" spans="1:15" ht="12.75" x14ac:dyDescent="0.25">
      <c r="A21" s="260" t="s">
        <v>133</v>
      </c>
      <c r="B21" s="259">
        <v>86</v>
      </c>
      <c r="C21" s="258">
        <v>88</v>
      </c>
      <c r="D21" s="257">
        <v>2.3255813953488413</v>
      </c>
      <c r="E21" s="256">
        <v>0.64138263437567489</v>
      </c>
      <c r="F21" s="259">
        <v>816</v>
      </c>
      <c r="G21" s="258">
        <v>842</v>
      </c>
      <c r="H21" s="257">
        <v>3.1862745098039325</v>
      </c>
      <c r="I21" s="256">
        <v>0.9564148681892769</v>
      </c>
      <c r="J21" s="254">
        <v>9.4883720930232567</v>
      </c>
      <c r="K21" s="255">
        <v>9.5681818181818183</v>
      </c>
      <c r="L21" s="254">
        <v>0.84113190730836784</v>
      </c>
      <c r="M21" s="254">
        <v>3376.2254901960787</v>
      </c>
      <c r="N21" s="255">
        <v>3496.3182897862234</v>
      </c>
      <c r="O21" s="254">
        <v>3.5570135922162738</v>
      </c>
    </row>
    <row r="22" spans="1:15" ht="12.75" x14ac:dyDescent="0.25">
      <c r="A22" s="253" t="s">
        <v>323</v>
      </c>
      <c r="B22" s="251"/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</row>
    <row r="23" spans="1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1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1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1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1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1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1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1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1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1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453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912.1</v>
      </c>
      <c r="C5" s="271">
        <v>1370.82</v>
      </c>
      <c r="D5" s="268">
        <v>50.292731060190768</v>
      </c>
      <c r="E5" s="268">
        <v>100</v>
      </c>
      <c r="F5" s="272">
        <v>11991.47</v>
      </c>
      <c r="G5" s="271">
        <v>23795.148000000005</v>
      </c>
      <c r="H5" s="268">
        <v>98.43395346859063</v>
      </c>
      <c r="I5" s="268">
        <v>100</v>
      </c>
      <c r="J5" s="270">
        <v>13.147100098673389</v>
      </c>
      <c r="K5" s="269">
        <v>17.358331509607392</v>
      </c>
      <c r="L5" s="268">
        <v>32.031637238077607</v>
      </c>
      <c r="M5" s="270">
        <v>2364.607758681796</v>
      </c>
      <c r="N5" s="269">
        <v>3418.8508346323365</v>
      </c>
      <c r="O5" s="268">
        <v>44.58426866273382</v>
      </c>
    </row>
    <row r="6" spans="1:15" ht="12.75" x14ac:dyDescent="0.25">
      <c r="A6" s="267" t="s">
        <v>114</v>
      </c>
      <c r="B6" s="266">
        <v>7</v>
      </c>
      <c r="C6" s="265">
        <v>7</v>
      </c>
      <c r="D6" s="264">
        <v>0</v>
      </c>
      <c r="E6" s="263">
        <v>0.51064326461533971</v>
      </c>
      <c r="F6" s="266">
        <v>63.2</v>
      </c>
      <c r="G6" s="265">
        <v>61</v>
      </c>
      <c r="H6" s="264">
        <v>-3.4810126582278555</v>
      </c>
      <c r="I6" s="263">
        <v>0.25635478291624825</v>
      </c>
      <c r="J6" s="261">
        <v>9.0285714285714285</v>
      </c>
      <c r="K6" s="262">
        <v>8.7142857142857135</v>
      </c>
      <c r="L6" s="261">
        <v>-3.4810126582278555</v>
      </c>
      <c r="M6" s="261">
        <v>1663.7658227848101</v>
      </c>
      <c r="N6" s="262">
        <v>1696.3934426229505</v>
      </c>
      <c r="O6" s="261">
        <v>1.9610704458111972</v>
      </c>
    </row>
    <row r="7" spans="1:15" ht="12.75" x14ac:dyDescent="0.25">
      <c r="A7" s="267" t="s">
        <v>115</v>
      </c>
      <c r="B7" s="266">
        <v>1</v>
      </c>
      <c r="C7" s="265">
        <v>1</v>
      </c>
      <c r="D7" s="264">
        <v>0</v>
      </c>
      <c r="E7" s="263">
        <v>7.2949037802191391E-2</v>
      </c>
      <c r="F7" s="266">
        <v>9</v>
      </c>
      <c r="G7" s="265">
        <v>7</v>
      </c>
      <c r="H7" s="264">
        <v>-22.222222222222221</v>
      </c>
      <c r="I7" s="263">
        <v>2.9417761973995701E-2</v>
      </c>
      <c r="J7" s="261">
        <v>9</v>
      </c>
      <c r="K7" s="262">
        <v>7</v>
      </c>
      <c r="L7" s="261">
        <v>-22.222222222222221</v>
      </c>
      <c r="M7" s="261">
        <v>911.11111111111097</v>
      </c>
      <c r="N7" s="262">
        <v>1000</v>
      </c>
      <c r="O7" s="261">
        <v>9.7560975609756184</v>
      </c>
    </row>
    <row r="8" spans="1:15" ht="12.75" x14ac:dyDescent="0.25">
      <c r="A8" s="267" t="s">
        <v>116</v>
      </c>
      <c r="B8" s="266">
        <v>7</v>
      </c>
      <c r="C8" s="265">
        <v>77</v>
      </c>
      <c r="D8" s="263">
        <v>1000</v>
      </c>
      <c r="E8" s="263">
        <v>5.6170759107687376</v>
      </c>
      <c r="F8" s="266">
        <v>32</v>
      </c>
      <c r="G8" s="265">
        <v>2022.81</v>
      </c>
      <c r="H8" s="263">
        <v>6221.28125</v>
      </c>
      <c r="I8" s="263">
        <v>8.5009347283740357</v>
      </c>
      <c r="J8" s="261">
        <v>4.5714285714285712</v>
      </c>
      <c r="K8" s="262">
        <v>26.270259740259739</v>
      </c>
      <c r="L8" s="261">
        <v>474.66193181818187</v>
      </c>
      <c r="M8" s="261">
        <v>1528.125</v>
      </c>
      <c r="N8" s="262">
        <v>2984.7687128301727</v>
      </c>
      <c r="O8" s="263">
        <v>95.322287956166733</v>
      </c>
    </row>
    <row r="9" spans="1:15" ht="12.75" x14ac:dyDescent="0.25">
      <c r="A9" s="267" t="s">
        <v>122</v>
      </c>
      <c r="B9" s="266">
        <v>601.1</v>
      </c>
      <c r="C9" s="265">
        <v>981.12</v>
      </c>
      <c r="D9" s="264">
        <v>63.220761936449833</v>
      </c>
      <c r="E9" s="263">
        <v>71.57175996848602</v>
      </c>
      <c r="F9" s="266">
        <v>9160.5999999999985</v>
      </c>
      <c r="G9" s="265">
        <v>18537.240000000002</v>
      </c>
      <c r="H9" s="264">
        <v>102.3583608060608</v>
      </c>
      <c r="I9" s="263">
        <v>77.903444853547441</v>
      </c>
      <c r="J9" s="261">
        <v>15.239727166860753</v>
      </c>
      <c r="K9" s="262">
        <v>18.893957925636009</v>
      </c>
      <c r="L9" s="261">
        <v>23.978321388334891</v>
      </c>
      <c r="M9" s="261">
        <v>2468.6134641835688</v>
      </c>
      <c r="N9" s="262">
        <v>3688.1595642069688</v>
      </c>
      <c r="O9" s="261">
        <v>49.402067910487311</v>
      </c>
    </row>
    <row r="10" spans="1:15" ht="12.75" x14ac:dyDescent="0.25">
      <c r="A10" s="267" t="s">
        <v>124</v>
      </c>
      <c r="B10" s="266">
        <v>109</v>
      </c>
      <c r="C10" s="265">
        <v>106.7</v>
      </c>
      <c r="D10" s="264">
        <v>-2.1100917431192689</v>
      </c>
      <c r="E10" s="263">
        <v>7.7836623334938224</v>
      </c>
      <c r="F10" s="266">
        <v>467.37999999999994</v>
      </c>
      <c r="G10" s="265">
        <v>421.16799999999995</v>
      </c>
      <c r="H10" s="264">
        <v>-9.8874577431640187</v>
      </c>
      <c r="I10" s="263">
        <v>1.7699742821519742</v>
      </c>
      <c r="J10" s="261">
        <v>4.2878899082568802</v>
      </c>
      <c r="K10" s="262">
        <v>3.9472164948453603</v>
      </c>
      <c r="L10" s="261">
        <v>-7.9450130647130131</v>
      </c>
      <c r="M10" s="261">
        <v>2932.4543198254096</v>
      </c>
      <c r="N10" s="262">
        <v>2656.5707746077578</v>
      </c>
      <c r="O10" s="261">
        <v>-9.4079400777870354</v>
      </c>
    </row>
    <row r="11" spans="1:15" ht="12.75" x14ac:dyDescent="0.25">
      <c r="A11" s="267" t="s">
        <v>125</v>
      </c>
      <c r="B11" s="266">
        <v>57</v>
      </c>
      <c r="C11" s="265">
        <v>68</v>
      </c>
      <c r="D11" s="264">
        <v>19.298245614035082</v>
      </c>
      <c r="E11" s="263">
        <v>4.9605345705490151</v>
      </c>
      <c r="F11" s="266">
        <v>839</v>
      </c>
      <c r="G11" s="265">
        <v>1301</v>
      </c>
      <c r="H11" s="264">
        <v>55.065554231227651</v>
      </c>
      <c r="I11" s="263">
        <v>5.4675011897383445</v>
      </c>
      <c r="J11" s="261">
        <v>14.719298245614034</v>
      </c>
      <c r="K11" s="262">
        <v>19.132352941176471</v>
      </c>
      <c r="L11" s="261">
        <v>29.981420458529072</v>
      </c>
      <c r="M11" s="261">
        <v>3000</v>
      </c>
      <c r="N11" s="262">
        <v>2873.3973866256724</v>
      </c>
      <c r="O11" s="261">
        <v>-4.2200871124775885</v>
      </c>
    </row>
    <row r="12" spans="1:15" ht="12.75" x14ac:dyDescent="0.25">
      <c r="A12" s="267" t="s">
        <v>200</v>
      </c>
      <c r="B12" s="266">
        <v>124</v>
      </c>
      <c r="C12" s="265">
        <v>124</v>
      </c>
      <c r="D12" s="264">
        <v>0</v>
      </c>
      <c r="E12" s="263">
        <v>9.0456806874717319</v>
      </c>
      <c r="F12" s="266">
        <v>1379</v>
      </c>
      <c r="G12" s="265">
        <v>1405</v>
      </c>
      <c r="H12" s="264">
        <v>1.8854242204495941</v>
      </c>
      <c r="I12" s="263">
        <v>5.9045650819234226</v>
      </c>
      <c r="J12" s="261">
        <v>11.120967741935484</v>
      </c>
      <c r="K12" s="262">
        <v>11.330645161290322</v>
      </c>
      <c r="L12" s="261">
        <v>1.8854242204495941</v>
      </c>
      <c r="M12" s="261">
        <v>1191.0079767947789</v>
      </c>
      <c r="N12" s="262">
        <v>1366.2989323843415</v>
      </c>
      <c r="O12" s="261">
        <v>14.71786579140324</v>
      </c>
    </row>
    <row r="13" spans="1:15" ht="12.75" x14ac:dyDescent="0.25">
      <c r="A13" s="267" t="s">
        <v>128</v>
      </c>
      <c r="B13" s="266">
        <v>2</v>
      </c>
      <c r="C13" s="265">
        <v>2</v>
      </c>
      <c r="D13" s="264">
        <v>0</v>
      </c>
      <c r="E13" s="263">
        <v>0.14589807560438278</v>
      </c>
      <c r="F13" s="266">
        <v>11.29</v>
      </c>
      <c r="G13" s="265">
        <v>10.93</v>
      </c>
      <c r="H13" s="264">
        <v>-3.1886625332152252</v>
      </c>
      <c r="I13" s="263">
        <v>4.5933734053681854E-2</v>
      </c>
      <c r="J13" s="261">
        <v>5.6449999999999996</v>
      </c>
      <c r="K13" s="262">
        <v>5.4649999999999999</v>
      </c>
      <c r="L13" s="292">
        <v>-3.1886625332152252</v>
      </c>
      <c r="M13" s="292">
        <v>1800</v>
      </c>
      <c r="N13" s="293">
        <v>2000</v>
      </c>
      <c r="O13" s="292">
        <v>11.111111111111116</v>
      </c>
    </row>
    <row r="14" spans="1:15" ht="12.75" x14ac:dyDescent="0.25">
      <c r="A14" s="260" t="s">
        <v>133</v>
      </c>
      <c r="B14" s="259">
        <v>4</v>
      </c>
      <c r="C14" s="258">
        <v>4</v>
      </c>
      <c r="D14" s="257">
        <v>0</v>
      </c>
      <c r="E14" s="256">
        <v>0.29179615120876556</v>
      </c>
      <c r="F14" s="259">
        <v>30</v>
      </c>
      <c r="G14" s="258">
        <v>29</v>
      </c>
      <c r="H14" s="257">
        <v>-3.3333333333333326</v>
      </c>
      <c r="I14" s="256">
        <v>0.12187358532083933</v>
      </c>
      <c r="J14" s="254">
        <v>7.5</v>
      </c>
      <c r="K14" s="255">
        <v>7.25</v>
      </c>
      <c r="L14" s="254">
        <v>-3.3333333333333326</v>
      </c>
      <c r="M14" s="254">
        <v>953.33333333333337</v>
      </c>
      <c r="N14" s="255">
        <v>1275.8620689655174</v>
      </c>
      <c r="O14" s="254">
        <v>33.831685555823498</v>
      </c>
    </row>
    <row r="15" spans="1:15" ht="12.75" x14ac:dyDescent="0.25">
      <c r="A15" s="253" t="s">
        <v>323</v>
      </c>
      <c r="B15" s="251"/>
      <c r="C15" s="251"/>
      <c r="D15" s="251"/>
      <c r="E15" s="251"/>
      <c r="F15" s="251"/>
      <c r="G15" s="251"/>
      <c r="H15" s="251"/>
      <c r="I15" s="251"/>
      <c r="J15" s="251"/>
      <c r="K15" s="251"/>
      <c r="L15" s="251"/>
      <c r="M15" s="251"/>
      <c r="N15" s="251"/>
      <c r="O15" s="251"/>
    </row>
    <row r="16" spans="1:15" ht="12.75" x14ac:dyDescent="0.25"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</row>
    <row r="17" spans="2:15" ht="12.75" x14ac:dyDescent="0.25"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M17" s="299"/>
      <c r="N17" s="299"/>
      <c r="O17" s="299"/>
    </row>
    <row r="18" spans="2:15" ht="12.75" x14ac:dyDescent="0.25"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</row>
    <row r="19" spans="2:15" ht="12.75" x14ac:dyDescent="0.25"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</row>
    <row r="20" spans="2:15" ht="12.75" x14ac:dyDescent="0.25"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</row>
    <row r="21" spans="2:15" ht="12.75" x14ac:dyDescent="0.25"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2:15" ht="12.75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2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2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2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2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2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2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2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2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2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2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454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144</v>
      </c>
      <c r="C5" s="271">
        <v>233</v>
      </c>
      <c r="D5" s="268">
        <v>66.428571428571431</v>
      </c>
      <c r="E5" s="268">
        <v>100</v>
      </c>
      <c r="F5" s="272">
        <v>702.23</v>
      </c>
      <c r="G5" s="271">
        <v>917.19899999999996</v>
      </c>
      <c r="H5" s="268">
        <v>30.612334989960544</v>
      </c>
      <c r="I5" s="268">
        <v>100</v>
      </c>
      <c r="J5" s="270">
        <v>4.8765972222222222</v>
      </c>
      <c r="K5" s="269">
        <v>3.9364763948497852</v>
      </c>
      <c r="L5" s="268">
        <v>-21.520485413757619</v>
      </c>
      <c r="M5" s="270">
        <v>1906.6708913034197</v>
      </c>
      <c r="N5" s="269">
        <v>2012.1610468393442</v>
      </c>
      <c r="O5" s="268">
        <v>5.5326882062908256</v>
      </c>
    </row>
    <row r="6" spans="1:15" ht="12.75" x14ac:dyDescent="0.25">
      <c r="A6" s="267" t="s">
        <v>113</v>
      </c>
      <c r="B6" s="266">
        <v>8</v>
      </c>
      <c r="C6" s="265">
        <v>7</v>
      </c>
      <c r="D6" s="264">
        <v>-12.5</v>
      </c>
      <c r="E6" s="263">
        <v>3.0042918454935621</v>
      </c>
      <c r="F6" s="266">
        <v>33.950000000000003</v>
      </c>
      <c r="G6" s="265">
        <v>28.558999999999997</v>
      </c>
      <c r="H6" s="264">
        <v>-15.879234167893975</v>
      </c>
      <c r="I6" s="263">
        <v>3.1137190511546566</v>
      </c>
      <c r="J6" s="261">
        <v>4.2437500000000004</v>
      </c>
      <c r="K6" s="262">
        <v>4.0798571428571426</v>
      </c>
      <c r="L6" s="261">
        <v>-3.8619819061645466</v>
      </c>
      <c r="M6" s="261">
        <v>2091.8851251840942</v>
      </c>
      <c r="N6" s="262">
        <v>2222.5252985048492</v>
      </c>
      <c r="O6" s="261">
        <v>6.2450930860392218</v>
      </c>
    </row>
    <row r="7" spans="1:15" ht="12.75" x14ac:dyDescent="0.25">
      <c r="A7" s="267" t="s">
        <v>115</v>
      </c>
      <c r="B7" s="266">
        <v>6</v>
      </c>
      <c r="C7" s="265">
        <v>5</v>
      </c>
      <c r="D7" s="264">
        <v>-16.666666666666664</v>
      </c>
      <c r="E7" s="263">
        <v>2.1459227467811157</v>
      </c>
      <c r="F7" s="266">
        <v>40</v>
      </c>
      <c r="G7" s="265">
        <v>33</v>
      </c>
      <c r="H7" s="264">
        <v>-17.500000000000004</v>
      </c>
      <c r="I7" s="263">
        <v>3.5979105951925376</v>
      </c>
      <c r="J7" s="261">
        <v>6.666666666666667</v>
      </c>
      <c r="K7" s="262">
        <v>6.6</v>
      </c>
      <c r="L7" s="261">
        <v>-1.000000000000012</v>
      </c>
      <c r="M7" s="261">
        <v>1121.25</v>
      </c>
      <c r="N7" s="262">
        <v>1090.9090909090908</v>
      </c>
      <c r="O7" s="261">
        <v>-2.7059896625114099</v>
      </c>
    </row>
    <row r="8" spans="1:15" ht="12.75" x14ac:dyDescent="0.25">
      <c r="A8" s="267" t="s">
        <v>116</v>
      </c>
      <c r="B8" s="266">
        <v>4</v>
      </c>
      <c r="C8" s="265">
        <v>5</v>
      </c>
      <c r="D8" s="263">
        <v>25</v>
      </c>
      <c r="E8" s="263">
        <v>2.1459227467811157</v>
      </c>
      <c r="F8" s="266">
        <v>14.799999999999999</v>
      </c>
      <c r="G8" s="265">
        <v>22.729999999999997</v>
      </c>
      <c r="H8" s="263">
        <v>53.581081081081059</v>
      </c>
      <c r="I8" s="263">
        <v>2.4781972069311018</v>
      </c>
      <c r="J8" s="261">
        <v>3.6999999999999997</v>
      </c>
      <c r="K8" s="262">
        <v>4.5459999999999994</v>
      </c>
      <c r="L8" s="261">
        <v>22.864864864864852</v>
      </c>
      <c r="M8" s="261">
        <v>5040.54054054054</v>
      </c>
      <c r="N8" s="262">
        <v>4175.2749670039593</v>
      </c>
      <c r="O8" s="263">
        <v>-17.166126659975056</v>
      </c>
    </row>
    <row r="9" spans="1:15" ht="12.75" x14ac:dyDescent="0.25">
      <c r="A9" s="267" t="s">
        <v>121</v>
      </c>
      <c r="B9" s="266">
        <v>106</v>
      </c>
      <c r="C9" s="265">
        <v>131</v>
      </c>
      <c r="D9" s="264">
        <v>23.584905660377366</v>
      </c>
      <c r="E9" s="263">
        <v>56.223175965665241</v>
      </c>
      <c r="F9" s="266">
        <v>571</v>
      </c>
      <c r="G9" s="265">
        <v>659</v>
      </c>
      <c r="H9" s="264">
        <v>15.411558669001746</v>
      </c>
      <c r="I9" s="263">
        <v>71.849184310057041</v>
      </c>
      <c r="J9" s="261">
        <v>5.3867924528301883</v>
      </c>
      <c r="K9" s="262">
        <v>5.0305343511450378</v>
      </c>
      <c r="L9" s="261">
        <v>-6.6135479472199554</v>
      </c>
      <c r="M9" s="261">
        <v>1813.2049036777582</v>
      </c>
      <c r="N9" s="262">
        <v>1606.1911987860396</v>
      </c>
      <c r="O9" s="261">
        <v>-11.417005572388906</v>
      </c>
    </row>
    <row r="10" spans="1:15" ht="12.75" x14ac:dyDescent="0.25">
      <c r="A10" s="267" t="s">
        <v>125</v>
      </c>
      <c r="B10" s="266">
        <v>8</v>
      </c>
      <c r="C10" s="265">
        <v>73</v>
      </c>
      <c r="D10" s="264">
        <v>1725</v>
      </c>
      <c r="E10" s="263">
        <v>31.330472103004293</v>
      </c>
      <c r="F10" s="266">
        <v>17</v>
      </c>
      <c r="G10" s="265">
        <v>156</v>
      </c>
      <c r="H10" s="264">
        <v>817.64705882352939</v>
      </c>
      <c r="I10" s="263">
        <v>17.008304631819268</v>
      </c>
      <c r="J10" s="261">
        <v>2.125</v>
      </c>
      <c r="K10" s="262">
        <v>2.1369863013698631</v>
      </c>
      <c r="L10" s="261">
        <v>-49.717969379532633</v>
      </c>
      <c r="M10" s="261">
        <v>2511.7647058823527</v>
      </c>
      <c r="N10" s="262">
        <v>3446.1538461538462</v>
      </c>
      <c r="O10" s="261">
        <v>37.200504413619171</v>
      </c>
    </row>
    <row r="11" spans="1:15" ht="12.75" x14ac:dyDescent="0.25">
      <c r="A11" s="260" t="s">
        <v>129</v>
      </c>
      <c r="B11" s="259">
        <v>12</v>
      </c>
      <c r="C11" s="258">
        <v>12</v>
      </c>
      <c r="D11" s="257">
        <v>0</v>
      </c>
      <c r="E11" s="256">
        <v>5.1502145922746783</v>
      </c>
      <c r="F11" s="259">
        <v>25.48</v>
      </c>
      <c r="G11" s="258">
        <v>17.91</v>
      </c>
      <c r="H11" s="257">
        <v>-29.709576138147565</v>
      </c>
      <c r="I11" s="256">
        <v>1.9526842048454045</v>
      </c>
      <c r="J11" s="254">
        <v>2.1233333333333335</v>
      </c>
      <c r="K11" s="255">
        <v>1.4924999999999999</v>
      </c>
      <c r="L11" s="254">
        <v>-29.709576138147575</v>
      </c>
      <c r="M11" s="254">
        <v>2763.4222919937201</v>
      </c>
      <c r="N11" s="255">
        <v>3076.2144053601342</v>
      </c>
      <c r="O11" s="254">
        <v>11.31901245324125</v>
      </c>
    </row>
    <row r="12" spans="1:15" ht="12.75" x14ac:dyDescent="0.25">
      <c r="A12" s="253" t="s">
        <v>323</v>
      </c>
      <c r="B12" s="251"/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</row>
    <row r="13" spans="1:15" ht="12.75" x14ac:dyDescent="0.25">
      <c r="B13" s="299"/>
      <c r="C13" s="299"/>
      <c r="D13" s="299"/>
      <c r="E13" s="299"/>
      <c r="F13" s="299"/>
      <c r="G13" s="299"/>
      <c r="H13" s="299"/>
      <c r="I13" s="299"/>
      <c r="J13" s="299"/>
      <c r="K13" s="299"/>
      <c r="L13" s="299"/>
      <c r="M13" s="299"/>
      <c r="N13" s="299"/>
      <c r="O13" s="299"/>
    </row>
    <row r="14" spans="1:15" ht="12.75" x14ac:dyDescent="0.25"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  <c r="M14" s="299"/>
      <c r="N14" s="299"/>
      <c r="O14" s="299"/>
    </row>
    <row r="15" spans="1:15" ht="12.75" x14ac:dyDescent="0.25">
      <c r="B15" s="299"/>
      <c r="C15" s="299"/>
      <c r="D15" s="299"/>
      <c r="E15" s="299"/>
      <c r="F15" s="299"/>
      <c r="G15" s="299"/>
      <c r="H15" s="299"/>
      <c r="I15" s="299"/>
      <c r="J15" s="299"/>
      <c r="K15" s="299"/>
      <c r="L15" s="299"/>
      <c r="M15" s="299"/>
      <c r="N15" s="299"/>
      <c r="O15" s="299"/>
    </row>
    <row r="16" spans="1:15" ht="12.75" x14ac:dyDescent="0.25"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</row>
    <row r="17" spans="2:15" ht="12.75" x14ac:dyDescent="0.25"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M17" s="299"/>
      <c r="N17" s="299"/>
      <c r="O17" s="299"/>
    </row>
    <row r="18" spans="2:15" ht="12.75" x14ac:dyDescent="0.25"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</row>
    <row r="19" spans="2:15" ht="12.75" x14ac:dyDescent="0.25"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</row>
    <row r="20" spans="2:15" ht="12.75" x14ac:dyDescent="0.25"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</row>
    <row r="21" spans="2:15" ht="12.75" x14ac:dyDescent="0.25"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2:15" ht="12.75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2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2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2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2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2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2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2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2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2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2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455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391.3</v>
      </c>
      <c r="C5" s="271">
        <v>425.2</v>
      </c>
      <c r="D5" s="268">
        <v>8.663429593662153</v>
      </c>
      <c r="E5" s="268">
        <v>100</v>
      </c>
      <c r="F5" s="272">
        <v>2144.3049999999998</v>
      </c>
      <c r="G5" s="271">
        <v>2241.2550000000001</v>
      </c>
      <c r="H5" s="268">
        <v>4.5212784561897701</v>
      </c>
      <c r="I5" s="268">
        <v>100</v>
      </c>
      <c r="J5" s="270">
        <v>5.4799514439049313</v>
      </c>
      <c r="K5" s="269">
        <v>5.2710606773283164</v>
      </c>
      <c r="L5" s="268">
        <v>-3.8119090782994691</v>
      </c>
      <c r="M5" s="270">
        <v>1532.7763541100733</v>
      </c>
      <c r="N5" s="269">
        <v>1554.6055669702912</v>
      </c>
      <c r="O5" s="268">
        <v>1.4241616398689816</v>
      </c>
    </row>
    <row r="6" spans="1:15" ht="12.75" x14ac:dyDescent="0.25">
      <c r="A6" s="267" t="s">
        <v>113</v>
      </c>
      <c r="B6" s="266">
        <v>20</v>
      </c>
      <c r="C6" s="265">
        <v>20</v>
      </c>
      <c r="D6" s="264">
        <v>0</v>
      </c>
      <c r="E6" s="263">
        <v>4.7036688617121358</v>
      </c>
      <c r="F6" s="266">
        <v>40.5</v>
      </c>
      <c r="G6" s="265">
        <v>89.5</v>
      </c>
      <c r="H6" s="264">
        <v>120.98765432098766</v>
      </c>
      <c r="I6" s="263">
        <v>3.9932983975495868</v>
      </c>
      <c r="J6" s="261">
        <v>2.0249999999999999</v>
      </c>
      <c r="K6" s="262">
        <v>4.4749999999999996</v>
      </c>
      <c r="L6" s="261">
        <v>120.98765432098766</v>
      </c>
      <c r="M6" s="261">
        <v>2820.9876543209875</v>
      </c>
      <c r="N6" s="262">
        <v>2810.6145251396647</v>
      </c>
      <c r="O6" s="261">
        <v>-0.36771267557424991</v>
      </c>
    </row>
    <row r="7" spans="1:15" ht="12.75" x14ac:dyDescent="0.25">
      <c r="A7" s="267" t="s">
        <v>125</v>
      </c>
      <c r="B7" s="266">
        <v>161</v>
      </c>
      <c r="C7" s="265">
        <v>156</v>
      </c>
      <c r="D7" s="264">
        <v>-3.105590062111796</v>
      </c>
      <c r="E7" s="263">
        <v>36.688617121354653</v>
      </c>
      <c r="F7" s="266">
        <v>656</v>
      </c>
      <c r="G7" s="265">
        <v>402</v>
      </c>
      <c r="H7" s="264">
        <v>-38.719512195121951</v>
      </c>
      <c r="I7" s="263">
        <v>17.936379394580268</v>
      </c>
      <c r="J7" s="261">
        <v>4.0745341614906829</v>
      </c>
      <c r="K7" s="262">
        <v>2.5769230769230771</v>
      </c>
      <c r="L7" s="261">
        <v>-36.755393996247641</v>
      </c>
      <c r="M7" s="261">
        <v>1831.4024390243903</v>
      </c>
      <c r="N7" s="262">
        <v>874.12935323383078</v>
      </c>
      <c r="O7" s="261">
        <v>-52.269947084951475</v>
      </c>
    </row>
    <row r="8" spans="1:15" ht="12.75" x14ac:dyDescent="0.25">
      <c r="A8" s="267" t="s">
        <v>130</v>
      </c>
      <c r="B8" s="266">
        <v>170</v>
      </c>
      <c r="C8" s="265">
        <v>209</v>
      </c>
      <c r="D8" s="264">
        <v>22.941176470588243</v>
      </c>
      <c r="E8" s="263">
        <v>49.153339604891819</v>
      </c>
      <c r="F8" s="266">
        <v>1299</v>
      </c>
      <c r="G8" s="265">
        <v>1561</v>
      </c>
      <c r="H8" s="264">
        <v>20.169361046959189</v>
      </c>
      <c r="I8" s="263">
        <v>69.648478196367662</v>
      </c>
      <c r="J8" s="261">
        <v>7.6411764705882357</v>
      </c>
      <c r="K8" s="262">
        <v>7.4688995215311005</v>
      </c>
      <c r="L8" s="261">
        <v>-2.2545867082150117</v>
      </c>
      <c r="M8" s="261">
        <v>1269.0069284064664</v>
      </c>
      <c r="N8" s="262">
        <v>1581.8513773222294</v>
      </c>
      <c r="O8" s="261">
        <v>24.652698256629058</v>
      </c>
    </row>
    <row r="9" spans="1:15" ht="12.75" x14ac:dyDescent="0.25">
      <c r="A9" s="260" t="s">
        <v>134</v>
      </c>
      <c r="B9" s="259">
        <v>40.299999999999997</v>
      </c>
      <c r="C9" s="258">
        <v>40.200000000000003</v>
      </c>
      <c r="D9" s="257">
        <v>-0.24813895781636841</v>
      </c>
      <c r="E9" s="256">
        <v>9.4543744120413926</v>
      </c>
      <c r="F9" s="259">
        <v>148.80500000000001</v>
      </c>
      <c r="G9" s="258">
        <v>188.755</v>
      </c>
      <c r="H9" s="257">
        <v>26.847216155371111</v>
      </c>
      <c r="I9" s="256">
        <v>8.4218440115024826</v>
      </c>
      <c r="J9" s="254">
        <v>3.6924317617866009</v>
      </c>
      <c r="K9" s="255">
        <v>4.6953980099502486</v>
      </c>
      <c r="L9" s="254">
        <v>27.162756494066052</v>
      </c>
      <c r="M9" s="254">
        <v>2168.2739155270315</v>
      </c>
      <c r="N9" s="255">
        <v>2182.9752854229032</v>
      </c>
      <c r="O9" s="254">
        <v>0.67802180299245673</v>
      </c>
    </row>
    <row r="10" spans="1:15" ht="12.75" x14ac:dyDescent="0.25">
      <c r="A10" s="253" t="s">
        <v>323</v>
      </c>
      <c r="B10" s="251"/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</row>
    <row r="11" spans="1:15" ht="12.75" x14ac:dyDescent="0.25">
      <c r="B11" s="299"/>
      <c r="C11" s="299"/>
      <c r="D11" s="299"/>
      <c r="E11" s="299"/>
      <c r="F11" s="299"/>
      <c r="G11" s="299"/>
      <c r="H11" s="299"/>
      <c r="I11" s="299"/>
      <c r="J11" s="299"/>
      <c r="K11" s="299"/>
      <c r="L11" s="299"/>
      <c r="M11" s="299"/>
      <c r="N11" s="299"/>
      <c r="O11" s="299"/>
    </row>
    <row r="12" spans="1:15" ht="12.75" x14ac:dyDescent="0.25">
      <c r="B12" s="299"/>
      <c r="C12" s="299"/>
      <c r="D12" s="299"/>
      <c r="E12" s="299"/>
      <c r="F12" s="299"/>
      <c r="G12" s="299"/>
      <c r="H12" s="299"/>
      <c r="I12" s="299"/>
      <c r="J12" s="299"/>
      <c r="K12" s="299"/>
      <c r="L12" s="299"/>
      <c r="M12" s="299"/>
      <c r="N12" s="299"/>
      <c r="O12" s="299"/>
    </row>
    <row r="13" spans="1:15" ht="12.75" x14ac:dyDescent="0.25">
      <c r="B13" s="299"/>
      <c r="C13" s="299"/>
      <c r="D13" s="299"/>
      <c r="E13" s="299"/>
      <c r="F13" s="299"/>
      <c r="G13" s="299"/>
      <c r="H13" s="299"/>
      <c r="I13" s="299"/>
      <c r="J13" s="299"/>
      <c r="K13" s="299"/>
      <c r="L13" s="299"/>
      <c r="M13" s="299"/>
      <c r="N13" s="299"/>
      <c r="O13" s="299"/>
    </row>
    <row r="14" spans="1:15" ht="12.75" x14ac:dyDescent="0.25"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  <c r="M14" s="299"/>
      <c r="N14" s="299"/>
      <c r="O14" s="299"/>
    </row>
    <row r="15" spans="1:15" ht="12.75" x14ac:dyDescent="0.25">
      <c r="B15" s="299"/>
      <c r="C15" s="299"/>
      <c r="D15" s="299"/>
      <c r="E15" s="299"/>
      <c r="F15" s="299"/>
      <c r="G15" s="299"/>
      <c r="H15" s="299"/>
      <c r="I15" s="299"/>
      <c r="J15" s="299"/>
      <c r="K15" s="299"/>
      <c r="L15" s="299"/>
      <c r="M15" s="299"/>
      <c r="N15" s="299"/>
      <c r="O15" s="299"/>
    </row>
    <row r="16" spans="1:15" ht="12.75" x14ac:dyDescent="0.25"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</row>
    <row r="17" spans="2:15" ht="12.75" x14ac:dyDescent="0.25"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M17" s="299"/>
      <c r="N17" s="299"/>
      <c r="O17" s="299"/>
    </row>
    <row r="18" spans="2:15" ht="12.75" x14ac:dyDescent="0.25"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</row>
    <row r="19" spans="2:15" ht="12.75" x14ac:dyDescent="0.25"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</row>
    <row r="20" spans="2:15" ht="12.75" x14ac:dyDescent="0.25"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</row>
    <row r="21" spans="2:15" ht="12.75" x14ac:dyDescent="0.25"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2:15" ht="12.75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2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2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2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2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2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2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2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2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2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2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456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213.55</v>
      </c>
      <c r="C5" s="271">
        <v>202.55</v>
      </c>
      <c r="D5" s="268">
        <v>-5.1510184968391437</v>
      </c>
      <c r="E5" s="268">
        <v>100</v>
      </c>
      <c r="F5" s="272">
        <v>1208.7329999999999</v>
      </c>
      <c r="G5" s="271">
        <v>1229.076</v>
      </c>
      <c r="H5" s="268">
        <v>1.6830019532849683</v>
      </c>
      <c r="I5" s="268">
        <v>100</v>
      </c>
      <c r="J5" s="270">
        <v>5.6601873097635211</v>
      </c>
      <c r="K5" s="269">
        <v>6.068012836336707</v>
      </c>
      <c r="L5" s="268">
        <v>7.2051595513404454</v>
      </c>
      <c r="M5" s="270">
        <v>1155.8900352683343</v>
      </c>
      <c r="N5" s="269">
        <v>860.37999277506037</v>
      </c>
      <c r="O5" s="268">
        <v>-25.565584396155185</v>
      </c>
    </row>
    <row r="6" spans="1:15" ht="12.75" x14ac:dyDescent="0.25">
      <c r="A6" s="267" t="s">
        <v>118</v>
      </c>
      <c r="B6" s="266">
        <v>4</v>
      </c>
      <c r="C6" s="265">
        <v>4</v>
      </c>
      <c r="D6" s="263">
        <v>0</v>
      </c>
      <c r="E6" s="263">
        <v>1.9748210318439892</v>
      </c>
      <c r="F6" s="266">
        <v>34</v>
      </c>
      <c r="G6" s="265">
        <v>34</v>
      </c>
      <c r="H6" s="263">
        <v>0</v>
      </c>
      <c r="I6" s="263">
        <v>2.7663057451288608</v>
      </c>
      <c r="J6" s="261">
        <v>8.5</v>
      </c>
      <c r="K6" s="262">
        <v>8.5</v>
      </c>
      <c r="L6" s="263">
        <v>0</v>
      </c>
      <c r="M6" s="261">
        <v>1550</v>
      </c>
      <c r="N6" s="262">
        <v>1500</v>
      </c>
      <c r="O6" s="263">
        <v>-3.2258064516129004</v>
      </c>
    </row>
    <row r="7" spans="1:15" ht="12.75" x14ac:dyDescent="0.25">
      <c r="A7" s="267" t="s">
        <v>124</v>
      </c>
      <c r="B7" s="266">
        <v>19.55</v>
      </c>
      <c r="C7" s="265">
        <v>19.55</v>
      </c>
      <c r="D7" s="264">
        <v>0</v>
      </c>
      <c r="E7" s="263">
        <v>9.6519377931374972</v>
      </c>
      <c r="F7" s="266">
        <v>242.197</v>
      </c>
      <c r="G7" s="265">
        <v>242.86699999999996</v>
      </c>
      <c r="H7" s="264">
        <v>0.27663431008639883</v>
      </c>
      <c r="I7" s="263">
        <v>19.760128747123854</v>
      </c>
      <c r="J7" s="261">
        <v>12.388593350383632</v>
      </c>
      <c r="K7" s="262">
        <v>12.422864450127875</v>
      </c>
      <c r="L7" s="261">
        <v>0.27663431008639883</v>
      </c>
      <c r="M7" s="261">
        <v>1054.829044125237</v>
      </c>
      <c r="N7" s="262">
        <v>968.79114906512632</v>
      </c>
      <c r="O7" s="261">
        <v>-8.1565724360065701</v>
      </c>
    </row>
    <row r="8" spans="1:15" ht="12.75" x14ac:dyDescent="0.25">
      <c r="A8" s="267" t="s">
        <v>125</v>
      </c>
      <c r="B8" s="266">
        <v>120</v>
      </c>
      <c r="C8" s="265">
        <v>109</v>
      </c>
      <c r="D8" s="264">
        <v>-9.1666666666666679</v>
      </c>
      <c r="E8" s="263">
        <v>53.813873117748699</v>
      </c>
      <c r="F8" s="266">
        <v>718</v>
      </c>
      <c r="G8" s="265">
        <v>732</v>
      </c>
      <c r="H8" s="264">
        <v>1.9498607242339761</v>
      </c>
      <c r="I8" s="263">
        <v>59.556935453950778</v>
      </c>
      <c r="J8" s="261">
        <v>5.9833333333333334</v>
      </c>
      <c r="K8" s="262">
        <v>6.7155963302752291</v>
      </c>
      <c r="L8" s="261">
        <v>12.23837877897318</v>
      </c>
      <c r="M8" s="261">
        <v>1217.8969359331477</v>
      </c>
      <c r="N8" s="262">
        <v>734.5628415300547</v>
      </c>
      <c r="O8" s="261">
        <v>-39.685960292917919</v>
      </c>
    </row>
    <row r="9" spans="1:15" ht="12.75" x14ac:dyDescent="0.25">
      <c r="A9" s="260" t="s">
        <v>130</v>
      </c>
      <c r="B9" s="259">
        <v>70</v>
      </c>
      <c r="C9" s="258">
        <v>70</v>
      </c>
      <c r="D9" s="257">
        <v>0</v>
      </c>
      <c r="E9" s="256">
        <v>34.559368057269808</v>
      </c>
      <c r="F9" s="259">
        <v>214.53599999999997</v>
      </c>
      <c r="G9" s="258">
        <v>220.209</v>
      </c>
      <c r="H9" s="257">
        <v>2.6443114442331606</v>
      </c>
      <c r="I9" s="256">
        <v>17.91663005379651</v>
      </c>
      <c r="J9" s="254">
        <v>3.0647999999999995</v>
      </c>
      <c r="K9" s="255">
        <v>3.1458428571428572</v>
      </c>
      <c r="L9" s="254">
        <v>2.6443114442331606</v>
      </c>
      <c r="M9" s="254">
        <v>1000</v>
      </c>
      <c r="N9" s="255">
        <v>1060.2881807737192</v>
      </c>
      <c r="O9" s="254">
        <v>6.0288180773719224</v>
      </c>
    </row>
    <row r="10" spans="1:15" ht="12.75" x14ac:dyDescent="0.25">
      <c r="A10" s="253" t="s">
        <v>323</v>
      </c>
      <c r="B10" s="251"/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</row>
    <row r="11" spans="1:15" ht="12.75" x14ac:dyDescent="0.25">
      <c r="B11" s="299"/>
      <c r="C11" s="299"/>
      <c r="D11" s="299"/>
      <c r="E11" s="299"/>
      <c r="F11" s="299"/>
      <c r="G11" s="299"/>
      <c r="H11" s="299"/>
      <c r="I11" s="299"/>
      <c r="J11" s="299"/>
      <c r="K11" s="299"/>
      <c r="L11" s="299"/>
      <c r="M11" s="299"/>
      <c r="N11" s="299"/>
      <c r="O11" s="299"/>
    </row>
    <row r="12" spans="1:15" ht="12.75" x14ac:dyDescent="0.25">
      <c r="B12" s="299"/>
      <c r="C12" s="299"/>
      <c r="D12" s="299"/>
      <c r="E12" s="299"/>
      <c r="F12" s="299"/>
      <c r="G12" s="299"/>
      <c r="H12" s="299"/>
      <c r="I12" s="299"/>
      <c r="J12" s="299"/>
      <c r="K12" s="299"/>
      <c r="L12" s="299"/>
      <c r="M12" s="299"/>
      <c r="N12" s="299"/>
      <c r="O12" s="299"/>
    </row>
    <row r="13" spans="1:15" ht="12.75" x14ac:dyDescent="0.25">
      <c r="B13" s="299"/>
      <c r="C13" s="299"/>
      <c r="D13" s="299"/>
      <c r="E13" s="299"/>
      <c r="F13" s="299"/>
      <c r="G13" s="299"/>
      <c r="H13" s="299"/>
      <c r="I13" s="299"/>
      <c r="J13" s="299"/>
      <c r="K13" s="299"/>
      <c r="L13" s="299"/>
      <c r="M13" s="299"/>
      <c r="N13" s="299"/>
      <c r="O13" s="299"/>
    </row>
    <row r="14" spans="1:15" ht="12.75" x14ac:dyDescent="0.25"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  <c r="M14" s="299"/>
      <c r="N14" s="299"/>
      <c r="O14" s="299"/>
    </row>
    <row r="15" spans="1:15" ht="12.75" x14ac:dyDescent="0.25">
      <c r="B15" s="299"/>
      <c r="C15" s="299"/>
      <c r="D15" s="299"/>
      <c r="E15" s="299"/>
      <c r="F15" s="299"/>
      <c r="G15" s="299"/>
      <c r="H15" s="299"/>
      <c r="I15" s="299"/>
      <c r="J15" s="299"/>
      <c r="K15" s="299"/>
      <c r="L15" s="299"/>
      <c r="M15" s="299"/>
      <c r="N15" s="299"/>
      <c r="O15" s="299"/>
    </row>
    <row r="16" spans="1:15" ht="12.75" x14ac:dyDescent="0.25"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</row>
    <row r="17" spans="2:15" ht="12.75" x14ac:dyDescent="0.25"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M17" s="299"/>
      <c r="N17" s="299"/>
      <c r="O17" s="299"/>
    </row>
    <row r="18" spans="2:15" ht="12.75" x14ac:dyDescent="0.25"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</row>
    <row r="19" spans="2:15" ht="12.75" x14ac:dyDescent="0.25"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</row>
    <row r="20" spans="2:15" ht="12.75" x14ac:dyDescent="0.25"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</row>
    <row r="21" spans="2:15" ht="12.75" x14ac:dyDescent="0.25"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2:15" ht="12.75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2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2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2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2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2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2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2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2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2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2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457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72.349999999999994</v>
      </c>
      <c r="C5" s="271">
        <v>67.349999999999994</v>
      </c>
      <c r="D5" s="268">
        <v>-6.9108500345542501</v>
      </c>
      <c r="E5" s="268">
        <v>100</v>
      </c>
      <c r="F5" s="272">
        <v>324.76399999999995</v>
      </c>
      <c r="G5" s="271">
        <v>293.85500000000002</v>
      </c>
      <c r="H5" s="268">
        <v>-9.5173726151913218</v>
      </c>
      <c r="I5" s="268">
        <v>100</v>
      </c>
      <c r="J5" s="270">
        <v>4.4887906012439531</v>
      </c>
      <c r="K5" s="269">
        <v>4.3631031922791399</v>
      </c>
      <c r="L5" s="268">
        <v>-2.8000283401498405</v>
      </c>
      <c r="M5" s="270">
        <v>1284.2133056619575</v>
      </c>
      <c r="N5" s="269">
        <v>1562.1895152371067</v>
      </c>
      <c r="O5" s="268">
        <v>21.645641604053001</v>
      </c>
    </row>
    <row r="6" spans="1:15" ht="12.75" x14ac:dyDescent="0.25">
      <c r="A6" s="267" t="s">
        <v>113</v>
      </c>
      <c r="B6" s="266">
        <v>4.5</v>
      </c>
      <c r="C6" s="265">
        <v>6.5</v>
      </c>
      <c r="D6" s="264">
        <v>44.444444444444443</v>
      </c>
      <c r="E6" s="263">
        <v>9.6510764662212321</v>
      </c>
      <c r="F6" s="266">
        <v>24.5</v>
      </c>
      <c r="G6" s="265">
        <v>43.81</v>
      </c>
      <c r="H6" s="264">
        <v>78.816326530612258</v>
      </c>
      <c r="I6" s="263">
        <v>14.908713481138658</v>
      </c>
      <c r="J6" s="261">
        <v>5.4444444444444446</v>
      </c>
      <c r="K6" s="262">
        <v>6.74</v>
      </c>
      <c r="L6" s="261">
        <v>23.795918367346935</v>
      </c>
      <c r="M6" s="261">
        <v>1220.408163265306</v>
      </c>
      <c r="N6" s="262">
        <v>1486.578406756448</v>
      </c>
      <c r="O6" s="261">
        <v>21.809936339575174</v>
      </c>
    </row>
    <row r="7" spans="1:15" ht="12.75" x14ac:dyDescent="0.25">
      <c r="A7" s="267" t="s">
        <v>114</v>
      </c>
      <c r="B7" s="266">
        <v>25</v>
      </c>
      <c r="C7" s="265">
        <v>25</v>
      </c>
      <c r="D7" s="264">
        <v>0</v>
      </c>
      <c r="E7" s="263">
        <v>37.119524870081669</v>
      </c>
      <c r="F7" s="266">
        <v>123</v>
      </c>
      <c r="G7" s="265">
        <v>122</v>
      </c>
      <c r="H7" s="264">
        <v>-0.81300813008130524</v>
      </c>
      <c r="I7" s="263">
        <v>41.517074747749739</v>
      </c>
      <c r="J7" s="261">
        <v>4.92</v>
      </c>
      <c r="K7" s="262">
        <v>4.88</v>
      </c>
      <c r="L7" s="261">
        <v>-0.81300813008130524</v>
      </c>
      <c r="M7" s="261">
        <v>1979.4308943089432</v>
      </c>
      <c r="N7" s="262">
        <v>2479.5081967213114</v>
      </c>
      <c r="O7" s="261">
        <v>25.263690884594105</v>
      </c>
    </row>
    <row r="8" spans="1:15" ht="12.75" x14ac:dyDescent="0.25">
      <c r="A8" s="267" t="s">
        <v>115</v>
      </c>
      <c r="B8" s="266">
        <v>13.85</v>
      </c>
      <c r="C8" s="265">
        <v>12.85</v>
      </c>
      <c r="D8" s="264">
        <v>-7.2202166064981981</v>
      </c>
      <c r="E8" s="263">
        <v>19.079435783221975</v>
      </c>
      <c r="F8" s="266">
        <v>65.179000000000002</v>
      </c>
      <c r="G8" s="265">
        <v>54.099000000000004</v>
      </c>
      <c r="H8" s="264">
        <v>-16.999340278310491</v>
      </c>
      <c r="I8" s="263">
        <v>18.410100219496009</v>
      </c>
      <c r="J8" s="261">
        <v>4.7060649819494591</v>
      </c>
      <c r="K8" s="262">
        <v>4.2100389105058369</v>
      </c>
      <c r="L8" s="261">
        <v>-10.540144969229603</v>
      </c>
      <c r="M8" s="261">
        <v>666.66794519707287</v>
      </c>
      <c r="N8" s="262">
        <v>561.88654134087517</v>
      </c>
      <c r="O8" s="261">
        <v>-15.717180436090029</v>
      </c>
    </row>
    <row r="9" spans="1:15" ht="12.75" x14ac:dyDescent="0.25">
      <c r="A9" s="267" t="s">
        <v>117</v>
      </c>
      <c r="B9" s="266">
        <v>10</v>
      </c>
      <c r="C9" s="265">
        <v>4</v>
      </c>
      <c r="D9" s="263">
        <v>-60</v>
      </c>
      <c r="E9" s="263">
        <v>5.9391239792130666</v>
      </c>
      <c r="F9" s="266">
        <v>56</v>
      </c>
      <c r="G9" s="265">
        <v>24</v>
      </c>
      <c r="H9" s="263">
        <v>-57.142857142857139</v>
      </c>
      <c r="I9" s="263">
        <v>8.1672933929999481</v>
      </c>
      <c r="J9" s="261">
        <v>5.6</v>
      </c>
      <c r="K9" s="262">
        <v>6</v>
      </c>
      <c r="L9" s="263">
        <v>7.1428571428571397</v>
      </c>
      <c r="M9" s="261">
        <v>987.49999999999989</v>
      </c>
      <c r="N9" s="262">
        <v>979.16666666666663</v>
      </c>
      <c r="O9" s="263">
        <v>-0.84388185654007408</v>
      </c>
    </row>
    <row r="10" spans="1:15" ht="12.75" x14ac:dyDescent="0.25">
      <c r="A10" s="260" t="s">
        <v>120</v>
      </c>
      <c r="B10" s="259">
        <v>19</v>
      </c>
      <c r="C10" s="258">
        <v>19</v>
      </c>
      <c r="D10" s="256">
        <v>0</v>
      </c>
      <c r="E10" s="256">
        <v>28.210838901262065</v>
      </c>
      <c r="F10" s="259">
        <v>56.084999999999994</v>
      </c>
      <c r="G10" s="258">
        <v>49.945999999999998</v>
      </c>
      <c r="H10" s="256">
        <v>-10.945885709191394</v>
      </c>
      <c r="I10" s="256">
        <v>16.996818158615643</v>
      </c>
      <c r="J10" s="254">
        <v>2.9518421052631574</v>
      </c>
      <c r="K10" s="255">
        <v>2.6287368421052633</v>
      </c>
      <c r="L10" s="254">
        <v>-10.945885709191383</v>
      </c>
      <c r="M10" s="254">
        <v>801.34617099046102</v>
      </c>
      <c r="N10" s="255">
        <v>751.46558282945568</v>
      </c>
      <c r="O10" s="256">
        <v>-6.22459930136724</v>
      </c>
    </row>
    <row r="11" spans="1:15" ht="12.75" x14ac:dyDescent="0.25">
      <c r="A11" s="253" t="s">
        <v>323</v>
      </c>
      <c r="B11" s="251"/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1"/>
    </row>
    <row r="12" spans="1:15" ht="12.75" x14ac:dyDescent="0.25">
      <c r="B12" s="299"/>
      <c r="C12" s="299"/>
      <c r="D12" s="299"/>
      <c r="E12" s="299"/>
      <c r="F12" s="299"/>
      <c r="G12" s="299"/>
      <c r="H12" s="299"/>
      <c r="I12" s="299"/>
      <c r="J12" s="299"/>
      <c r="K12" s="299"/>
      <c r="L12" s="299"/>
      <c r="M12" s="299"/>
      <c r="N12" s="299"/>
      <c r="O12" s="299"/>
    </row>
    <row r="13" spans="1:15" ht="12.75" x14ac:dyDescent="0.25">
      <c r="B13" s="299"/>
      <c r="C13" s="299"/>
      <c r="D13" s="299"/>
      <c r="E13" s="299"/>
      <c r="F13" s="299"/>
      <c r="G13" s="299"/>
      <c r="H13" s="299"/>
      <c r="I13" s="299"/>
      <c r="J13" s="299"/>
      <c r="K13" s="299"/>
      <c r="L13" s="299"/>
      <c r="M13" s="299"/>
      <c r="N13" s="299"/>
      <c r="O13" s="299"/>
    </row>
    <row r="14" spans="1:15" ht="12.75" x14ac:dyDescent="0.25"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  <c r="M14" s="299"/>
      <c r="N14" s="299"/>
      <c r="O14" s="299"/>
    </row>
    <row r="15" spans="1:15" ht="12.75" x14ac:dyDescent="0.25">
      <c r="B15" s="299"/>
      <c r="C15" s="299"/>
      <c r="D15" s="299"/>
      <c r="E15" s="299"/>
      <c r="F15" s="299"/>
      <c r="G15" s="299"/>
      <c r="H15" s="299"/>
      <c r="I15" s="299"/>
      <c r="J15" s="299"/>
      <c r="K15" s="299"/>
      <c r="L15" s="299"/>
      <c r="M15" s="299"/>
      <c r="N15" s="299"/>
      <c r="O15" s="299"/>
    </row>
    <row r="16" spans="1:15" ht="12.75" x14ac:dyDescent="0.25"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</row>
    <row r="17" spans="2:15" ht="12.75" x14ac:dyDescent="0.25"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M17" s="299"/>
      <c r="N17" s="299"/>
      <c r="O17" s="299"/>
    </row>
    <row r="18" spans="2:15" ht="12.75" x14ac:dyDescent="0.25"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</row>
    <row r="19" spans="2:15" ht="12.75" x14ac:dyDescent="0.25"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</row>
    <row r="20" spans="2:15" ht="12.75" x14ac:dyDescent="0.25"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</row>
    <row r="21" spans="2:15" ht="12.75" x14ac:dyDescent="0.25"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2:15" ht="12.75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2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2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2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2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2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2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2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2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2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2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458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782.2399999999999</v>
      </c>
      <c r="C5" s="271">
        <v>841.2399999999999</v>
      </c>
      <c r="D5" s="268">
        <v>7.5424422172223338</v>
      </c>
      <c r="E5" s="268">
        <v>100</v>
      </c>
      <c r="F5" s="272">
        <v>2485.2369999999996</v>
      </c>
      <c r="G5" s="271">
        <v>2338.6579999999994</v>
      </c>
      <c r="H5" s="268">
        <v>-5.8979888034823347</v>
      </c>
      <c r="I5" s="268">
        <v>100</v>
      </c>
      <c r="J5" s="270">
        <v>3.1770773675598281</v>
      </c>
      <c r="K5" s="269">
        <v>2.780012838191241</v>
      </c>
      <c r="L5" s="268">
        <v>-12.497792260990948</v>
      </c>
      <c r="M5" s="270">
        <v>16846.793887263066</v>
      </c>
      <c r="N5" s="269">
        <v>21505.265199101363</v>
      </c>
      <c r="O5" s="268">
        <v>27.651975461991675</v>
      </c>
    </row>
    <row r="6" spans="1:15" ht="12.75" x14ac:dyDescent="0.25">
      <c r="A6" s="267" t="s">
        <v>122</v>
      </c>
      <c r="B6" s="266">
        <v>682.33999999999992</v>
      </c>
      <c r="C6" s="265">
        <v>729.33999999999992</v>
      </c>
      <c r="D6" s="264">
        <v>6.8880616701351149</v>
      </c>
      <c r="E6" s="263">
        <v>86.698207408111841</v>
      </c>
      <c r="F6" s="266">
        <v>2064.2869999999998</v>
      </c>
      <c r="G6" s="265">
        <v>1918.7079999999996</v>
      </c>
      <c r="H6" s="264">
        <v>-7.0522655037792763</v>
      </c>
      <c r="I6" s="263">
        <v>82.043120456261676</v>
      </c>
      <c r="J6" s="261">
        <v>3.0253055661400476</v>
      </c>
      <c r="K6" s="262">
        <v>2.6307456056160361</v>
      </c>
      <c r="L6" s="261">
        <v>-13.041987062068117</v>
      </c>
      <c r="M6" s="261">
        <v>17365.209149696726</v>
      </c>
      <c r="N6" s="262">
        <v>21932.446469186561</v>
      </c>
      <c r="O6" s="261">
        <v>26.301078668952282</v>
      </c>
    </row>
    <row r="7" spans="1:15" ht="12.75" x14ac:dyDescent="0.25">
      <c r="A7" s="267" t="s">
        <v>200</v>
      </c>
      <c r="B7" s="266">
        <v>91</v>
      </c>
      <c r="C7" s="265">
        <v>103</v>
      </c>
      <c r="D7" s="264">
        <v>13.186813186813184</v>
      </c>
      <c r="E7" s="263">
        <v>12.243830535875613</v>
      </c>
      <c r="F7" s="266">
        <v>400</v>
      </c>
      <c r="G7" s="265">
        <v>400</v>
      </c>
      <c r="H7" s="264">
        <v>0</v>
      </c>
      <c r="I7" s="263">
        <v>17.103826211442634</v>
      </c>
      <c r="J7" s="261">
        <v>4.395604395604396</v>
      </c>
      <c r="K7" s="262">
        <v>3.883495145631068</v>
      </c>
      <c r="L7" s="261">
        <v>-11.650485436893209</v>
      </c>
      <c r="M7" s="261">
        <v>15053.75</v>
      </c>
      <c r="N7" s="262">
        <v>20528.75</v>
      </c>
      <c r="O7" s="261">
        <v>36.369675330067253</v>
      </c>
    </row>
    <row r="8" spans="1:15" ht="12.75" x14ac:dyDescent="0.25">
      <c r="A8" s="260" t="s">
        <v>324</v>
      </c>
      <c r="B8" s="259">
        <v>8.9</v>
      </c>
      <c r="C8" s="258">
        <v>8.9</v>
      </c>
      <c r="D8" s="257">
        <v>0</v>
      </c>
      <c r="E8" s="256">
        <v>1.0579620560125531</v>
      </c>
      <c r="F8" s="259">
        <v>20.950000000000003</v>
      </c>
      <c r="G8" s="258">
        <v>19.95</v>
      </c>
      <c r="H8" s="257">
        <v>-4.7732696897374911</v>
      </c>
      <c r="I8" s="256">
        <v>0.85305333229570135</v>
      </c>
      <c r="J8" s="254">
        <v>2.3539325842696632</v>
      </c>
      <c r="K8" s="255">
        <v>2.2415730337078652</v>
      </c>
      <c r="L8" s="254">
        <v>-4.7732696897374804</v>
      </c>
      <c r="M8" s="254">
        <v>19701.670644391404</v>
      </c>
      <c r="N8" s="255">
        <v>20388.471177944863</v>
      </c>
      <c r="O8" s="254">
        <v>3.4860014967764918</v>
      </c>
    </row>
    <row r="9" spans="1:15" ht="12.75" x14ac:dyDescent="0.25">
      <c r="A9" s="253" t="s">
        <v>323</v>
      </c>
      <c r="B9" s="251"/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</row>
    <row r="10" spans="1:15" ht="12.75" x14ac:dyDescent="0.25">
      <c r="B10" s="299"/>
      <c r="C10" s="299"/>
      <c r="D10" s="299"/>
      <c r="E10" s="299"/>
      <c r="F10" s="299"/>
      <c r="G10" s="299"/>
      <c r="H10" s="299"/>
      <c r="I10" s="299"/>
      <c r="J10" s="299"/>
      <c r="K10" s="299"/>
      <c r="L10" s="299"/>
      <c r="M10" s="299"/>
      <c r="N10" s="299"/>
      <c r="O10" s="299"/>
    </row>
    <row r="11" spans="1:15" ht="12.75" x14ac:dyDescent="0.25">
      <c r="B11" s="299"/>
      <c r="C11" s="299"/>
      <c r="D11" s="299"/>
      <c r="E11" s="299"/>
      <c r="F11" s="299"/>
      <c r="G11" s="299"/>
      <c r="H11" s="299"/>
      <c r="I11" s="299"/>
      <c r="J11" s="299"/>
      <c r="K11" s="299"/>
      <c r="L11" s="299"/>
      <c r="M11" s="299"/>
      <c r="N11" s="299"/>
      <c r="O11" s="299"/>
    </row>
    <row r="12" spans="1:15" ht="12.75" x14ac:dyDescent="0.25">
      <c r="B12" s="299"/>
      <c r="C12" s="299"/>
      <c r="D12" s="299"/>
      <c r="E12" s="299"/>
      <c r="F12" s="299"/>
      <c r="G12" s="299"/>
      <c r="H12" s="299"/>
      <c r="I12" s="299"/>
      <c r="J12" s="299"/>
      <c r="K12" s="299"/>
      <c r="L12" s="299"/>
      <c r="M12" s="299"/>
      <c r="N12" s="299"/>
      <c r="O12" s="299"/>
    </row>
    <row r="13" spans="1:15" ht="12.75" x14ac:dyDescent="0.25">
      <c r="B13" s="299"/>
      <c r="C13" s="299"/>
      <c r="D13" s="299"/>
      <c r="E13" s="299"/>
      <c r="F13" s="299"/>
      <c r="G13" s="299"/>
      <c r="H13" s="299"/>
      <c r="I13" s="299"/>
      <c r="J13" s="299"/>
      <c r="K13" s="299"/>
      <c r="L13" s="299"/>
      <c r="M13" s="299"/>
      <c r="N13" s="299"/>
      <c r="O13" s="299"/>
    </row>
    <row r="14" spans="1:15" ht="12.75" x14ac:dyDescent="0.25"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  <c r="M14" s="299"/>
      <c r="N14" s="299"/>
      <c r="O14" s="299"/>
    </row>
    <row r="15" spans="1:15" ht="12.75" x14ac:dyDescent="0.25">
      <c r="B15" s="299"/>
      <c r="C15" s="299"/>
      <c r="D15" s="299"/>
      <c r="E15" s="299"/>
      <c r="F15" s="299"/>
      <c r="G15" s="299"/>
      <c r="H15" s="299"/>
      <c r="I15" s="299"/>
      <c r="J15" s="299"/>
      <c r="K15" s="299"/>
      <c r="L15" s="299"/>
      <c r="M15" s="299"/>
      <c r="N15" s="299"/>
      <c r="O15" s="299"/>
    </row>
    <row r="16" spans="1:15" ht="12.75" x14ac:dyDescent="0.25"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</row>
    <row r="17" spans="2:15" ht="12.75" x14ac:dyDescent="0.25"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M17" s="299"/>
      <c r="N17" s="299"/>
      <c r="O17" s="299"/>
    </row>
    <row r="18" spans="2:15" ht="12.75" x14ac:dyDescent="0.25"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</row>
    <row r="19" spans="2:15" ht="12.75" x14ac:dyDescent="0.25"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</row>
    <row r="20" spans="2:15" ht="12.75" x14ac:dyDescent="0.25"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</row>
    <row r="21" spans="2:15" ht="12.75" x14ac:dyDescent="0.25"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2:15" ht="12.75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2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2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2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2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2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2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2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2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2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2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459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454.33</v>
      </c>
      <c r="C5" s="271">
        <v>465.67</v>
      </c>
      <c r="D5" s="268">
        <v>2.4959830959875084</v>
      </c>
      <c r="E5" s="268">
        <v>100</v>
      </c>
      <c r="F5" s="272">
        <v>1345.0860000000002</v>
      </c>
      <c r="G5" s="271">
        <v>1467.1860000000001</v>
      </c>
      <c r="H5" s="268">
        <v>9.0774864952872782</v>
      </c>
      <c r="I5" s="268">
        <v>100</v>
      </c>
      <c r="J5" s="270">
        <v>2.960592520854886</v>
      </c>
      <c r="K5" s="269">
        <v>3.1506989928490134</v>
      </c>
      <c r="L5" s="268">
        <v>6.421230569725056</v>
      </c>
      <c r="M5" s="270">
        <v>1890.3576499941266</v>
      </c>
      <c r="N5" s="269">
        <v>1933.0764538374817</v>
      </c>
      <c r="O5" s="268">
        <v>2.2598265383001914</v>
      </c>
    </row>
    <row r="6" spans="1:15" ht="12.75" x14ac:dyDescent="0.25">
      <c r="A6" s="267" t="s">
        <v>127</v>
      </c>
      <c r="B6" s="266">
        <v>260.5</v>
      </c>
      <c r="C6" s="265">
        <v>269</v>
      </c>
      <c r="D6" s="264">
        <v>3.2629558541266812</v>
      </c>
      <c r="E6" s="263">
        <v>57.766229304013571</v>
      </c>
      <c r="F6" s="266">
        <v>437.91899999999998</v>
      </c>
      <c r="G6" s="265">
        <v>467.45000000000005</v>
      </c>
      <c r="H6" s="264">
        <v>6.7434845256771458</v>
      </c>
      <c r="I6" s="263">
        <v>31.860309463149182</v>
      </c>
      <c r="J6" s="261">
        <v>1.6810710172744721</v>
      </c>
      <c r="K6" s="262">
        <v>1.7377323420074351</v>
      </c>
      <c r="L6" s="261">
        <v>3.3705491410367827</v>
      </c>
      <c r="M6" s="261">
        <v>4676.8169455995294</v>
      </c>
      <c r="N6" s="262">
        <v>4613.969408492886</v>
      </c>
      <c r="O6" s="261">
        <v>-1.343810070774254</v>
      </c>
    </row>
    <row r="7" spans="1:15" ht="12.75" x14ac:dyDescent="0.25">
      <c r="A7" s="291" t="s">
        <v>135</v>
      </c>
      <c r="B7" s="290">
        <v>193.82999999999998</v>
      </c>
      <c r="C7" s="289">
        <v>196.67000000000002</v>
      </c>
      <c r="D7" s="288">
        <v>1.4652014652014822</v>
      </c>
      <c r="E7" s="287">
        <v>42.233770695986429</v>
      </c>
      <c r="F7" s="290">
        <v>907.16700000000014</v>
      </c>
      <c r="G7" s="289">
        <v>999.73599999999999</v>
      </c>
      <c r="H7" s="288">
        <v>10.204185116963016</v>
      </c>
      <c r="I7" s="287">
        <v>68.139690536850807</v>
      </c>
      <c r="J7" s="286">
        <v>4.6802197802197814</v>
      </c>
      <c r="K7" s="285">
        <v>5.0833172319113231</v>
      </c>
      <c r="L7" s="283">
        <v>8.6127889419888035</v>
      </c>
      <c r="M7" s="283">
        <v>545.24316911880612</v>
      </c>
      <c r="N7" s="284">
        <v>679.56211439820117</v>
      </c>
      <c r="O7" s="283">
        <v>24.634686482450462</v>
      </c>
    </row>
    <row r="8" spans="1:15" ht="12.75" x14ac:dyDescent="0.25">
      <c r="A8" s="253" t="s">
        <v>323</v>
      </c>
      <c r="B8" s="251"/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</row>
    <row r="9" spans="1:15" ht="12.75" x14ac:dyDescent="0.25">
      <c r="B9" s="299"/>
      <c r="C9" s="299"/>
      <c r="D9" s="299"/>
      <c r="E9" s="299"/>
      <c r="F9" s="299"/>
      <c r="G9" s="299"/>
      <c r="H9" s="299"/>
      <c r="I9" s="299"/>
      <c r="J9" s="299"/>
      <c r="K9" s="299"/>
      <c r="L9" s="299"/>
      <c r="M9" s="299"/>
      <c r="N9" s="299"/>
      <c r="O9" s="299"/>
    </row>
    <row r="10" spans="1:15" ht="12.75" x14ac:dyDescent="0.25">
      <c r="B10" s="299"/>
      <c r="C10" s="299"/>
      <c r="D10" s="299"/>
      <c r="E10" s="299"/>
      <c r="F10" s="299"/>
      <c r="G10" s="299"/>
      <c r="H10" s="299"/>
      <c r="I10" s="299"/>
      <c r="J10" s="299"/>
      <c r="K10" s="299"/>
      <c r="L10" s="299"/>
      <c r="M10" s="299"/>
      <c r="N10" s="299"/>
      <c r="O10" s="299"/>
    </row>
    <row r="11" spans="1:15" ht="12.75" x14ac:dyDescent="0.25">
      <c r="B11" s="299"/>
      <c r="C11" s="299"/>
      <c r="D11" s="299"/>
      <c r="E11" s="299"/>
      <c r="F11" s="299"/>
      <c r="G11" s="299"/>
      <c r="H11" s="299"/>
      <c r="I11" s="299"/>
      <c r="J11" s="299"/>
      <c r="K11" s="299"/>
      <c r="L11" s="299"/>
      <c r="M11" s="299"/>
      <c r="N11" s="299"/>
      <c r="O11" s="299"/>
    </row>
    <row r="12" spans="1:15" ht="12.75" x14ac:dyDescent="0.25">
      <c r="B12" s="299"/>
      <c r="C12" s="299"/>
      <c r="D12" s="299"/>
      <c r="E12" s="299"/>
      <c r="F12" s="299"/>
      <c r="G12" s="299"/>
      <c r="H12" s="299"/>
      <c r="I12" s="299"/>
      <c r="J12" s="299"/>
      <c r="K12" s="299"/>
      <c r="L12" s="299"/>
      <c r="M12" s="299"/>
      <c r="N12" s="299"/>
      <c r="O12" s="299"/>
    </row>
    <row r="13" spans="1:15" ht="12.75" x14ac:dyDescent="0.25">
      <c r="B13" s="299"/>
      <c r="C13" s="299"/>
      <c r="D13" s="299"/>
      <c r="E13" s="299"/>
      <c r="F13" s="299"/>
      <c r="G13" s="299"/>
      <c r="H13" s="299"/>
      <c r="I13" s="299"/>
      <c r="J13" s="299"/>
      <c r="K13" s="299"/>
      <c r="L13" s="299"/>
      <c r="M13" s="299"/>
      <c r="N13" s="299"/>
      <c r="O13" s="299"/>
    </row>
    <row r="14" spans="1:15" ht="12.75" x14ac:dyDescent="0.25"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  <c r="M14" s="299"/>
      <c r="N14" s="299"/>
      <c r="O14" s="299"/>
    </row>
    <row r="15" spans="1:15" ht="12.75" x14ac:dyDescent="0.25">
      <c r="B15" s="299"/>
      <c r="C15" s="299"/>
      <c r="D15" s="299"/>
      <c r="E15" s="299"/>
      <c r="F15" s="299"/>
      <c r="G15" s="299"/>
      <c r="H15" s="299"/>
      <c r="I15" s="299"/>
      <c r="J15" s="299"/>
      <c r="K15" s="299"/>
      <c r="L15" s="299"/>
      <c r="M15" s="299"/>
      <c r="N15" s="299"/>
      <c r="O15" s="299"/>
    </row>
    <row r="16" spans="1:15" ht="12.75" x14ac:dyDescent="0.25"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</row>
    <row r="17" spans="2:15" ht="12.75" x14ac:dyDescent="0.25"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M17" s="299"/>
      <c r="N17" s="299"/>
      <c r="O17" s="299"/>
    </row>
    <row r="18" spans="2:15" ht="12.75" x14ac:dyDescent="0.25"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</row>
    <row r="19" spans="2:15" ht="12.75" x14ac:dyDescent="0.25"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</row>
    <row r="20" spans="2:15" ht="12.75" x14ac:dyDescent="0.25"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</row>
    <row r="21" spans="2:15" ht="12.75" x14ac:dyDescent="0.25"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2:15" ht="12.75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2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2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2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2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2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2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2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2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2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2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460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733.81999999999994</v>
      </c>
      <c r="C5" s="271">
        <v>744.76</v>
      </c>
      <c r="D5" s="268">
        <v>1.4908288136055159</v>
      </c>
      <c r="E5" s="268">
        <v>100</v>
      </c>
      <c r="F5" s="272">
        <v>5040.3850000000002</v>
      </c>
      <c r="G5" s="271">
        <v>5269.7879999999986</v>
      </c>
      <c r="H5" s="268">
        <v>4.5512991567112193</v>
      </c>
      <c r="I5" s="268">
        <v>100</v>
      </c>
      <c r="J5" s="270">
        <v>6.8686939576462898</v>
      </c>
      <c r="K5" s="269">
        <v>7.0758203985176413</v>
      </c>
      <c r="L5" s="268">
        <v>3.0155141887021619</v>
      </c>
      <c r="M5" s="270">
        <v>388.57109526355623</v>
      </c>
      <c r="N5" s="269">
        <v>504.97040488156273</v>
      </c>
      <c r="O5" s="268">
        <v>29.95573037645951</v>
      </c>
    </row>
    <row r="6" spans="1:15" ht="12.75" x14ac:dyDescent="0.25">
      <c r="A6" s="267" t="s">
        <v>126</v>
      </c>
      <c r="B6" s="266">
        <v>193</v>
      </c>
      <c r="C6" s="265">
        <v>193</v>
      </c>
      <c r="D6" s="264">
        <v>0</v>
      </c>
      <c r="E6" s="263">
        <v>25.914388527847898</v>
      </c>
      <c r="F6" s="266">
        <v>1543</v>
      </c>
      <c r="G6" s="265">
        <v>1652</v>
      </c>
      <c r="H6" s="264">
        <v>7.0641607258587147</v>
      </c>
      <c r="I6" s="263">
        <v>31.348509655416883</v>
      </c>
      <c r="J6" s="261">
        <v>7.9948186528497409</v>
      </c>
      <c r="K6" s="262">
        <v>8.5595854922279795</v>
      </c>
      <c r="L6" s="261">
        <v>7.0641607258587147</v>
      </c>
      <c r="M6" s="261">
        <v>303.95981853532078</v>
      </c>
      <c r="N6" s="262">
        <v>304.92130750605321</v>
      </c>
      <c r="O6" s="261">
        <v>0.3163210767020308</v>
      </c>
    </row>
    <row r="7" spans="1:15" ht="12.75" x14ac:dyDescent="0.25">
      <c r="A7" s="291" t="s">
        <v>135</v>
      </c>
      <c r="B7" s="290">
        <v>540.81999999999994</v>
      </c>
      <c r="C7" s="289">
        <v>551.76</v>
      </c>
      <c r="D7" s="288">
        <v>2.0228541843866799</v>
      </c>
      <c r="E7" s="287">
        <v>74.085611472152095</v>
      </c>
      <c r="F7" s="290">
        <v>3497.3850000000007</v>
      </c>
      <c r="G7" s="289">
        <v>3617.7879999999991</v>
      </c>
      <c r="H7" s="288">
        <v>3.4426578715239575</v>
      </c>
      <c r="I7" s="287">
        <v>68.651490344583124</v>
      </c>
      <c r="J7" s="286">
        <v>6.4668189046263098</v>
      </c>
      <c r="K7" s="285">
        <v>6.5568145570537899</v>
      </c>
      <c r="L7" s="283">
        <v>1.3916525845976357</v>
      </c>
      <c r="M7" s="283">
        <v>425.9004713521673</v>
      </c>
      <c r="N7" s="284">
        <v>596.31934762346509</v>
      </c>
      <c r="O7" s="283">
        <v>40.013779681962916</v>
      </c>
    </row>
    <row r="8" spans="1:15" ht="12.75" x14ac:dyDescent="0.25">
      <c r="A8" s="253" t="s">
        <v>323</v>
      </c>
      <c r="B8" s="251"/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</row>
    <row r="9" spans="1:15" ht="12.75" x14ac:dyDescent="0.25">
      <c r="B9" s="299"/>
      <c r="C9" s="299"/>
      <c r="D9" s="299"/>
      <c r="E9" s="299"/>
      <c r="F9" s="299"/>
      <c r="G9" s="299"/>
      <c r="H9" s="299"/>
      <c r="I9" s="299"/>
      <c r="J9" s="299"/>
      <c r="K9" s="299"/>
      <c r="L9" s="299"/>
      <c r="M9" s="299"/>
      <c r="N9" s="299"/>
      <c r="O9" s="299"/>
    </row>
    <row r="10" spans="1:15" ht="12.75" x14ac:dyDescent="0.25">
      <c r="B10" s="299"/>
      <c r="C10" s="299"/>
      <c r="D10" s="299"/>
      <c r="E10" s="299"/>
      <c r="F10" s="299"/>
      <c r="G10" s="299"/>
      <c r="H10" s="299"/>
      <c r="I10" s="299"/>
      <c r="J10" s="299"/>
      <c r="K10" s="299"/>
      <c r="L10" s="299"/>
      <c r="M10" s="299"/>
      <c r="N10" s="299"/>
      <c r="O10" s="299"/>
    </row>
    <row r="11" spans="1:15" ht="12.75" x14ac:dyDescent="0.25">
      <c r="B11" s="299"/>
      <c r="C11" s="299"/>
      <c r="D11" s="299"/>
      <c r="E11" s="299"/>
      <c r="F11" s="299"/>
      <c r="G11" s="299"/>
      <c r="H11" s="299"/>
      <c r="I11" s="299"/>
      <c r="J11" s="299"/>
      <c r="K11" s="299"/>
      <c r="L11" s="299"/>
      <c r="M11" s="299"/>
      <c r="N11" s="299"/>
      <c r="O11" s="299"/>
    </row>
    <row r="12" spans="1:15" ht="12.75" x14ac:dyDescent="0.25">
      <c r="B12" s="299"/>
      <c r="C12" s="299"/>
      <c r="D12" s="299"/>
      <c r="E12" s="299"/>
      <c r="F12" s="299"/>
      <c r="G12" s="299"/>
      <c r="H12" s="299"/>
      <c r="I12" s="299"/>
      <c r="J12" s="299"/>
      <c r="K12" s="299"/>
      <c r="L12" s="299"/>
      <c r="M12" s="299"/>
      <c r="N12" s="299"/>
      <c r="O12" s="299"/>
    </row>
    <row r="13" spans="1:15" ht="12.75" x14ac:dyDescent="0.25">
      <c r="B13" s="299"/>
      <c r="C13" s="299"/>
      <c r="D13" s="299"/>
      <c r="E13" s="299"/>
      <c r="F13" s="299"/>
      <c r="G13" s="299"/>
      <c r="H13" s="299"/>
      <c r="I13" s="299"/>
      <c r="J13" s="299"/>
      <c r="K13" s="299"/>
      <c r="L13" s="299"/>
      <c r="M13" s="299"/>
      <c r="N13" s="299"/>
      <c r="O13" s="299"/>
    </row>
    <row r="14" spans="1:15" ht="12.75" x14ac:dyDescent="0.25"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  <c r="M14" s="299"/>
      <c r="N14" s="299"/>
      <c r="O14" s="299"/>
    </row>
    <row r="15" spans="1:15" ht="12.75" x14ac:dyDescent="0.25">
      <c r="B15" s="299"/>
      <c r="C15" s="299"/>
      <c r="D15" s="299"/>
      <c r="E15" s="299"/>
      <c r="F15" s="299"/>
      <c r="G15" s="299"/>
      <c r="H15" s="299"/>
      <c r="I15" s="299"/>
      <c r="J15" s="299"/>
      <c r="K15" s="299"/>
      <c r="L15" s="299"/>
      <c r="M15" s="299"/>
      <c r="N15" s="299"/>
      <c r="O15" s="299"/>
    </row>
    <row r="16" spans="1:15" ht="12.75" x14ac:dyDescent="0.25"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</row>
    <row r="17" spans="2:15" ht="12.75" x14ac:dyDescent="0.25"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M17" s="299"/>
      <c r="N17" s="299"/>
      <c r="O17" s="299"/>
    </row>
    <row r="18" spans="2:15" ht="12.75" x14ac:dyDescent="0.25"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</row>
    <row r="19" spans="2:15" ht="12.75" x14ac:dyDescent="0.25"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</row>
    <row r="20" spans="2:15" ht="12.75" x14ac:dyDescent="0.25"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</row>
    <row r="21" spans="2:15" ht="12.75" x14ac:dyDescent="0.25"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2:15" ht="12.75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2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2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2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2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2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2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2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2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2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2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7030A0"/>
  </sheetPr>
  <dimension ref="A1:O4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9.9499999999999993" customHeight="1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3" width="11.140625" style="225" customWidth="1"/>
    <col min="24" max="33" width="12.42578125" style="225"/>
    <col min="34" max="34" width="7.28515625" style="225" customWidth="1"/>
    <col min="35" max="43" width="12.42578125" style="225"/>
    <col min="44" max="44" width="35.42578125" style="225" customWidth="1"/>
    <col min="45" max="45" width="12.42578125" style="225"/>
    <col min="46" max="46" width="35.42578125" style="225" customWidth="1"/>
    <col min="47" max="50" width="12.42578125" style="225"/>
    <col min="51" max="53" width="13.7109375" style="225" customWidth="1"/>
    <col min="54" max="54" width="12.42578125" style="225"/>
    <col min="55" max="55" width="6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16384" width="12.42578125" style="225"/>
  </cols>
  <sheetData>
    <row r="1" spans="1:15" s="244" customFormat="1" ht="13.5" x14ac:dyDescent="0.25">
      <c r="A1" s="282" t="s">
        <v>461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s="244" customFormat="1" ht="13.5" x14ac:dyDescent="0.25">
      <c r="A2" s="321"/>
      <c r="B2" s="321"/>
      <c r="C2" s="321"/>
      <c r="D2" s="320"/>
      <c r="E2" s="320"/>
      <c r="F2" s="321"/>
      <c r="G2" s="321"/>
      <c r="H2" s="320"/>
      <c r="I2" s="320"/>
      <c r="J2" s="321"/>
      <c r="K2" s="321"/>
      <c r="L2" s="320"/>
      <c r="M2" s="321"/>
      <c r="N2" s="321"/>
      <c r="O2" s="320"/>
    </row>
    <row r="3" spans="1:15" ht="12.7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ht="12.75" x14ac:dyDescent="0.25">
      <c r="A5" s="318" t="s">
        <v>325</v>
      </c>
      <c r="B5" s="272">
        <v>223</v>
      </c>
      <c r="C5" s="271">
        <v>226</v>
      </c>
      <c r="D5" s="268">
        <v>1.3452914798206317</v>
      </c>
      <c r="E5" s="268">
        <v>100</v>
      </c>
      <c r="F5" s="272">
        <v>763.5</v>
      </c>
      <c r="G5" s="271">
        <v>781.09999999999991</v>
      </c>
      <c r="H5" s="268">
        <v>2.3051735428945452</v>
      </c>
      <c r="I5" s="268">
        <v>100</v>
      </c>
      <c r="J5" s="270">
        <v>3.4237668161434978</v>
      </c>
      <c r="K5" s="269">
        <v>3.4561946902654865</v>
      </c>
      <c r="L5" s="268">
        <v>0.94714026577649157</v>
      </c>
      <c r="M5" s="270">
        <v>736.43745907007201</v>
      </c>
      <c r="N5" s="269">
        <v>740.62604019971843</v>
      </c>
      <c r="O5" s="268">
        <v>0.56876263938767657</v>
      </c>
    </row>
    <row r="6" spans="1:15" ht="12.75" x14ac:dyDescent="0.25">
      <c r="A6" s="337" t="s">
        <v>126</v>
      </c>
      <c r="B6" s="336">
        <v>223</v>
      </c>
      <c r="C6" s="335">
        <v>226</v>
      </c>
      <c r="D6" s="334">
        <v>1.3452914798206317</v>
      </c>
      <c r="E6" s="333">
        <v>100</v>
      </c>
      <c r="F6" s="336">
        <v>763.5</v>
      </c>
      <c r="G6" s="335">
        <v>781.09999999999991</v>
      </c>
      <c r="H6" s="334">
        <v>2.3051735428945452</v>
      </c>
      <c r="I6" s="333">
        <v>100</v>
      </c>
      <c r="J6" s="331">
        <v>3.4237668161434978</v>
      </c>
      <c r="K6" s="332">
        <v>3.4561946902654865</v>
      </c>
      <c r="L6" s="331">
        <v>0.94714026577649157</v>
      </c>
      <c r="M6" s="331">
        <v>736.43745907007201</v>
      </c>
      <c r="N6" s="332">
        <v>740.62604019971843</v>
      </c>
      <c r="O6" s="331">
        <v>0.56876263938767657</v>
      </c>
    </row>
    <row r="7" spans="1:15" ht="12.75" x14ac:dyDescent="0.25">
      <c r="A7" s="253" t="s">
        <v>323</v>
      </c>
      <c r="B7" s="251"/>
      <c r="C7" s="251"/>
      <c r="D7" s="251"/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251"/>
    </row>
    <row r="8" spans="1:15" ht="12.75" x14ac:dyDescent="0.25">
      <c r="B8" s="299"/>
      <c r="C8" s="299"/>
      <c r="D8" s="299"/>
      <c r="E8" s="299"/>
      <c r="F8" s="299"/>
      <c r="G8" s="299"/>
      <c r="H8" s="299"/>
      <c r="I8" s="299"/>
      <c r="J8" s="299"/>
      <c r="K8" s="299"/>
      <c r="L8" s="299"/>
      <c r="M8" s="299"/>
      <c r="N8" s="299"/>
      <c r="O8" s="299"/>
    </row>
    <row r="9" spans="1:15" ht="12.75" x14ac:dyDescent="0.25">
      <c r="B9" s="299"/>
      <c r="C9" s="299"/>
      <c r="D9" s="299"/>
      <c r="E9" s="299"/>
      <c r="F9" s="299"/>
      <c r="G9" s="299"/>
      <c r="H9" s="299"/>
      <c r="I9" s="299"/>
      <c r="J9" s="299"/>
      <c r="K9" s="299"/>
      <c r="L9" s="299"/>
      <c r="M9" s="299"/>
      <c r="N9" s="299"/>
      <c r="O9" s="299"/>
    </row>
    <row r="10" spans="1:15" ht="12.75" x14ac:dyDescent="0.25">
      <c r="B10" s="299"/>
      <c r="C10" s="299"/>
      <c r="D10" s="299"/>
      <c r="E10" s="299"/>
      <c r="F10" s="299"/>
      <c r="G10" s="299"/>
      <c r="H10" s="299"/>
      <c r="I10" s="299"/>
      <c r="J10" s="299"/>
      <c r="K10" s="299"/>
      <c r="L10" s="299"/>
      <c r="M10" s="299"/>
      <c r="N10" s="299"/>
      <c r="O10" s="299"/>
    </row>
    <row r="11" spans="1:15" ht="12.75" x14ac:dyDescent="0.25">
      <c r="B11" s="299"/>
      <c r="C11" s="299"/>
      <c r="D11" s="299"/>
      <c r="E11" s="299"/>
      <c r="F11" s="299"/>
      <c r="G11" s="299"/>
      <c r="H11" s="299"/>
      <c r="I11" s="299"/>
      <c r="J11" s="299"/>
      <c r="K11" s="299"/>
      <c r="L11" s="299"/>
      <c r="M11" s="299"/>
      <c r="N11" s="299"/>
      <c r="O11" s="299"/>
    </row>
    <row r="12" spans="1:15" ht="12.75" x14ac:dyDescent="0.25">
      <c r="B12" s="299"/>
      <c r="C12" s="299"/>
      <c r="D12" s="299"/>
      <c r="E12" s="299"/>
      <c r="F12" s="299"/>
      <c r="G12" s="299"/>
      <c r="H12" s="299"/>
      <c r="I12" s="299"/>
      <c r="J12" s="299"/>
      <c r="K12" s="299"/>
      <c r="L12" s="299"/>
      <c r="M12" s="299"/>
      <c r="N12" s="299"/>
      <c r="O12" s="299"/>
    </row>
    <row r="13" spans="1:15" ht="12.75" x14ac:dyDescent="0.25">
      <c r="B13" s="299"/>
      <c r="C13" s="299"/>
      <c r="D13" s="299"/>
      <c r="E13" s="299"/>
      <c r="F13" s="299"/>
      <c r="G13" s="299"/>
      <c r="H13" s="299"/>
      <c r="I13" s="299"/>
      <c r="J13" s="299"/>
      <c r="K13" s="299"/>
      <c r="L13" s="299"/>
      <c r="M13" s="299"/>
      <c r="N13" s="299"/>
      <c r="O13" s="299"/>
    </row>
    <row r="14" spans="1:15" ht="12.75" x14ac:dyDescent="0.25"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  <c r="M14" s="299"/>
      <c r="N14" s="299"/>
      <c r="O14" s="299"/>
    </row>
    <row r="15" spans="1:15" ht="12.75" x14ac:dyDescent="0.25">
      <c r="B15" s="299"/>
      <c r="C15" s="299"/>
      <c r="D15" s="299"/>
      <c r="E15" s="299"/>
      <c r="F15" s="299"/>
      <c r="G15" s="299"/>
      <c r="H15" s="299"/>
      <c r="I15" s="299"/>
      <c r="J15" s="299"/>
      <c r="K15" s="299"/>
      <c r="L15" s="299"/>
      <c r="M15" s="299"/>
      <c r="N15" s="299"/>
      <c r="O15" s="299"/>
    </row>
    <row r="16" spans="1:15" ht="12.75" x14ac:dyDescent="0.25"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</row>
    <row r="17" spans="2:15" ht="12.75" x14ac:dyDescent="0.25">
      <c r="B17" s="299"/>
      <c r="C17" s="299"/>
      <c r="D17" s="299"/>
      <c r="E17" s="299"/>
      <c r="F17" s="299"/>
      <c r="G17" s="299"/>
      <c r="H17" s="299"/>
      <c r="I17" s="299"/>
      <c r="J17" s="299"/>
      <c r="K17" s="299"/>
      <c r="L17" s="299"/>
      <c r="M17" s="299"/>
      <c r="N17" s="299"/>
      <c r="O17" s="299"/>
    </row>
    <row r="18" spans="2:15" ht="12.75" x14ac:dyDescent="0.25">
      <c r="B18" s="299"/>
      <c r="C18" s="299"/>
      <c r="D18" s="299"/>
      <c r="E18" s="299"/>
      <c r="F18" s="299"/>
      <c r="G18" s="299"/>
      <c r="H18" s="299"/>
      <c r="I18" s="299"/>
      <c r="J18" s="299"/>
      <c r="K18" s="299"/>
      <c r="L18" s="299"/>
      <c r="M18" s="299"/>
      <c r="N18" s="299"/>
      <c r="O18" s="299"/>
    </row>
    <row r="19" spans="2:15" ht="12.75" x14ac:dyDescent="0.25"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</row>
    <row r="20" spans="2:15" ht="12.75" x14ac:dyDescent="0.25"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</row>
    <row r="21" spans="2:15" ht="12.75" x14ac:dyDescent="0.25">
      <c r="B21" s="299"/>
      <c r="C21" s="299"/>
      <c r="D21" s="299"/>
      <c r="E21" s="299"/>
      <c r="F21" s="299"/>
      <c r="G21" s="299"/>
      <c r="H21" s="299"/>
      <c r="I21" s="299"/>
      <c r="J21" s="299"/>
      <c r="K21" s="299"/>
      <c r="L21" s="299"/>
      <c r="M21" s="299"/>
      <c r="N21" s="299"/>
      <c r="O21" s="299"/>
    </row>
    <row r="22" spans="2:15" ht="12.75" x14ac:dyDescent="0.25">
      <c r="B22" s="299"/>
      <c r="C22" s="299"/>
      <c r="D22" s="299"/>
      <c r="E22" s="299"/>
      <c r="F22" s="299"/>
      <c r="G22" s="299"/>
      <c r="H22" s="299"/>
      <c r="I22" s="299"/>
      <c r="J22" s="299"/>
      <c r="K22" s="299"/>
      <c r="L22" s="299"/>
      <c r="M22" s="299"/>
      <c r="N22" s="299"/>
      <c r="O22" s="299"/>
    </row>
    <row r="23" spans="2:15" ht="12.75" x14ac:dyDescent="0.25">
      <c r="B23" s="299"/>
      <c r="C23" s="299"/>
      <c r="D23" s="299"/>
      <c r="E23" s="299"/>
      <c r="F23" s="299"/>
      <c r="G23" s="299"/>
      <c r="H23" s="299"/>
      <c r="I23" s="299"/>
      <c r="J23" s="299"/>
      <c r="K23" s="299"/>
      <c r="L23" s="299"/>
      <c r="M23" s="299"/>
      <c r="N23" s="299"/>
      <c r="O23" s="299"/>
    </row>
    <row r="24" spans="2:15" ht="12.75" x14ac:dyDescent="0.25">
      <c r="B24" s="299"/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</row>
    <row r="25" spans="2:15" ht="12.75" x14ac:dyDescent="0.25">
      <c r="B25" s="299"/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</row>
    <row r="26" spans="2:15" ht="12.75" x14ac:dyDescent="0.25">
      <c r="B26" s="299"/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</row>
    <row r="27" spans="2:15" ht="12.75" x14ac:dyDescent="0.25">
      <c r="B27" s="299"/>
      <c r="C27" s="299"/>
      <c r="D27" s="299"/>
      <c r="E27" s="299"/>
      <c r="F27" s="299"/>
      <c r="G27" s="299"/>
      <c r="H27" s="299"/>
      <c r="I27" s="299"/>
      <c r="J27" s="299"/>
      <c r="K27" s="299"/>
      <c r="L27" s="299"/>
      <c r="M27" s="299"/>
      <c r="N27" s="299"/>
      <c r="O27" s="299"/>
    </row>
    <row r="28" spans="2:15" ht="12.75" x14ac:dyDescent="0.25">
      <c r="B28" s="299"/>
      <c r="C28" s="299"/>
      <c r="D28" s="299"/>
      <c r="E28" s="299"/>
      <c r="F28" s="299"/>
      <c r="G28" s="299"/>
      <c r="H28" s="299"/>
      <c r="I28" s="299"/>
      <c r="J28" s="299"/>
      <c r="K28" s="299"/>
      <c r="L28" s="299"/>
      <c r="M28" s="299"/>
      <c r="N28" s="299"/>
      <c r="O28" s="299"/>
    </row>
    <row r="29" spans="2:15" ht="12.75" x14ac:dyDescent="0.25">
      <c r="B29" s="299"/>
      <c r="C29" s="299"/>
      <c r="D29" s="299"/>
      <c r="E29" s="299"/>
      <c r="F29" s="299"/>
      <c r="G29" s="299"/>
      <c r="H29" s="299"/>
      <c r="I29" s="299"/>
      <c r="J29" s="299"/>
      <c r="K29" s="299"/>
      <c r="L29" s="299"/>
      <c r="M29" s="299"/>
      <c r="N29" s="299"/>
      <c r="O29" s="299"/>
    </row>
    <row r="30" spans="2:15" ht="12.75" x14ac:dyDescent="0.25">
      <c r="B30" s="299"/>
      <c r="C30" s="299"/>
      <c r="D30" s="299"/>
      <c r="E30" s="299"/>
      <c r="F30" s="299"/>
      <c r="G30" s="299"/>
      <c r="H30" s="299"/>
      <c r="I30" s="299"/>
      <c r="J30" s="299"/>
      <c r="K30" s="299"/>
      <c r="L30" s="299"/>
      <c r="M30" s="299"/>
      <c r="N30" s="299"/>
      <c r="O30" s="299"/>
    </row>
    <row r="31" spans="2:15" ht="12.75" x14ac:dyDescent="0.25">
      <c r="B31" s="299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</row>
    <row r="32" spans="2:15" ht="12.75" x14ac:dyDescent="0.25">
      <c r="B32" s="299"/>
      <c r="C32" s="299"/>
      <c r="D32" s="299"/>
      <c r="E32" s="299"/>
      <c r="F32" s="299"/>
      <c r="G32" s="299"/>
      <c r="H32" s="299"/>
      <c r="I32" s="299"/>
      <c r="J32" s="299"/>
      <c r="K32" s="299"/>
      <c r="L32" s="299"/>
      <c r="M32" s="299"/>
      <c r="N32" s="299"/>
      <c r="O32" s="299"/>
    </row>
    <row r="33" spans="2:15" ht="12.75" x14ac:dyDescent="0.25"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</row>
    <row r="34" spans="2:15" ht="9.9499999999999993" customHeight="1" x14ac:dyDescent="0.25">
      <c r="B34" s="299"/>
      <c r="C34" s="299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O34" s="299"/>
    </row>
    <row r="35" spans="2:15" ht="9.9499999999999993" customHeight="1" x14ac:dyDescent="0.25">
      <c r="B35" s="299"/>
      <c r="C35" s="299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O35" s="299"/>
    </row>
    <row r="36" spans="2:15" ht="9.9499999999999993" customHeight="1" x14ac:dyDescent="0.25">
      <c r="B36" s="299"/>
      <c r="C36" s="299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O36" s="299"/>
    </row>
    <row r="37" spans="2:15" ht="9.9499999999999993" customHeight="1" x14ac:dyDescent="0.25">
      <c r="B37" s="299"/>
      <c r="C37" s="299"/>
      <c r="D37" s="299"/>
      <c r="E37" s="299"/>
      <c r="F37" s="299"/>
      <c r="G37" s="299"/>
      <c r="H37" s="299"/>
      <c r="I37" s="299"/>
      <c r="J37" s="299"/>
      <c r="K37" s="299"/>
      <c r="L37" s="299"/>
      <c r="M37" s="299"/>
      <c r="N37" s="299"/>
      <c r="O37" s="299"/>
    </row>
    <row r="38" spans="2:15" ht="9.9499999999999993" customHeight="1" x14ac:dyDescent="0.25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</row>
    <row r="39" spans="2:15" ht="9.9499999999999993" customHeight="1" x14ac:dyDescent="0.25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</row>
    <row r="40" spans="2:15" ht="9.9499999999999993" customHeight="1" x14ac:dyDescent="0.25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0070C0"/>
  </sheetPr>
  <dimension ref="A1:P33"/>
  <sheetViews>
    <sheetView view="pageBreakPreview" zoomScaleNormal="100" zoomScaleSheetLayoutView="100" workbookViewId="0">
      <selection activeCell="P30" sqref="P30"/>
    </sheetView>
  </sheetViews>
  <sheetFormatPr baseColWidth="10" defaultColWidth="11" defaultRowHeight="12.75" x14ac:dyDescent="0.25"/>
  <cols>
    <col min="1" max="1" width="12.7109375" style="225" customWidth="1"/>
    <col min="2" max="8" width="6.7109375" style="225" customWidth="1"/>
    <col min="9" max="9" width="6.85546875" style="225" customWidth="1"/>
    <col min="10" max="16384" width="11" style="225"/>
  </cols>
  <sheetData>
    <row r="1" spans="1:16" ht="13.5" x14ac:dyDescent="0.25">
      <c r="A1" s="344" t="s">
        <v>463</v>
      </c>
      <c r="B1" s="344"/>
      <c r="C1" s="239"/>
      <c r="D1" s="239"/>
      <c r="E1" s="239"/>
      <c r="F1" s="239"/>
      <c r="G1" s="239"/>
      <c r="H1" s="239"/>
      <c r="I1" s="239"/>
    </row>
    <row r="2" spans="1:16" ht="13.5" x14ac:dyDescent="0.25">
      <c r="A2" s="344" t="s">
        <v>462</v>
      </c>
      <c r="B2" s="344"/>
      <c r="C2" s="239"/>
      <c r="D2" s="239"/>
      <c r="E2" s="239"/>
      <c r="F2" s="239"/>
      <c r="G2" s="239"/>
      <c r="H2" s="239"/>
      <c r="I2" s="239"/>
    </row>
    <row r="3" spans="1:16" ht="13.5" x14ac:dyDescent="0.25">
      <c r="A3" s="344" t="s">
        <v>328</v>
      </c>
      <c r="B3" s="344"/>
      <c r="C3" s="239"/>
      <c r="D3" s="239"/>
      <c r="E3" s="239"/>
      <c r="F3" s="239"/>
      <c r="G3" s="239"/>
      <c r="H3" s="239"/>
      <c r="I3" s="239"/>
    </row>
    <row r="5" spans="1:16" ht="25.5" x14ac:dyDescent="0.25">
      <c r="A5" s="238" t="s">
        <v>327</v>
      </c>
      <c r="B5" s="238" t="s">
        <v>109</v>
      </c>
      <c r="C5" s="248" t="s">
        <v>219</v>
      </c>
      <c r="D5" s="248" t="s">
        <v>309</v>
      </c>
      <c r="E5" s="248" t="s">
        <v>58</v>
      </c>
      <c r="F5" s="248" t="s">
        <v>288</v>
      </c>
      <c r="G5" s="248" t="s">
        <v>59</v>
      </c>
      <c r="H5" s="338" t="s">
        <v>222</v>
      </c>
      <c r="K5" s="225" t="s">
        <v>59</v>
      </c>
      <c r="L5" s="225">
        <v>51.056659999999994</v>
      </c>
    </row>
    <row r="6" spans="1:16" x14ac:dyDescent="0.25">
      <c r="A6" s="235" t="s">
        <v>325</v>
      </c>
      <c r="B6" s="234">
        <f t="shared" ref="B6:B32" si="0">+SUM(C6:H6)</f>
        <v>76533.460000000006</v>
      </c>
      <c r="C6" s="234">
        <v>790.8</v>
      </c>
      <c r="D6" s="234">
        <v>4088.5</v>
      </c>
      <c r="E6" s="234">
        <v>17118.5</v>
      </c>
      <c r="F6" s="234">
        <v>2344.98</v>
      </c>
      <c r="G6" s="234">
        <v>51056.659999999996</v>
      </c>
      <c r="H6" s="234">
        <v>1134.02</v>
      </c>
      <c r="K6" s="225" t="s">
        <v>58</v>
      </c>
      <c r="L6" s="225">
        <v>17.118500000000001</v>
      </c>
      <c r="O6" s="233"/>
      <c r="P6" s="233"/>
    </row>
    <row r="7" spans="1:16" x14ac:dyDescent="0.25">
      <c r="A7" s="230" t="s">
        <v>113</v>
      </c>
      <c r="B7" s="231">
        <f t="shared" si="0"/>
        <v>905.3</v>
      </c>
      <c r="C7" s="231">
        <v>269.8</v>
      </c>
      <c r="D7" s="231">
        <v>577</v>
      </c>
      <c r="E7" s="231">
        <v>0</v>
      </c>
      <c r="F7" s="231">
        <v>43.5</v>
      </c>
      <c r="G7" s="231">
        <v>0</v>
      </c>
      <c r="H7" s="231">
        <v>15</v>
      </c>
      <c r="K7" s="225" t="s">
        <v>309</v>
      </c>
      <c r="L7" s="225">
        <v>4.0884999999999998</v>
      </c>
    </row>
    <row r="8" spans="1:16" x14ac:dyDescent="0.25">
      <c r="A8" s="230" t="s">
        <v>114</v>
      </c>
      <c r="B8" s="231">
        <f t="shared" si="0"/>
        <v>0</v>
      </c>
      <c r="C8" s="231">
        <v>0</v>
      </c>
      <c r="D8" s="231">
        <v>0</v>
      </c>
      <c r="E8" s="231">
        <v>0</v>
      </c>
      <c r="F8" s="231">
        <v>0</v>
      </c>
      <c r="G8" s="231">
        <v>0</v>
      </c>
      <c r="H8" s="231">
        <v>0</v>
      </c>
      <c r="K8" s="225" t="s">
        <v>288</v>
      </c>
      <c r="L8" s="225">
        <v>2.3449800000000001</v>
      </c>
    </row>
    <row r="9" spans="1:16" x14ac:dyDescent="0.25">
      <c r="A9" s="230" t="s">
        <v>115</v>
      </c>
      <c r="B9" s="231">
        <f t="shared" si="0"/>
        <v>0</v>
      </c>
      <c r="C9" s="231">
        <v>0</v>
      </c>
      <c r="D9" s="231">
        <v>0</v>
      </c>
      <c r="E9" s="231">
        <v>0</v>
      </c>
      <c r="F9" s="231">
        <v>0</v>
      </c>
      <c r="G9" s="231">
        <v>0</v>
      </c>
      <c r="H9" s="231">
        <v>0</v>
      </c>
      <c r="K9" s="225" t="s">
        <v>222</v>
      </c>
      <c r="L9" s="225">
        <v>1.13402</v>
      </c>
    </row>
    <row r="10" spans="1:16" x14ac:dyDescent="0.25">
      <c r="A10" s="230" t="s">
        <v>116</v>
      </c>
      <c r="B10" s="231">
        <f t="shared" si="0"/>
        <v>3672</v>
      </c>
      <c r="C10" s="231">
        <v>0</v>
      </c>
      <c r="D10" s="231">
        <v>0</v>
      </c>
      <c r="E10" s="231">
        <v>3672</v>
      </c>
      <c r="F10" s="231">
        <v>0</v>
      </c>
      <c r="G10" s="231">
        <v>0</v>
      </c>
      <c r="H10" s="231">
        <v>0</v>
      </c>
      <c r="K10" s="225" t="s">
        <v>219</v>
      </c>
      <c r="L10" s="225">
        <v>0.79079999999999995</v>
      </c>
    </row>
    <row r="11" spans="1:16" x14ac:dyDescent="0.25">
      <c r="A11" s="230" t="s">
        <v>117</v>
      </c>
      <c r="B11" s="231">
        <f t="shared" si="0"/>
        <v>131</v>
      </c>
      <c r="C11" s="231">
        <v>0</v>
      </c>
      <c r="D11" s="231">
        <v>117</v>
      </c>
      <c r="E11" s="231">
        <v>0</v>
      </c>
      <c r="F11" s="231">
        <v>14</v>
      </c>
      <c r="G11" s="231">
        <v>0</v>
      </c>
      <c r="H11" s="231">
        <v>0</v>
      </c>
    </row>
    <row r="12" spans="1:16" x14ac:dyDescent="0.25">
      <c r="A12" s="230" t="s">
        <v>118</v>
      </c>
      <c r="B12" s="231">
        <f t="shared" si="0"/>
        <v>16</v>
      </c>
      <c r="C12" s="231">
        <v>4</v>
      </c>
      <c r="D12" s="231">
        <v>0</v>
      </c>
      <c r="E12" s="231">
        <v>0</v>
      </c>
      <c r="F12" s="231">
        <v>12</v>
      </c>
      <c r="G12" s="231">
        <v>0</v>
      </c>
      <c r="H12" s="231">
        <v>0</v>
      </c>
    </row>
    <row r="13" spans="1:16" x14ac:dyDescent="0.25">
      <c r="A13" s="230" t="s">
        <v>400</v>
      </c>
      <c r="B13" s="231">
        <f t="shared" si="0"/>
        <v>0</v>
      </c>
      <c r="C13" s="231">
        <v>0</v>
      </c>
      <c r="D13" s="231">
        <v>0</v>
      </c>
      <c r="E13" s="231">
        <v>0</v>
      </c>
      <c r="F13" s="231">
        <v>0</v>
      </c>
      <c r="G13" s="231">
        <v>0</v>
      </c>
      <c r="H13" s="231">
        <v>0</v>
      </c>
    </row>
    <row r="14" spans="1:16" x14ac:dyDescent="0.25">
      <c r="A14" s="230" t="s">
        <v>119</v>
      </c>
      <c r="B14" s="231">
        <f t="shared" si="0"/>
        <v>112</v>
      </c>
      <c r="C14" s="231">
        <v>63</v>
      </c>
      <c r="D14" s="231">
        <v>49</v>
      </c>
      <c r="E14" s="231">
        <v>0</v>
      </c>
      <c r="F14" s="231">
        <v>0</v>
      </c>
      <c r="G14" s="231">
        <v>0</v>
      </c>
      <c r="H14" s="231">
        <v>0</v>
      </c>
    </row>
    <row r="15" spans="1:16" x14ac:dyDescent="0.25">
      <c r="A15" s="230" t="s">
        <v>120</v>
      </c>
      <c r="B15" s="231">
        <f t="shared" si="0"/>
        <v>0</v>
      </c>
      <c r="C15" s="231">
        <v>0</v>
      </c>
      <c r="D15" s="231">
        <v>0</v>
      </c>
      <c r="E15" s="231">
        <v>0</v>
      </c>
      <c r="F15" s="231">
        <v>0</v>
      </c>
      <c r="G15" s="231">
        <v>0</v>
      </c>
      <c r="H15" s="231">
        <v>0</v>
      </c>
    </row>
    <row r="16" spans="1:16" x14ac:dyDescent="0.25">
      <c r="A16" s="230" t="s">
        <v>121</v>
      </c>
      <c r="B16" s="231">
        <f t="shared" si="0"/>
        <v>2632.5</v>
      </c>
      <c r="C16" s="231">
        <v>0</v>
      </c>
      <c r="D16" s="231">
        <v>74.5</v>
      </c>
      <c r="E16" s="231">
        <v>0</v>
      </c>
      <c r="F16" s="231">
        <v>128</v>
      </c>
      <c r="G16" s="231">
        <v>2398</v>
      </c>
      <c r="H16" s="231">
        <v>32</v>
      </c>
    </row>
    <row r="17" spans="1:8" x14ac:dyDescent="0.25">
      <c r="A17" s="230" t="s">
        <v>122</v>
      </c>
      <c r="B17" s="231">
        <f t="shared" si="0"/>
        <v>1406</v>
      </c>
      <c r="C17" s="231">
        <v>0</v>
      </c>
      <c r="D17" s="231">
        <v>37.5</v>
      </c>
      <c r="E17" s="231">
        <v>1368.5</v>
      </c>
      <c r="F17" s="231">
        <v>0</v>
      </c>
      <c r="G17" s="231">
        <v>0</v>
      </c>
      <c r="H17" s="231">
        <v>0</v>
      </c>
    </row>
    <row r="18" spans="1:8" x14ac:dyDescent="0.25">
      <c r="A18" s="230" t="s">
        <v>123</v>
      </c>
      <c r="B18" s="231">
        <f t="shared" si="0"/>
        <v>423</v>
      </c>
      <c r="C18" s="231">
        <v>64</v>
      </c>
      <c r="D18" s="231">
        <v>295</v>
      </c>
      <c r="E18" s="231">
        <v>0</v>
      </c>
      <c r="F18" s="231">
        <v>64</v>
      </c>
      <c r="G18" s="231">
        <v>0</v>
      </c>
      <c r="H18" s="231">
        <v>0</v>
      </c>
    </row>
    <row r="19" spans="1:8" x14ac:dyDescent="0.25">
      <c r="A19" s="230" t="s">
        <v>124</v>
      </c>
      <c r="B19" s="231">
        <f t="shared" si="0"/>
        <v>175.5</v>
      </c>
      <c r="C19" s="231">
        <v>0</v>
      </c>
      <c r="D19" s="231">
        <v>93.5</v>
      </c>
      <c r="E19" s="231">
        <v>82</v>
      </c>
      <c r="F19" s="231">
        <v>0</v>
      </c>
      <c r="G19" s="231">
        <v>0</v>
      </c>
      <c r="H19" s="231">
        <v>0</v>
      </c>
    </row>
    <row r="20" spans="1:8" x14ac:dyDescent="0.25">
      <c r="A20" s="230" t="s">
        <v>125</v>
      </c>
      <c r="B20" s="231">
        <f t="shared" si="0"/>
        <v>25</v>
      </c>
      <c r="C20" s="231">
        <v>0</v>
      </c>
      <c r="D20" s="231">
        <v>0</v>
      </c>
      <c r="E20" s="231">
        <v>0</v>
      </c>
      <c r="F20" s="231">
        <v>25</v>
      </c>
      <c r="G20" s="231">
        <v>0</v>
      </c>
      <c r="H20" s="231">
        <v>0</v>
      </c>
    </row>
    <row r="21" spans="1:8" x14ac:dyDescent="0.25">
      <c r="A21" s="230" t="s">
        <v>200</v>
      </c>
      <c r="B21" s="231">
        <f t="shared" si="0"/>
        <v>377</v>
      </c>
      <c r="C21" s="231">
        <v>0</v>
      </c>
      <c r="D21" s="231">
        <v>212</v>
      </c>
      <c r="E21" s="231">
        <v>165</v>
      </c>
      <c r="F21" s="231">
        <v>0</v>
      </c>
      <c r="G21" s="231">
        <v>0</v>
      </c>
      <c r="H21" s="231">
        <v>0</v>
      </c>
    </row>
    <row r="22" spans="1:8" x14ac:dyDescent="0.25">
      <c r="A22" s="230" t="s">
        <v>324</v>
      </c>
      <c r="B22" s="231">
        <f t="shared" si="0"/>
        <v>70</v>
      </c>
      <c r="C22" s="231">
        <v>0</v>
      </c>
      <c r="D22" s="231">
        <v>0</v>
      </c>
      <c r="E22" s="231">
        <v>70</v>
      </c>
      <c r="F22" s="231">
        <v>0</v>
      </c>
      <c r="G22" s="231">
        <v>0</v>
      </c>
      <c r="H22" s="231">
        <v>0</v>
      </c>
    </row>
    <row r="23" spans="1:8" x14ac:dyDescent="0.25">
      <c r="A23" s="230" t="s">
        <v>126</v>
      </c>
      <c r="B23" s="231">
        <f t="shared" si="0"/>
        <v>11482</v>
      </c>
      <c r="C23" s="231">
        <v>0</v>
      </c>
      <c r="D23" s="231">
        <v>1332</v>
      </c>
      <c r="E23" s="231">
        <v>0</v>
      </c>
      <c r="F23" s="231">
        <v>872</v>
      </c>
      <c r="G23" s="231">
        <v>8898</v>
      </c>
      <c r="H23" s="231">
        <v>380</v>
      </c>
    </row>
    <row r="24" spans="1:8" x14ac:dyDescent="0.25">
      <c r="A24" s="232" t="s">
        <v>127</v>
      </c>
      <c r="B24" s="231">
        <f t="shared" si="0"/>
        <v>47.75</v>
      </c>
      <c r="C24" s="231">
        <v>0</v>
      </c>
      <c r="D24" s="231">
        <v>0</v>
      </c>
      <c r="E24" s="231">
        <v>0</v>
      </c>
      <c r="F24" s="231">
        <v>47.75</v>
      </c>
      <c r="G24" s="231">
        <v>0</v>
      </c>
      <c r="H24" s="231">
        <v>0</v>
      </c>
    </row>
    <row r="25" spans="1:8" x14ac:dyDescent="0.25">
      <c r="A25" s="230" t="s">
        <v>128</v>
      </c>
      <c r="B25" s="231">
        <f t="shared" si="0"/>
        <v>134</v>
      </c>
      <c r="C25" s="231">
        <v>0</v>
      </c>
      <c r="D25" s="231">
        <v>0</v>
      </c>
      <c r="E25" s="231">
        <v>134</v>
      </c>
      <c r="F25" s="231">
        <v>0</v>
      </c>
      <c r="G25" s="231">
        <v>0</v>
      </c>
      <c r="H25" s="231">
        <v>0</v>
      </c>
    </row>
    <row r="26" spans="1:8" x14ac:dyDescent="0.25">
      <c r="A26" s="230" t="s">
        <v>129</v>
      </c>
      <c r="B26" s="231">
        <f t="shared" si="0"/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</row>
    <row r="27" spans="1:8" x14ac:dyDescent="0.25">
      <c r="A27" s="230" t="s">
        <v>130</v>
      </c>
      <c r="B27" s="229">
        <f t="shared" si="0"/>
        <v>925</v>
      </c>
      <c r="C27" s="229">
        <v>309</v>
      </c>
      <c r="D27" s="229">
        <v>505</v>
      </c>
      <c r="E27" s="229">
        <v>0</v>
      </c>
      <c r="F27" s="229">
        <v>111</v>
      </c>
      <c r="G27" s="229">
        <v>0</v>
      </c>
      <c r="H27" s="229">
        <v>0</v>
      </c>
    </row>
    <row r="28" spans="1:8" x14ac:dyDescent="0.25">
      <c r="A28" s="230" t="s">
        <v>131</v>
      </c>
      <c r="B28" s="231">
        <f t="shared" si="0"/>
        <v>51</v>
      </c>
      <c r="C28" s="231">
        <v>31</v>
      </c>
      <c r="D28" s="231">
        <v>20</v>
      </c>
      <c r="E28" s="231">
        <v>0</v>
      </c>
      <c r="F28" s="231">
        <v>0</v>
      </c>
      <c r="G28" s="231">
        <v>0</v>
      </c>
      <c r="H28" s="231">
        <v>0</v>
      </c>
    </row>
    <row r="29" spans="1:8" x14ac:dyDescent="0.25">
      <c r="A29" s="230" t="s">
        <v>132</v>
      </c>
      <c r="B29" s="231">
        <f t="shared" si="0"/>
        <v>25720.02</v>
      </c>
      <c r="C29" s="231">
        <v>17</v>
      </c>
      <c r="D29" s="231">
        <v>465</v>
      </c>
      <c r="E29" s="231">
        <v>0</v>
      </c>
      <c r="F29" s="231">
        <v>508</v>
      </c>
      <c r="G29" s="231">
        <v>24023</v>
      </c>
      <c r="H29" s="231">
        <v>707.02</v>
      </c>
    </row>
    <row r="30" spans="1:8" x14ac:dyDescent="0.25">
      <c r="A30" s="230" t="s">
        <v>133</v>
      </c>
      <c r="B30" s="231">
        <f t="shared" si="0"/>
        <v>11627</v>
      </c>
      <c r="C30" s="231">
        <v>0</v>
      </c>
      <c r="D30" s="231">
        <v>0</v>
      </c>
      <c r="E30" s="231">
        <v>11627</v>
      </c>
      <c r="F30" s="231">
        <v>0</v>
      </c>
      <c r="G30" s="231">
        <v>0</v>
      </c>
      <c r="H30" s="231">
        <v>0</v>
      </c>
    </row>
    <row r="31" spans="1:8" x14ac:dyDescent="0.25">
      <c r="A31" s="230" t="s">
        <v>134</v>
      </c>
      <c r="B31" s="229">
        <f t="shared" si="0"/>
        <v>23.35</v>
      </c>
      <c r="C31" s="229">
        <v>19</v>
      </c>
      <c r="D31" s="229">
        <v>0</v>
      </c>
      <c r="E31" s="229">
        <v>0</v>
      </c>
      <c r="F31" s="229">
        <v>4.3499999999999996</v>
      </c>
      <c r="G31" s="229">
        <v>0</v>
      </c>
      <c r="H31" s="229">
        <v>0</v>
      </c>
    </row>
    <row r="32" spans="1:8" x14ac:dyDescent="0.25">
      <c r="A32" s="228" t="s">
        <v>135</v>
      </c>
      <c r="B32" s="227">
        <f t="shared" si="0"/>
        <v>16578.039999999997</v>
      </c>
      <c r="C32" s="227">
        <v>14</v>
      </c>
      <c r="D32" s="227">
        <v>311</v>
      </c>
      <c r="E32" s="227">
        <v>0</v>
      </c>
      <c r="F32" s="227">
        <v>515.38</v>
      </c>
      <c r="G32" s="227">
        <v>15737.659999999998</v>
      </c>
      <c r="H32" s="227">
        <v>0</v>
      </c>
    </row>
    <row r="33" spans="1:2" x14ac:dyDescent="0.25">
      <c r="A33" s="226" t="s">
        <v>323</v>
      </c>
      <c r="B33" s="325"/>
    </row>
  </sheetData>
  <sortState ref="K5:L10">
    <sortCondition descending="1" ref="L5:L10"/>
  </sortState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drawing r:id="rId2"/>
  <legacyDrawingHF r:id="rId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0070C0"/>
  </sheetPr>
  <dimension ref="A1:N33"/>
  <sheetViews>
    <sheetView view="pageBreakPreview" zoomScaleNormal="100" zoomScaleSheetLayoutView="100" workbookViewId="0">
      <selection activeCell="D30" sqref="D30"/>
    </sheetView>
  </sheetViews>
  <sheetFormatPr baseColWidth="10" defaultColWidth="11" defaultRowHeight="12.75" x14ac:dyDescent="0.25"/>
  <cols>
    <col min="1" max="1" width="12.7109375" style="225" customWidth="1"/>
    <col min="2" max="6" width="6.7109375" style="225" customWidth="1"/>
    <col min="7" max="7" width="7.140625" style="225" customWidth="1"/>
    <col min="8" max="8" width="6.7109375" style="225" customWidth="1"/>
    <col min="9" max="16384" width="11" style="225"/>
  </cols>
  <sheetData>
    <row r="1" spans="1:14" ht="13.5" x14ac:dyDescent="0.25">
      <c r="A1" s="344" t="s">
        <v>467</v>
      </c>
      <c r="B1" s="239"/>
      <c r="C1" s="239"/>
      <c r="D1" s="239"/>
      <c r="E1" s="239"/>
      <c r="F1" s="239"/>
      <c r="G1" s="239"/>
    </row>
    <row r="2" spans="1:14" ht="13.5" x14ac:dyDescent="0.25">
      <c r="A2" s="344" t="s">
        <v>466</v>
      </c>
      <c r="B2" s="239"/>
      <c r="C2" s="239"/>
      <c r="D2" s="239"/>
      <c r="E2" s="239"/>
      <c r="F2" s="239"/>
      <c r="G2" s="239"/>
    </row>
    <row r="3" spans="1:14" ht="13.5" x14ac:dyDescent="0.25">
      <c r="A3" s="344" t="s">
        <v>383</v>
      </c>
      <c r="B3" s="239"/>
      <c r="C3" s="239"/>
      <c r="D3" s="239"/>
      <c r="E3" s="239"/>
      <c r="F3" s="239"/>
      <c r="G3" s="239"/>
    </row>
    <row r="5" spans="1:14" ht="25.5" x14ac:dyDescent="0.25">
      <c r="A5" s="238" t="s">
        <v>327</v>
      </c>
      <c r="B5" s="248" t="s">
        <v>219</v>
      </c>
      <c r="C5" s="248" t="s">
        <v>465</v>
      </c>
      <c r="D5" s="248" t="s">
        <v>58</v>
      </c>
      <c r="E5" s="248" t="s">
        <v>464</v>
      </c>
      <c r="F5" s="248" t="s">
        <v>59</v>
      </c>
      <c r="G5" s="338" t="s">
        <v>222</v>
      </c>
    </row>
    <row r="6" spans="1:14" x14ac:dyDescent="0.25">
      <c r="A6" s="235" t="s">
        <v>325</v>
      </c>
      <c r="B6" s="234">
        <v>1371.2199999999998</v>
      </c>
      <c r="C6" s="234">
        <v>6976.9359999999997</v>
      </c>
      <c r="D6" s="234">
        <v>56156.66</v>
      </c>
      <c r="E6" s="234">
        <v>32353.156999999999</v>
      </c>
      <c r="F6" s="234">
        <v>736344.76600000006</v>
      </c>
      <c r="G6" s="340">
        <v>1554.56</v>
      </c>
      <c r="H6" s="250"/>
      <c r="M6" s="233"/>
      <c r="N6" s="233"/>
    </row>
    <row r="7" spans="1:14" x14ac:dyDescent="0.25">
      <c r="A7" s="230" t="s">
        <v>113</v>
      </c>
      <c r="B7" s="231">
        <v>524.65</v>
      </c>
      <c r="C7" s="231">
        <v>1928.65</v>
      </c>
      <c r="D7" s="231">
        <v>0</v>
      </c>
      <c r="E7" s="231">
        <v>499.1</v>
      </c>
      <c r="F7" s="231">
        <v>0</v>
      </c>
      <c r="G7" s="315">
        <v>47.5</v>
      </c>
      <c r="H7" s="250"/>
    </row>
    <row r="8" spans="1:14" x14ac:dyDescent="0.25">
      <c r="A8" s="230" t="s">
        <v>114</v>
      </c>
      <c r="B8" s="231">
        <v>0</v>
      </c>
      <c r="C8" s="231">
        <v>0</v>
      </c>
      <c r="D8" s="231">
        <v>0</v>
      </c>
      <c r="E8" s="231">
        <v>0</v>
      </c>
      <c r="F8" s="231">
        <v>0</v>
      </c>
      <c r="G8" s="315">
        <v>0</v>
      </c>
      <c r="H8" s="250"/>
    </row>
    <row r="9" spans="1:14" x14ac:dyDescent="0.25">
      <c r="A9" s="230" t="s">
        <v>115</v>
      </c>
      <c r="B9" s="231">
        <v>0</v>
      </c>
      <c r="C9" s="231">
        <v>0</v>
      </c>
      <c r="D9" s="231">
        <v>0</v>
      </c>
      <c r="E9" s="231">
        <v>0</v>
      </c>
      <c r="F9" s="231">
        <v>0</v>
      </c>
      <c r="G9" s="315">
        <v>0</v>
      </c>
      <c r="H9" s="250"/>
    </row>
    <row r="10" spans="1:14" x14ac:dyDescent="0.25">
      <c r="A10" s="230" t="s">
        <v>116</v>
      </c>
      <c r="B10" s="231">
        <v>0</v>
      </c>
      <c r="C10" s="231">
        <v>0</v>
      </c>
      <c r="D10" s="231">
        <v>21285.19</v>
      </c>
      <c r="E10" s="231">
        <v>0</v>
      </c>
      <c r="F10" s="231">
        <v>0</v>
      </c>
      <c r="G10" s="315">
        <v>0</v>
      </c>
      <c r="H10" s="250"/>
    </row>
    <row r="11" spans="1:14" x14ac:dyDescent="0.25">
      <c r="A11" s="230" t="s">
        <v>117</v>
      </c>
      <c r="B11" s="231">
        <v>0</v>
      </c>
      <c r="C11" s="231">
        <v>143</v>
      </c>
      <c r="D11" s="231">
        <v>0</v>
      </c>
      <c r="E11" s="231">
        <v>157</v>
      </c>
      <c r="F11" s="231">
        <v>0</v>
      </c>
      <c r="G11" s="315">
        <v>0</v>
      </c>
      <c r="H11" s="250"/>
    </row>
    <row r="12" spans="1:14" x14ac:dyDescent="0.25">
      <c r="A12" s="230" t="s">
        <v>118</v>
      </c>
      <c r="B12" s="231">
        <v>11.25</v>
      </c>
      <c r="C12" s="231">
        <v>0</v>
      </c>
      <c r="D12" s="231">
        <v>0</v>
      </c>
      <c r="E12" s="231">
        <v>104.86999999999999</v>
      </c>
      <c r="F12" s="231">
        <v>0</v>
      </c>
      <c r="G12" s="315">
        <v>0</v>
      </c>
      <c r="H12" s="250"/>
    </row>
    <row r="13" spans="1:14" x14ac:dyDescent="0.25">
      <c r="A13" s="230" t="s">
        <v>400</v>
      </c>
      <c r="B13" s="231">
        <v>0</v>
      </c>
      <c r="C13" s="231">
        <v>0</v>
      </c>
      <c r="D13" s="231">
        <v>0</v>
      </c>
      <c r="E13" s="231">
        <v>0</v>
      </c>
      <c r="F13" s="231">
        <v>0</v>
      </c>
      <c r="G13" s="315">
        <v>0</v>
      </c>
      <c r="H13" s="250"/>
    </row>
    <row r="14" spans="1:14" x14ac:dyDescent="0.25">
      <c r="A14" s="230" t="s">
        <v>119</v>
      </c>
      <c r="B14" s="231">
        <v>93.75</v>
      </c>
      <c r="C14" s="231">
        <v>73.72</v>
      </c>
      <c r="D14" s="231">
        <v>0</v>
      </c>
      <c r="E14" s="231">
        <v>0</v>
      </c>
      <c r="F14" s="231">
        <v>0</v>
      </c>
      <c r="G14" s="315">
        <v>0</v>
      </c>
      <c r="H14" s="250"/>
    </row>
    <row r="15" spans="1:14" x14ac:dyDescent="0.25">
      <c r="A15" s="230" t="s">
        <v>120</v>
      </c>
      <c r="B15" s="231">
        <v>0</v>
      </c>
      <c r="C15" s="231">
        <v>0</v>
      </c>
      <c r="D15" s="231">
        <v>0</v>
      </c>
      <c r="E15" s="231">
        <v>0</v>
      </c>
      <c r="F15" s="231">
        <v>0</v>
      </c>
      <c r="G15" s="315">
        <v>0</v>
      </c>
      <c r="H15" s="250"/>
    </row>
    <row r="16" spans="1:14" x14ac:dyDescent="0.25">
      <c r="A16" s="230" t="s">
        <v>121</v>
      </c>
      <c r="B16" s="231">
        <v>0</v>
      </c>
      <c r="C16" s="231">
        <v>156</v>
      </c>
      <c r="D16" s="231">
        <v>0</v>
      </c>
      <c r="E16" s="231">
        <v>1231</v>
      </c>
      <c r="F16" s="231">
        <v>18113</v>
      </c>
      <c r="G16" s="315">
        <v>27.5</v>
      </c>
      <c r="H16" s="250"/>
    </row>
    <row r="17" spans="1:8" x14ac:dyDescent="0.25">
      <c r="A17" s="230" t="s">
        <v>122</v>
      </c>
      <c r="B17" s="231">
        <v>0</v>
      </c>
      <c r="C17" s="231">
        <v>222.56</v>
      </c>
      <c r="D17" s="231">
        <v>5134.57</v>
      </c>
      <c r="E17" s="231">
        <v>0</v>
      </c>
      <c r="F17" s="231">
        <v>0</v>
      </c>
      <c r="G17" s="315">
        <v>0</v>
      </c>
      <c r="H17" s="250"/>
    </row>
    <row r="18" spans="1:8" x14ac:dyDescent="0.25">
      <c r="A18" s="230" t="s">
        <v>123</v>
      </c>
      <c r="B18" s="231">
        <v>72.510000000000005</v>
      </c>
      <c r="C18" s="231">
        <v>248.80999999999997</v>
      </c>
      <c r="D18" s="231">
        <v>0</v>
      </c>
      <c r="E18" s="231">
        <v>373.6</v>
      </c>
      <c r="F18" s="231">
        <v>0</v>
      </c>
      <c r="G18" s="315">
        <v>0</v>
      </c>
      <c r="H18" s="250"/>
    </row>
    <row r="19" spans="1:8" x14ac:dyDescent="0.25">
      <c r="A19" s="230" t="s">
        <v>124</v>
      </c>
      <c r="B19" s="231">
        <v>0</v>
      </c>
      <c r="C19" s="231">
        <v>499.95000000000005</v>
      </c>
      <c r="D19" s="231">
        <v>163.50000000000003</v>
      </c>
      <c r="E19" s="231">
        <v>0</v>
      </c>
      <c r="F19" s="231">
        <v>0</v>
      </c>
      <c r="G19" s="315">
        <v>0</v>
      </c>
      <c r="H19" s="250"/>
    </row>
    <row r="20" spans="1:8" x14ac:dyDescent="0.25">
      <c r="A20" s="230" t="s">
        <v>125</v>
      </c>
      <c r="B20" s="231">
        <v>0</v>
      </c>
      <c r="C20" s="231">
        <v>0</v>
      </c>
      <c r="D20" s="231">
        <v>0</v>
      </c>
      <c r="E20" s="231">
        <v>25</v>
      </c>
      <c r="F20" s="231">
        <v>0</v>
      </c>
      <c r="G20" s="315">
        <v>0</v>
      </c>
      <c r="H20" s="250"/>
    </row>
    <row r="21" spans="1:8" x14ac:dyDescent="0.25">
      <c r="A21" s="230" t="s">
        <v>200</v>
      </c>
      <c r="B21" s="231">
        <v>0</v>
      </c>
      <c r="C21" s="231">
        <v>671</v>
      </c>
      <c r="D21" s="231">
        <v>1310</v>
      </c>
      <c r="E21" s="231">
        <v>0</v>
      </c>
      <c r="F21" s="231">
        <v>0</v>
      </c>
      <c r="G21" s="315">
        <v>0</v>
      </c>
      <c r="H21" s="250"/>
    </row>
    <row r="22" spans="1:8" x14ac:dyDescent="0.25">
      <c r="A22" s="230" t="s">
        <v>324</v>
      </c>
      <c r="B22" s="231">
        <v>0</v>
      </c>
      <c r="C22" s="231">
        <v>0</v>
      </c>
      <c r="D22" s="231">
        <v>370</v>
      </c>
      <c r="E22" s="231">
        <v>0</v>
      </c>
      <c r="F22" s="231">
        <v>0</v>
      </c>
      <c r="G22" s="315">
        <v>0</v>
      </c>
      <c r="H22" s="250"/>
    </row>
    <row r="23" spans="1:8" x14ac:dyDescent="0.25">
      <c r="A23" s="230" t="s">
        <v>126</v>
      </c>
      <c r="B23" s="231">
        <v>0</v>
      </c>
      <c r="C23" s="231">
        <v>1449</v>
      </c>
      <c r="D23" s="231">
        <v>0</v>
      </c>
      <c r="E23" s="231">
        <v>9396.2999999999993</v>
      </c>
      <c r="F23" s="231">
        <v>113321</v>
      </c>
      <c r="G23" s="315">
        <v>416.9</v>
      </c>
      <c r="H23" s="250"/>
    </row>
    <row r="24" spans="1:8" x14ac:dyDescent="0.25">
      <c r="A24" s="232" t="s">
        <v>127</v>
      </c>
      <c r="B24" s="231">
        <v>0</v>
      </c>
      <c r="C24" s="231">
        <v>0</v>
      </c>
      <c r="D24" s="231">
        <v>0</v>
      </c>
      <c r="E24" s="231">
        <v>457.16</v>
      </c>
      <c r="F24" s="231">
        <v>0</v>
      </c>
      <c r="G24" s="315">
        <v>0</v>
      </c>
      <c r="H24" s="250"/>
    </row>
    <row r="25" spans="1:8" x14ac:dyDescent="0.25">
      <c r="A25" s="230" t="s">
        <v>128</v>
      </c>
      <c r="B25" s="231">
        <v>0</v>
      </c>
      <c r="C25" s="231">
        <v>0</v>
      </c>
      <c r="D25" s="231">
        <v>86.4</v>
      </c>
      <c r="E25" s="231">
        <v>0</v>
      </c>
      <c r="F25" s="231">
        <v>0</v>
      </c>
      <c r="G25" s="315">
        <v>0</v>
      </c>
      <c r="H25" s="250"/>
    </row>
    <row r="26" spans="1:8" x14ac:dyDescent="0.25">
      <c r="A26" s="230" t="s">
        <v>129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315">
        <v>0</v>
      </c>
      <c r="H26" s="250"/>
    </row>
    <row r="27" spans="1:8" x14ac:dyDescent="0.25">
      <c r="A27" s="230" t="s">
        <v>130</v>
      </c>
      <c r="B27" s="229">
        <v>543</v>
      </c>
      <c r="C27" s="229">
        <v>595</v>
      </c>
      <c r="D27" s="229">
        <v>0</v>
      </c>
      <c r="E27" s="229">
        <v>1479</v>
      </c>
      <c r="F27" s="229">
        <v>0</v>
      </c>
      <c r="G27" s="315">
        <v>0</v>
      </c>
      <c r="H27" s="250"/>
    </row>
    <row r="28" spans="1:8" x14ac:dyDescent="0.25">
      <c r="A28" s="230" t="s">
        <v>131</v>
      </c>
      <c r="B28" s="231">
        <v>37</v>
      </c>
      <c r="C28" s="231">
        <v>22.3</v>
      </c>
      <c r="D28" s="231">
        <v>0</v>
      </c>
      <c r="E28" s="231">
        <v>0</v>
      </c>
      <c r="F28" s="231">
        <v>0</v>
      </c>
      <c r="G28" s="315">
        <v>0</v>
      </c>
      <c r="H28" s="250"/>
    </row>
    <row r="29" spans="1:8" x14ac:dyDescent="0.25">
      <c r="A29" s="230" t="s">
        <v>132</v>
      </c>
      <c r="B29" s="231">
        <v>38.5</v>
      </c>
      <c r="C29" s="231">
        <v>504.9</v>
      </c>
      <c r="D29" s="231">
        <v>0</v>
      </c>
      <c r="E29" s="231">
        <v>13237.9</v>
      </c>
      <c r="F29" s="231">
        <v>381664.76900000003</v>
      </c>
      <c r="G29" s="315">
        <v>1062.6600000000001</v>
      </c>
      <c r="H29" s="250"/>
    </row>
    <row r="30" spans="1:8" x14ac:dyDescent="0.25">
      <c r="A30" s="230" t="s">
        <v>133</v>
      </c>
      <c r="B30" s="231">
        <v>0</v>
      </c>
      <c r="C30" s="231">
        <v>0</v>
      </c>
      <c r="D30" s="231">
        <v>27807</v>
      </c>
      <c r="E30" s="231">
        <v>0</v>
      </c>
      <c r="F30" s="231">
        <v>0</v>
      </c>
      <c r="G30" s="315">
        <v>0</v>
      </c>
      <c r="H30" s="250"/>
    </row>
    <row r="31" spans="1:8" x14ac:dyDescent="0.25">
      <c r="A31" s="230" t="s">
        <v>134</v>
      </c>
      <c r="B31" s="229">
        <v>30.07</v>
      </c>
      <c r="C31" s="229">
        <v>0</v>
      </c>
      <c r="D31" s="229">
        <v>0</v>
      </c>
      <c r="E31" s="229">
        <v>87.87</v>
      </c>
      <c r="F31" s="229">
        <v>0</v>
      </c>
      <c r="G31" s="315">
        <v>0</v>
      </c>
      <c r="H31" s="250"/>
    </row>
    <row r="32" spans="1:8" x14ac:dyDescent="0.25">
      <c r="A32" s="228" t="s">
        <v>135</v>
      </c>
      <c r="B32" s="227">
        <v>20.49</v>
      </c>
      <c r="C32" s="227">
        <v>462.04600000000005</v>
      </c>
      <c r="D32" s="227">
        <v>0</v>
      </c>
      <c r="E32" s="227">
        <v>5304.3569999999991</v>
      </c>
      <c r="F32" s="227">
        <v>223245.997</v>
      </c>
      <c r="G32" s="339">
        <v>0</v>
      </c>
      <c r="H32" s="250"/>
    </row>
    <row r="33" spans="1:1" x14ac:dyDescent="0.25">
      <c r="A33" s="226" t="s">
        <v>323</v>
      </c>
    </row>
  </sheetData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0070C0"/>
  </sheetPr>
  <dimension ref="A1:O16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16" width="12.42578125" style="225"/>
    <col min="17" max="25" width="11.140625" style="225" customWidth="1"/>
    <col min="26" max="35" width="12.42578125" style="225"/>
    <col min="36" max="36" width="7.28515625" style="225" customWidth="1"/>
    <col min="37" max="45" width="12.42578125" style="225"/>
    <col min="46" max="46" width="35.42578125" style="225" customWidth="1"/>
    <col min="47" max="47" width="12.42578125" style="225"/>
    <col min="48" max="48" width="35.42578125" style="225" customWidth="1"/>
    <col min="49" max="52" width="12.42578125" style="225"/>
    <col min="53" max="55" width="13.7109375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64" width="12.42578125" style="225"/>
    <col min="65" max="65" width="6" style="225" customWidth="1"/>
    <col min="66" max="16384" width="12.42578125" style="225"/>
  </cols>
  <sheetData>
    <row r="1" spans="1:15" ht="13.5" x14ac:dyDescent="0.25">
      <c r="A1" s="282" t="s">
        <v>469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468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318" t="s">
        <v>325</v>
      </c>
      <c r="B5" s="272">
        <v>1060.3</v>
      </c>
      <c r="C5" s="271">
        <v>790.8</v>
      </c>
      <c r="D5" s="268">
        <v>-25.417334716589647</v>
      </c>
      <c r="E5" s="268">
        <v>100</v>
      </c>
      <c r="F5" s="272">
        <v>1910.933</v>
      </c>
      <c r="G5" s="271">
        <v>1371.2199999999998</v>
      </c>
      <c r="H5" s="268">
        <v>-28.243428733503485</v>
      </c>
      <c r="I5" s="268">
        <v>100</v>
      </c>
      <c r="J5" s="270">
        <v>1.8022569084221447</v>
      </c>
      <c r="K5" s="269">
        <v>1.7339656044511884</v>
      </c>
      <c r="L5" s="268">
        <v>-3.7892102758393387</v>
      </c>
      <c r="M5" s="270">
        <v>2431.8560880993728</v>
      </c>
      <c r="N5" s="269">
        <v>2513.682705911524</v>
      </c>
      <c r="O5" s="268">
        <v>3.364780433043757</v>
      </c>
    </row>
    <row r="6" spans="1:15" x14ac:dyDescent="0.25">
      <c r="A6" s="267" t="s">
        <v>113</v>
      </c>
      <c r="B6" s="266">
        <v>269.3</v>
      </c>
      <c r="C6" s="265">
        <v>269.8</v>
      </c>
      <c r="D6" s="264">
        <v>0.18566654288896256</v>
      </c>
      <c r="E6" s="263">
        <v>34.117349519473954</v>
      </c>
      <c r="F6" s="266">
        <v>512.1</v>
      </c>
      <c r="G6" s="265">
        <v>524.65</v>
      </c>
      <c r="H6" s="264">
        <v>2.450693223979683</v>
      </c>
      <c r="I6" s="263">
        <v>38.261548110441801</v>
      </c>
      <c r="J6" s="261">
        <v>1.9015967322688452</v>
      </c>
      <c r="K6" s="262">
        <v>1.9445885841363972</v>
      </c>
      <c r="L6" s="261">
        <v>2.2608290779011497</v>
      </c>
      <c r="M6" s="266">
        <v>3046.7486818980669</v>
      </c>
      <c r="N6" s="265">
        <v>3000</v>
      </c>
      <c r="O6" s="261">
        <v>-1.5343793262575067</v>
      </c>
    </row>
    <row r="7" spans="1:15" x14ac:dyDescent="0.25">
      <c r="A7" s="267" t="s">
        <v>118</v>
      </c>
      <c r="B7" s="266">
        <v>172</v>
      </c>
      <c r="C7" s="265">
        <v>4</v>
      </c>
      <c r="D7" s="263">
        <v>-97.674418604651152</v>
      </c>
      <c r="E7" s="263">
        <v>0.50581689428426913</v>
      </c>
      <c r="F7" s="266">
        <v>411.51400000000001</v>
      </c>
      <c r="G7" s="265">
        <v>11.25</v>
      </c>
      <c r="H7" s="263">
        <v>-97.266192644721684</v>
      </c>
      <c r="I7" s="263">
        <v>0.82043727483554796</v>
      </c>
      <c r="J7" s="261">
        <v>2.3925232558139538</v>
      </c>
      <c r="K7" s="262">
        <v>2.8125</v>
      </c>
      <c r="L7" s="263">
        <v>17.553716276967467</v>
      </c>
      <c r="M7" s="261">
        <v>1907.8785897928137</v>
      </c>
      <c r="N7" s="262">
        <v>2280.0888888888885</v>
      </c>
      <c r="O7" s="263">
        <v>19.509118718948205</v>
      </c>
    </row>
    <row r="8" spans="1:15" x14ac:dyDescent="0.25">
      <c r="A8" s="267" t="s">
        <v>119</v>
      </c>
      <c r="B8" s="266">
        <v>88</v>
      </c>
      <c r="C8" s="265">
        <v>63</v>
      </c>
      <c r="D8" s="264">
        <v>-28.409090909090907</v>
      </c>
      <c r="E8" s="263">
        <v>7.9666160849772387</v>
      </c>
      <c r="F8" s="266">
        <v>130.69999999999999</v>
      </c>
      <c r="G8" s="265">
        <v>93.75</v>
      </c>
      <c r="H8" s="264">
        <v>-28.270849273144606</v>
      </c>
      <c r="I8" s="263">
        <v>6.8369772902962342</v>
      </c>
      <c r="J8" s="261">
        <v>1.4852272727272726</v>
      </c>
      <c r="K8" s="262">
        <v>1.4880952380952381</v>
      </c>
      <c r="L8" s="261">
        <v>0.19309942798850788</v>
      </c>
      <c r="M8" s="261">
        <v>2273.5960214231063</v>
      </c>
      <c r="N8" s="262">
        <v>2696.2133333333336</v>
      </c>
      <c r="O8" s="261">
        <v>18.588056450138367</v>
      </c>
    </row>
    <row r="9" spans="1:15" x14ac:dyDescent="0.25">
      <c r="A9" s="267" t="s">
        <v>123</v>
      </c>
      <c r="B9" s="266">
        <v>93</v>
      </c>
      <c r="C9" s="265">
        <v>64</v>
      </c>
      <c r="D9" s="264">
        <v>-31.182795698924725</v>
      </c>
      <c r="E9" s="263">
        <v>8.093070308548306</v>
      </c>
      <c r="F9" s="266">
        <v>106.51999999999998</v>
      </c>
      <c r="G9" s="265">
        <v>72.510000000000005</v>
      </c>
      <c r="H9" s="264">
        <v>-31.928276380022513</v>
      </c>
      <c r="I9" s="263">
        <v>5.2879917154067195</v>
      </c>
      <c r="J9" s="261">
        <v>1.1453763440860214</v>
      </c>
      <c r="K9" s="262">
        <v>1.1329687500000001</v>
      </c>
      <c r="L9" s="261">
        <v>-1.08327661472023</v>
      </c>
      <c r="M9" s="261">
        <v>2693.2172361997755</v>
      </c>
      <c r="N9" s="262">
        <v>2741.9528340918487</v>
      </c>
      <c r="O9" s="261">
        <v>1.8095680228469302</v>
      </c>
    </row>
    <row r="10" spans="1:15" x14ac:dyDescent="0.25">
      <c r="A10" s="267" t="s">
        <v>130</v>
      </c>
      <c r="B10" s="266">
        <v>357</v>
      </c>
      <c r="C10" s="265">
        <v>309</v>
      </c>
      <c r="D10" s="264">
        <v>-13.445378151260501</v>
      </c>
      <c r="E10" s="263">
        <v>39.074355083459785</v>
      </c>
      <c r="F10" s="266">
        <v>627</v>
      </c>
      <c r="G10" s="265">
        <v>543</v>
      </c>
      <c r="H10" s="264">
        <v>-13.397129186602875</v>
      </c>
      <c r="I10" s="263">
        <v>39.59977246539578</v>
      </c>
      <c r="J10" s="261">
        <v>1.7563025210084033</v>
      </c>
      <c r="K10" s="262">
        <v>1.7572815533980584</v>
      </c>
      <c r="L10" s="261">
        <v>5.5743949458819664E-2</v>
      </c>
      <c r="M10" s="261">
        <v>2419.1387559808618</v>
      </c>
      <c r="N10" s="262">
        <v>2201.4732965009212</v>
      </c>
      <c r="O10" s="261">
        <v>-8.9976426090402679</v>
      </c>
    </row>
    <row r="11" spans="1:15" x14ac:dyDescent="0.25">
      <c r="A11" s="267" t="s">
        <v>131</v>
      </c>
      <c r="B11" s="266">
        <v>37</v>
      </c>
      <c r="C11" s="265">
        <v>31</v>
      </c>
      <c r="D11" s="264">
        <v>-16.216216216216218</v>
      </c>
      <c r="E11" s="263">
        <v>3.9200809307030857</v>
      </c>
      <c r="F11" s="266">
        <v>43.8</v>
      </c>
      <c r="G11" s="265">
        <v>37</v>
      </c>
      <c r="H11" s="264">
        <v>-15.52511415525114</v>
      </c>
      <c r="I11" s="263">
        <v>2.6983270372369135</v>
      </c>
      <c r="J11" s="261">
        <v>1.1837837837837837</v>
      </c>
      <c r="K11" s="262">
        <v>1.1935483870967742</v>
      </c>
      <c r="L11" s="292">
        <v>0.82486375018413494</v>
      </c>
      <c r="M11" s="292">
        <v>1385.8447488584475</v>
      </c>
      <c r="N11" s="293">
        <v>1483.7837837837837</v>
      </c>
      <c r="O11" s="292">
        <v>7.0671000489781255</v>
      </c>
    </row>
    <row r="12" spans="1:15" x14ac:dyDescent="0.25">
      <c r="A12" s="267" t="s">
        <v>359</v>
      </c>
      <c r="B12" s="266">
        <v>18</v>
      </c>
      <c r="C12" s="265">
        <v>17</v>
      </c>
      <c r="D12" s="264">
        <v>-5.555555555555558</v>
      </c>
      <c r="E12" s="263">
        <v>2.1497218007081438</v>
      </c>
      <c r="F12" s="266">
        <v>39.550000000000004</v>
      </c>
      <c r="G12" s="265">
        <v>38.5</v>
      </c>
      <c r="H12" s="264">
        <v>-2.6548672566371834</v>
      </c>
      <c r="I12" s="263">
        <v>2.8077186738816531</v>
      </c>
      <c r="J12" s="261">
        <v>2.1972222222222224</v>
      </c>
      <c r="K12" s="262">
        <v>2.2647058823529411</v>
      </c>
      <c r="L12" s="292">
        <v>3.0713170223841679</v>
      </c>
      <c r="M12" s="292">
        <v>1519.8482932996205</v>
      </c>
      <c r="N12" s="293">
        <v>1582.9870129870128</v>
      </c>
      <c r="O12" s="292">
        <v>4.1542777634941963</v>
      </c>
    </row>
    <row r="13" spans="1:15" x14ac:dyDescent="0.25">
      <c r="A13" s="295" t="s">
        <v>134</v>
      </c>
      <c r="B13" s="266">
        <v>1</v>
      </c>
      <c r="C13" s="265">
        <v>19</v>
      </c>
      <c r="D13" s="264">
        <v>1800</v>
      </c>
      <c r="E13" s="263">
        <v>2.4026302478502783</v>
      </c>
      <c r="F13" s="266">
        <v>1.2</v>
      </c>
      <c r="G13" s="265">
        <v>30.07</v>
      </c>
      <c r="H13" s="264">
        <v>2405.8333333333335</v>
      </c>
      <c r="I13" s="263">
        <v>2.1929376759382158</v>
      </c>
      <c r="J13" s="292">
        <v>1.2</v>
      </c>
      <c r="K13" s="293">
        <v>1.5826315789473684</v>
      </c>
      <c r="L13" s="292">
        <v>31.885964912280706</v>
      </c>
      <c r="M13" s="292">
        <v>3500.0000000000005</v>
      </c>
      <c r="N13" s="293">
        <v>1200</v>
      </c>
      <c r="O13" s="292">
        <v>-65.714285714285722</v>
      </c>
    </row>
    <row r="14" spans="1:15" x14ac:dyDescent="0.25">
      <c r="A14" s="291" t="s">
        <v>135</v>
      </c>
      <c r="B14" s="290">
        <v>25</v>
      </c>
      <c r="C14" s="289">
        <v>14</v>
      </c>
      <c r="D14" s="288">
        <v>-43.999999999999993</v>
      </c>
      <c r="E14" s="287">
        <v>1.7703591299949422</v>
      </c>
      <c r="F14" s="290">
        <v>38.549000000000007</v>
      </c>
      <c r="G14" s="289">
        <v>20.49</v>
      </c>
      <c r="H14" s="288">
        <v>-46.846870217126266</v>
      </c>
      <c r="I14" s="287">
        <v>1.4942897565671447</v>
      </c>
      <c r="J14" s="286">
        <v>1.5419600000000002</v>
      </c>
      <c r="K14" s="285">
        <v>1.4635714285714285</v>
      </c>
      <c r="L14" s="283">
        <v>-5.083696816296901</v>
      </c>
      <c r="M14" s="283">
        <v>1969.0471866974494</v>
      </c>
      <c r="N14" s="284">
        <v>2356.9058077110785</v>
      </c>
      <c r="O14" s="283">
        <v>19.697781934020497</v>
      </c>
    </row>
    <row r="15" spans="1:15" x14ac:dyDescent="0.25">
      <c r="A15" s="253" t="s">
        <v>323</v>
      </c>
      <c r="B15" s="251"/>
      <c r="C15" s="251"/>
      <c r="D15" s="251"/>
      <c r="E15" s="251"/>
      <c r="F15" s="251"/>
      <c r="G15" s="251"/>
      <c r="H15" s="251"/>
      <c r="I15" s="251"/>
      <c r="J15" s="251"/>
      <c r="K15" s="251"/>
      <c r="L15" s="251"/>
      <c r="M15" s="251"/>
      <c r="N15" s="251"/>
      <c r="O15" s="251"/>
    </row>
    <row r="16" spans="1:15" x14ac:dyDescent="0.25">
      <c r="B16" s="299"/>
      <c r="C16" s="299"/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0070C0"/>
  </sheetPr>
  <dimension ref="A1:O2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16" width="12.42578125" style="225"/>
    <col min="17" max="25" width="11.140625" style="225" customWidth="1"/>
    <col min="26" max="35" width="12.42578125" style="225"/>
    <col min="36" max="36" width="7.28515625" style="225" customWidth="1"/>
    <col min="37" max="45" width="12.42578125" style="225"/>
    <col min="46" max="46" width="35.42578125" style="225" customWidth="1"/>
    <col min="47" max="47" width="12.42578125" style="225"/>
    <col min="48" max="48" width="35.42578125" style="225" customWidth="1"/>
    <col min="49" max="52" width="12.42578125" style="225"/>
    <col min="53" max="55" width="13.7109375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64" width="12.42578125" style="225"/>
    <col min="65" max="65" width="6" style="225" customWidth="1"/>
    <col min="66" max="16384" width="12.42578125" style="225"/>
  </cols>
  <sheetData>
    <row r="1" spans="1:15" ht="13.5" x14ac:dyDescent="0.25">
      <c r="A1" s="282" t="s">
        <v>470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468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318" t="s">
        <v>325</v>
      </c>
      <c r="B5" s="272">
        <v>3524.8</v>
      </c>
      <c r="C5" s="271">
        <v>4088.5</v>
      </c>
      <c r="D5" s="268">
        <v>15.992396731729453</v>
      </c>
      <c r="E5" s="268">
        <v>100</v>
      </c>
      <c r="F5" s="272">
        <v>6056.7619999999988</v>
      </c>
      <c r="G5" s="271">
        <v>6976.9359999999997</v>
      </c>
      <c r="H5" s="268">
        <v>15.192507151511014</v>
      </c>
      <c r="I5" s="268">
        <v>100</v>
      </c>
      <c r="J5" s="270">
        <v>1.7183278483885607</v>
      </c>
      <c r="K5" s="269">
        <v>1.7064781704781704</v>
      </c>
      <c r="L5" s="268">
        <v>-0.68960518340565047</v>
      </c>
      <c r="M5" s="270">
        <v>3696.0638159465407</v>
      </c>
      <c r="N5" s="269">
        <v>3671.5534225912347</v>
      </c>
      <c r="O5" s="268">
        <v>-0.66314854331130935</v>
      </c>
    </row>
    <row r="6" spans="1:15" x14ac:dyDescent="0.25">
      <c r="A6" s="267" t="s">
        <v>113</v>
      </c>
      <c r="B6" s="266">
        <v>567.5</v>
      </c>
      <c r="C6" s="265">
        <v>577</v>
      </c>
      <c r="D6" s="264">
        <v>1.6740088105726914</v>
      </c>
      <c r="E6" s="263">
        <v>14.112755289225879</v>
      </c>
      <c r="F6" s="266">
        <v>1820.1000000000001</v>
      </c>
      <c r="G6" s="265">
        <v>1928.65</v>
      </c>
      <c r="H6" s="264">
        <v>5.963958024284377</v>
      </c>
      <c r="I6" s="263">
        <v>27.643223328979943</v>
      </c>
      <c r="J6" s="261">
        <v>3.2072246696035243</v>
      </c>
      <c r="K6" s="262">
        <v>3.3425476603119586</v>
      </c>
      <c r="L6" s="261">
        <v>4.2193174675587253</v>
      </c>
      <c r="M6" s="266">
        <v>5585.5777155101359</v>
      </c>
      <c r="N6" s="265">
        <v>5396.2849661680448</v>
      </c>
      <c r="O6" s="261">
        <v>-3.3889556100250795</v>
      </c>
    </row>
    <row r="7" spans="1:15" x14ac:dyDescent="0.25">
      <c r="A7" s="267" t="s">
        <v>117</v>
      </c>
      <c r="B7" s="266">
        <v>68</v>
      </c>
      <c r="C7" s="265">
        <v>117</v>
      </c>
      <c r="D7" s="263">
        <v>72.058823529411768</v>
      </c>
      <c r="E7" s="263">
        <v>2.8616852146263914</v>
      </c>
      <c r="F7" s="266">
        <v>106</v>
      </c>
      <c r="G7" s="265">
        <v>143</v>
      </c>
      <c r="H7" s="263">
        <v>34.905660377358494</v>
      </c>
      <c r="I7" s="263">
        <v>2.049610316047044</v>
      </c>
      <c r="J7" s="261">
        <v>1.5588235294117647</v>
      </c>
      <c r="K7" s="262">
        <v>1.2222222222222223</v>
      </c>
      <c r="L7" s="263">
        <v>-21.59329140461216</v>
      </c>
      <c r="M7" s="261">
        <v>5035.4716981132078</v>
      </c>
      <c r="N7" s="262">
        <v>5488.811188811188</v>
      </c>
      <c r="O7" s="263">
        <v>9.0029200415890909</v>
      </c>
    </row>
    <row r="8" spans="1:15" x14ac:dyDescent="0.25">
      <c r="A8" s="267" t="s">
        <v>119</v>
      </c>
      <c r="B8" s="266">
        <v>55</v>
      </c>
      <c r="C8" s="265">
        <v>49</v>
      </c>
      <c r="D8" s="264">
        <v>-10.909090909090914</v>
      </c>
      <c r="E8" s="263">
        <v>1.1984835514247278</v>
      </c>
      <c r="F8" s="266">
        <v>91.6</v>
      </c>
      <c r="G8" s="265">
        <v>73.72</v>
      </c>
      <c r="H8" s="264">
        <v>-19.519650655021824</v>
      </c>
      <c r="I8" s="263">
        <v>1.056624283209707</v>
      </c>
      <c r="J8" s="261">
        <v>1.6654545454545453</v>
      </c>
      <c r="K8" s="262">
        <v>1.5044897959183674</v>
      </c>
      <c r="L8" s="261">
        <v>-9.6649140005346972</v>
      </c>
      <c r="M8" s="261">
        <v>4175.5458515283844</v>
      </c>
      <c r="N8" s="262">
        <v>4406.6332067281601</v>
      </c>
      <c r="O8" s="261">
        <v>5.5343029011450051</v>
      </c>
    </row>
    <row r="9" spans="1:15" x14ac:dyDescent="0.25">
      <c r="A9" s="267" t="s">
        <v>121</v>
      </c>
      <c r="B9" s="266">
        <v>92.5</v>
      </c>
      <c r="C9" s="265">
        <v>74.5</v>
      </c>
      <c r="D9" s="264">
        <v>-19.45945945945946</v>
      </c>
      <c r="E9" s="263">
        <v>1.8221841751253516</v>
      </c>
      <c r="F9" s="266">
        <v>209</v>
      </c>
      <c r="G9" s="265">
        <v>156</v>
      </c>
      <c r="H9" s="264">
        <v>-25.358851674641148</v>
      </c>
      <c r="I9" s="263">
        <v>2.2359385265967755</v>
      </c>
      <c r="J9" s="261">
        <v>2.2594594594594595</v>
      </c>
      <c r="K9" s="262">
        <v>2.0939597315436242</v>
      </c>
      <c r="L9" s="261">
        <v>-7.324748723547736</v>
      </c>
      <c r="M9" s="261">
        <v>4136.8421052631575</v>
      </c>
      <c r="N9" s="262">
        <v>4254.3589743589746</v>
      </c>
      <c r="O9" s="261">
        <v>2.8407385659294127</v>
      </c>
    </row>
    <row r="10" spans="1:15" x14ac:dyDescent="0.25">
      <c r="A10" s="267" t="s">
        <v>122</v>
      </c>
      <c r="B10" s="266">
        <v>28</v>
      </c>
      <c r="C10" s="265">
        <v>37.5</v>
      </c>
      <c r="D10" s="264">
        <v>33.928571428571416</v>
      </c>
      <c r="E10" s="263">
        <v>0.91720679955974072</v>
      </c>
      <c r="F10" s="266">
        <v>158.77799999999999</v>
      </c>
      <c r="G10" s="265">
        <v>222.56</v>
      </c>
      <c r="H10" s="264">
        <v>40.170552595447752</v>
      </c>
      <c r="I10" s="263">
        <v>3.1899389646113994</v>
      </c>
      <c r="J10" s="261">
        <v>5.6706428571428571</v>
      </c>
      <c r="K10" s="262">
        <v>5.9349333333333334</v>
      </c>
      <c r="L10" s="261">
        <v>4.6606792712676315</v>
      </c>
      <c r="M10" s="261">
        <v>4847.0380027459723</v>
      </c>
      <c r="N10" s="262">
        <v>5020.9471603163192</v>
      </c>
      <c r="O10" s="261">
        <v>3.5879470611087205</v>
      </c>
    </row>
    <row r="11" spans="1:15" x14ac:dyDescent="0.25">
      <c r="A11" s="267" t="s">
        <v>123</v>
      </c>
      <c r="B11" s="266">
        <v>286</v>
      </c>
      <c r="C11" s="265">
        <v>295</v>
      </c>
      <c r="D11" s="264">
        <v>3.1468531468531458</v>
      </c>
      <c r="E11" s="263">
        <v>7.2153601565366268</v>
      </c>
      <c r="F11" s="266">
        <v>248.20000000000002</v>
      </c>
      <c r="G11" s="265">
        <v>248.80999999999997</v>
      </c>
      <c r="H11" s="264">
        <v>0.24576954069297496</v>
      </c>
      <c r="I11" s="263">
        <v>3.5661786205291257</v>
      </c>
      <c r="J11" s="261">
        <v>0.86783216783216788</v>
      </c>
      <c r="K11" s="262">
        <v>0.8434237288135592</v>
      </c>
      <c r="L11" s="261">
        <v>-2.8125759707180009</v>
      </c>
      <c r="M11" s="261">
        <v>4010.6567284448024</v>
      </c>
      <c r="N11" s="262">
        <v>4203.9266910493952</v>
      </c>
      <c r="O11" s="261">
        <v>4.818910609673055</v>
      </c>
    </row>
    <row r="12" spans="1:15" x14ac:dyDescent="0.25">
      <c r="A12" s="267" t="s">
        <v>124</v>
      </c>
      <c r="B12" s="266">
        <v>71.8</v>
      </c>
      <c r="C12" s="265">
        <v>93.5</v>
      </c>
      <c r="D12" s="264">
        <v>30.222841225626752</v>
      </c>
      <c r="E12" s="263">
        <v>2.2869022869022873</v>
      </c>
      <c r="F12" s="266">
        <v>290.7</v>
      </c>
      <c r="G12" s="265">
        <v>499.95000000000005</v>
      </c>
      <c r="H12" s="341">
        <v>71.981424148606848</v>
      </c>
      <c r="I12" s="263">
        <v>7.1657529895644752</v>
      </c>
      <c r="J12" s="261">
        <v>4.0487465181058493</v>
      </c>
      <c r="K12" s="262">
        <v>5.3470588235294123</v>
      </c>
      <c r="L12" s="261">
        <v>32.067018757967602</v>
      </c>
      <c r="M12" s="261">
        <v>3417.8018575851397</v>
      </c>
      <c r="N12" s="262">
        <v>3806.9506950695068</v>
      </c>
      <c r="O12" s="261">
        <v>11.385939083060869</v>
      </c>
    </row>
    <row r="13" spans="1:15" x14ac:dyDescent="0.25">
      <c r="A13" s="267" t="s">
        <v>200</v>
      </c>
      <c r="B13" s="266">
        <v>178</v>
      </c>
      <c r="C13" s="265">
        <v>212</v>
      </c>
      <c r="D13" s="264">
        <v>19.101123595505619</v>
      </c>
      <c r="E13" s="263">
        <v>5.1852757735110675</v>
      </c>
      <c r="F13" s="266">
        <v>636</v>
      </c>
      <c r="G13" s="265">
        <v>671</v>
      </c>
      <c r="H13" s="264">
        <v>5.5031446540880546</v>
      </c>
      <c r="I13" s="263">
        <v>9.6174022522207459</v>
      </c>
      <c r="J13" s="261">
        <v>3.5730337078651684</v>
      </c>
      <c r="K13" s="262">
        <v>3.1650943396226414</v>
      </c>
      <c r="L13" s="261">
        <v>-11.417170997982673</v>
      </c>
      <c r="M13" s="261">
        <v>3225.4716981132069</v>
      </c>
      <c r="N13" s="262">
        <v>3422.8017883755592</v>
      </c>
      <c r="O13" s="261">
        <v>6.1178676711931335</v>
      </c>
    </row>
    <row r="14" spans="1:15" x14ac:dyDescent="0.25">
      <c r="A14" s="267" t="s">
        <v>126</v>
      </c>
      <c r="B14" s="266">
        <v>912</v>
      </c>
      <c r="C14" s="265">
        <v>1332</v>
      </c>
      <c r="D14" s="264">
        <v>46.05263157894737</v>
      </c>
      <c r="E14" s="263">
        <v>32.579185520361989</v>
      </c>
      <c r="F14" s="266">
        <v>1037</v>
      </c>
      <c r="G14" s="265">
        <v>1449</v>
      </c>
      <c r="H14" s="264">
        <v>39.729990356798453</v>
      </c>
      <c r="I14" s="263">
        <v>20.768429006658511</v>
      </c>
      <c r="J14" s="261">
        <v>1.1370614035087718</v>
      </c>
      <c r="K14" s="262">
        <v>1.0878378378378379</v>
      </c>
      <c r="L14" s="261">
        <v>-4.3290156115614042</v>
      </c>
      <c r="M14" s="261">
        <v>960.45323047251691</v>
      </c>
      <c r="N14" s="262">
        <v>961.37336093857812</v>
      </c>
      <c r="O14" s="261">
        <v>9.5801694123975878E-2</v>
      </c>
    </row>
    <row r="15" spans="1:15" x14ac:dyDescent="0.25">
      <c r="A15" s="267" t="s">
        <v>130</v>
      </c>
      <c r="B15" s="266">
        <v>401</v>
      </c>
      <c r="C15" s="265">
        <v>505</v>
      </c>
      <c r="D15" s="264">
        <v>25.935162094763097</v>
      </c>
      <c r="E15" s="263">
        <v>12.351718234071175</v>
      </c>
      <c r="F15" s="266">
        <v>424</v>
      </c>
      <c r="G15" s="265">
        <v>595</v>
      </c>
      <c r="H15" s="264">
        <v>40.330188679245296</v>
      </c>
      <c r="I15" s="263">
        <v>8.5280988674684721</v>
      </c>
      <c r="J15" s="261">
        <v>1.0573566084788031</v>
      </c>
      <c r="K15" s="262">
        <v>1.1782178217821782</v>
      </c>
      <c r="L15" s="261">
        <v>11.430506258172969</v>
      </c>
      <c r="M15" s="261">
        <v>3694.7169811320755</v>
      </c>
      <c r="N15" s="262">
        <v>3767.8991596638657</v>
      </c>
      <c r="O15" s="261">
        <v>1.9807248811075873</v>
      </c>
    </row>
    <row r="16" spans="1:15" x14ac:dyDescent="0.25">
      <c r="A16" s="267" t="s">
        <v>131</v>
      </c>
      <c r="B16" s="266">
        <v>35</v>
      </c>
      <c r="C16" s="265">
        <v>20</v>
      </c>
      <c r="D16" s="264">
        <v>-42.857142857142861</v>
      </c>
      <c r="E16" s="263">
        <v>0.48917695976519504</v>
      </c>
      <c r="F16" s="266">
        <v>40.1</v>
      </c>
      <c r="G16" s="265">
        <v>22.3</v>
      </c>
      <c r="H16" s="264">
        <v>-44.389027431421447</v>
      </c>
      <c r="I16" s="263">
        <v>0.31962454578915445</v>
      </c>
      <c r="J16" s="261">
        <v>1.1457142857142857</v>
      </c>
      <c r="K16" s="262">
        <v>1.115</v>
      </c>
      <c r="L16" s="292">
        <v>-2.680798004987528</v>
      </c>
      <c r="M16" s="292">
        <v>3026.4339152119696</v>
      </c>
      <c r="N16" s="293">
        <v>3034.9775784753365</v>
      </c>
      <c r="O16" s="292">
        <v>0.28230133228495102</v>
      </c>
    </row>
    <row r="17" spans="1:15" x14ac:dyDescent="0.25">
      <c r="A17" s="267" t="s">
        <v>359</v>
      </c>
      <c r="B17" s="266">
        <v>632</v>
      </c>
      <c r="C17" s="265">
        <v>465</v>
      </c>
      <c r="D17" s="264">
        <v>-26.424050632911388</v>
      </c>
      <c r="E17" s="263">
        <v>11.373364314540785</v>
      </c>
      <c r="F17" s="266">
        <v>691.2</v>
      </c>
      <c r="G17" s="265">
        <v>504.9</v>
      </c>
      <c r="H17" s="264">
        <v>-26.953125000000011</v>
      </c>
      <c r="I17" s="263">
        <v>7.2367010389661024</v>
      </c>
      <c r="J17" s="261">
        <v>1.0936708860759494</v>
      </c>
      <c r="K17" s="262">
        <v>1.0858064516129031</v>
      </c>
      <c r="L17" s="292">
        <v>-0.71908602150538847</v>
      </c>
      <c r="M17" s="292">
        <v>2881.0763888888882</v>
      </c>
      <c r="N17" s="293">
        <v>3835.9477124183009</v>
      </c>
      <c r="O17" s="292">
        <v>33.142867270439403</v>
      </c>
    </row>
    <row r="18" spans="1:15" x14ac:dyDescent="0.25">
      <c r="A18" s="291" t="s">
        <v>135</v>
      </c>
      <c r="B18" s="290">
        <v>198</v>
      </c>
      <c r="C18" s="289">
        <v>311</v>
      </c>
      <c r="D18" s="288">
        <v>57.070707070707073</v>
      </c>
      <c r="E18" s="287">
        <v>7.6067017243487829</v>
      </c>
      <c r="F18" s="290">
        <v>304.08400000000006</v>
      </c>
      <c r="G18" s="289">
        <v>462.04600000000005</v>
      </c>
      <c r="H18" s="288">
        <v>51.946830481051265</v>
      </c>
      <c r="I18" s="287">
        <v>6.6224772593585506</v>
      </c>
      <c r="J18" s="286">
        <v>1.5357777777777781</v>
      </c>
      <c r="K18" s="285">
        <v>1.4856784565916401</v>
      </c>
      <c r="L18" s="283">
        <v>-3.2621465104560987</v>
      </c>
      <c r="M18" s="283">
        <v>3136.3566317201826</v>
      </c>
      <c r="N18" s="284">
        <v>3100.1355925600478</v>
      </c>
      <c r="O18" s="283">
        <v>-1.1548762916119282</v>
      </c>
    </row>
    <row r="19" spans="1:15" x14ac:dyDescent="0.25">
      <c r="A19" s="253" t="s">
        <v>323</v>
      </c>
      <c r="B19" s="251"/>
      <c r="C19" s="251"/>
      <c r="D19" s="251"/>
      <c r="E19" s="251"/>
      <c r="F19" s="251"/>
      <c r="G19" s="251"/>
      <c r="H19" s="251"/>
      <c r="I19" s="251"/>
      <c r="J19" s="251"/>
      <c r="K19" s="251"/>
      <c r="L19" s="251"/>
      <c r="M19" s="251"/>
      <c r="N19" s="251"/>
      <c r="O19" s="251"/>
    </row>
    <row r="20" spans="1:15" x14ac:dyDescent="0.25">
      <c r="B20" s="299"/>
      <c r="C20" s="299"/>
      <c r="D20" s="299"/>
      <c r="E20" s="299"/>
      <c r="F20" s="299"/>
      <c r="G20" s="299"/>
      <c r="H20" s="299"/>
      <c r="I20" s="299"/>
      <c r="J20" s="299"/>
      <c r="K20" s="299"/>
      <c r="L20" s="299"/>
      <c r="M20" s="299"/>
      <c r="N20" s="299"/>
      <c r="O20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0070C0"/>
  </sheetPr>
  <dimension ref="A1:O14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16" width="12.42578125" style="225"/>
    <col min="17" max="25" width="11.140625" style="225" customWidth="1"/>
    <col min="26" max="35" width="12.42578125" style="225"/>
    <col min="36" max="36" width="7.28515625" style="225" customWidth="1"/>
    <col min="37" max="45" width="12.42578125" style="225"/>
    <col min="46" max="46" width="35.42578125" style="225" customWidth="1"/>
    <col min="47" max="47" width="12.42578125" style="225"/>
    <col min="48" max="48" width="35.42578125" style="225" customWidth="1"/>
    <col min="49" max="52" width="12.42578125" style="225"/>
    <col min="53" max="55" width="13.7109375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64" width="12.42578125" style="225"/>
    <col min="65" max="65" width="6" style="225" customWidth="1"/>
    <col min="66" max="16384" width="12.42578125" style="225"/>
  </cols>
  <sheetData>
    <row r="1" spans="1:15" ht="13.5" x14ac:dyDescent="0.25">
      <c r="A1" s="282" t="s">
        <v>471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468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318" t="s">
        <v>325</v>
      </c>
      <c r="B5" s="272">
        <v>17226</v>
      </c>
      <c r="C5" s="271">
        <v>17118.5</v>
      </c>
      <c r="D5" s="268">
        <v>-0.62405665853941805</v>
      </c>
      <c r="E5" s="268">
        <v>100</v>
      </c>
      <c r="F5" s="272">
        <v>38427.47</v>
      </c>
      <c r="G5" s="271">
        <v>56156.66</v>
      </c>
      <c r="H5" s="268">
        <v>46.136761020176451</v>
      </c>
      <c r="I5" s="268">
        <v>100</v>
      </c>
      <c r="J5" s="270">
        <v>2.2307831185417393</v>
      </c>
      <c r="K5" s="269">
        <v>3.2804661623389904</v>
      </c>
      <c r="L5" s="268">
        <v>47.054464195669013</v>
      </c>
      <c r="M5" s="270">
        <v>3512.9566687580527</v>
      </c>
      <c r="N5" s="269">
        <v>3231.7811102013547</v>
      </c>
      <c r="O5" s="268">
        <v>-8.0039574941897289</v>
      </c>
    </row>
    <row r="6" spans="1:15" x14ac:dyDescent="0.25">
      <c r="A6" s="267" t="s">
        <v>116</v>
      </c>
      <c r="B6" s="266">
        <v>3605</v>
      </c>
      <c r="C6" s="265">
        <v>3672</v>
      </c>
      <c r="D6" s="263">
        <v>1.8585298196948763</v>
      </c>
      <c r="E6" s="263">
        <v>21.450477553523967</v>
      </c>
      <c r="F6" s="266">
        <v>2248.4399999999996</v>
      </c>
      <c r="G6" s="265">
        <v>21285.19</v>
      </c>
      <c r="H6" s="263">
        <v>846.66479870488001</v>
      </c>
      <c r="I6" s="263">
        <v>37.903233561255242</v>
      </c>
      <c r="J6" s="261">
        <v>0.62370041608876547</v>
      </c>
      <c r="K6" s="262">
        <v>5.7966203703703698</v>
      </c>
      <c r="L6" s="261">
        <v>829.39177541696404</v>
      </c>
      <c r="M6" s="261">
        <v>2467.9021899628187</v>
      </c>
      <c r="N6" s="262">
        <v>2734.6154767704684</v>
      </c>
      <c r="O6" s="263">
        <v>10.80728757778151</v>
      </c>
    </row>
    <row r="7" spans="1:15" x14ac:dyDescent="0.25">
      <c r="A7" s="267" t="s">
        <v>122</v>
      </c>
      <c r="B7" s="266">
        <v>1305</v>
      </c>
      <c r="C7" s="265">
        <v>1368.5</v>
      </c>
      <c r="D7" s="264">
        <v>4.8659003831417635</v>
      </c>
      <c r="E7" s="263">
        <v>7.9942751993457364</v>
      </c>
      <c r="F7" s="266">
        <v>4757.55</v>
      </c>
      <c r="G7" s="265">
        <v>5134.57</v>
      </c>
      <c r="H7" s="264">
        <v>7.9246671080703157</v>
      </c>
      <c r="I7" s="263">
        <v>9.1432966276840535</v>
      </c>
      <c r="J7" s="261">
        <v>3.6456321839080461</v>
      </c>
      <c r="K7" s="262">
        <v>3.7519693094629152</v>
      </c>
      <c r="L7" s="261">
        <v>2.9168363726940205</v>
      </c>
      <c r="M7" s="261">
        <v>3087.0887326460047</v>
      </c>
      <c r="N7" s="262">
        <v>3779.5157140714805</v>
      </c>
      <c r="O7" s="261">
        <v>22.429772558950155</v>
      </c>
    </row>
    <row r="8" spans="1:15" x14ac:dyDescent="0.25">
      <c r="A8" s="267" t="s">
        <v>124</v>
      </c>
      <c r="B8" s="266">
        <v>82</v>
      </c>
      <c r="C8" s="265">
        <v>82</v>
      </c>
      <c r="D8" s="264">
        <v>0</v>
      </c>
      <c r="E8" s="263">
        <v>0.47901393229546985</v>
      </c>
      <c r="F8" s="266">
        <v>159.80000000000001</v>
      </c>
      <c r="G8" s="265">
        <v>163.50000000000003</v>
      </c>
      <c r="H8" s="341">
        <v>2.3153942428035146</v>
      </c>
      <c r="I8" s="263">
        <v>0.29114979416510883</v>
      </c>
      <c r="J8" s="261">
        <v>1.9487804878048782</v>
      </c>
      <c r="K8" s="262">
        <v>1.9939024390243907</v>
      </c>
      <c r="L8" s="261">
        <v>2.3153942428035146</v>
      </c>
      <c r="M8" s="261">
        <v>3586.5331664580726</v>
      </c>
      <c r="N8" s="262">
        <v>2990.7339449541278</v>
      </c>
      <c r="O8" s="261">
        <v>-16.612120782151695</v>
      </c>
    </row>
    <row r="9" spans="1:15" x14ac:dyDescent="0.25">
      <c r="A9" s="267" t="s">
        <v>200</v>
      </c>
      <c r="B9" s="266">
        <v>163</v>
      </c>
      <c r="C9" s="265">
        <v>165</v>
      </c>
      <c r="D9" s="264">
        <v>1.2269938650306678</v>
      </c>
      <c r="E9" s="263">
        <v>0.96386949791161614</v>
      </c>
      <c r="F9" s="266">
        <v>1200</v>
      </c>
      <c r="G9" s="265">
        <v>1310</v>
      </c>
      <c r="H9" s="264">
        <v>9.1666666666666572</v>
      </c>
      <c r="I9" s="263">
        <v>2.3327598186929208</v>
      </c>
      <c r="J9" s="261">
        <v>7.3619631901840492</v>
      </c>
      <c r="K9" s="262">
        <v>7.9393939393939394</v>
      </c>
      <c r="L9" s="261">
        <v>7.8434343434343523</v>
      </c>
      <c r="M9" s="261">
        <v>1916.5250000000001</v>
      </c>
      <c r="N9" s="262">
        <v>1934.5496183206101</v>
      </c>
      <c r="O9" s="261">
        <v>0.94048438296447934</v>
      </c>
    </row>
    <row r="10" spans="1:15" x14ac:dyDescent="0.25">
      <c r="A10" s="267" t="s">
        <v>324</v>
      </c>
      <c r="B10" s="266">
        <v>70</v>
      </c>
      <c r="C10" s="265">
        <v>70</v>
      </c>
      <c r="D10" s="264">
        <v>0</v>
      </c>
      <c r="E10" s="263">
        <v>0.40891433244735226</v>
      </c>
      <c r="F10" s="266">
        <v>371.9</v>
      </c>
      <c r="G10" s="265">
        <v>370</v>
      </c>
      <c r="H10" s="264">
        <v>-0.51089002420005025</v>
      </c>
      <c r="I10" s="263">
        <v>0.6588710938292982</v>
      </c>
      <c r="J10" s="261">
        <v>5.3128571428571423</v>
      </c>
      <c r="K10" s="262">
        <v>5.2857142857142856</v>
      </c>
      <c r="L10" s="261">
        <v>-0.51089002420005025</v>
      </c>
      <c r="M10" s="261">
        <v>3265.6090346867441</v>
      </c>
      <c r="N10" s="262">
        <v>3649.6621621621621</v>
      </c>
      <c r="O10" s="261">
        <v>11.760536040783531</v>
      </c>
    </row>
    <row r="11" spans="1:15" x14ac:dyDescent="0.25">
      <c r="A11" s="267" t="s">
        <v>128</v>
      </c>
      <c r="B11" s="266">
        <v>288</v>
      </c>
      <c r="C11" s="265">
        <v>134</v>
      </c>
      <c r="D11" s="264">
        <v>-53.472222222222221</v>
      </c>
      <c r="E11" s="263">
        <v>0.78277886497064575</v>
      </c>
      <c r="F11" s="266">
        <v>226.77999999999997</v>
      </c>
      <c r="G11" s="265">
        <v>86.4</v>
      </c>
      <c r="H11" s="264">
        <v>-61.901402240056434</v>
      </c>
      <c r="I11" s="263">
        <v>0.15385530407257128</v>
      </c>
      <c r="J11" s="261">
        <v>0.78743055555555541</v>
      </c>
      <c r="K11" s="262">
        <v>0.64477611940298507</v>
      </c>
      <c r="L11" s="292">
        <v>-18.116446605494431</v>
      </c>
      <c r="M11" s="292">
        <v>4000</v>
      </c>
      <c r="N11" s="293">
        <v>5122.6851851851843</v>
      </c>
      <c r="O11" s="292">
        <v>28.067129629629605</v>
      </c>
    </row>
    <row r="12" spans="1:15" x14ac:dyDescent="0.25">
      <c r="A12" s="260" t="s">
        <v>133</v>
      </c>
      <c r="B12" s="259">
        <v>11713</v>
      </c>
      <c r="C12" s="258">
        <v>11627</v>
      </c>
      <c r="D12" s="257">
        <v>-0.73422692734568251</v>
      </c>
      <c r="E12" s="256">
        <v>67.920670619505216</v>
      </c>
      <c r="F12" s="259">
        <v>29463</v>
      </c>
      <c r="G12" s="258">
        <v>27807</v>
      </c>
      <c r="H12" s="257">
        <v>-5.6206088992974195</v>
      </c>
      <c r="I12" s="256">
        <v>49.516833800300795</v>
      </c>
      <c r="J12" s="254">
        <v>2.5154102279518482</v>
      </c>
      <c r="K12" s="255">
        <v>2.3915885439064248</v>
      </c>
      <c r="L12" s="254">
        <v>-4.9225244721312951</v>
      </c>
      <c r="M12" s="254">
        <v>3766.6921223229137</v>
      </c>
      <c r="N12" s="255">
        <v>3610.8602150537631</v>
      </c>
      <c r="O12" s="254">
        <v>-4.1371023223700458</v>
      </c>
    </row>
    <row r="13" spans="1:15" x14ac:dyDescent="0.25">
      <c r="A13" s="253" t="s">
        <v>323</v>
      </c>
      <c r="B13" s="251"/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</row>
    <row r="14" spans="1:15" x14ac:dyDescent="0.25"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  <c r="M14" s="299"/>
      <c r="N14" s="299"/>
      <c r="O14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0070C0"/>
  </sheetPr>
  <dimension ref="A1:O19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16" width="12.42578125" style="225"/>
    <col min="17" max="25" width="11.140625" style="225" customWidth="1"/>
    <col min="26" max="35" width="12.42578125" style="225"/>
    <col min="36" max="36" width="7.28515625" style="225" customWidth="1"/>
    <col min="37" max="45" width="12.42578125" style="225"/>
    <col min="46" max="46" width="35.42578125" style="225" customWidth="1"/>
    <col min="47" max="47" width="12.42578125" style="225"/>
    <col min="48" max="48" width="35.42578125" style="225" customWidth="1"/>
    <col min="49" max="52" width="12.42578125" style="225"/>
    <col min="53" max="55" width="13.7109375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64" width="12.42578125" style="225"/>
    <col min="65" max="65" width="6" style="225" customWidth="1"/>
    <col min="66" max="16384" width="12.42578125" style="225"/>
  </cols>
  <sheetData>
    <row r="1" spans="1:15" ht="13.5" x14ac:dyDescent="0.25">
      <c r="A1" s="282" t="s">
        <v>472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468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318" t="s">
        <v>325</v>
      </c>
      <c r="B5" s="272">
        <v>2441.8200000000002</v>
      </c>
      <c r="C5" s="271">
        <v>2344.98</v>
      </c>
      <c r="D5" s="268">
        <v>-3.9658942919625573</v>
      </c>
      <c r="E5" s="268">
        <v>100</v>
      </c>
      <c r="F5" s="272">
        <v>34103.612999999998</v>
      </c>
      <c r="G5" s="271">
        <v>32353.156999999999</v>
      </c>
      <c r="H5" s="268">
        <v>-5.1327582212477019</v>
      </c>
      <c r="I5" s="268">
        <v>100</v>
      </c>
      <c r="J5" s="270">
        <v>13.966472958694743</v>
      </c>
      <c r="K5" s="269">
        <v>13.796773106806882</v>
      </c>
      <c r="L5" s="268">
        <v>-1.2150515909760573</v>
      </c>
      <c r="M5" s="270">
        <v>373.11386274527575</v>
      </c>
      <c r="N5" s="269">
        <v>410.18700957065801</v>
      </c>
      <c r="O5" s="268">
        <v>9.9361483255024474</v>
      </c>
    </row>
    <row r="6" spans="1:15" x14ac:dyDescent="0.25">
      <c r="A6" s="267" t="s">
        <v>113</v>
      </c>
      <c r="B6" s="266">
        <v>43.5</v>
      </c>
      <c r="C6" s="265">
        <v>43.5</v>
      </c>
      <c r="D6" s="264">
        <v>0</v>
      </c>
      <c r="E6" s="263">
        <v>1.8550264821021929</v>
      </c>
      <c r="F6" s="266">
        <v>525.14999999999986</v>
      </c>
      <c r="G6" s="265">
        <v>499.1</v>
      </c>
      <c r="H6" s="264">
        <v>-4.9604874797676608</v>
      </c>
      <c r="I6" s="263">
        <v>1.5426624363118568</v>
      </c>
      <c r="J6" s="261">
        <v>12.072413793103445</v>
      </c>
      <c r="K6" s="262">
        <v>11.473563218390805</v>
      </c>
      <c r="L6" s="261">
        <v>-4.9604874797676608</v>
      </c>
      <c r="M6" s="261">
        <v>647.18270970199012</v>
      </c>
      <c r="N6" s="262">
        <v>653.22580645161281</v>
      </c>
      <c r="O6" s="261">
        <v>0.93375435700457921</v>
      </c>
    </row>
    <row r="7" spans="1:15" x14ac:dyDescent="0.25">
      <c r="A7" s="267" t="s">
        <v>117</v>
      </c>
      <c r="B7" s="266">
        <v>14</v>
      </c>
      <c r="C7" s="265">
        <v>14</v>
      </c>
      <c r="D7" s="263">
        <v>0</v>
      </c>
      <c r="E7" s="263">
        <v>0.5970200172282919</v>
      </c>
      <c r="F7" s="266">
        <v>148</v>
      </c>
      <c r="G7" s="265">
        <v>157</v>
      </c>
      <c r="H7" s="263">
        <v>6.0810810810810745</v>
      </c>
      <c r="I7" s="263">
        <v>0.48526949008407433</v>
      </c>
      <c r="J7" s="261">
        <v>10.571428571428571</v>
      </c>
      <c r="K7" s="262">
        <v>11.214285714285714</v>
      </c>
      <c r="L7" s="263">
        <v>6.0810810810810745</v>
      </c>
      <c r="M7" s="261">
        <v>1147.5675675675679</v>
      </c>
      <c r="N7" s="262">
        <v>1138.9171974522294</v>
      </c>
      <c r="O7" s="263">
        <v>-0.75380050463383919</v>
      </c>
    </row>
    <row r="8" spans="1:15" x14ac:dyDescent="0.25">
      <c r="A8" s="267" t="s">
        <v>118</v>
      </c>
      <c r="B8" s="266">
        <v>12</v>
      </c>
      <c r="C8" s="265">
        <v>12</v>
      </c>
      <c r="D8" s="263">
        <v>0</v>
      </c>
      <c r="E8" s="263">
        <v>0.51173144333853593</v>
      </c>
      <c r="F8" s="266">
        <v>86.530000000000015</v>
      </c>
      <c r="G8" s="265">
        <v>104.86999999999999</v>
      </c>
      <c r="H8" s="263">
        <v>21.19496128510341</v>
      </c>
      <c r="I8" s="263">
        <v>0.32414147404533039</v>
      </c>
      <c r="J8" s="261">
        <v>7.2108333333333343</v>
      </c>
      <c r="K8" s="262">
        <v>8.7391666666666659</v>
      </c>
      <c r="L8" s="263">
        <v>21.19496128510341</v>
      </c>
      <c r="M8" s="261">
        <v>464.07835432797867</v>
      </c>
      <c r="N8" s="262">
        <v>462.43606369791178</v>
      </c>
      <c r="O8" s="263">
        <v>-0.35388218708133357</v>
      </c>
    </row>
    <row r="9" spans="1:15" x14ac:dyDescent="0.25">
      <c r="A9" s="267" t="s">
        <v>121</v>
      </c>
      <c r="B9" s="266">
        <v>128</v>
      </c>
      <c r="C9" s="265">
        <v>128</v>
      </c>
      <c r="D9" s="264">
        <v>0</v>
      </c>
      <c r="E9" s="263">
        <v>5.458468728944383</v>
      </c>
      <c r="F9" s="266">
        <v>1248</v>
      </c>
      <c r="G9" s="265">
        <v>1231</v>
      </c>
      <c r="H9" s="264">
        <v>-1.3621794871794823</v>
      </c>
      <c r="I9" s="263">
        <v>3.8048837088757677</v>
      </c>
      <c r="J9" s="261">
        <v>9.75</v>
      </c>
      <c r="K9" s="262">
        <v>9.6171875</v>
      </c>
      <c r="L9" s="261">
        <v>-1.3621794871794823</v>
      </c>
      <c r="M9" s="261">
        <v>395.76923076923083</v>
      </c>
      <c r="N9" s="262">
        <v>408.54264825345251</v>
      </c>
      <c r="O9" s="261">
        <v>3.2274912982484416</v>
      </c>
    </row>
    <row r="10" spans="1:15" x14ac:dyDescent="0.25">
      <c r="A10" s="267" t="s">
        <v>123</v>
      </c>
      <c r="B10" s="266">
        <v>59</v>
      </c>
      <c r="C10" s="265">
        <v>64</v>
      </c>
      <c r="D10" s="264">
        <v>8.4745762711864394</v>
      </c>
      <c r="E10" s="263">
        <v>2.7292343644721915</v>
      </c>
      <c r="F10" s="266">
        <v>357.95</v>
      </c>
      <c r="G10" s="265">
        <v>373.6</v>
      </c>
      <c r="H10" s="264">
        <v>4.3721190110350694</v>
      </c>
      <c r="I10" s="263">
        <v>1.1547559330917845</v>
      </c>
      <c r="J10" s="261">
        <v>6.0669491525423727</v>
      </c>
      <c r="K10" s="262">
        <v>5.8375000000000004</v>
      </c>
      <c r="L10" s="261">
        <v>-3.7819527867020475</v>
      </c>
      <c r="M10" s="261">
        <v>564.29249895236751</v>
      </c>
      <c r="N10" s="262">
        <v>738.80353319057815</v>
      </c>
      <c r="O10" s="261">
        <v>30.92563423440815</v>
      </c>
    </row>
    <row r="11" spans="1:15" x14ac:dyDescent="0.25">
      <c r="A11" s="267" t="s">
        <v>125</v>
      </c>
      <c r="B11" s="266">
        <v>25</v>
      </c>
      <c r="C11" s="265">
        <v>25</v>
      </c>
      <c r="D11" s="264">
        <v>0</v>
      </c>
      <c r="E11" s="263">
        <v>1.0661071736219498</v>
      </c>
      <c r="F11" s="266">
        <v>45</v>
      </c>
      <c r="G11" s="265">
        <v>25</v>
      </c>
      <c r="H11" s="264">
        <v>-44.444444444444443</v>
      </c>
      <c r="I11" s="263">
        <v>7.7272211796827125E-2</v>
      </c>
      <c r="J11" s="261">
        <v>1.8</v>
      </c>
      <c r="K11" s="262">
        <v>1</v>
      </c>
      <c r="L11" s="261">
        <v>-44.444444444444443</v>
      </c>
      <c r="M11" s="261">
        <v>891.1111111111112</v>
      </c>
      <c r="N11" s="262">
        <v>550.79999999999995</v>
      </c>
      <c r="O11" s="261">
        <v>-38.189526184538671</v>
      </c>
    </row>
    <row r="12" spans="1:15" x14ac:dyDescent="0.25">
      <c r="A12" s="267" t="s">
        <v>126</v>
      </c>
      <c r="B12" s="266">
        <v>872</v>
      </c>
      <c r="C12" s="265">
        <v>872</v>
      </c>
      <c r="D12" s="264">
        <v>0</v>
      </c>
      <c r="E12" s="263">
        <v>37.185818215933615</v>
      </c>
      <c r="F12" s="266">
        <v>9086.84</v>
      </c>
      <c r="G12" s="265">
        <v>9396.2999999999993</v>
      </c>
      <c r="H12" s="264">
        <v>3.4055843395503826</v>
      </c>
      <c r="I12" s="263">
        <v>29.042915348261069</v>
      </c>
      <c r="J12" s="261">
        <v>10.420688073394496</v>
      </c>
      <c r="K12" s="262">
        <v>10.775573394495412</v>
      </c>
      <c r="L12" s="261">
        <v>3.4055843395503604</v>
      </c>
      <c r="M12" s="261">
        <v>359.56823274097496</v>
      </c>
      <c r="N12" s="262">
        <v>361.82167448889464</v>
      </c>
      <c r="O12" s="261">
        <v>0.62670768514274666</v>
      </c>
    </row>
    <row r="13" spans="1:15" x14ac:dyDescent="0.25">
      <c r="A13" s="267" t="s">
        <v>127</v>
      </c>
      <c r="B13" s="266">
        <v>44</v>
      </c>
      <c r="C13" s="265">
        <v>47.75</v>
      </c>
      <c r="D13" s="264">
        <v>8.5227272727272698</v>
      </c>
      <c r="E13" s="263">
        <v>2.0362647016179243</v>
      </c>
      <c r="F13" s="266">
        <v>396.83300000000003</v>
      </c>
      <c r="G13" s="265">
        <v>457.16</v>
      </c>
      <c r="H13" s="264">
        <v>15.202112727520145</v>
      </c>
      <c r="I13" s="263">
        <v>1.4130305738014997</v>
      </c>
      <c r="J13" s="261">
        <v>9.0189318181818194</v>
      </c>
      <c r="K13" s="262">
        <v>9.5740314136125662</v>
      </c>
      <c r="L13" s="261">
        <v>6.1548263876625375</v>
      </c>
      <c r="M13" s="261">
        <v>958.72974273812906</v>
      </c>
      <c r="N13" s="262">
        <v>1050.1093708985911</v>
      </c>
      <c r="O13" s="261">
        <v>9.5313229669377044</v>
      </c>
    </row>
    <row r="14" spans="1:15" x14ac:dyDescent="0.25">
      <c r="A14" s="267" t="s">
        <v>130</v>
      </c>
      <c r="B14" s="266">
        <v>108</v>
      </c>
      <c r="C14" s="265">
        <v>111</v>
      </c>
      <c r="D14" s="264">
        <v>2.7777777777777679</v>
      </c>
      <c r="E14" s="263">
        <v>4.7335158508814574</v>
      </c>
      <c r="F14" s="266">
        <v>1071</v>
      </c>
      <c r="G14" s="265">
        <v>1479</v>
      </c>
      <c r="H14" s="264">
        <v>38.095238095238095</v>
      </c>
      <c r="I14" s="263">
        <v>4.5714240499002923</v>
      </c>
      <c r="J14" s="261">
        <v>9.9166666666666661</v>
      </c>
      <c r="K14" s="262">
        <v>13.324324324324325</v>
      </c>
      <c r="L14" s="261">
        <v>34.362934362934382</v>
      </c>
      <c r="M14" s="261">
        <v>564.79925303454718</v>
      </c>
      <c r="N14" s="262">
        <v>593.50912778904672</v>
      </c>
      <c r="O14" s="261">
        <v>5.0831998449444526</v>
      </c>
    </row>
    <row r="15" spans="1:15" x14ac:dyDescent="0.25">
      <c r="A15" s="267" t="s">
        <v>359</v>
      </c>
      <c r="B15" s="266">
        <v>620.5</v>
      </c>
      <c r="C15" s="265">
        <v>508</v>
      </c>
      <c r="D15" s="264">
        <v>-18.130539887187748</v>
      </c>
      <c r="E15" s="263">
        <v>21.663297767998021</v>
      </c>
      <c r="F15" s="266">
        <v>15896.84</v>
      </c>
      <c r="G15" s="265">
        <v>13237.9</v>
      </c>
      <c r="H15" s="264">
        <v>-16.726217285951172</v>
      </c>
      <c r="I15" s="263">
        <v>40.916872501808712</v>
      </c>
      <c r="J15" s="261">
        <v>25.619403706688153</v>
      </c>
      <c r="K15" s="262">
        <v>26.058858267716534</v>
      </c>
      <c r="L15" s="292">
        <v>1.7153192402899586</v>
      </c>
      <c r="M15" s="292">
        <v>317.85977590514841</v>
      </c>
      <c r="N15" s="293">
        <v>348.63762379229331</v>
      </c>
      <c r="O15" s="292">
        <v>9.6828382262275312</v>
      </c>
    </row>
    <row r="16" spans="1:15" x14ac:dyDescent="0.25">
      <c r="A16" s="295" t="s">
        <v>134</v>
      </c>
      <c r="B16" s="266">
        <v>3.9499999999999997</v>
      </c>
      <c r="C16" s="265">
        <v>4.3499999999999996</v>
      </c>
      <c r="D16" s="264">
        <v>10.126582278480999</v>
      </c>
      <c r="E16" s="263">
        <v>0.18550264821021928</v>
      </c>
      <c r="F16" s="266">
        <v>54</v>
      </c>
      <c r="G16" s="265">
        <v>87.87</v>
      </c>
      <c r="H16" s="264">
        <v>62.722222222222236</v>
      </c>
      <c r="I16" s="263">
        <v>0.27159637002348802</v>
      </c>
      <c r="J16" s="292">
        <v>13.670886075949369</v>
      </c>
      <c r="K16" s="293">
        <v>20.200000000000003</v>
      </c>
      <c r="L16" s="292">
        <v>47.75925925925926</v>
      </c>
      <c r="M16" s="292">
        <v>247.7222222222222</v>
      </c>
      <c r="N16" s="293">
        <v>611.05041538636613</v>
      </c>
      <c r="O16" s="292">
        <v>146.66758190075333</v>
      </c>
    </row>
    <row r="17" spans="1:15" x14ac:dyDescent="0.25">
      <c r="A17" s="291" t="s">
        <v>135</v>
      </c>
      <c r="B17" s="290">
        <v>511.86999999999995</v>
      </c>
      <c r="C17" s="289">
        <v>515.38</v>
      </c>
      <c r="D17" s="288">
        <v>0.68572098384356295</v>
      </c>
      <c r="E17" s="287">
        <v>21.97801260565122</v>
      </c>
      <c r="F17" s="290">
        <v>5187.47</v>
      </c>
      <c r="G17" s="289">
        <v>5304.3569999999991</v>
      </c>
      <c r="H17" s="288">
        <v>2.2532564043743708</v>
      </c>
      <c r="I17" s="287">
        <v>16.395175901999298</v>
      </c>
      <c r="J17" s="286">
        <v>10.134350518686388</v>
      </c>
      <c r="K17" s="285">
        <v>10.29212813846094</v>
      </c>
      <c r="L17" s="283">
        <v>1.5568597068320367</v>
      </c>
      <c r="M17" s="283">
        <v>408.60380493766706</v>
      </c>
      <c r="N17" s="284">
        <v>470.97792437424567</v>
      </c>
      <c r="O17" s="283">
        <v>15.265183212401512</v>
      </c>
    </row>
    <row r="18" spans="1:15" x14ac:dyDescent="0.25">
      <c r="A18" s="253" t="s">
        <v>323</v>
      </c>
      <c r="B18" s="251"/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</row>
    <row r="19" spans="1:15" x14ac:dyDescent="0.25"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0070C0"/>
  </sheetPr>
  <dimension ref="A1:O11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16" width="12.42578125" style="225"/>
    <col min="17" max="25" width="11.140625" style="225" customWidth="1"/>
    <col min="26" max="35" width="12.42578125" style="225"/>
    <col min="36" max="36" width="7.28515625" style="225" customWidth="1"/>
    <col min="37" max="45" width="12.42578125" style="225"/>
    <col min="46" max="46" width="35.42578125" style="225" customWidth="1"/>
    <col min="47" max="47" width="12.42578125" style="225"/>
    <col min="48" max="48" width="35.42578125" style="225" customWidth="1"/>
    <col min="49" max="52" width="12.42578125" style="225"/>
    <col min="53" max="55" width="13.7109375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64" width="12.42578125" style="225"/>
    <col min="65" max="65" width="6" style="225" customWidth="1"/>
    <col min="66" max="16384" width="12.42578125" style="225"/>
  </cols>
  <sheetData>
    <row r="1" spans="1:15" ht="13.5" x14ac:dyDescent="0.25">
      <c r="A1" s="282" t="s">
        <v>473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468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318" t="s">
        <v>325</v>
      </c>
      <c r="B5" s="272">
        <v>43139.828999999998</v>
      </c>
      <c r="C5" s="271">
        <v>51056.659999999996</v>
      </c>
      <c r="D5" s="268">
        <v>18.351558602608264</v>
      </c>
      <c r="E5" s="268">
        <v>100</v>
      </c>
      <c r="F5" s="272">
        <v>684301.12900000007</v>
      </c>
      <c r="G5" s="271">
        <v>736344.76600000006</v>
      </c>
      <c r="H5" s="268">
        <v>7.6053706174727065</v>
      </c>
      <c r="I5" s="268">
        <v>100</v>
      </c>
      <c r="J5" s="270">
        <v>15.862397808762758</v>
      </c>
      <c r="K5" s="269">
        <v>14.422109985259516</v>
      </c>
      <c r="L5" s="268">
        <v>-9.0798871700695454</v>
      </c>
      <c r="M5" s="270">
        <v>357.71697360990777</v>
      </c>
      <c r="N5" s="269">
        <v>372.18530258419736</v>
      </c>
      <c r="O5" s="268">
        <v>4.0446302640554599</v>
      </c>
    </row>
    <row r="6" spans="1:15" x14ac:dyDescent="0.25">
      <c r="A6" s="267" t="s">
        <v>121</v>
      </c>
      <c r="B6" s="266">
        <v>2128</v>
      </c>
      <c r="C6" s="265">
        <v>2398</v>
      </c>
      <c r="D6" s="264">
        <v>12.687969924812027</v>
      </c>
      <c r="E6" s="263">
        <v>4.6967427951612972</v>
      </c>
      <c r="F6" s="266">
        <v>14335</v>
      </c>
      <c r="G6" s="265">
        <v>18113</v>
      </c>
      <c r="H6" s="264">
        <v>26.355074991280091</v>
      </c>
      <c r="I6" s="263">
        <v>2.4598531606864165</v>
      </c>
      <c r="J6" s="261">
        <v>6.7363721804511281</v>
      </c>
      <c r="K6" s="262">
        <v>7.5533778148457049</v>
      </c>
      <c r="L6" s="261">
        <v>12.128273386757304</v>
      </c>
      <c r="M6" s="261">
        <v>328.00104638995464</v>
      </c>
      <c r="N6" s="262">
        <v>320.12725666648259</v>
      </c>
      <c r="O6" s="261">
        <v>-2.400537989171847</v>
      </c>
    </row>
    <row r="7" spans="1:15" x14ac:dyDescent="0.25">
      <c r="A7" s="267" t="s">
        <v>126</v>
      </c>
      <c r="B7" s="266">
        <v>8574</v>
      </c>
      <c r="C7" s="265">
        <v>8898</v>
      </c>
      <c r="D7" s="264">
        <v>3.7788663400979638</v>
      </c>
      <c r="E7" s="263">
        <v>17.427696993888752</v>
      </c>
      <c r="F7" s="266">
        <v>112314.82</v>
      </c>
      <c r="G7" s="265">
        <v>113321</v>
      </c>
      <c r="H7" s="264">
        <v>0.89585684240067742</v>
      </c>
      <c r="I7" s="263">
        <v>15.389665986978713</v>
      </c>
      <c r="J7" s="261">
        <v>13.099465826918593</v>
      </c>
      <c r="K7" s="262">
        <v>12.735558552483704</v>
      </c>
      <c r="L7" s="261">
        <v>-2.778031404052228</v>
      </c>
      <c r="M7" s="261">
        <v>405.22407283384325</v>
      </c>
      <c r="N7" s="262">
        <v>409.10554972158735</v>
      </c>
      <c r="O7" s="261">
        <v>0.95785940371209133</v>
      </c>
    </row>
    <row r="8" spans="1:15" x14ac:dyDescent="0.25">
      <c r="A8" s="267" t="s">
        <v>359</v>
      </c>
      <c r="B8" s="266">
        <v>17172</v>
      </c>
      <c r="C8" s="265">
        <v>24023</v>
      </c>
      <c r="D8" s="264">
        <v>39.89634288376427</v>
      </c>
      <c r="E8" s="263">
        <v>47.051648110158403</v>
      </c>
      <c r="F8" s="266">
        <v>369518.83000000007</v>
      </c>
      <c r="G8" s="265">
        <v>381664.76900000003</v>
      </c>
      <c r="H8" s="264">
        <v>3.2869607754494989</v>
      </c>
      <c r="I8" s="263">
        <v>51.832346289808484</v>
      </c>
      <c r="J8" s="261">
        <v>21.518683321686471</v>
      </c>
      <c r="K8" s="262">
        <v>15.887473213170713</v>
      </c>
      <c r="L8" s="292">
        <v>-26.168934336426798</v>
      </c>
      <c r="M8" s="292">
        <v>339.08815411036869</v>
      </c>
      <c r="N8" s="293">
        <v>394.21852714941048</v>
      </c>
      <c r="O8" s="292">
        <v>16.258419048486594</v>
      </c>
    </row>
    <row r="9" spans="1:15" x14ac:dyDescent="0.25">
      <c r="A9" s="291" t="s">
        <v>135</v>
      </c>
      <c r="B9" s="290">
        <v>15265.829000000002</v>
      </c>
      <c r="C9" s="289">
        <v>15737.659999999998</v>
      </c>
      <c r="D9" s="288">
        <v>3.0907656570763109</v>
      </c>
      <c r="E9" s="287">
        <v>30.823912100791549</v>
      </c>
      <c r="F9" s="290">
        <v>188132.47899999999</v>
      </c>
      <c r="G9" s="289">
        <v>223245.997</v>
      </c>
      <c r="H9" s="288">
        <v>18.664250950523019</v>
      </c>
      <c r="I9" s="287">
        <v>30.318134562526378</v>
      </c>
      <c r="J9" s="286">
        <v>12.323764336676374</v>
      </c>
      <c r="K9" s="285">
        <v>14.185463213717924</v>
      </c>
      <c r="L9" s="283">
        <v>15.106576417572381</v>
      </c>
      <c r="M9" s="283">
        <v>368.20918694214419</v>
      </c>
      <c r="N9" s="284">
        <v>319.99974198865476</v>
      </c>
      <c r="O9" s="283">
        <v>-13.092950057507514</v>
      </c>
    </row>
    <row r="10" spans="1:15" x14ac:dyDescent="0.25">
      <c r="A10" s="253" t="s">
        <v>323</v>
      </c>
      <c r="B10" s="251"/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</row>
    <row r="11" spans="1:15" x14ac:dyDescent="0.25">
      <c r="B11" s="299"/>
      <c r="C11" s="299"/>
      <c r="D11" s="299"/>
      <c r="E11" s="299"/>
      <c r="F11" s="299"/>
      <c r="G11" s="299"/>
      <c r="H11" s="299"/>
      <c r="I11" s="299"/>
      <c r="J11" s="299"/>
      <c r="K11" s="299"/>
      <c r="L11" s="299"/>
      <c r="M11" s="299"/>
      <c r="N11" s="299"/>
      <c r="O11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0070C0"/>
  </sheetPr>
  <dimension ref="A1:O11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16" width="12.42578125" style="225"/>
    <col min="17" max="25" width="11.140625" style="225" customWidth="1"/>
    <col min="26" max="35" width="12.42578125" style="225"/>
    <col min="36" max="36" width="7.28515625" style="225" customWidth="1"/>
    <col min="37" max="45" width="12.42578125" style="225"/>
    <col min="46" max="46" width="35.42578125" style="225" customWidth="1"/>
    <col min="47" max="47" width="12.42578125" style="225"/>
    <col min="48" max="48" width="35.42578125" style="225" customWidth="1"/>
    <col min="49" max="52" width="12.42578125" style="225"/>
    <col min="53" max="55" width="13.7109375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64" width="12.42578125" style="225"/>
    <col min="65" max="65" width="6" style="225" customWidth="1"/>
    <col min="66" max="16384" width="12.42578125" style="225"/>
  </cols>
  <sheetData>
    <row r="1" spans="1:15" ht="13.5" x14ac:dyDescent="0.25">
      <c r="A1" s="282" t="s">
        <v>474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468</v>
      </c>
      <c r="N3" s="276"/>
      <c r="O3" s="275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318" t="s">
        <v>325</v>
      </c>
      <c r="B5" s="272">
        <v>722.5</v>
      </c>
      <c r="C5" s="271">
        <v>1134.02</v>
      </c>
      <c r="D5" s="268">
        <v>56.957785467128019</v>
      </c>
      <c r="E5" s="268">
        <v>100</v>
      </c>
      <c r="F5" s="272">
        <v>1826.7399999999998</v>
      </c>
      <c r="G5" s="271">
        <v>1554.56</v>
      </c>
      <c r="H5" s="268">
        <v>-14.8997667976833</v>
      </c>
      <c r="I5" s="268">
        <v>100</v>
      </c>
      <c r="J5" s="270">
        <v>2.5283598615916953</v>
      </c>
      <c r="K5" s="269">
        <v>1.370840020458193</v>
      </c>
      <c r="L5" s="268">
        <v>-45.781451395324758</v>
      </c>
      <c r="M5" s="270">
        <v>6360.101054337234</v>
      </c>
      <c r="N5" s="269">
        <v>7643.4064944421571</v>
      </c>
      <c r="O5" s="268">
        <v>20.177437891962114</v>
      </c>
    </row>
    <row r="6" spans="1:15" x14ac:dyDescent="0.25">
      <c r="A6" s="267" t="s">
        <v>113</v>
      </c>
      <c r="B6" s="266">
        <v>18</v>
      </c>
      <c r="C6" s="265">
        <v>15</v>
      </c>
      <c r="D6" s="264">
        <v>-16.666666666666664</v>
      </c>
      <c r="E6" s="263">
        <v>1.3227279942152697</v>
      </c>
      <c r="F6" s="266">
        <v>45.57</v>
      </c>
      <c r="G6" s="265">
        <v>47.5</v>
      </c>
      <c r="H6" s="264">
        <v>4.2352424840904179</v>
      </c>
      <c r="I6" s="263">
        <v>3.0555269658295594</v>
      </c>
      <c r="J6" s="261">
        <v>2.5316666666666667</v>
      </c>
      <c r="K6" s="262">
        <v>3.1666666666666665</v>
      </c>
      <c r="L6" s="261">
        <v>25.082290980908482</v>
      </c>
      <c r="M6" s="261">
        <v>5933.1797235023041</v>
      </c>
      <c r="N6" s="262">
        <v>7308.2105263157891</v>
      </c>
      <c r="O6" s="261">
        <v>23.175276443536031</v>
      </c>
    </row>
    <row r="7" spans="1:15" x14ac:dyDescent="0.25">
      <c r="A7" s="267" t="s">
        <v>121</v>
      </c>
      <c r="B7" s="266">
        <v>32</v>
      </c>
      <c r="C7" s="265">
        <v>32</v>
      </c>
      <c r="D7" s="264">
        <v>0</v>
      </c>
      <c r="E7" s="263">
        <v>2.8218197209925751</v>
      </c>
      <c r="F7" s="266">
        <v>30</v>
      </c>
      <c r="G7" s="265">
        <v>27.5</v>
      </c>
      <c r="H7" s="264">
        <v>-8.3333333333333375</v>
      </c>
      <c r="I7" s="263">
        <v>1.7689892960065872</v>
      </c>
      <c r="J7" s="261">
        <v>0.9375</v>
      </c>
      <c r="K7" s="262">
        <v>0.859375</v>
      </c>
      <c r="L7" s="261">
        <v>-8.3333333333333375</v>
      </c>
      <c r="M7" s="261">
        <v>4448.333333333333</v>
      </c>
      <c r="N7" s="262">
        <v>4561.818181818182</v>
      </c>
      <c r="O7" s="261">
        <v>2.5511768111992961</v>
      </c>
    </row>
    <row r="8" spans="1:15" x14ac:dyDescent="0.25">
      <c r="A8" s="267" t="s">
        <v>126</v>
      </c>
      <c r="B8" s="266">
        <v>380</v>
      </c>
      <c r="C8" s="265">
        <v>380</v>
      </c>
      <c r="D8" s="264">
        <v>0</v>
      </c>
      <c r="E8" s="263">
        <v>33.50910918678683</v>
      </c>
      <c r="F8" s="266">
        <v>385.3</v>
      </c>
      <c r="G8" s="265">
        <v>416.9</v>
      </c>
      <c r="H8" s="264">
        <v>8.2014015053205149</v>
      </c>
      <c r="I8" s="263">
        <v>26.817877727459859</v>
      </c>
      <c r="J8" s="261">
        <v>1.0139473684210527</v>
      </c>
      <c r="K8" s="262">
        <v>1.0971052631578946</v>
      </c>
      <c r="L8" s="261">
        <v>8.2014015053205149</v>
      </c>
      <c r="M8" s="261">
        <v>1216.8440176485853</v>
      </c>
      <c r="N8" s="262">
        <v>1207.3135044375149</v>
      </c>
      <c r="O8" s="261">
        <v>-0.78321568523525009</v>
      </c>
    </row>
    <row r="9" spans="1:15" x14ac:dyDescent="0.25">
      <c r="A9" s="260" t="s">
        <v>359</v>
      </c>
      <c r="B9" s="259">
        <v>292.5</v>
      </c>
      <c r="C9" s="258">
        <v>707.02</v>
      </c>
      <c r="D9" s="257">
        <v>141.71623931623932</v>
      </c>
      <c r="E9" s="256">
        <v>62.346343098005327</v>
      </c>
      <c r="F9" s="259">
        <v>1365.87</v>
      </c>
      <c r="G9" s="258">
        <v>1062.6600000000001</v>
      </c>
      <c r="H9" s="257">
        <v>-22.199037975795633</v>
      </c>
      <c r="I9" s="256">
        <v>68.357606010704004</v>
      </c>
      <c r="J9" s="254">
        <v>4.6696410256410257</v>
      </c>
      <c r="K9" s="255">
        <v>1.5030126446210859</v>
      </c>
      <c r="L9" s="254">
        <v>-67.813100913581252</v>
      </c>
      <c r="M9" s="254">
        <v>7867.2025888261687</v>
      </c>
      <c r="N9" s="255">
        <v>10263.127434927444</v>
      </c>
      <c r="O9" s="254">
        <v>30.454597031786392</v>
      </c>
    </row>
    <row r="10" spans="1:15" x14ac:dyDescent="0.25">
      <c r="A10" s="253" t="s">
        <v>323</v>
      </c>
      <c r="B10" s="251"/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</row>
    <row r="11" spans="1:15" x14ac:dyDescent="0.25">
      <c r="B11" s="299"/>
      <c r="C11" s="299"/>
      <c r="D11" s="299"/>
      <c r="E11" s="299"/>
      <c r="F11" s="299"/>
      <c r="G11" s="299"/>
      <c r="H11" s="299"/>
      <c r="I11" s="299"/>
      <c r="J11" s="299"/>
      <c r="K11" s="299"/>
      <c r="L11" s="299"/>
      <c r="M11" s="299"/>
      <c r="N11" s="299"/>
      <c r="O11" s="299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00B050"/>
  </sheetPr>
  <dimension ref="A1:P32"/>
  <sheetViews>
    <sheetView view="pageBreakPreview" zoomScaleNormal="100" zoomScaleSheetLayoutView="100" workbookViewId="0">
      <selection activeCell="D30" sqref="D30"/>
    </sheetView>
  </sheetViews>
  <sheetFormatPr baseColWidth="10" defaultColWidth="11" defaultRowHeight="12.75" x14ac:dyDescent="0.25"/>
  <cols>
    <col min="1" max="1" width="12.7109375" style="225" customWidth="1"/>
    <col min="2" max="10" width="6.7109375" style="225" customWidth="1"/>
    <col min="11" max="16384" width="11" style="225"/>
  </cols>
  <sheetData>
    <row r="1" spans="1:16" ht="13.5" x14ac:dyDescent="0.25">
      <c r="A1" s="249" t="s">
        <v>476</v>
      </c>
      <c r="B1" s="249"/>
      <c r="C1" s="249"/>
      <c r="D1" s="249"/>
      <c r="E1" s="249"/>
      <c r="F1" s="249"/>
      <c r="G1" s="249"/>
      <c r="H1" s="249"/>
      <c r="I1" s="249"/>
      <c r="J1" s="249"/>
    </row>
    <row r="2" spans="1:16" ht="13.5" x14ac:dyDescent="0.25">
      <c r="A2" s="249" t="s">
        <v>475</v>
      </c>
      <c r="B2" s="249"/>
      <c r="C2" s="249"/>
      <c r="D2" s="249"/>
      <c r="E2" s="249"/>
      <c r="F2" s="249"/>
      <c r="G2" s="249"/>
      <c r="H2" s="249"/>
      <c r="I2" s="249"/>
      <c r="J2" s="249"/>
    </row>
    <row r="3" spans="1:16" ht="13.5" x14ac:dyDescent="0.25">
      <c r="A3" s="344" t="s">
        <v>381</v>
      </c>
      <c r="B3" s="344"/>
      <c r="C3" s="239"/>
      <c r="D3" s="239"/>
      <c r="E3" s="239"/>
      <c r="F3" s="239"/>
      <c r="G3" s="239"/>
      <c r="H3" s="239"/>
      <c r="I3" s="239"/>
    </row>
    <row r="5" spans="1:16" x14ac:dyDescent="0.25">
      <c r="A5" s="238" t="s">
        <v>327</v>
      </c>
      <c r="B5" s="238" t="s">
        <v>109</v>
      </c>
      <c r="C5" s="238" t="s">
        <v>60</v>
      </c>
      <c r="D5" s="248" t="s">
        <v>62</v>
      </c>
      <c r="E5" s="248" t="s">
        <v>61</v>
      </c>
      <c r="F5" s="248" t="s">
        <v>224</v>
      </c>
      <c r="G5" s="238" t="s">
        <v>63</v>
      </c>
      <c r="H5" s="248" t="s">
        <v>226</v>
      </c>
      <c r="I5" s="248" t="s">
        <v>64</v>
      </c>
    </row>
    <row r="6" spans="1:16" x14ac:dyDescent="0.25">
      <c r="A6" s="235" t="s">
        <v>325</v>
      </c>
      <c r="B6" s="234">
        <f t="shared" ref="B6:B31" si="0">+SUM(C6:I6)</f>
        <v>493048.73000000004</v>
      </c>
      <c r="C6" s="234">
        <v>318138.65000000002</v>
      </c>
      <c r="D6" s="234">
        <v>103354.2</v>
      </c>
      <c r="E6" s="234">
        <v>16314.199999999999</v>
      </c>
      <c r="F6" s="234">
        <v>8574</v>
      </c>
      <c r="G6" s="234">
        <v>13946.25</v>
      </c>
      <c r="H6" s="234">
        <v>4868</v>
      </c>
      <c r="I6" s="234">
        <v>27853.43</v>
      </c>
      <c r="J6" s="250"/>
      <c r="O6" s="233"/>
      <c r="P6" s="233"/>
    </row>
    <row r="7" spans="1:16" x14ac:dyDescent="0.25">
      <c r="A7" s="230" t="s">
        <v>113</v>
      </c>
      <c r="B7" s="231">
        <f t="shared" si="0"/>
        <v>14421.9</v>
      </c>
      <c r="C7" s="231">
        <v>3842</v>
      </c>
      <c r="D7" s="231">
        <v>10231.5</v>
      </c>
      <c r="E7" s="231">
        <v>46.5</v>
      </c>
      <c r="F7" s="231">
        <v>0</v>
      </c>
      <c r="G7" s="231">
        <v>50</v>
      </c>
      <c r="H7" s="231">
        <v>12</v>
      </c>
      <c r="I7" s="231">
        <v>239.9</v>
      </c>
      <c r="J7" s="250"/>
    </row>
    <row r="8" spans="1:16" x14ac:dyDescent="0.25">
      <c r="A8" s="230" t="s">
        <v>114</v>
      </c>
      <c r="B8" s="231">
        <f t="shared" si="0"/>
        <v>13858</v>
      </c>
      <c r="C8" s="231">
        <v>10874</v>
      </c>
      <c r="D8" s="231">
        <v>125</v>
      </c>
      <c r="E8" s="231">
        <v>1149</v>
      </c>
      <c r="F8" s="231">
        <v>0</v>
      </c>
      <c r="G8" s="231">
        <v>587</v>
      </c>
      <c r="H8" s="231">
        <v>0</v>
      </c>
      <c r="I8" s="231">
        <v>1123</v>
      </c>
      <c r="J8" s="250"/>
    </row>
    <row r="9" spans="1:16" x14ac:dyDescent="0.25">
      <c r="A9" s="230" t="s">
        <v>115</v>
      </c>
      <c r="B9" s="231">
        <f t="shared" si="0"/>
        <v>28320.28</v>
      </c>
      <c r="C9" s="231">
        <v>22964</v>
      </c>
      <c r="D9" s="231">
        <v>109.75</v>
      </c>
      <c r="E9" s="231">
        <v>133.25</v>
      </c>
      <c r="F9" s="231">
        <v>0</v>
      </c>
      <c r="G9" s="231">
        <v>1290.75</v>
      </c>
      <c r="H9" s="231">
        <v>876</v>
      </c>
      <c r="I9" s="231">
        <v>2946.53</v>
      </c>
      <c r="J9" s="250"/>
    </row>
    <row r="10" spans="1:16" x14ac:dyDescent="0.25">
      <c r="A10" s="230" t="s">
        <v>116</v>
      </c>
      <c r="B10" s="231">
        <f t="shared" si="0"/>
        <v>10669</v>
      </c>
      <c r="C10" s="231">
        <v>10427</v>
      </c>
      <c r="D10" s="231">
        <v>21</v>
      </c>
      <c r="E10" s="231">
        <v>136</v>
      </c>
      <c r="F10" s="231">
        <v>0</v>
      </c>
      <c r="G10" s="231">
        <v>29</v>
      </c>
      <c r="H10" s="231">
        <v>10</v>
      </c>
      <c r="I10" s="231">
        <v>46</v>
      </c>
      <c r="J10" s="250"/>
    </row>
    <row r="11" spans="1:16" x14ac:dyDescent="0.25">
      <c r="A11" s="230" t="s">
        <v>117</v>
      </c>
      <c r="B11" s="231">
        <f t="shared" si="0"/>
        <v>27172</v>
      </c>
      <c r="C11" s="231">
        <v>21784</v>
      </c>
      <c r="D11" s="231">
        <v>470</v>
      </c>
      <c r="E11" s="231">
        <v>33</v>
      </c>
      <c r="F11" s="231">
        <v>3</v>
      </c>
      <c r="G11" s="231">
        <v>1106</v>
      </c>
      <c r="H11" s="231">
        <v>882</v>
      </c>
      <c r="I11" s="231">
        <v>2894</v>
      </c>
      <c r="J11" s="250"/>
    </row>
    <row r="12" spans="1:16" x14ac:dyDescent="0.25">
      <c r="A12" s="230" t="s">
        <v>118</v>
      </c>
      <c r="B12" s="231">
        <f t="shared" si="0"/>
        <v>41700</v>
      </c>
      <c r="C12" s="231">
        <v>27674</v>
      </c>
      <c r="D12" s="231">
        <v>7917</v>
      </c>
      <c r="E12" s="231">
        <v>1174</v>
      </c>
      <c r="F12" s="231">
        <v>0</v>
      </c>
      <c r="G12" s="231">
        <v>1478</v>
      </c>
      <c r="H12" s="231">
        <v>0</v>
      </c>
      <c r="I12" s="231">
        <v>3457</v>
      </c>
      <c r="J12" s="250"/>
    </row>
    <row r="13" spans="1:16" x14ac:dyDescent="0.25">
      <c r="A13" s="230" t="s">
        <v>119</v>
      </c>
      <c r="B13" s="231">
        <f t="shared" si="0"/>
        <v>40811</v>
      </c>
      <c r="C13" s="231">
        <v>30595</v>
      </c>
      <c r="D13" s="231">
        <v>2895</v>
      </c>
      <c r="E13" s="231">
        <v>32</v>
      </c>
      <c r="F13" s="231">
        <v>0</v>
      </c>
      <c r="G13" s="231">
        <v>1718</v>
      </c>
      <c r="H13" s="231">
        <v>1038</v>
      </c>
      <c r="I13" s="231">
        <v>4533</v>
      </c>
      <c r="J13" s="250"/>
    </row>
    <row r="14" spans="1:16" x14ac:dyDescent="0.25">
      <c r="A14" s="230" t="s">
        <v>120</v>
      </c>
      <c r="B14" s="231">
        <f t="shared" si="0"/>
        <v>30295.699999999997</v>
      </c>
      <c r="C14" s="231">
        <v>26431.449999999997</v>
      </c>
      <c r="D14" s="231">
        <v>0</v>
      </c>
      <c r="E14" s="231">
        <v>15</v>
      </c>
      <c r="F14" s="231">
        <v>453</v>
      </c>
      <c r="G14" s="231">
        <v>354</v>
      </c>
      <c r="H14" s="231">
        <v>211.25</v>
      </c>
      <c r="I14" s="231">
        <v>2831</v>
      </c>
      <c r="J14" s="250"/>
    </row>
    <row r="15" spans="1:16" x14ac:dyDescent="0.25">
      <c r="A15" s="230" t="s">
        <v>121</v>
      </c>
      <c r="B15" s="231">
        <f t="shared" si="0"/>
        <v>44523.5</v>
      </c>
      <c r="C15" s="231">
        <v>36908</v>
      </c>
      <c r="D15" s="231">
        <v>4729.5</v>
      </c>
      <c r="E15" s="231">
        <v>269.75</v>
      </c>
      <c r="F15" s="231">
        <v>0</v>
      </c>
      <c r="G15" s="231">
        <v>580.5</v>
      </c>
      <c r="H15" s="231">
        <v>253.75</v>
      </c>
      <c r="I15" s="231">
        <v>1782</v>
      </c>
      <c r="J15" s="250"/>
    </row>
    <row r="16" spans="1:16" x14ac:dyDescent="0.25">
      <c r="A16" s="230" t="s">
        <v>122</v>
      </c>
      <c r="B16" s="231">
        <f t="shared" si="0"/>
        <v>3477.7</v>
      </c>
      <c r="C16" s="231">
        <v>2351.6999999999998</v>
      </c>
      <c r="D16" s="231">
        <v>152</v>
      </c>
      <c r="E16" s="231">
        <v>962</v>
      </c>
      <c r="F16" s="231">
        <v>0</v>
      </c>
      <c r="G16" s="231">
        <v>7</v>
      </c>
      <c r="H16" s="231">
        <v>0</v>
      </c>
      <c r="I16" s="231">
        <v>5</v>
      </c>
      <c r="J16" s="250"/>
    </row>
    <row r="17" spans="1:10" x14ac:dyDescent="0.25">
      <c r="A17" s="230" t="s">
        <v>123</v>
      </c>
      <c r="B17" s="231">
        <f t="shared" si="0"/>
        <v>40453</v>
      </c>
      <c r="C17" s="231">
        <v>23850</v>
      </c>
      <c r="D17" s="231">
        <v>7001</v>
      </c>
      <c r="E17" s="231">
        <v>0</v>
      </c>
      <c r="F17" s="231">
        <v>6191</v>
      </c>
      <c r="G17" s="231">
        <v>498</v>
      </c>
      <c r="H17" s="231">
        <v>539</v>
      </c>
      <c r="I17" s="231">
        <v>2374</v>
      </c>
      <c r="J17" s="250"/>
    </row>
    <row r="18" spans="1:10" x14ac:dyDescent="0.25">
      <c r="A18" s="230" t="s">
        <v>124</v>
      </c>
      <c r="B18" s="231">
        <f t="shared" si="0"/>
        <v>27186.799999999999</v>
      </c>
      <c r="C18" s="231">
        <v>23010</v>
      </c>
      <c r="D18" s="231">
        <v>1168</v>
      </c>
      <c r="E18" s="231">
        <v>396.8</v>
      </c>
      <c r="F18" s="231">
        <v>0</v>
      </c>
      <c r="G18" s="231">
        <v>1097</v>
      </c>
      <c r="H18" s="231">
        <v>0</v>
      </c>
      <c r="I18" s="231">
        <v>1515</v>
      </c>
      <c r="J18" s="250"/>
    </row>
    <row r="19" spans="1:10" x14ac:dyDescent="0.25">
      <c r="A19" s="230" t="s">
        <v>125</v>
      </c>
      <c r="B19" s="231">
        <f t="shared" si="0"/>
        <v>4526</v>
      </c>
      <c r="C19" s="231">
        <v>730</v>
      </c>
      <c r="D19" s="231">
        <v>855</v>
      </c>
      <c r="E19" s="231">
        <v>2799</v>
      </c>
      <c r="F19" s="231">
        <v>0</v>
      </c>
      <c r="G19" s="231">
        <v>72</v>
      </c>
      <c r="H19" s="231">
        <v>0</v>
      </c>
      <c r="I19" s="231">
        <v>70</v>
      </c>
      <c r="J19" s="250"/>
    </row>
    <row r="20" spans="1:10" x14ac:dyDescent="0.25">
      <c r="A20" s="230" t="s">
        <v>200</v>
      </c>
      <c r="B20" s="231">
        <f t="shared" si="0"/>
        <v>13591</v>
      </c>
      <c r="C20" s="231">
        <v>4612</v>
      </c>
      <c r="D20" s="231">
        <v>1080</v>
      </c>
      <c r="E20" s="231">
        <v>7618</v>
      </c>
      <c r="F20" s="231">
        <v>0</v>
      </c>
      <c r="G20" s="231">
        <v>96</v>
      </c>
      <c r="H20" s="231">
        <v>3</v>
      </c>
      <c r="I20" s="231">
        <v>182</v>
      </c>
      <c r="J20" s="250"/>
    </row>
    <row r="21" spans="1:10" x14ac:dyDescent="0.25">
      <c r="A21" s="230" t="s">
        <v>324</v>
      </c>
      <c r="B21" s="231">
        <f t="shared" si="0"/>
        <v>324</v>
      </c>
      <c r="C21" s="231">
        <v>33</v>
      </c>
      <c r="D21" s="231">
        <v>20</v>
      </c>
      <c r="E21" s="231">
        <v>271</v>
      </c>
      <c r="F21" s="231">
        <v>0</v>
      </c>
      <c r="G21" s="231">
        <v>0</v>
      </c>
      <c r="H21" s="231">
        <v>0</v>
      </c>
      <c r="I21" s="231">
        <v>0</v>
      </c>
      <c r="J21" s="250"/>
    </row>
    <row r="22" spans="1:10" x14ac:dyDescent="0.25">
      <c r="A22" s="230" t="s">
        <v>126</v>
      </c>
      <c r="B22" s="231">
        <f t="shared" si="0"/>
        <v>42387</v>
      </c>
      <c r="C22" s="231">
        <v>0</v>
      </c>
      <c r="D22" s="231">
        <v>42387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50"/>
    </row>
    <row r="23" spans="1:10" x14ac:dyDescent="0.25">
      <c r="A23" s="232" t="s">
        <v>127</v>
      </c>
      <c r="B23" s="231">
        <f t="shared" si="0"/>
        <v>676.25</v>
      </c>
      <c r="C23" s="231">
        <v>0</v>
      </c>
      <c r="D23" s="231">
        <v>626.5</v>
      </c>
      <c r="E23" s="231">
        <v>49.75</v>
      </c>
      <c r="F23" s="231">
        <v>0</v>
      </c>
      <c r="G23" s="231">
        <v>0</v>
      </c>
      <c r="H23" s="231">
        <v>0</v>
      </c>
      <c r="I23" s="231">
        <v>0</v>
      </c>
      <c r="J23" s="250"/>
    </row>
    <row r="24" spans="1:10" x14ac:dyDescent="0.25">
      <c r="A24" s="230" t="s">
        <v>128</v>
      </c>
      <c r="B24" s="231">
        <f t="shared" si="0"/>
        <v>578</v>
      </c>
      <c r="C24" s="231">
        <v>543</v>
      </c>
      <c r="D24" s="231">
        <v>0</v>
      </c>
      <c r="E24" s="231">
        <v>0</v>
      </c>
      <c r="F24" s="231">
        <v>0</v>
      </c>
      <c r="G24" s="231">
        <v>24</v>
      </c>
      <c r="H24" s="231">
        <v>6</v>
      </c>
      <c r="I24" s="231">
        <v>5</v>
      </c>
      <c r="J24" s="250"/>
    </row>
    <row r="25" spans="1:10" x14ac:dyDescent="0.25">
      <c r="A25" s="230" t="s">
        <v>129</v>
      </c>
      <c r="B25" s="231">
        <f t="shared" si="0"/>
        <v>16488.5</v>
      </c>
      <c r="C25" s="231">
        <v>9045.5</v>
      </c>
      <c r="D25" s="231">
        <v>4222</v>
      </c>
      <c r="E25" s="231">
        <v>0</v>
      </c>
      <c r="F25" s="231">
        <v>1827</v>
      </c>
      <c r="G25" s="231">
        <v>616</v>
      </c>
      <c r="H25" s="231">
        <v>85</v>
      </c>
      <c r="I25" s="231">
        <v>693</v>
      </c>
      <c r="J25" s="250"/>
    </row>
    <row r="26" spans="1:10" x14ac:dyDescent="0.25">
      <c r="A26" s="230" t="s">
        <v>130</v>
      </c>
      <c r="B26" s="229">
        <f t="shared" si="0"/>
        <v>4445</v>
      </c>
      <c r="C26" s="229">
        <v>1664</v>
      </c>
      <c r="D26" s="229">
        <v>1063</v>
      </c>
      <c r="E26" s="229">
        <v>919</v>
      </c>
      <c r="F26" s="229">
        <v>0</v>
      </c>
      <c r="G26" s="229">
        <v>404</v>
      </c>
      <c r="H26" s="229">
        <v>0</v>
      </c>
      <c r="I26" s="229">
        <v>395</v>
      </c>
      <c r="J26" s="250"/>
    </row>
    <row r="27" spans="1:10" x14ac:dyDescent="0.25">
      <c r="A27" s="230" t="s">
        <v>131</v>
      </c>
      <c r="B27" s="231">
        <f t="shared" si="0"/>
        <v>70285</v>
      </c>
      <c r="C27" s="231">
        <v>60401</v>
      </c>
      <c r="D27" s="231">
        <v>1927</v>
      </c>
      <c r="E27" s="231">
        <v>204</v>
      </c>
      <c r="F27" s="231">
        <v>100</v>
      </c>
      <c r="G27" s="231">
        <v>3939</v>
      </c>
      <c r="H27" s="231">
        <v>952</v>
      </c>
      <c r="I27" s="231">
        <v>2762</v>
      </c>
      <c r="J27" s="250"/>
    </row>
    <row r="28" spans="1:10" x14ac:dyDescent="0.25">
      <c r="A28" s="230" t="s">
        <v>132</v>
      </c>
      <c r="B28" s="231">
        <f t="shared" si="0"/>
        <v>7126</v>
      </c>
      <c r="C28" s="231">
        <v>0</v>
      </c>
      <c r="D28" s="231">
        <v>7126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50"/>
    </row>
    <row r="29" spans="1:10" x14ac:dyDescent="0.25">
      <c r="A29" s="230" t="s">
        <v>133</v>
      </c>
      <c r="B29" s="231">
        <f t="shared" si="0"/>
        <v>438</v>
      </c>
      <c r="C29" s="231">
        <v>399</v>
      </c>
      <c r="D29" s="231">
        <v>0</v>
      </c>
      <c r="E29" s="231">
        <v>39</v>
      </c>
      <c r="F29" s="231">
        <v>0</v>
      </c>
      <c r="G29" s="231">
        <v>0</v>
      </c>
      <c r="H29" s="231">
        <v>0</v>
      </c>
      <c r="I29" s="231">
        <v>0</v>
      </c>
      <c r="J29" s="250"/>
    </row>
    <row r="30" spans="1:10" x14ac:dyDescent="0.25">
      <c r="A30" s="230" t="s">
        <v>134</v>
      </c>
      <c r="B30" s="229">
        <f t="shared" si="0"/>
        <v>133.1</v>
      </c>
      <c r="C30" s="229">
        <v>0</v>
      </c>
      <c r="D30" s="229">
        <v>129.94999999999999</v>
      </c>
      <c r="E30" s="229">
        <v>3.1500000000000004</v>
      </c>
      <c r="F30" s="229">
        <v>0</v>
      </c>
      <c r="G30" s="229">
        <v>0</v>
      </c>
      <c r="H30" s="229">
        <v>0</v>
      </c>
      <c r="I30" s="229">
        <v>0</v>
      </c>
      <c r="J30" s="250"/>
    </row>
    <row r="31" spans="1:10" x14ac:dyDescent="0.25">
      <c r="A31" s="228" t="s">
        <v>135</v>
      </c>
      <c r="B31" s="227">
        <f t="shared" si="0"/>
        <v>9162</v>
      </c>
      <c r="C31" s="227">
        <v>0</v>
      </c>
      <c r="D31" s="227">
        <v>9098</v>
      </c>
      <c r="E31" s="227">
        <v>64</v>
      </c>
      <c r="F31" s="227">
        <v>0</v>
      </c>
      <c r="G31" s="227">
        <v>0</v>
      </c>
      <c r="H31" s="227">
        <v>0</v>
      </c>
      <c r="I31" s="227">
        <v>0</v>
      </c>
      <c r="J31" s="250"/>
    </row>
    <row r="32" spans="1:10" x14ac:dyDescent="0.25">
      <c r="A32" s="226" t="s">
        <v>88</v>
      </c>
      <c r="B32" s="325"/>
      <c r="C32" s="242"/>
      <c r="D32" s="242"/>
      <c r="E32" s="242"/>
      <c r="F32" s="242"/>
      <c r="G32" s="242"/>
      <c r="H32" s="242"/>
      <c r="I32" s="242"/>
    </row>
  </sheetData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00B050"/>
  </sheetPr>
  <dimension ref="A1:S31"/>
  <sheetViews>
    <sheetView view="pageBreakPreview" zoomScaleNormal="100" zoomScaleSheetLayoutView="100" workbookViewId="0"/>
  </sheetViews>
  <sheetFormatPr baseColWidth="10" defaultColWidth="11" defaultRowHeight="12.75" x14ac:dyDescent="0.25"/>
  <cols>
    <col min="1" max="1" width="12.7109375" style="225" customWidth="1"/>
    <col min="2" max="12" width="6.7109375" style="225" customWidth="1"/>
    <col min="13" max="16384" width="11" style="225"/>
  </cols>
  <sheetData>
    <row r="1" spans="1:19" ht="13.5" x14ac:dyDescent="0.25">
      <c r="A1" s="344" t="s">
        <v>477</v>
      </c>
      <c r="B1" s="344"/>
      <c r="C1" s="239"/>
      <c r="D1" s="239"/>
      <c r="E1" s="239"/>
      <c r="F1" s="239"/>
      <c r="G1" s="239"/>
      <c r="H1" s="239"/>
      <c r="I1" s="239"/>
      <c r="J1" s="239"/>
      <c r="K1" s="239"/>
      <c r="L1" s="239"/>
    </row>
    <row r="2" spans="1:19" ht="13.5" x14ac:dyDescent="0.25">
      <c r="A2" s="344" t="s">
        <v>328</v>
      </c>
      <c r="B2" s="344"/>
      <c r="C2" s="239"/>
      <c r="D2" s="239"/>
      <c r="E2" s="239"/>
      <c r="F2" s="239"/>
      <c r="G2" s="239"/>
      <c r="H2" s="239"/>
      <c r="I2" s="239"/>
      <c r="J2" s="239"/>
      <c r="K2" s="239"/>
      <c r="L2" s="239"/>
    </row>
    <row r="4" spans="1:19" x14ac:dyDescent="0.25">
      <c r="A4" s="238" t="s">
        <v>327</v>
      </c>
      <c r="B4" s="238" t="s">
        <v>109</v>
      </c>
      <c r="C4" s="238" t="s">
        <v>60</v>
      </c>
      <c r="D4" s="248" t="s">
        <v>62</v>
      </c>
      <c r="E4" s="248" t="s">
        <v>61</v>
      </c>
      <c r="F4" s="248" t="s">
        <v>223</v>
      </c>
      <c r="G4" s="248" t="s">
        <v>224</v>
      </c>
      <c r="H4" s="238" t="s">
        <v>225</v>
      </c>
      <c r="I4" s="238" t="s">
        <v>63</v>
      </c>
      <c r="J4" s="248" t="s">
        <v>226</v>
      </c>
      <c r="K4" s="248" t="s">
        <v>64</v>
      </c>
      <c r="N4" s="225" t="s">
        <v>60</v>
      </c>
      <c r="O4" s="225">
        <v>310.69828000000001</v>
      </c>
    </row>
    <row r="5" spans="1:19" x14ac:dyDescent="0.25">
      <c r="A5" s="235" t="s">
        <v>325</v>
      </c>
      <c r="B5" s="343">
        <f t="shared" ref="B5:B30" si="0">+SUM(C5:K5)</f>
        <v>485516.63900000008</v>
      </c>
      <c r="C5" s="343">
        <v>310698.28000000003</v>
      </c>
      <c r="D5" s="343">
        <v>99108.928999999989</v>
      </c>
      <c r="E5" s="343">
        <v>15141.199999999999</v>
      </c>
      <c r="F5" s="343">
        <v>2354.8000000000002</v>
      </c>
      <c r="G5" s="343">
        <v>8607</v>
      </c>
      <c r="H5" s="343">
        <v>3186.3999999999996</v>
      </c>
      <c r="I5" s="343">
        <v>13894.25</v>
      </c>
      <c r="J5" s="343">
        <v>4840.5</v>
      </c>
      <c r="K5" s="343">
        <v>27685.279999999999</v>
      </c>
      <c r="N5" s="225" t="s">
        <v>62</v>
      </c>
      <c r="O5" s="225">
        <v>99.108928999999989</v>
      </c>
      <c r="R5" s="233"/>
      <c r="S5" s="233"/>
    </row>
    <row r="6" spans="1:19" x14ac:dyDescent="0.25">
      <c r="A6" s="230" t="s">
        <v>113</v>
      </c>
      <c r="B6" s="231">
        <f t="shared" si="0"/>
        <v>14204.800000000003</v>
      </c>
      <c r="C6" s="231">
        <v>3839.8</v>
      </c>
      <c r="D6" s="231">
        <v>9268.1</v>
      </c>
      <c r="E6" s="231">
        <v>39.5</v>
      </c>
      <c r="F6" s="231">
        <v>180.70000000000002</v>
      </c>
      <c r="G6" s="231">
        <v>0</v>
      </c>
      <c r="H6" s="231">
        <v>567.70000000000005</v>
      </c>
      <c r="I6" s="231">
        <v>55.5</v>
      </c>
      <c r="J6" s="231">
        <v>12</v>
      </c>
      <c r="K6" s="308">
        <v>241.5</v>
      </c>
      <c r="N6" s="225" t="s">
        <v>64</v>
      </c>
      <c r="O6" s="225">
        <v>27.685279999999999</v>
      </c>
    </row>
    <row r="7" spans="1:19" x14ac:dyDescent="0.25">
      <c r="A7" s="230" t="s">
        <v>114</v>
      </c>
      <c r="B7" s="231">
        <f t="shared" si="0"/>
        <v>13780</v>
      </c>
      <c r="C7" s="231">
        <v>10709</v>
      </c>
      <c r="D7" s="231">
        <v>163</v>
      </c>
      <c r="E7" s="231">
        <v>1150</v>
      </c>
      <c r="F7" s="231">
        <v>0</v>
      </c>
      <c r="G7" s="231">
        <v>0</v>
      </c>
      <c r="H7" s="231">
        <v>0</v>
      </c>
      <c r="I7" s="231">
        <v>587</v>
      </c>
      <c r="J7" s="231">
        <v>0</v>
      </c>
      <c r="K7" s="308">
        <v>1171</v>
      </c>
      <c r="N7" s="225" t="s">
        <v>61</v>
      </c>
      <c r="O7" s="225">
        <v>15.1412</v>
      </c>
    </row>
    <row r="8" spans="1:19" x14ac:dyDescent="0.25">
      <c r="A8" s="230" t="s">
        <v>115</v>
      </c>
      <c r="B8" s="231">
        <f t="shared" si="0"/>
        <v>27400.53</v>
      </c>
      <c r="C8" s="231">
        <v>22165</v>
      </c>
      <c r="D8" s="231">
        <v>104.75</v>
      </c>
      <c r="E8" s="231">
        <v>126.25</v>
      </c>
      <c r="F8" s="231">
        <v>0</v>
      </c>
      <c r="G8" s="231">
        <v>0</v>
      </c>
      <c r="H8" s="231">
        <v>12.25</v>
      </c>
      <c r="I8" s="231">
        <v>1268.75</v>
      </c>
      <c r="J8" s="231">
        <v>860</v>
      </c>
      <c r="K8" s="308">
        <v>2863.5299999999997</v>
      </c>
      <c r="N8" s="225" t="s">
        <v>63</v>
      </c>
      <c r="O8" s="225">
        <v>13.89425</v>
      </c>
    </row>
    <row r="9" spans="1:19" x14ac:dyDescent="0.25">
      <c r="A9" s="230" t="s">
        <v>116</v>
      </c>
      <c r="B9" s="231">
        <f t="shared" si="0"/>
        <v>10656</v>
      </c>
      <c r="C9" s="231">
        <v>10410</v>
      </c>
      <c r="D9" s="231">
        <v>26</v>
      </c>
      <c r="E9" s="231">
        <v>137</v>
      </c>
      <c r="F9" s="231">
        <v>0</v>
      </c>
      <c r="G9" s="231">
        <v>0</v>
      </c>
      <c r="H9" s="231">
        <v>0</v>
      </c>
      <c r="I9" s="231">
        <v>28</v>
      </c>
      <c r="J9" s="231">
        <v>10</v>
      </c>
      <c r="K9" s="308">
        <v>45</v>
      </c>
      <c r="N9" s="225" t="s">
        <v>224</v>
      </c>
      <c r="O9" s="225">
        <v>8.6069999999999993</v>
      </c>
    </row>
    <row r="10" spans="1:19" x14ac:dyDescent="0.25">
      <c r="A10" s="230" t="s">
        <v>117</v>
      </c>
      <c r="B10" s="231">
        <f t="shared" si="0"/>
        <v>26231</v>
      </c>
      <c r="C10" s="231">
        <v>20596</v>
      </c>
      <c r="D10" s="231">
        <v>798</v>
      </c>
      <c r="E10" s="231">
        <v>32</v>
      </c>
      <c r="F10" s="231">
        <v>0</v>
      </c>
      <c r="G10" s="231">
        <v>1</v>
      </c>
      <c r="H10" s="231">
        <v>0</v>
      </c>
      <c r="I10" s="231">
        <v>1093</v>
      </c>
      <c r="J10" s="231">
        <v>865</v>
      </c>
      <c r="K10" s="308">
        <v>2846</v>
      </c>
      <c r="N10" s="225" t="s">
        <v>226</v>
      </c>
      <c r="O10" s="225">
        <v>4.8404999999999996</v>
      </c>
    </row>
    <row r="11" spans="1:19" x14ac:dyDescent="0.25">
      <c r="A11" s="230" t="s">
        <v>118</v>
      </c>
      <c r="B11" s="231">
        <f t="shared" si="0"/>
        <v>42749.528999999995</v>
      </c>
      <c r="C11" s="231">
        <v>26162</v>
      </c>
      <c r="D11" s="231">
        <v>7492.9790000000003</v>
      </c>
      <c r="E11" s="231">
        <v>1184</v>
      </c>
      <c r="F11" s="231">
        <v>466.1</v>
      </c>
      <c r="G11" s="231">
        <v>0</v>
      </c>
      <c r="H11" s="231">
        <v>2470.4499999999998</v>
      </c>
      <c r="I11" s="231">
        <v>1478</v>
      </c>
      <c r="J11" s="231">
        <v>0</v>
      </c>
      <c r="K11" s="308">
        <v>3496</v>
      </c>
      <c r="N11" s="225" t="s">
        <v>225</v>
      </c>
      <c r="O11" s="225">
        <v>3.1863999999999995</v>
      </c>
    </row>
    <row r="12" spans="1:19" x14ac:dyDescent="0.25">
      <c r="A12" s="230" t="s">
        <v>119</v>
      </c>
      <c r="B12" s="231">
        <f t="shared" si="0"/>
        <v>41075.08</v>
      </c>
      <c r="C12" s="231">
        <v>30135.58</v>
      </c>
      <c r="D12" s="231">
        <v>3543.5</v>
      </c>
      <c r="E12" s="231">
        <v>32</v>
      </c>
      <c r="F12" s="231">
        <v>0</v>
      </c>
      <c r="G12" s="231">
        <v>0</v>
      </c>
      <c r="H12" s="231">
        <v>58</v>
      </c>
      <c r="I12" s="231">
        <v>1739</v>
      </c>
      <c r="J12" s="231">
        <v>1047</v>
      </c>
      <c r="K12" s="308">
        <v>4520</v>
      </c>
      <c r="N12" s="225" t="s">
        <v>223</v>
      </c>
      <c r="O12" s="225">
        <v>2.3548</v>
      </c>
    </row>
    <row r="13" spans="1:19" x14ac:dyDescent="0.25">
      <c r="A13" s="230" t="s">
        <v>120</v>
      </c>
      <c r="B13" s="231">
        <f t="shared" si="0"/>
        <v>28539.3</v>
      </c>
      <c r="C13" s="231">
        <v>24914.799999999999</v>
      </c>
      <c r="D13" s="231">
        <v>0</v>
      </c>
      <c r="E13" s="231">
        <v>8</v>
      </c>
      <c r="F13" s="231">
        <v>0</v>
      </c>
      <c r="G13" s="231">
        <v>488</v>
      </c>
      <c r="H13" s="231">
        <v>0</v>
      </c>
      <c r="I13" s="231">
        <v>360</v>
      </c>
      <c r="J13" s="231">
        <v>214.5</v>
      </c>
      <c r="K13" s="308">
        <v>2554</v>
      </c>
    </row>
    <row r="14" spans="1:19" x14ac:dyDescent="0.25">
      <c r="A14" s="230" t="s">
        <v>121</v>
      </c>
      <c r="B14" s="231">
        <f t="shared" si="0"/>
        <v>44824</v>
      </c>
      <c r="C14" s="231">
        <v>37122</v>
      </c>
      <c r="D14" s="231">
        <v>4726</v>
      </c>
      <c r="E14" s="231">
        <v>267.75</v>
      </c>
      <c r="F14" s="231">
        <v>0</v>
      </c>
      <c r="G14" s="231">
        <v>0</v>
      </c>
      <c r="H14" s="231">
        <v>0</v>
      </c>
      <c r="I14" s="231">
        <v>566</v>
      </c>
      <c r="J14" s="231">
        <v>252</v>
      </c>
      <c r="K14" s="308">
        <v>1890.25</v>
      </c>
    </row>
    <row r="15" spans="1:19" x14ac:dyDescent="0.25">
      <c r="A15" s="230" t="s">
        <v>122</v>
      </c>
      <c r="B15" s="231">
        <f t="shared" si="0"/>
        <v>3463.2</v>
      </c>
      <c r="C15" s="231">
        <v>2365.6999999999998</v>
      </c>
      <c r="D15" s="231">
        <v>118</v>
      </c>
      <c r="E15" s="231">
        <v>967.5</v>
      </c>
      <c r="F15" s="231">
        <v>0</v>
      </c>
      <c r="G15" s="231">
        <v>0</v>
      </c>
      <c r="H15" s="231">
        <v>0</v>
      </c>
      <c r="I15" s="231">
        <v>7</v>
      </c>
      <c r="J15" s="231">
        <v>0</v>
      </c>
      <c r="K15" s="308">
        <v>5</v>
      </c>
    </row>
    <row r="16" spans="1:19" x14ac:dyDescent="0.25">
      <c r="A16" s="230" t="s">
        <v>123</v>
      </c>
      <c r="B16" s="231">
        <f t="shared" si="0"/>
        <v>40267.4</v>
      </c>
      <c r="C16" s="231">
        <v>23540.400000000001</v>
      </c>
      <c r="D16" s="231">
        <v>7092</v>
      </c>
      <c r="E16" s="231">
        <v>0</v>
      </c>
      <c r="F16" s="231">
        <v>0</v>
      </c>
      <c r="G16" s="231">
        <v>6191</v>
      </c>
      <c r="H16" s="231">
        <v>0</v>
      </c>
      <c r="I16" s="231">
        <v>498</v>
      </c>
      <c r="J16" s="231">
        <v>535</v>
      </c>
      <c r="K16" s="308">
        <v>2411</v>
      </c>
    </row>
    <row r="17" spans="1:11" x14ac:dyDescent="0.25">
      <c r="A17" s="230" t="s">
        <v>124</v>
      </c>
      <c r="B17" s="231">
        <f t="shared" si="0"/>
        <v>26747.3</v>
      </c>
      <c r="C17" s="231">
        <v>22595</v>
      </c>
      <c r="D17" s="231">
        <v>1126</v>
      </c>
      <c r="E17" s="231">
        <v>410.29999999999995</v>
      </c>
      <c r="F17" s="231">
        <v>0</v>
      </c>
      <c r="G17" s="231">
        <v>0</v>
      </c>
      <c r="H17" s="231">
        <v>0</v>
      </c>
      <c r="I17" s="231">
        <v>1099</v>
      </c>
      <c r="J17" s="231">
        <v>0</v>
      </c>
      <c r="K17" s="308">
        <v>1517</v>
      </c>
    </row>
    <row r="18" spans="1:11" x14ac:dyDescent="0.25">
      <c r="A18" s="230" t="s">
        <v>125</v>
      </c>
      <c r="B18" s="231">
        <f t="shared" si="0"/>
        <v>3793</v>
      </c>
      <c r="C18" s="231">
        <v>590</v>
      </c>
      <c r="D18" s="231">
        <v>510</v>
      </c>
      <c r="E18" s="231">
        <v>2573</v>
      </c>
      <c r="F18" s="231">
        <v>0</v>
      </c>
      <c r="G18" s="231">
        <v>0</v>
      </c>
      <c r="H18" s="231">
        <v>0</v>
      </c>
      <c r="I18" s="231">
        <v>45</v>
      </c>
      <c r="J18" s="231">
        <v>0</v>
      </c>
      <c r="K18" s="308">
        <v>75</v>
      </c>
    </row>
    <row r="19" spans="1:11" x14ac:dyDescent="0.25">
      <c r="A19" s="230" t="s">
        <v>200</v>
      </c>
      <c r="B19" s="231">
        <f t="shared" si="0"/>
        <v>12591</v>
      </c>
      <c r="C19" s="231">
        <v>4684</v>
      </c>
      <c r="D19" s="231">
        <v>973</v>
      </c>
      <c r="E19" s="231">
        <v>6662</v>
      </c>
      <c r="F19" s="231">
        <v>0</v>
      </c>
      <c r="G19" s="231">
        <v>0</v>
      </c>
      <c r="H19" s="231">
        <v>0</v>
      </c>
      <c r="I19" s="231">
        <v>89</v>
      </c>
      <c r="J19" s="231">
        <v>3</v>
      </c>
      <c r="K19" s="308">
        <v>180</v>
      </c>
    </row>
    <row r="20" spans="1:11" x14ac:dyDescent="0.25">
      <c r="A20" s="230" t="s">
        <v>324</v>
      </c>
      <c r="B20" s="231">
        <f t="shared" si="0"/>
        <v>322</v>
      </c>
      <c r="C20" s="231">
        <v>29</v>
      </c>
      <c r="D20" s="231">
        <v>20</v>
      </c>
      <c r="E20" s="231">
        <v>273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308">
        <v>0</v>
      </c>
    </row>
    <row r="21" spans="1:11" x14ac:dyDescent="0.25">
      <c r="A21" s="230" t="s">
        <v>126</v>
      </c>
      <c r="B21" s="231">
        <f t="shared" si="0"/>
        <v>39501</v>
      </c>
      <c r="C21" s="231">
        <v>0</v>
      </c>
      <c r="D21" s="231">
        <v>39501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308">
        <v>0</v>
      </c>
    </row>
    <row r="22" spans="1:11" x14ac:dyDescent="0.25">
      <c r="A22" s="232" t="s">
        <v>127</v>
      </c>
      <c r="B22" s="231">
        <f t="shared" si="0"/>
        <v>762.5</v>
      </c>
      <c r="C22" s="231">
        <v>0</v>
      </c>
      <c r="D22" s="231">
        <v>723</v>
      </c>
      <c r="E22" s="231">
        <v>39.5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308">
        <v>0</v>
      </c>
    </row>
    <row r="23" spans="1:11" x14ac:dyDescent="0.25">
      <c r="A23" s="230" t="s">
        <v>128</v>
      </c>
      <c r="B23" s="231">
        <f t="shared" si="0"/>
        <v>569</v>
      </c>
      <c r="C23" s="231">
        <v>530</v>
      </c>
      <c r="D23" s="231">
        <v>0</v>
      </c>
      <c r="E23" s="231">
        <v>0</v>
      </c>
      <c r="F23" s="231">
        <v>0</v>
      </c>
      <c r="G23" s="231">
        <v>0</v>
      </c>
      <c r="H23" s="231">
        <v>5</v>
      </c>
      <c r="I23" s="231">
        <v>24</v>
      </c>
      <c r="J23" s="231">
        <v>5</v>
      </c>
      <c r="K23" s="308">
        <v>5</v>
      </c>
    </row>
    <row r="24" spans="1:11" x14ac:dyDescent="0.25">
      <c r="A24" s="230" t="s">
        <v>129</v>
      </c>
      <c r="B24" s="231">
        <f t="shared" si="0"/>
        <v>16063</v>
      </c>
      <c r="C24" s="231">
        <v>8766</v>
      </c>
      <c r="D24" s="231">
        <v>4061</v>
      </c>
      <c r="E24" s="231">
        <v>0</v>
      </c>
      <c r="F24" s="231">
        <v>0</v>
      </c>
      <c r="G24" s="231">
        <v>1827</v>
      </c>
      <c r="H24" s="231">
        <v>0</v>
      </c>
      <c r="I24" s="231">
        <v>616</v>
      </c>
      <c r="J24" s="231">
        <v>85</v>
      </c>
      <c r="K24" s="308">
        <v>708</v>
      </c>
    </row>
    <row r="25" spans="1:11" x14ac:dyDescent="0.25">
      <c r="A25" s="230" t="s">
        <v>130</v>
      </c>
      <c r="B25" s="229">
        <f t="shared" si="0"/>
        <v>4290</v>
      </c>
      <c r="C25" s="229">
        <v>1473</v>
      </c>
      <c r="D25" s="229">
        <v>1101</v>
      </c>
      <c r="E25" s="229">
        <v>919</v>
      </c>
      <c r="F25" s="229">
        <v>0</v>
      </c>
      <c r="G25" s="229">
        <v>0</v>
      </c>
      <c r="H25" s="229">
        <v>0</v>
      </c>
      <c r="I25" s="229">
        <v>402</v>
      </c>
      <c r="J25" s="229">
        <v>0</v>
      </c>
      <c r="K25" s="309">
        <v>395</v>
      </c>
    </row>
    <row r="26" spans="1:11" x14ac:dyDescent="0.25">
      <c r="A26" s="230" t="s">
        <v>131</v>
      </c>
      <c r="B26" s="231">
        <f t="shared" si="0"/>
        <v>71290</v>
      </c>
      <c r="C26" s="231">
        <v>59695</v>
      </c>
      <c r="D26" s="231">
        <v>1927</v>
      </c>
      <c r="E26" s="231">
        <v>204</v>
      </c>
      <c r="F26" s="231">
        <v>1638</v>
      </c>
      <c r="G26" s="231">
        <v>100</v>
      </c>
      <c r="H26" s="231">
        <v>73</v>
      </c>
      <c r="I26" s="231">
        <v>3939</v>
      </c>
      <c r="J26" s="231">
        <v>952</v>
      </c>
      <c r="K26" s="308">
        <v>2762</v>
      </c>
    </row>
    <row r="27" spans="1:11" x14ac:dyDescent="0.25">
      <c r="A27" s="230" t="s">
        <v>132</v>
      </c>
      <c r="B27" s="231">
        <f t="shared" si="0"/>
        <v>6290.45</v>
      </c>
      <c r="C27" s="231">
        <v>0</v>
      </c>
      <c r="D27" s="231">
        <v>6290.45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308">
        <v>0</v>
      </c>
    </row>
    <row r="28" spans="1:11" x14ac:dyDescent="0.25">
      <c r="A28" s="230" t="s">
        <v>133</v>
      </c>
      <c r="B28" s="231">
        <f t="shared" si="0"/>
        <v>415</v>
      </c>
      <c r="C28" s="231">
        <v>376</v>
      </c>
      <c r="D28" s="231">
        <v>0</v>
      </c>
      <c r="E28" s="231">
        <v>39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308">
        <v>0</v>
      </c>
    </row>
    <row r="29" spans="1:11" x14ac:dyDescent="0.25">
      <c r="A29" s="230" t="s">
        <v>134</v>
      </c>
      <c r="B29" s="229">
        <f t="shared" si="0"/>
        <v>112.55000000000001</v>
      </c>
      <c r="C29" s="229">
        <v>0</v>
      </c>
      <c r="D29" s="229">
        <v>108.15</v>
      </c>
      <c r="E29" s="229">
        <v>4.4000000000000004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  <c r="K29" s="309">
        <v>0</v>
      </c>
    </row>
    <row r="30" spans="1:11" x14ac:dyDescent="0.25">
      <c r="A30" s="228" t="s">
        <v>135</v>
      </c>
      <c r="B30" s="227">
        <f t="shared" si="0"/>
        <v>9579</v>
      </c>
      <c r="C30" s="227">
        <v>0</v>
      </c>
      <c r="D30" s="227">
        <v>9436</v>
      </c>
      <c r="E30" s="227">
        <v>73</v>
      </c>
      <c r="F30" s="227">
        <v>70</v>
      </c>
      <c r="G30" s="227">
        <v>0</v>
      </c>
      <c r="H30" s="227">
        <v>0</v>
      </c>
      <c r="I30" s="227">
        <v>0</v>
      </c>
      <c r="J30" s="227">
        <v>0</v>
      </c>
      <c r="K30" s="342">
        <v>0</v>
      </c>
    </row>
    <row r="31" spans="1:11" x14ac:dyDescent="0.25">
      <c r="A31" s="225" t="s">
        <v>88</v>
      </c>
    </row>
  </sheetData>
  <sortState ref="N4:O12">
    <sortCondition descending="1" ref="O4:O12"/>
  </sortState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drawing r:id="rId2"/>
  <legacyDrawingHF r:id="rId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00B050"/>
  </sheetPr>
  <dimension ref="A1:Q31"/>
  <sheetViews>
    <sheetView view="pageBreakPreview" zoomScaleNormal="100" zoomScaleSheetLayoutView="100" workbookViewId="0">
      <selection activeCell="D30" sqref="D30"/>
    </sheetView>
  </sheetViews>
  <sheetFormatPr baseColWidth="10" defaultColWidth="11" defaultRowHeight="12.75" x14ac:dyDescent="0.25"/>
  <cols>
    <col min="1" max="1" width="12.7109375" style="225" customWidth="1"/>
    <col min="2" max="11" width="6.7109375" style="225" customWidth="1"/>
    <col min="12" max="16384" width="11" style="225"/>
  </cols>
  <sheetData>
    <row r="1" spans="1:17" ht="13.5" x14ac:dyDescent="0.25">
      <c r="A1" s="801" t="s">
        <v>479</v>
      </c>
      <c r="B1" s="801"/>
      <c r="C1" s="801"/>
      <c r="D1" s="801"/>
      <c r="E1" s="801"/>
      <c r="F1" s="801"/>
      <c r="G1" s="801"/>
      <c r="H1" s="801"/>
      <c r="I1" s="801"/>
      <c r="J1" s="801"/>
      <c r="K1" s="801"/>
    </row>
    <row r="2" spans="1:17" ht="13.5" x14ac:dyDescent="0.25">
      <c r="A2" s="344" t="s">
        <v>478</v>
      </c>
      <c r="B2" s="239"/>
      <c r="C2" s="239"/>
      <c r="D2" s="239"/>
      <c r="E2" s="239"/>
      <c r="F2" s="239"/>
      <c r="G2" s="239"/>
      <c r="H2" s="239"/>
      <c r="I2" s="239"/>
      <c r="J2" s="239"/>
    </row>
    <row r="4" spans="1:17" x14ac:dyDescent="0.25">
      <c r="A4" s="238" t="s">
        <v>327</v>
      </c>
      <c r="B4" s="238" t="s">
        <v>60</v>
      </c>
      <c r="C4" s="248" t="s">
        <v>62</v>
      </c>
      <c r="D4" s="248" t="s">
        <v>61</v>
      </c>
      <c r="E4" s="248" t="s">
        <v>223</v>
      </c>
      <c r="F4" s="248" t="s">
        <v>224</v>
      </c>
      <c r="G4" s="238" t="s">
        <v>225</v>
      </c>
      <c r="H4" s="238" t="s">
        <v>63</v>
      </c>
      <c r="I4" s="248" t="s">
        <v>226</v>
      </c>
      <c r="J4" s="248" t="s">
        <v>64</v>
      </c>
    </row>
    <row r="5" spans="1:17" x14ac:dyDescent="0.25">
      <c r="A5" s="235" t="s">
        <v>325</v>
      </c>
      <c r="B5" s="343">
        <v>4514239.262000001</v>
      </c>
      <c r="C5" s="343">
        <v>1180954.9720000001</v>
      </c>
      <c r="D5" s="343">
        <v>269670.429</v>
      </c>
      <c r="E5" s="343">
        <v>18974.731</v>
      </c>
      <c r="F5" s="343">
        <v>55466.248999999996</v>
      </c>
      <c r="G5" s="343">
        <v>21310.549000000003</v>
      </c>
      <c r="H5" s="343">
        <v>92796.589000000007</v>
      </c>
      <c r="I5" s="343">
        <v>33098.208999999995</v>
      </c>
      <c r="J5" s="343">
        <v>184705.155</v>
      </c>
      <c r="P5" s="233"/>
      <c r="Q5" s="233"/>
    </row>
    <row r="6" spans="1:17" x14ac:dyDescent="0.25">
      <c r="A6" s="230" t="s">
        <v>113</v>
      </c>
      <c r="B6" s="231">
        <v>58266.628999999994</v>
      </c>
      <c r="C6" s="231">
        <v>143467.94</v>
      </c>
      <c r="D6" s="231">
        <v>293.64999999999998</v>
      </c>
      <c r="E6" s="231">
        <v>1320.748</v>
      </c>
      <c r="F6" s="231">
        <v>0</v>
      </c>
      <c r="G6" s="231">
        <v>4970.0880000000006</v>
      </c>
      <c r="H6" s="231">
        <v>339.4</v>
      </c>
      <c r="I6" s="231">
        <v>74.199999999999989</v>
      </c>
      <c r="J6" s="231">
        <v>1587.27</v>
      </c>
    </row>
    <row r="7" spans="1:17" x14ac:dyDescent="0.25">
      <c r="A7" s="230" t="s">
        <v>114</v>
      </c>
      <c r="B7" s="231">
        <v>113943.99999999999</v>
      </c>
      <c r="C7" s="231">
        <v>3371</v>
      </c>
      <c r="D7" s="231">
        <v>23134</v>
      </c>
      <c r="E7" s="231">
        <v>0</v>
      </c>
      <c r="F7" s="231">
        <v>0</v>
      </c>
      <c r="G7" s="231">
        <v>0</v>
      </c>
      <c r="H7" s="231">
        <v>2412.5000000000005</v>
      </c>
      <c r="I7" s="231">
        <v>0</v>
      </c>
      <c r="J7" s="231">
        <v>5389.75</v>
      </c>
    </row>
    <row r="8" spans="1:17" x14ac:dyDescent="0.25">
      <c r="A8" s="230" t="s">
        <v>115</v>
      </c>
      <c r="B8" s="231">
        <v>387486.45999999996</v>
      </c>
      <c r="C8" s="231">
        <v>1126.45</v>
      </c>
      <c r="D8" s="231">
        <v>1063.3</v>
      </c>
      <c r="E8" s="231">
        <v>0</v>
      </c>
      <c r="F8" s="231">
        <v>0</v>
      </c>
      <c r="G8" s="231">
        <v>100.36</v>
      </c>
      <c r="H8" s="231">
        <v>12099.800000000001</v>
      </c>
      <c r="I8" s="231">
        <v>7021.5</v>
      </c>
      <c r="J8" s="231">
        <v>25758.829999999998</v>
      </c>
    </row>
    <row r="9" spans="1:17" x14ac:dyDescent="0.25">
      <c r="A9" s="230" t="s">
        <v>116</v>
      </c>
      <c r="B9" s="231">
        <v>348792.54600000003</v>
      </c>
      <c r="C9" s="231">
        <v>474.15999999999997</v>
      </c>
      <c r="D9" s="231">
        <v>1498.3610000000001</v>
      </c>
      <c r="E9" s="231">
        <v>0</v>
      </c>
      <c r="F9" s="231">
        <v>0</v>
      </c>
      <c r="G9" s="231">
        <v>0</v>
      </c>
      <c r="H9" s="231">
        <v>101.989</v>
      </c>
      <c r="I9" s="231">
        <v>39.699999999999996</v>
      </c>
      <c r="J9" s="231">
        <v>174.26</v>
      </c>
    </row>
    <row r="10" spans="1:17" x14ac:dyDescent="0.25">
      <c r="A10" s="230" t="s">
        <v>117</v>
      </c>
      <c r="B10" s="231">
        <v>304181</v>
      </c>
      <c r="C10" s="231">
        <v>8114</v>
      </c>
      <c r="D10" s="231">
        <v>574</v>
      </c>
      <c r="E10" s="231">
        <v>0</v>
      </c>
      <c r="F10" s="231">
        <v>2</v>
      </c>
      <c r="G10" s="231">
        <v>0</v>
      </c>
      <c r="H10" s="231">
        <v>4439</v>
      </c>
      <c r="I10" s="231">
        <v>3838</v>
      </c>
      <c r="J10" s="231">
        <v>12622</v>
      </c>
    </row>
    <row r="11" spans="1:17" x14ac:dyDescent="0.25">
      <c r="A11" s="230" t="s">
        <v>118</v>
      </c>
      <c r="B11" s="231">
        <v>310250.83800000005</v>
      </c>
      <c r="C11" s="231">
        <v>63178.838000000003</v>
      </c>
      <c r="D11" s="231">
        <v>7513.9</v>
      </c>
      <c r="E11" s="231">
        <v>1862.2050000000002</v>
      </c>
      <c r="F11" s="231">
        <v>0</v>
      </c>
      <c r="G11" s="231">
        <v>15014.411</v>
      </c>
      <c r="H11" s="231">
        <v>6077.91</v>
      </c>
      <c r="I11" s="231">
        <v>0</v>
      </c>
      <c r="J11" s="231">
        <v>17986.96</v>
      </c>
    </row>
    <row r="12" spans="1:17" x14ac:dyDescent="0.25">
      <c r="A12" s="230" t="s">
        <v>119</v>
      </c>
      <c r="B12" s="231">
        <v>369441.36</v>
      </c>
      <c r="C12" s="231">
        <v>34696.559999999998</v>
      </c>
      <c r="D12" s="231">
        <v>229.3</v>
      </c>
      <c r="E12" s="231">
        <v>0</v>
      </c>
      <c r="F12" s="231">
        <v>0</v>
      </c>
      <c r="G12" s="231">
        <v>444.69999999999993</v>
      </c>
      <c r="H12" s="231">
        <v>13999.5</v>
      </c>
      <c r="I12" s="231">
        <v>8299.5999999999985</v>
      </c>
      <c r="J12" s="231">
        <v>35613.25</v>
      </c>
    </row>
    <row r="13" spans="1:17" x14ac:dyDescent="0.25">
      <c r="A13" s="230" t="s">
        <v>120</v>
      </c>
      <c r="B13" s="231">
        <v>259121.71599999999</v>
      </c>
      <c r="C13" s="231">
        <v>0</v>
      </c>
      <c r="D13" s="231">
        <v>42.8</v>
      </c>
      <c r="E13" s="231">
        <v>0</v>
      </c>
      <c r="F13" s="231">
        <v>2868.1089999999999</v>
      </c>
      <c r="G13" s="231">
        <v>0</v>
      </c>
      <c r="H13" s="231">
        <v>1804.2600000000002</v>
      </c>
      <c r="I13" s="231">
        <v>1128.9590000000001</v>
      </c>
      <c r="J13" s="231">
        <v>13781.108</v>
      </c>
    </row>
    <row r="14" spans="1:17" x14ac:dyDescent="0.25">
      <c r="A14" s="230" t="s">
        <v>121</v>
      </c>
      <c r="B14" s="231">
        <v>500809</v>
      </c>
      <c r="C14" s="231">
        <v>55388</v>
      </c>
      <c r="D14" s="231">
        <v>3286</v>
      </c>
      <c r="E14" s="231">
        <v>0</v>
      </c>
      <c r="F14" s="231">
        <v>0</v>
      </c>
      <c r="G14" s="231">
        <v>0</v>
      </c>
      <c r="H14" s="231">
        <v>3784</v>
      </c>
      <c r="I14" s="231">
        <v>1404</v>
      </c>
      <c r="J14" s="231">
        <v>19439</v>
      </c>
    </row>
    <row r="15" spans="1:17" x14ac:dyDescent="0.25">
      <c r="A15" s="230" t="s">
        <v>122</v>
      </c>
      <c r="B15" s="231">
        <v>76642.129000000001</v>
      </c>
      <c r="C15" s="231">
        <v>2506.34</v>
      </c>
      <c r="D15" s="231">
        <v>21316.008999999998</v>
      </c>
      <c r="E15" s="231">
        <v>0</v>
      </c>
      <c r="F15" s="231">
        <v>0</v>
      </c>
      <c r="G15" s="231">
        <v>0</v>
      </c>
      <c r="H15" s="231">
        <v>21.950000000000003</v>
      </c>
      <c r="I15" s="231">
        <v>0</v>
      </c>
      <c r="J15" s="231">
        <v>14.1</v>
      </c>
    </row>
    <row r="16" spans="1:17" x14ac:dyDescent="0.25">
      <c r="A16" s="230" t="s">
        <v>123</v>
      </c>
      <c r="B16" s="231">
        <v>386008.19999999995</v>
      </c>
      <c r="C16" s="231">
        <v>82001.2</v>
      </c>
      <c r="D16" s="231">
        <v>0</v>
      </c>
      <c r="E16" s="231">
        <v>0</v>
      </c>
      <c r="F16" s="231">
        <v>43356.800000000003</v>
      </c>
      <c r="G16" s="231">
        <v>0</v>
      </c>
      <c r="H16" s="231">
        <v>3261.5000000000005</v>
      </c>
      <c r="I16" s="231">
        <v>3615.2999999999997</v>
      </c>
      <c r="J16" s="231">
        <v>16593.400000000001</v>
      </c>
    </row>
    <row r="17" spans="1:10" x14ac:dyDescent="0.25">
      <c r="A17" s="230" t="s">
        <v>124</v>
      </c>
      <c r="B17" s="231">
        <v>422800.9599999999</v>
      </c>
      <c r="C17" s="231">
        <v>16258.95</v>
      </c>
      <c r="D17" s="231">
        <v>6015.4</v>
      </c>
      <c r="E17" s="231">
        <v>0</v>
      </c>
      <c r="F17" s="231">
        <v>0</v>
      </c>
      <c r="G17" s="231">
        <v>0</v>
      </c>
      <c r="H17" s="231">
        <v>6518.9</v>
      </c>
      <c r="I17" s="231">
        <v>0</v>
      </c>
      <c r="J17" s="231">
        <v>9409.2099999999991</v>
      </c>
    </row>
    <row r="18" spans="1:10" x14ac:dyDescent="0.25">
      <c r="A18" s="230" t="s">
        <v>125</v>
      </c>
      <c r="B18" s="231">
        <v>3913</v>
      </c>
      <c r="C18" s="231">
        <v>6068</v>
      </c>
      <c r="D18" s="231">
        <v>35749</v>
      </c>
      <c r="E18" s="231">
        <v>0</v>
      </c>
      <c r="F18" s="231">
        <v>0</v>
      </c>
      <c r="G18" s="231">
        <v>0</v>
      </c>
      <c r="H18" s="231">
        <v>89</v>
      </c>
      <c r="I18" s="231">
        <v>0</v>
      </c>
      <c r="J18" s="231">
        <v>180</v>
      </c>
    </row>
    <row r="19" spans="1:10" x14ac:dyDescent="0.25">
      <c r="A19" s="230" t="s">
        <v>200</v>
      </c>
      <c r="B19" s="231">
        <v>106294</v>
      </c>
      <c r="C19" s="231">
        <v>36847</v>
      </c>
      <c r="D19" s="231">
        <v>144089</v>
      </c>
      <c r="E19" s="231">
        <v>0</v>
      </c>
      <c r="F19" s="231">
        <v>0</v>
      </c>
      <c r="G19" s="231">
        <v>0</v>
      </c>
      <c r="H19" s="231">
        <v>272</v>
      </c>
      <c r="I19" s="231">
        <v>8</v>
      </c>
      <c r="J19" s="231">
        <v>549</v>
      </c>
    </row>
    <row r="20" spans="1:10" x14ac:dyDescent="0.25">
      <c r="A20" s="230" t="s">
        <v>324</v>
      </c>
      <c r="B20" s="231">
        <v>832.75</v>
      </c>
      <c r="C20" s="231">
        <v>298</v>
      </c>
      <c r="D20" s="231">
        <v>5679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</row>
    <row r="21" spans="1:10" x14ac:dyDescent="0.25">
      <c r="A21" s="230" t="s">
        <v>126</v>
      </c>
      <c r="B21" s="231">
        <v>0</v>
      </c>
      <c r="C21" s="231">
        <v>405682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</row>
    <row r="22" spans="1:10" x14ac:dyDescent="0.25">
      <c r="A22" s="232" t="s">
        <v>127</v>
      </c>
      <c r="B22" s="231">
        <v>0</v>
      </c>
      <c r="C22" s="231">
        <v>10125.5</v>
      </c>
      <c r="D22" s="231">
        <v>278.26899999999995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</row>
    <row r="23" spans="1:10" x14ac:dyDescent="0.25">
      <c r="A23" s="230" t="s">
        <v>128</v>
      </c>
      <c r="B23" s="231">
        <v>6554.2760000000007</v>
      </c>
      <c r="C23" s="231">
        <v>0</v>
      </c>
      <c r="D23" s="231">
        <v>0</v>
      </c>
      <c r="E23" s="231">
        <v>0</v>
      </c>
      <c r="F23" s="231">
        <v>0</v>
      </c>
      <c r="G23" s="231">
        <v>36.29</v>
      </c>
      <c r="H23" s="231">
        <v>148.57</v>
      </c>
      <c r="I23" s="231">
        <v>23.85</v>
      </c>
      <c r="J23" s="231">
        <v>32.079000000000001</v>
      </c>
    </row>
    <row r="24" spans="1:10" x14ac:dyDescent="0.25">
      <c r="A24" s="230" t="s">
        <v>129</v>
      </c>
      <c r="B24" s="231">
        <v>146915.53799999997</v>
      </c>
      <c r="C24" s="231">
        <v>61067.478000000003</v>
      </c>
      <c r="D24" s="231">
        <v>0</v>
      </c>
      <c r="E24" s="231">
        <v>0</v>
      </c>
      <c r="F24" s="231">
        <v>8873.34</v>
      </c>
      <c r="G24" s="231">
        <v>0</v>
      </c>
      <c r="H24" s="231">
        <v>5603.83</v>
      </c>
      <c r="I24" s="231">
        <v>815.35000000000014</v>
      </c>
      <c r="J24" s="231">
        <v>7344.83</v>
      </c>
    </row>
    <row r="25" spans="1:10" x14ac:dyDescent="0.25">
      <c r="A25" s="230" t="s">
        <v>130</v>
      </c>
      <c r="B25" s="229">
        <v>13951</v>
      </c>
      <c r="C25" s="229">
        <v>6924</v>
      </c>
      <c r="D25" s="229">
        <v>16048</v>
      </c>
      <c r="E25" s="229">
        <v>0</v>
      </c>
      <c r="F25" s="229">
        <v>0</v>
      </c>
      <c r="G25" s="229">
        <v>0</v>
      </c>
      <c r="H25" s="229">
        <v>897</v>
      </c>
      <c r="I25" s="229">
        <v>0</v>
      </c>
      <c r="J25" s="229">
        <v>850</v>
      </c>
    </row>
    <row r="26" spans="1:10" x14ac:dyDescent="0.25">
      <c r="A26" s="230" t="s">
        <v>131</v>
      </c>
      <c r="B26" s="231">
        <v>691784.8600000001</v>
      </c>
      <c r="C26" s="231">
        <v>20950</v>
      </c>
      <c r="D26" s="231">
        <v>1852.5</v>
      </c>
      <c r="E26" s="231">
        <v>15343</v>
      </c>
      <c r="F26" s="231">
        <v>366</v>
      </c>
      <c r="G26" s="231">
        <v>744.7</v>
      </c>
      <c r="H26" s="231">
        <v>30925.48</v>
      </c>
      <c r="I26" s="231">
        <v>6829.75</v>
      </c>
      <c r="J26" s="231">
        <v>17380.108</v>
      </c>
    </row>
    <row r="27" spans="1:10" x14ac:dyDescent="0.25">
      <c r="A27" s="230" t="s">
        <v>132</v>
      </c>
      <c r="B27" s="231">
        <v>0</v>
      </c>
      <c r="C27" s="231">
        <v>99886.8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</row>
    <row r="28" spans="1:10" x14ac:dyDescent="0.25">
      <c r="A28" s="230" t="s">
        <v>133</v>
      </c>
      <c r="B28" s="231">
        <v>6249</v>
      </c>
      <c r="C28" s="231">
        <v>0</v>
      </c>
      <c r="D28" s="231">
        <v>500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</row>
    <row r="29" spans="1:10" x14ac:dyDescent="0.25">
      <c r="A29" s="230" t="s">
        <v>134</v>
      </c>
      <c r="B29" s="229">
        <v>0</v>
      </c>
      <c r="C29" s="229">
        <v>1764.0800000000002</v>
      </c>
      <c r="D29" s="229">
        <v>36.800000000000004</v>
      </c>
      <c r="E29" s="229">
        <v>0</v>
      </c>
      <c r="F29" s="229">
        <v>0</v>
      </c>
      <c r="G29" s="229">
        <v>0</v>
      </c>
      <c r="H29" s="229">
        <v>0</v>
      </c>
      <c r="I29" s="229">
        <v>0</v>
      </c>
      <c r="J29" s="229">
        <v>0</v>
      </c>
    </row>
    <row r="30" spans="1:10" x14ac:dyDescent="0.25">
      <c r="A30" s="228" t="s">
        <v>135</v>
      </c>
      <c r="B30" s="227">
        <v>0</v>
      </c>
      <c r="C30" s="227">
        <v>120758.67599999999</v>
      </c>
      <c r="D30" s="227">
        <v>471.13999999999993</v>
      </c>
      <c r="E30" s="227">
        <v>448.77800000000002</v>
      </c>
      <c r="F30" s="227">
        <v>0</v>
      </c>
      <c r="G30" s="227">
        <v>0</v>
      </c>
      <c r="H30" s="227">
        <v>0</v>
      </c>
      <c r="I30" s="227">
        <v>0</v>
      </c>
      <c r="J30" s="227">
        <v>0</v>
      </c>
    </row>
    <row r="31" spans="1:10" x14ac:dyDescent="0.25">
      <c r="A31" s="225" t="s">
        <v>88</v>
      </c>
    </row>
  </sheetData>
  <mergeCells count="1">
    <mergeCell ref="A1:K1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00B050"/>
  </sheetPr>
  <dimension ref="A1:O26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6" width="5.7109375" style="225" customWidth="1"/>
    <col min="7" max="7" width="6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16" width="12.42578125" style="225"/>
    <col min="17" max="25" width="11.140625" style="225" customWidth="1"/>
    <col min="26" max="35" width="12.42578125" style="225"/>
    <col min="36" max="36" width="7.28515625" style="225" customWidth="1"/>
    <col min="37" max="45" width="12.42578125" style="225"/>
    <col min="46" max="46" width="35.42578125" style="225" customWidth="1"/>
    <col min="47" max="47" width="12.42578125" style="225"/>
    <col min="48" max="48" width="35.42578125" style="225" customWidth="1"/>
    <col min="49" max="52" width="12.42578125" style="225"/>
    <col min="53" max="55" width="13.7109375" style="225" customWidth="1"/>
    <col min="56" max="56" width="12.42578125" style="225"/>
    <col min="57" max="57" width="6" style="225" customWidth="1"/>
    <col min="58" max="58" width="12.42578125" style="225"/>
    <col min="59" max="59" width="6" style="225" customWidth="1"/>
    <col min="60" max="60" width="12.42578125" style="225"/>
    <col min="61" max="61" width="6" style="225" customWidth="1"/>
    <col min="62" max="62" width="12.42578125" style="225"/>
    <col min="63" max="63" width="6" style="225" customWidth="1"/>
    <col min="64" max="64" width="12.42578125" style="225"/>
    <col min="65" max="65" width="6" style="225" customWidth="1"/>
    <col min="66" max="16384" width="12.42578125" style="225"/>
  </cols>
  <sheetData>
    <row r="1" spans="1:15" ht="13.5" x14ac:dyDescent="0.25">
      <c r="A1" s="282" t="s">
        <v>480</v>
      </c>
      <c r="B1" s="281"/>
      <c r="C1" s="281"/>
      <c r="D1" s="280"/>
      <c r="E1" s="280"/>
      <c r="F1" s="345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798" t="s">
        <v>339</v>
      </c>
      <c r="C3" s="799"/>
      <c r="D3" s="799"/>
      <c r="E3" s="802"/>
      <c r="F3" s="798" t="s">
        <v>338</v>
      </c>
      <c r="G3" s="799"/>
      <c r="H3" s="799"/>
      <c r="I3" s="802"/>
      <c r="J3" s="798" t="s">
        <v>337</v>
      </c>
      <c r="K3" s="799"/>
      <c r="L3" s="802"/>
      <c r="M3" s="798" t="s">
        <v>468</v>
      </c>
      <c r="N3" s="799"/>
      <c r="O3" s="799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318" t="s">
        <v>325</v>
      </c>
      <c r="B5" s="272">
        <v>316535.16000000003</v>
      </c>
      <c r="C5" s="271">
        <v>310698.28000000003</v>
      </c>
      <c r="D5" s="268">
        <v>-1.8439910435226192</v>
      </c>
      <c r="E5" s="268">
        <v>100</v>
      </c>
      <c r="F5" s="272">
        <v>4715930.2639999995</v>
      </c>
      <c r="G5" s="271">
        <v>4514239.262000001</v>
      </c>
      <c r="H5" s="268">
        <v>-4.2768020456037554</v>
      </c>
      <c r="I5" s="268">
        <v>100</v>
      </c>
      <c r="J5" s="270">
        <v>14.898598512721302</v>
      </c>
      <c r="K5" s="269">
        <v>14.529334575009559</v>
      </c>
      <c r="L5" s="268">
        <v>-2.4785145891168425</v>
      </c>
      <c r="M5" s="270">
        <v>891.10276203732963</v>
      </c>
      <c r="N5" s="269">
        <v>1050.0763391038886</v>
      </c>
      <c r="O5" s="268">
        <v>17.84009474991386</v>
      </c>
    </row>
    <row r="6" spans="1:15" x14ac:dyDescent="0.25">
      <c r="A6" s="267" t="s">
        <v>113</v>
      </c>
      <c r="B6" s="317">
        <v>4431.2</v>
      </c>
      <c r="C6" s="316">
        <v>3839.8</v>
      </c>
      <c r="D6" s="264">
        <v>-13.346271890232886</v>
      </c>
      <c r="E6" s="263">
        <v>1.2358613636354858</v>
      </c>
      <c r="F6" s="317">
        <v>66281.907999999996</v>
      </c>
      <c r="G6" s="316">
        <v>58266.628999999994</v>
      </c>
      <c r="H6" s="264">
        <v>-12.092710125363325</v>
      </c>
      <c r="I6" s="263">
        <v>1.29072974688066</v>
      </c>
      <c r="J6" s="261">
        <v>14.958004152374075</v>
      </c>
      <c r="K6" s="262">
        <v>15.174391634980987</v>
      </c>
      <c r="L6" s="261">
        <v>1.4466333904083584</v>
      </c>
      <c r="M6" s="261">
        <v>1094.093151331733</v>
      </c>
      <c r="N6" s="262">
        <v>1173.477514891071</v>
      </c>
      <c r="O6" s="261">
        <v>7.2557225554982452</v>
      </c>
    </row>
    <row r="7" spans="1:15" x14ac:dyDescent="0.25">
      <c r="A7" s="267" t="s">
        <v>114</v>
      </c>
      <c r="B7" s="317">
        <v>11452</v>
      </c>
      <c r="C7" s="316">
        <v>10709</v>
      </c>
      <c r="D7" s="264">
        <v>-6.4879497031086313</v>
      </c>
      <c r="E7" s="263">
        <v>3.4467522639648989</v>
      </c>
      <c r="F7" s="317">
        <v>121050.56999999999</v>
      </c>
      <c r="G7" s="265">
        <v>113943.99999999999</v>
      </c>
      <c r="H7" s="264">
        <v>-5.8707447639445238</v>
      </c>
      <c r="I7" s="263">
        <v>2.5241019225356243</v>
      </c>
      <c r="J7" s="261">
        <v>10.570255850506461</v>
      </c>
      <c r="K7" s="262">
        <v>10.640022411056119</v>
      </c>
      <c r="L7" s="261">
        <v>0.66002716997919375</v>
      </c>
      <c r="M7" s="261">
        <v>905.20558474032794</v>
      </c>
      <c r="N7" s="262">
        <v>1113.245383697255</v>
      </c>
      <c r="O7" s="261">
        <v>22.982602235779016</v>
      </c>
    </row>
    <row r="8" spans="1:15" x14ac:dyDescent="0.25">
      <c r="A8" s="267" t="s">
        <v>115</v>
      </c>
      <c r="B8" s="317">
        <v>19640.400000000001</v>
      </c>
      <c r="C8" s="316">
        <v>22165</v>
      </c>
      <c r="D8" s="264">
        <v>12.854117024093181</v>
      </c>
      <c r="E8" s="263">
        <v>7.133930706021288</v>
      </c>
      <c r="F8" s="317">
        <v>350706.19999999995</v>
      </c>
      <c r="G8" s="265">
        <v>387486.45999999996</v>
      </c>
      <c r="H8" s="264">
        <v>10.487484966048498</v>
      </c>
      <c r="I8" s="263">
        <v>8.5836491490778197</v>
      </c>
      <c r="J8" s="261">
        <v>17.856367487423878</v>
      </c>
      <c r="K8" s="262">
        <v>17.481906609519513</v>
      </c>
      <c r="L8" s="261">
        <v>-2.0970719726063902</v>
      </c>
      <c r="M8" s="261">
        <v>671.88133086897267</v>
      </c>
      <c r="N8" s="262">
        <v>999.41610062968391</v>
      </c>
      <c r="O8" s="261">
        <v>48.748901734938308</v>
      </c>
    </row>
    <row r="9" spans="1:15" x14ac:dyDescent="0.25">
      <c r="A9" s="267" t="s">
        <v>116</v>
      </c>
      <c r="B9" s="317">
        <v>9174</v>
      </c>
      <c r="C9" s="316">
        <v>10410</v>
      </c>
      <c r="D9" s="263">
        <v>13.472858077174621</v>
      </c>
      <c r="E9" s="263">
        <v>3.3505174215962832</v>
      </c>
      <c r="F9" s="317">
        <v>309006.63299999997</v>
      </c>
      <c r="G9" s="265">
        <v>348792.54600000003</v>
      </c>
      <c r="H9" s="263">
        <v>12.875423615906678</v>
      </c>
      <c r="I9" s="263">
        <v>7.7264966643675423</v>
      </c>
      <c r="J9" s="261">
        <v>33.682868214519289</v>
      </c>
      <c r="K9" s="262">
        <v>33.505527953890493</v>
      </c>
      <c r="L9" s="261">
        <v>-0.52649987969952683</v>
      </c>
      <c r="M9" s="261">
        <v>900.95656778344983</v>
      </c>
      <c r="N9" s="262">
        <v>1222.0917522130762</v>
      </c>
      <c r="O9" s="263">
        <v>35.643803032557855</v>
      </c>
    </row>
    <row r="10" spans="1:15" x14ac:dyDescent="0.25">
      <c r="A10" s="267" t="s">
        <v>117</v>
      </c>
      <c r="B10" s="317">
        <v>20814</v>
      </c>
      <c r="C10" s="316">
        <v>20596</v>
      </c>
      <c r="D10" s="263">
        <v>-1.047371961179977</v>
      </c>
      <c r="E10" s="263">
        <v>6.6289391753311282</v>
      </c>
      <c r="F10" s="317">
        <v>324225</v>
      </c>
      <c r="G10" s="265">
        <v>304181</v>
      </c>
      <c r="H10" s="263">
        <v>-6.18212660960753</v>
      </c>
      <c r="I10" s="263">
        <v>6.7382560459419425</v>
      </c>
      <c r="J10" s="261">
        <v>15.577255693283368</v>
      </c>
      <c r="K10" s="262">
        <v>14.768935715672946</v>
      </c>
      <c r="L10" s="263">
        <v>-5.1891038673709033</v>
      </c>
      <c r="M10" s="261">
        <v>674.24097463181454</v>
      </c>
      <c r="N10" s="262">
        <v>746.07270013577454</v>
      </c>
      <c r="O10" s="263">
        <v>10.653717025012522</v>
      </c>
    </row>
    <row r="11" spans="1:15" x14ac:dyDescent="0.25">
      <c r="A11" s="267" t="s">
        <v>118</v>
      </c>
      <c r="B11" s="317">
        <v>28195</v>
      </c>
      <c r="C11" s="316">
        <v>26162</v>
      </c>
      <c r="D11" s="263">
        <v>-7.2104983153041369</v>
      </c>
      <c r="E11" s="263">
        <v>8.4203877794238178</v>
      </c>
      <c r="F11" s="317">
        <v>335664.93899999995</v>
      </c>
      <c r="G11" s="265">
        <v>310250.83800000005</v>
      </c>
      <c r="H11" s="263">
        <v>-7.5712706473641926</v>
      </c>
      <c r="I11" s="263">
        <v>6.8727158662508652</v>
      </c>
      <c r="J11" s="261">
        <v>11.905122858662882</v>
      </c>
      <c r="K11" s="262">
        <v>11.858834875009558</v>
      </c>
      <c r="L11" s="263">
        <v>-0.38880727400172344</v>
      </c>
      <c r="M11" s="261">
        <v>798.19189391120767</v>
      </c>
      <c r="N11" s="262">
        <v>1084.0310723028567</v>
      </c>
      <c r="O11" s="263">
        <v>35.810834533913003</v>
      </c>
    </row>
    <row r="12" spans="1:15" x14ac:dyDescent="0.25">
      <c r="A12" s="267" t="s">
        <v>119</v>
      </c>
      <c r="B12" s="317">
        <v>30882.6</v>
      </c>
      <c r="C12" s="316">
        <v>30135.58</v>
      </c>
      <c r="D12" s="264">
        <v>-2.4189025535414688</v>
      </c>
      <c r="E12" s="263">
        <v>9.6993069932669087</v>
      </c>
      <c r="F12" s="317">
        <v>388264.75000000006</v>
      </c>
      <c r="G12" s="265">
        <v>369441.36</v>
      </c>
      <c r="H12" s="264">
        <v>-4.848081109603708</v>
      </c>
      <c r="I12" s="263">
        <v>8.1839118079071795</v>
      </c>
      <c r="J12" s="261">
        <v>12.572281802697962</v>
      </c>
      <c r="K12" s="262">
        <v>12.259308100258895</v>
      </c>
      <c r="L12" s="261">
        <v>-2.4893945852526467</v>
      </c>
      <c r="M12" s="261">
        <v>1045.6896155930542</v>
      </c>
      <c r="N12" s="262">
        <v>1057.790329702121</v>
      </c>
      <c r="O12" s="261">
        <v>1.1571994144939479</v>
      </c>
    </row>
    <row r="13" spans="1:15" x14ac:dyDescent="0.25">
      <c r="A13" s="267" t="s">
        <v>120</v>
      </c>
      <c r="B13" s="317">
        <v>23084</v>
      </c>
      <c r="C13" s="316">
        <v>24914.799999999999</v>
      </c>
      <c r="D13" s="263">
        <v>7.9310344827586254</v>
      </c>
      <c r="E13" s="263">
        <v>8.0189694001524554</v>
      </c>
      <c r="F13" s="317">
        <v>239290.80000000002</v>
      </c>
      <c r="G13" s="265">
        <v>259121.71599999999</v>
      </c>
      <c r="H13" s="263">
        <v>8.2873708475210695</v>
      </c>
      <c r="I13" s="263">
        <v>5.7400970786204626</v>
      </c>
      <c r="J13" s="261">
        <v>10.366089066019756</v>
      </c>
      <c r="K13" s="262">
        <v>10.40031290638496</v>
      </c>
      <c r="L13" s="261">
        <v>0.33015190345402345</v>
      </c>
      <c r="M13" s="261">
        <v>574.69462908728622</v>
      </c>
      <c r="N13" s="262">
        <v>605.74220128273612</v>
      </c>
      <c r="O13" s="263">
        <v>5.402446903803293</v>
      </c>
    </row>
    <row r="14" spans="1:15" x14ac:dyDescent="0.25">
      <c r="A14" s="267" t="s">
        <v>121</v>
      </c>
      <c r="B14" s="317">
        <v>40915.25</v>
      </c>
      <c r="C14" s="316">
        <v>37122</v>
      </c>
      <c r="D14" s="264">
        <v>-9.2709930893737695</v>
      </c>
      <c r="E14" s="263">
        <v>11.947925814072738</v>
      </c>
      <c r="F14" s="317">
        <v>626299</v>
      </c>
      <c r="G14" s="265">
        <v>500809</v>
      </c>
      <c r="H14" s="264">
        <v>-20.036755607146105</v>
      </c>
      <c r="I14" s="263">
        <v>11.093984410966295</v>
      </c>
      <c r="J14" s="261">
        <v>15.307226523117908</v>
      </c>
      <c r="K14" s="262">
        <v>13.490894887128926</v>
      </c>
      <c r="L14" s="261">
        <v>-11.865844104716473</v>
      </c>
      <c r="M14" s="261">
        <v>928.48606815594462</v>
      </c>
      <c r="N14" s="262">
        <v>1097.4895499082484</v>
      </c>
      <c r="O14" s="261">
        <v>18.202048210368904</v>
      </c>
    </row>
    <row r="15" spans="1:15" x14ac:dyDescent="0.25">
      <c r="A15" s="267" t="s">
        <v>122</v>
      </c>
      <c r="B15" s="317">
        <v>2964.4</v>
      </c>
      <c r="C15" s="316">
        <v>2365.6999999999998</v>
      </c>
      <c r="D15" s="264">
        <v>-20.196329780056676</v>
      </c>
      <c r="E15" s="263">
        <v>0.76141393508840782</v>
      </c>
      <c r="F15" s="317">
        <v>98037.424999999988</v>
      </c>
      <c r="G15" s="265">
        <v>76642.129000000001</v>
      </c>
      <c r="H15" s="264">
        <v>-21.823600528063636</v>
      </c>
      <c r="I15" s="263">
        <v>1.697786150706692</v>
      </c>
      <c r="J15" s="261">
        <v>33.07159121576035</v>
      </c>
      <c r="K15" s="262">
        <v>32.39723084076595</v>
      </c>
      <c r="L15" s="261">
        <v>-2.0390926175727242</v>
      </c>
      <c r="M15" s="261">
        <v>890.81381452032224</v>
      </c>
      <c r="N15" s="262">
        <v>1167.86202272643</v>
      </c>
      <c r="O15" s="261">
        <v>31.100573844972335</v>
      </c>
    </row>
    <row r="16" spans="1:15" x14ac:dyDescent="0.25">
      <c r="A16" s="267" t="s">
        <v>123</v>
      </c>
      <c r="B16" s="317">
        <v>24374.81</v>
      </c>
      <c r="C16" s="316">
        <v>23540.400000000001</v>
      </c>
      <c r="D16" s="264">
        <v>-3.4232471965935263</v>
      </c>
      <c r="E16" s="263">
        <v>7.5766109809169198</v>
      </c>
      <c r="F16" s="317">
        <v>431980.64999999997</v>
      </c>
      <c r="G16" s="265">
        <v>386008.19999999995</v>
      </c>
      <c r="H16" s="264">
        <v>-10.642247517336722</v>
      </c>
      <c r="I16" s="263">
        <v>8.5509025462904198</v>
      </c>
      <c r="J16" s="261">
        <v>17.722421220924385</v>
      </c>
      <c r="K16" s="262">
        <v>16.397690778406481</v>
      </c>
      <c r="L16" s="261">
        <v>-7.474884080476718</v>
      </c>
      <c r="M16" s="261">
        <v>586.56508572779808</v>
      </c>
      <c r="N16" s="262">
        <v>659.92090323469836</v>
      </c>
      <c r="O16" s="261">
        <v>12.505997934718849</v>
      </c>
    </row>
    <row r="17" spans="1:15" x14ac:dyDescent="0.25">
      <c r="A17" s="267" t="s">
        <v>124</v>
      </c>
      <c r="B17" s="317">
        <v>24240.5</v>
      </c>
      <c r="C17" s="316">
        <v>22595</v>
      </c>
      <c r="D17" s="264">
        <v>-6.7882263154637856</v>
      </c>
      <c r="E17" s="263">
        <v>7.2723286398624412</v>
      </c>
      <c r="F17" s="317">
        <v>435985.49999999994</v>
      </c>
      <c r="G17" s="265">
        <v>422800.9599999999</v>
      </c>
      <c r="H17" s="264">
        <v>-3.0240776356094456</v>
      </c>
      <c r="I17" s="263">
        <v>9.3659404267526796</v>
      </c>
      <c r="J17" s="261">
        <v>17.985829500216578</v>
      </c>
      <c r="K17" s="262">
        <v>18.712146935162643</v>
      </c>
      <c r="L17" s="261">
        <v>4.0382759935387869</v>
      </c>
      <c r="M17" s="261">
        <v>828.49124454827074</v>
      </c>
      <c r="N17" s="262">
        <v>892.76842417765567</v>
      </c>
      <c r="O17" s="261">
        <v>7.7583414492728542</v>
      </c>
    </row>
    <row r="18" spans="1:15" x14ac:dyDescent="0.25">
      <c r="A18" s="267" t="s">
        <v>125</v>
      </c>
      <c r="B18" s="317">
        <v>500</v>
      </c>
      <c r="C18" s="316">
        <v>590</v>
      </c>
      <c r="D18" s="264">
        <v>17.999999999999993</v>
      </c>
      <c r="E18" s="263">
        <v>0.1898948394564656</v>
      </c>
      <c r="F18" s="317">
        <v>3495</v>
      </c>
      <c r="G18" s="265">
        <v>3913</v>
      </c>
      <c r="H18" s="264">
        <v>11.959942775393429</v>
      </c>
      <c r="I18" s="263">
        <v>8.6681271702607407E-2</v>
      </c>
      <c r="J18" s="261">
        <v>6.99</v>
      </c>
      <c r="K18" s="262">
        <v>6.6322033898305088</v>
      </c>
      <c r="L18" s="261">
        <v>-5.1186925632259133</v>
      </c>
      <c r="M18" s="261">
        <v>627.30185979971384</v>
      </c>
      <c r="N18" s="262">
        <v>848.38231535905959</v>
      </c>
      <c r="O18" s="261">
        <v>35.243073506897105</v>
      </c>
    </row>
    <row r="19" spans="1:15" x14ac:dyDescent="0.25">
      <c r="A19" s="267" t="s">
        <v>200</v>
      </c>
      <c r="B19" s="317">
        <v>4243</v>
      </c>
      <c r="C19" s="316">
        <v>4684</v>
      </c>
      <c r="D19" s="264">
        <v>10.393589441432937</v>
      </c>
      <c r="E19" s="263">
        <v>1.5075719118882793</v>
      </c>
      <c r="F19" s="317">
        <v>76868</v>
      </c>
      <c r="G19" s="265">
        <v>106294</v>
      </c>
      <c r="H19" s="264">
        <v>38.281209345891654</v>
      </c>
      <c r="I19" s="263">
        <v>2.3546381534262588</v>
      </c>
      <c r="J19" s="261">
        <v>18.116427056328071</v>
      </c>
      <c r="K19" s="262">
        <v>22.692997438087104</v>
      </c>
      <c r="L19" s="261">
        <v>25.261992155127722</v>
      </c>
      <c r="M19" s="261">
        <v>1079.5396003538531</v>
      </c>
      <c r="N19" s="262">
        <v>1359.8674431294335</v>
      </c>
      <c r="O19" s="261">
        <v>25.967351515747474</v>
      </c>
    </row>
    <row r="20" spans="1:15" x14ac:dyDescent="0.25">
      <c r="A20" s="267" t="s">
        <v>324</v>
      </c>
      <c r="B20" s="317">
        <v>37</v>
      </c>
      <c r="C20" s="316">
        <v>29</v>
      </c>
      <c r="D20" s="264">
        <v>-21.621621621621621</v>
      </c>
      <c r="E20" s="263">
        <v>9.3338141427754279E-3</v>
      </c>
      <c r="F20" s="317">
        <v>981.62</v>
      </c>
      <c r="G20" s="265">
        <v>832.75</v>
      </c>
      <c r="H20" s="264">
        <v>-15.165746419184611</v>
      </c>
      <c r="I20" s="263">
        <v>1.8447183493571766E-2</v>
      </c>
      <c r="J20" s="261">
        <v>26.530270270270272</v>
      </c>
      <c r="K20" s="262">
        <v>28.71551724137931</v>
      </c>
      <c r="L20" s="261">
        <v>8.2368062927644417</v>
      </c>
      <c r="M20" s="261">
        <v>695.2629327030827</v>
      </c>
      <c r="N20" s="262">
        <v>943.56049234464126</v>
      </c>
      <c r="O20" s="261">
        <v>35.712756708632988</v>
      </c>
    </row>
    <row r="21" spans="1:15" x14ac:dyDescent="0.25">
      <c r="A21" s="267" t="s">
        <v>128</v>
      </c>
      <c r="B21" s="317">
        <v>474</v>
      </c>
      <c r="C21" s="316">
        <v>530</v>
      </c>
      <c r="D21" s="264">
        <v>11.81434599156117</v>
      </c>
      <c r="E21" s="263">
        <v>0.17058349985072332</v>
      </c>
      <c r="F21" s="317">
        <v>6821.8789999999999</v>
      </c>
      <c r="G21" s="265">
        <v>6554.2760000000007</v>
      </c>
      <c r="H21" s="264">
        <v>-3.9227168936886603</v>
      </c>
      <c r="I21" s="263">
        <v>0.14519115225399409</v>
      </c>
      <c r="J21" s="261">
        <v>14.392149789029535</v>
      </c>
      <c r="K21" s="262">
        <v>12.366558490566039</v>
      </c>
      <c r="L21" s="292">
        <v>-14.074278882280044</v>
      </c>
      <c r="M21" s="292">
        <v>959.94634322889613</v>
      </c>
      <c r="N21" s="293">
        <v>1134.7842767072975</v>
      </c>
      <c r="O21" s="292">
        <v>18.213302723807743</v>
      </c>
    </row>
    <row r="22" spans="1:15" x14ac:dyDescent="0.25">
      <c r="A22" s="267" t="s">
        <v>129</v>
      </c>
      <c r="B22" s="317">
        <v>9523</v>
      </c>
      <c r="C22" s="316">
        <v>8766</v>
      </c>
      <c r="D22" s="264">
        <v>-7.9491756799327966</v>
      </c>
      <c r="E22" s="263">
        <v>2.8213867163989446</v>
      </c>
      <c r="F22" s="317">
        <v>152114.59000000003</v>
      </c>
      <c r="G22" s="265">
        <v>146915.53799999997</v>
      </c>
      <c r="H22" s="264">
        <v>-3.4178522914863452</v>
      </c>
      <c r="I22" s="263">
        <v>3.2544916091778022</v>
      </c>
      <c r="J22" s="261">
        <v>15.973389688123493</v>
      </c>
      <c r="K22" s="262">
        <v>16.759700889801504</v>
      </c>
      <c r="L22" s="261">
        <v>4.9226320588838357</v>
      </c>
      <c r="M22" s="261">
        <v>732.01713523995284</v>
      </c>
      <c r="N22" s="262">
        <v>660.62645654267021</v>
      </c>
      <c r="O22" s="261">
        <v>-9.7525966620823681</v>
      </c>
    </row>
    <row r="23" spans="1:15" x14ac:dyDescent="0.25">
      <c r="A23" s="267" t="s">
        <v>130</v>
      </c>
      <c r="B23" s="317">
        <v>2312</v>
      </c>
      <c r="C23" s="316">
        <v>1473</v>
      </c>
      <c r="D23" s="264">
        <v>-36.288927335640139</v>
      </c>
      <c r="E23" s="263">
        <v>0.47409338732097261</v>
      </c>
      <c r="F23" s="317">
        <v>20616</v>
      </c>
      <c r="G23" s="265">
        <v>13951</v>
      </c>
      <c r="H23" s="264">
        <v>-32.329258828094687</v>
      </c>
      <c r="I23" s="263">
        <v>0.30904431932611187</v>
      </c>
      <c r="J23" s="261">
        <v>8.9169550173010386</v>
      </c>
      <c r="K23" s="262">
        <v>9.4711473183978274</v>
      </c>
      <c r="L23" s="261">
        <v>6.2150397755906805</v>
      </c>
      <c r="M23" s="261">
        <v>1003.1349437330231</v>
      </c>
      <c r="N23" s="262">
        <v>1278.753494373163</v>
      </c>
      <c r="O23" s="261">
        <v>27.475720227077826</v>
      </c>
    </row>
    <row r="24" spans="1:15" x14ac:dyDescent="0.25">
      <c r="A24" s="267" t="s">
        <v>131</v>
      </c>
      <c r="B24" s="317">
        <v>58937</v>
      </c>
      <c r="C24" s="316">
        <v>59695</v>
      </c>
      <c r="D24" s="264">
        <v>1.286119076301806</v>
      </c>
      <c r="E24" s="263">
        <v>19.213173629413074</v>
      </c>
      <c r="F24" s="317">
        <v>721618.8</v>
      </c>
      <c r="G24" s="265">
        <v>691784.8600000001</v>
      </c>
      <c r="H24" s="264">
        <v>-4.1343074764681802</v>
      </c>
      <c r="I24" s="263">
        <v>15.324505854692111</v>
      </c>
      <c r="J24" s="261">
        <v>12.243901114749649</v>
      </c>
      <c r="K24" s="262">
        <v>11.588656671413018</v>
      </c>
      <c r="L24" s="292">
        <v>-5.351598622005282</v>
      </c>
      <c r="M24" s="292">
        <v>1329.5298639669584</v>
      </c>
      <c r="N24" s="293">
        <v>1542.8104165216916</v>
      </c>
      <c r="O24" s="292">
        <v>16.041802319382413</v>
      </c>
    </row>
    <row r="25" spans="1:15" x14ac:dyDescent="0.25">
      <c r="A25" s="260" t="s">
        <v>133</v>
      </c>
      <c r="B25" s="259">
        <v>341</v>
      </c>
      <c r="C25" s="258">
        <v>376</v>
      </c>
      <c r="D25" s="257">
        <v>10.263929618768319</v>
      </c>
      <c r="E25" s="256">
        <v>0.12101772819598484</v>
      </c>
      <c r="F25" s="259">
        <v>6621</v>
      </c>
      <c r="G25" s="258">
        <v>6249</v>
      </c>
      <c r="H25" s="257">
        <v>-5.6184866334390566</v>
      </c>
      <c r="I25" s="256">
        <v>0.13842863962933649</v>
      </c>
      <c r="J25" s="254">
        <v>19.416422287390031</v>
      </c>
      <c r="K25" s="255">
        <v>16.61968085106383</v>
      </c>
      <c r="L25" s="254">
        <v>-14.403999845751914</v>
      </c>
      <c r="M25" s="254">
        <v>1345.2650657000452</v>
      </c>
      <c r="N25" s="255">
        <v>1748.3597375580093</v>
      </c>
      <c r="O25" s="254">
        <v>29.96395893534951</v>
      </c>
    </row>
    <row r="26" spans="1:15" x14ac:dyDescent="0.25">
      <c r="A26" s="253" t="s">
        <v>323</v>
      </c>
      <c r="B26" s="251"/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</row>
  </sheetData>
  <mergeCells count="5">
    <mergeCell ref="A3:A4"/>
    <mergeCell ref="J3:L3"/>
    <mergeCell ref="M3:O3"/>
    <mergeCell ref="F3:I3"/>
    <mergeCell ref="B3:E3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00B050"/>
  </sheetPr>
  <dimension ref="A1:O24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6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4" width="11.140625" style="225" customWidth="1"/>
    <col min="25" max="34" width="12.42578125" style="225"/>
    <col min="35" max="35" width="7.28515625" style="225" customWidth="1"/>
    <col min="36" max="44" width="12.42578125" style="225"/>
    <col min="45" max="45" width="35.42578125" style="225" customWidth="1"/>
    <col min="46" max="46" width="12.42578125" style="225"/>
    <col min="47" max="47" width="35.42578125" style="225" customWidth="1"/>
    <col min="48" max="51" width="12.42578125" style="225"/>
    <col min="52" max="54" width="13.7109375" style="225" customWidth="1"/>
    <col min="55" max="55" width="12.42578125" style="225"/>
    <col min="56" max="56" width="6" style="225" customWidth="1"/>
    <col min="57" max="57" width="12.42578125" style="225"/>
    <col min="58" max="58" width="6" style="225" customWidth="1"/>
    <col min="59" max="59" width="12.42578125" style="225"/>
    <col min="60" max="60" width="6" style="225" customWidth="1"/>
    <col min="61" max="61" width="12.42578125" style="225"/>
    <col min="62" max="62" width="6" style="225" customWidth="1"/>
    <col min="63" max="63" width="12.42578125" style="225"/>
    <col min="64" max="64" width="6" style="225" customWidth="1"/>
    <col min="65" max="16384" width="12.42578125" style="225"/>
  </cols>
  <sheetData>
    <row r="1" spans="1:15" ht="13.5" x14ac:dyDescent="0.25">
      <c r="A1" s="282" t="s">
        <v>481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798" t="s">
        <v>339</v>
      </c>
      <c r="C3" s="799"/>
      <c r="D3" s="799"/>
      <c r="E3" s="802"/>
      <c r="F3" s="798" t="s">
        <v>338</v>
      </c>
      <c r="G3" s="799"/>
      <c r="H3" s="799"/>
      <c r="I3" s="802"/>
      <c r="J3" s="798" t="s">
        <v>337</v>
      </c>
      <c r="K3" s="799"/>
      <c r="L3" s="802"/>
      <c r="M3" s="798" t="s">
        <v>468</v>
      </c>
      <c r="N3" s="799"/>
      <c r="O3" s="799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318" t="s">
        <v>325</v>
      </c>
      <c r="B5" s="272">
        <v>101452.54</v>
      </c>
      <c r="C5" s="271">
        <v>99108.928999999989</v>
      </c>
      <c r="D5" s="268">
        <v>-2.3100565052388111</v>
      </c>
      <c r="E5" s="268">
        <v>100</v>
      </c>
      <c r="F5" s="272">
        <v>1230035.8929999999</v>
      </c>
      <c r="G5" s="271">
        <v>1180954.9720000001</v>
      </c>
      <c r="H5" s="268">
        <v>-3.9902023411929721</v>
      </c>
      <c r="I5" s="268">
        <v>100</v>
      </c>
      <c r="J5" s="270">
        <v>12.124249358369934</v>
      </c>
      <c r="K5" s="269">
        <v>11.915727310502973</v>
      </c>
      <c r="L5" s="268">
        <v>-1.7198759420351872</v>
      </c>
      <c r="M5" s="270">
        <v>595.07916790962645</v>
      </c>
      <c r="N5" s="269">
        <v>619.00554843508462</v>
      </c>
      <c r="O5" s="268">
        <v>4.0207054482357174</v>
      </c>
    </row>
    <row r="6" spans="1:15" x14ac:dyDescent="0.25">
      <c r="A6" s="267" t="s">
        <v>113</v>
      </c>
      <c r="B6" s="317">
        <v>10611.5</v>
      </c>
      <c r="C6" s="316">
        <v>9268.1</v>
      </c>
      <c r="D6" s="264">
        <v>-12.659850162559483</v>
      </c>
      <c r="E6" s="263">
        <v>9.3514278617620832</v>
      </c>
      <c r="F6" s="317">
        <v>160464.459</v>
      </c>
      <c r="G6" s="316">
        <v>143467.94</v>
      </c>
      <c r="H6" s="264">
        <v>-10.592076965778451</v>
      </c>
      <c r="I6" s="263">
        <v>12.148468265223578</v>
      </c>
      <c r="J6" s="261">
        <v>15.121750836356783</v>
      </c>
      <c r="K6" s="262">
        <v>15.479757447589042</v>
      </c>
      <c r="L6" s="261">
        <v>2.3674944462880099</v>
      </c>
      <c r="M6" s="261">
        <v>818.30795871128066</v>
      </c>
      <c r="N6" s="262">
        <v>850.6639734284887</v>
      </c>
      <c r="O6" s="261">
        <v>3.9540144236363206</v>
      </c>
    </row>
    <row r="7" spans="1:15" x14ac:dyDescent="0.25">
      <c r="A7" s="267" t="s">
        <v>114</v>
      </c>
      <c r="B7" s="317">
        <v>275</v>
      </c>
      <c r="C7" s="316">
        <v>163</v>
      </c>
      <c r="D7" s="264">
        <v>-40.72727272727272</v>
      </c>
      <c r="E7" s="263">
        <v>0.16446550441484442</v>
      </c>
      <c r="F7" s="266">
        <v>5496.5</v>
      </c>
      <c r="G7" s="265">
        <v>3371</v>
      </c>
      <c r="H7" s="264">
        <v>-38.670062767215498</v>
      </c>
      <c r="I7" s="263">
        <v>0.2854469543653354</v>
      </c>
      <c r="J7" s="261">
        <v>19.987272727272728</v>
      </c>
      <c r="K7" s="262">
        <v>20.680981595092025</v>
      </c>
      <c r="L7" s="261">
        <v>3.4707530000965381</v>
      </c>
      <c r="M7" s="261">
        <v>893.46857090876006</v>
      </c>
      <c r="N7" s="262">
        <v>887.94126371996435</v>
      </c>
      <c r="O7" s="261">
        <v>-0.61863476441860188</v>
      </c>
    </row>
    <row r="8" spans="1:15" x14ac:dyDescent="0.25">
      <c r="A8" s="267" t="s">
        <v>115</v>
      </c>
      <c r="B8" s="317">
        <v>69</v>
      </c>
      <c r="C8" s="316">
        <v>104.75</v>
      </c>
      <c r="D8" s="264">
        <v>51.811594202898561</v>
      </c>
      <c r="E8" s="263">
        <v>0.10569178888009173</v>
      </c>
      <c r="F8" s="266">
        <v>709.9</v>
      </c>
      <c r="G8" s="265">
        <v>1126.45</v>
      </c>
      <c r="H8" s="264">
        <v>58.677278489928163</v>
      </c>
      <c r="I8" s="263">
        <v>9.5384669755215687E-2</v>
      </c>
      <c r="J8" s="261">
        <v>10.288405797101449</v>
      </c>
      <c r="K8" s="262">
        <v>10.753699284009548</v>
      </c>
      <c r="L8" s="261">
        <v>4.5225032535087806</v>
      </c>
      <c r="M8" s="261">
        <v>870.72122834202003</v>
      </c>
      <c r="N8" s="262">
        <v>1080.2521194904343</v>
      </c>
      <c r="O8" s="261">
        <v>24.064061415775019</v>
      </c>
    </row>
    <row r="9" spans="1:15" x14ac:dyDescent="0.25">
      <c r="A9" s="267" t="s">
        <v>116</v>
      </c>
      <c r="B9" s="317">
        <v>35</v>
      </c>
      <c r="C9" s="316">
        <v>26</v>
      </c>
      <c r="D9" s="263">
        <v>-25.714285714285712</v>
      </c>
      <c r="E9" s="263">
        <v>2.6233761440404631E-2</v>
      </c>
      <c r="F9" s="266">
        <v>729.79100000000005</v>
      </c>
      <c r="G9" s="265">
        <v>474.15999999999997</v>
      </c>
      <c r="H9" s="263">
        <v>-35.027973762351152</v>
      </c>
      <c r="I9" s="263">
        <v>4.0150557069672924E-2</v>
      </c>
      <c r="J9" s="261">
        <v>20.85117142857143</v>
      </c>
      <c r="K9" s="262">
        <v>18.236923076923077</v>
      </c>
      <c r="L9" s="261">
        <v>-12.537656987780387</v>
      </c>
      <c r="M9" s="261">
        <v>1414.0909520670989</v>
      </c>
      <c r="N9" s="262">
        <v>1718.8143242787246</v>
      </c>
      <c r="O9" s="263">
        <v>21.549064560959486</v>
      </c>
    </row>
    <row r="10" spans="1:15" x14ac:dyDescent="0.25">
      <c r="A10" s="267" t="s">
        <v>117</v>
      </c>
      <c r="B10" s="317">
        <v>1233</v>
      </c>
      <c r="C10" s="316">
        <v>798</v>
      </c>
      <c r="D10" s="263">
        <v>-35.279805352798057</v>
      </c>
      <c r="E10" s="263">
        <v>0.80517467805549592</v>
      </c>
      <c r="F10" s="266">
        <v>12716</v>
      </c>
      <c r="G10" s="265">
        <v>8114</v>
      </c>
      <c r="H10" s="263">
        <v>-36.190625983013526</v>
      </c>
      <c r="I10" s="263">
        <v>0.68707107318906313</v>
      </c>
      <c r="J10" s="261">
        <v>10.313057583130576</v>
      </c>
      <c r="K10" s="262">
        <v>10.167919799498748</v>
      </c>
      <c r="L10" s="263">
        <v>-1.4073205978141212</v>
      </c>
      <c r="M10" s="261">
        <v>853.63243158225862</v>
      </c>
      <c r="N10" s="262">
        <v>844.66231205324152</v>
      </c>
      <c r="O10" s="263">
        <v>-1.0508175646970708</v>
      </c>
    </row>
    <row r="11" spans="1:15" x14ac:dyDescent="0.25">
      <c r="A11" s="267" t="s">
        <v>118</v>
      </c>
      <c r="B11" s="317">
        <v>7979.74</v>
      </c>
      <c r="C11" s="316">
        <v>7492.9790000000003</v>
      </c>
      <c r="D11" s="263">
        <v>-6.0999606503470023</v>
      </c>
      <c r="E11" s="263">
        <v>7.5603470601523712</v>
      </c>
      <c r="F11" s="266">
        <v>67127.542999999991</v>
      </c>
      <c r="G11" s="265">
        <v>63178.838000000003</v>
      </c>
      <c r="H11" s="263">
        <v>-5.8823916734148778</v>
      </c>
      <c r="I11" s="263">
        <v>5.3498092220234117</v>
      </c>
      <c r="J11" s="261">
        <v>8.4122468902495555</v>
      </c>
      <c r="K11" s="262">
        <v>8.4317382979453175</v>
      </c>
      <c r="L11" s="263">
        <v>0.23170275373578519</v>
      </c>
      <c r="M11" s="261">
        <v>1099.1449056909476</v>
      </c>
      <c r="N11" s="262">
        <v>1160.865890885806</v>
      </c>
      <c r="O11" s="263">
        <v>5.6153638046531507</v>
      </c>
    </row>
    <row r="12" spans="1:15" x14ac:dyDescent="0.25">
      <c r="A12" s="267" t="s">
        <v>119</v>
      </c>
      <c r="B12" s="317">
        <v>3384</v>
      </c>
      <c r="C12" s="316">
        <v>3543.5</v>
      </c>
      <c r="D12" s="264">
        <v>4.7133569739952641</v>
      </c>
      <c r="E12" s="263">
        <v>3.5753589870797615</v>
      </c>
      <c r="F12" s="266">
        <v>32273.15</v>
      </c>
      <c r="G12" s="265">
        <v>34696.559999999998</v>
      </c>
      <c r="H12" s="264">
        <v>7.509059388377004</v>
      </c>
      <c r="I12" s="263">
        <v>2.9380087152044263</v>
      </c>
      <c r="J12" s="261">
        <v>9.5369828605200944</v>
      </c>
      <c r="K12" s="262">
        <v>9.791607168054183</v>
      </c>
      <c r="L12" s="261">
        <v>2.6698622746628597</v>
      </c>
      <c r="M12" s="261">
        <v>1407.0880693522122</v>
      </c>
      <c r="N12" s="262">
        <v>1209.4074455796194</v>
      </c>
      <c r="O12" s="261">
        <v>-14.048916203489659</v>
      </c>
    </row>
    <row r="13" spans="1:15" x14ac:dyDescent="0.25">
      <c r="A13" s="267" t="s">
        <v>121</v>
      </c>
      <c r="B13" s="317">
        <v>4794.5</v>
      </c>
      <c r="C13" s="316">
        <v>4726</v>
      </c>
      <c r="D13" s="264">
        <v>-1.4287204088017535</v>
      </c>
      <c r="E13" s="263">
        <v>4.7684906372058569</v>
      </c>
      <c r="F13" s="266">
        <v>56780</v>
      </c>
      <c r="G13" s="265">
        <v>55388</v>
      </c>
      <c r="H13" s="264">
        <v>-2.4515674533286402</v>
      </c>
      <c r="I13" s="263">
        <v>4.6901026129893797</v>
      </c>
      <c r="J13" s="261">
        <v>11.84273646887058</v>
      </c>
      <c r="K13" s="262">
        <v>11.719847651290731</v>
      </c>
      <c r="L13" s="261">
        <v>-1.0376724830690076</v>
      </c>
      <c r="M13" s="261">
        <v>528.34392391687209</v>
      </c>
      <c r="N13" s="262">
        <v>556.46244673936599</v>
      </c>
      <c r="O13" s="261">
        <v>5.3220112032400291</v>
      </c>
    </row>
    <row r="14" spans="1:15" x14ac:dyDescent="0.25">
      <c r="A14" s="267" t="s">
        <v>122</v>
      </c>
      <c r="B14" s="317">
        <v>94.5</v>
      </c>
      <c r="C14" s="316">
        <v>118</v>
      </c>
      <c r="D14" s="264">
        <v>24.86772486772486</v>
      </c>
      <c r="E14" s="263">
        <v>0.11906091730645178</v>
      </c>
      <c r="F14" s="266">
        <v>1967.15</v>
      </c>
      <c r="G14" s="265">
        <v>2506.34</v>
      </c>
      <c r="H14" s="264">
        <v>27.409704394682667</v>
      </c>
      <c r="I14" s="263">
        <v>0.21222993758647726</v>
      </c>
      <c r="J14" s="261">
        <v>20.816402116402116</v>
      </c>
      <c r="K14" s="262">
        <v>21.240169491525425</v>
      </c>
      <c r="L14" s="261">
        <v>2.0357378415043481</v>
      </c>
      <c r="M14" s="261">
        <v>731.49276872632993</v>
      </c>
      <c r="N14" s="262">
        <v>957.93188474029864</v>
      </c>
      <c r="O14" s="261">
        <v>30.955755913792959</v>
      </c>
    </row>
    <row r="15" spans="1:15" x14ac:dyDescent="0.25">
      <c r="A15" s="267" t="s">
        <v>123</v>
      </c>
      <c r="B15" s="317">
        <v>7037</v>
      </c>
      <c r="C15" s="316">
        <v>7092</v>
      </c>
      <c r="D15" s="264">
        <v>0.78158306096347552</v>
      </c>
      <c r="E15" s="263">
        <v>7.1557629282826785</v>
      </c>
      <c r="F15" s="266">
        <v>80372.100000000006</v>
      </c>
      <c r="G15" s="265">
        <v>82001.2</v>
      </c>
      <c r="H15" s="264">
        <v>2.0269471620126822</v>
      </c>
      <c r="I15" s="263">
        <v>6.9436347654413355</v>
      </c>
      <c r="J15" s="261">
        <v>11.421358533465966</v>
      </c>
      <c r="K15" s="262">
        <v>11.562492949802595</v>
      </c>
      <c r="L15" s="261">
        <v>1.2357060320196345</v>
      </c>
      <c r="M15" s="261">
        <v>632.05906029579899</v>
      </c>
      <c r="N15" s="262">
        <v>812.95535918986559</v>
      </c>
      <c r="O15" s="261">
        <v>28.620157554486838</v>
      </c>
    </row>
    <row r="16" spans="1:15" x14ac:dyDescent="0.25">
      <c r="A16" s="267" t="s">
        <v>124</v>
      </c>
      <c r="B16" s="317">
        <v>1503</v>
      </c>
      <c r="C16" s="316">
        <v>1126</v>
      </c>
      <c r="D16" s="264">
        <v>-25.083166999334662</v>
      </c>
      <c r="E16" s="263">
        <v>1.1361236685344467</v>
      </c>
      <c r="F16" s="266">
        <v>21959.7</v>
      </c>
      <c r="G16" s="265">
        <v>16258.95</v>
      </c>
      <c r="H16" s="264">
        <v>-25.960054099099715</v>
      </c>
      <c r="I16" s="263">
        <v>1.3767629067571256</v>
      </c>
      <c r="J16" s="261">
        <v>14.61057884231537</v>
      </c>
      <c r="K16" s="262">
        <v>14.439564831261102</v>
      </c>
      <c r="L16" s="261">
        <v>-1.1704807379634752</v>
      </c>
      <c r="M16" s="261">
        <v>888.27363306420398</v>
      </c>
      <c r="N16" s="262">
        <v>823.28176173738154</v>
      </c>
      <c r="O16" s="261">
        <v>-7.3166498371256772</v>
      </c>
    </row>
    <row r="17" spans="1:15" x14ac:dyDescent="0.25">
      <c r="A17" s="267" t="s">
        <v>125</v>
      </c>
      <c r="B17" s="317">
        <v>575</v>
      </c>
      <c r="C17" s="316">
        <v>510</v>
      </c>
      <c r="D17" s="264">
        <v>-11.304347826086957</v>
      </c>
      <c r="E17" s="263">
        <v>0.51458532056178319</v>
      </c>
      <c r="F17" s="266">
        <v>5863</v>
      </c>
      <c r="G17" s="265">
        <v>6068</v>
      </c>
      <c r="H17" s="264">
        <v>3.4965034965035002</v>
      </c>
      <c r="I17" s="263">
        <v>0.51382145330431783</v>
      </c>
      <c r="J17" s="261">
        <v>10.196521739130434</v>
      </c>
      <c r="K17" s="262">
        <v>11.898039215686275</v>
      </c>
      <c r="L17" s="261">
        <v>16.687234334293176</v>
      </c>
      <c r="M17" s="261">
        <v>1077.9805560293364</v>
      </c>
      <c r="N17" s="262">
        <v>687.07152274225439</v>
      </c>
      <c r="O17" s="261">
        <v>-36.263087594730578</v>
      </c>
    </row>
    <row r="18" spans="1:15" x14ac:dyDescent="0.25">
      <c r="A18" s="267" t="s">
        <v>200</v>
      </c>
      <c r="B18" s="317">
        <v>1317</v>
      </c>
      <c r="C18" s="316">
        <v>973</v>
      </c>
      <c r="D18" s="264">
        <v>-26.119969627942297</v>
      </c>
      <c r="E18" s="263">
        <v>0.98174807236591166</v>
      </c>
      <c r="F18" s="266">
        <v>49349</v>
      </c>
      <c r="G18" s="265">
        <v>36847</v>
      </c>
      <c r="H18" s="264">
        <v>-25.333846683823381</v>
      </c>
      <c r="I18" s="263">
        <v>3.1201020253632494</v>
      </c>
      <c r="J18" s="261">
        <v>37.4707668944571</v>
      </c>
      <c r="K18" s="262">
        <v>37.869475847893113</v>
      </c>
      <c r="L18" s="261">
        <v>1.0640533580725586</v>
      </c>
      <c r="M18" s="261">
        <v>528.46582504204741</v>
      </c>
      <c r="N18" s="262">
        <v>557.00029853176648</v>
      </c>
      <c r="O18" s="261">
        <v>5.3994926705901447</v>
      </c>
    </row>
    <row r="19" spans="1:15" x14ac:dyDescent="0.25">
      <c r="A19" s="267" t="s">
        <v>324</v>
      </c>
      <c r="B19" s="317">
        <v>9</v>
      </c>
      <c r="C19" s="316">
        <v>20</v>
      </c>
      <c r="D19" s="264">
        <v>122.22222222222223</v>
      </c>
      <c r="E19" s="263">
        <v>2.0179816492618949E-2</v>
      </c>
      <c r="F19" s="266">
        <v>123</v>
      </c>
      <c r="G19" s="265">
        <v>298</v>
      </c>
      <c r="H19" s="264">
        <v>142.27642276422765</v>
      </c>
      <c r="I19" s="263">
        <v>2.5233815603936505E-2</v>
      </c>
      <c r="J19" s="261">
        <v>13.666666666666666</v>
      </c>
      <c r="K19" s="262">
        <v>14.9</v>
      </c>
      <c r="L19" s="261">
        <v>9.024390243902447</v>
      </c>
      <c r="M19" s="261">
        <v>747.15447154471553</v>
      </c>
      <c r="N19" s="262">
        <v>760.40268456375838</v>
      </c>
      <c r="O19" s="261">
        <v>1.7731558230057454</v>
      </c>
    </row>
    <row r="20" spans="1:15" x14ac:dyDescent="0.25">
      <c r="A20" s="267" t="s">
        <v>128</v>
      </c>
      <c r="B20" s="317">
        <v>1</v>
      </c>
      <c r="C20" s="316">
        <v>0</v>
      </c>
      <c r="D20" s="264">
        <v>-100</v>
      </c>
      <c r="E20" s="263">
        <v>0</v>
      </c>
      <c r="F20" s="266">
        <v>8.32</v>
      </c>
      <c r="G20" s="265">
        <v>0</v>
      </c>
      <c r="H20" s="264">
        <v>-100</v>
      </c>
      <c r="I20" s="263">
        <v>0</v>
      </c>
      <c r="J20" s="261">
        <v>8.32</v>
      </c>
      <c r="K20" s="262" t="s">
        <v>341</v>
      </c>
      <c r="L20" s="264" t="s">
        <v>341</v>
      </c>
      <c r="M20" s="292">
        <v>1200</v>
      </c>
      <c r="N20" s="293" t="s">
        <v>341</v>
      </c>
      <c r="O20" s="264" t="s">
        <v>341</v>
      </c>
    </row>
    <row r="21" spans="1:15" x14ac:dyDescent="0.25">
      <c r="A21" s="267" t="s">
        <v>129</v>
      </c>
      <c r="B21" s="317">
        <v>4544</v>
      </c>
      <c r="C21" s="316">
        <v>4061</v>
      </c>
      <c r="D21" s="264">
        <v>-10.6294014084507</v>
      </c>
      <c r="E21" s="263">
        <v>4.0975117388262774</v>
      </c>
      <c r="F21" s="266">
        <v>69363.005999999994</v>
      </c>
      <c r="G21" s="265">
        <v>61067.478000000003</v>
      </c>
      <c r="H21" s="264">
        <v>-11.959585488552783</v>
      </c>
      <c r="I21" s="263">
        <v>5.1710250981525148</v>
      </c>
      <c r="J21" s="261">
        <v>15.264746038732394</v>
      </c>
      <c r="K21" s="262">
        <v>15.037546909628171</v>
      </c>
      <c r="L21" s="261">
        <v>-1.4883911499590896</v>
      </c>
      <c r="M21" s="261">
        <v>638.22234203632991</v>
      </c>
      <c r="N21" s="262">
        <v>665.35083813351503</v>
      </c>
      <c r="O21" s="261">
        <v>4.2506340361931239</v>
      </c>
    </row>
    <row r="22" spans="1:15" x14ac:dyDescent="0.25">
      <c r="A22" s="267" t="s">
        <v>130</v>
      </c>
      <c r="B22" s="317">
        <v>1237</v>
      </c>
      <c r="C22" s="316">
        <v>1101</v>
      </c>
      <c r="D22" s="264">
        <v>-10.994341147938558</v>
      </c>
      <c r="E22" s="263">
        <v>1.1108988979186729</v>
      </c>
      <c r="F22" s="266">
        <v>8612</v>
      </c>
      <c r="G22" s="265">
        <v>6924</v>
      </c>
      <c r="H22" s="264">
        <v>-19.600557361820712</v>
      </c>
      <c r="I22" s="263">
        <v>0.58630516524045762</v>
      </c>
      <c r="J22" s="261">
        <v>6.9620048504446244</v>
      </c>
      <c r="K22" s="262">
        <v>6.2888283378746594</v>
      </c>
      <c r="L22" s="261">
        <v>-9.6692910595569721</v>
      </c>
      <c r="M22" s="261">
        <v>1173.7424523920113</v>
      </c>
      <c r="N22" s="262">
        <v>1115.3307336799539</v>
      </c>
      <c r="O22" s="261">
        <v>-4.976536257423259</v>
      </c>
    </row>
    <row r="23" spans="1:15" x14ac:dyDescent="0.25">
      <c r="A23" s="260" t="s">
        <v>131</v>
      </c>
      <c r="B23" s="259">
        <v>1915</v>
      </c>
      <c r="C23" s="258">
        <v>1927</v>
      </c>
      <c r="D23" s="257">
        <v>0.62663185378590835</v>
      </c>
      <c r="E23" s="256">
        <v>1.9443253190638357</v>
      </c>
      <c r="F23" s="259">
        <v>20723.5</v>
      </c>
      <c r="G23" s="258">
        <v>20950</v>
      </c>
      <c r="H23" s="257">
        <v>1.092962096171024</v>
      </c>
      <c r="I23" s="256">
        <v>1.7739880432968786</v>
      </c>
      <c r="J23" s="254">
        <v>10.821671018276762</v>
      </c>
      <c r="K23" s="255">
        <v>10.871821484172289</v>
      </c>
      <c r="L23" s="254">
        <v>0.46342626578490531</v>
      </c>
      <c r="M23" s="254">
        <v>1484.7800805848435</v>
      </c>
      <c r="N23" s="255">
        <v>1619.8138424821002</v>
      </c>
      <c r="O23" s="254">
        <v>9.0945294635194749</v>
      </c>
    </row>
    <row r="24" spans="1:15" x14ac:dyDescent="0.25">
      <c r="A24" s="253" t="s">
        <v>323</v>
      </c>
      <c r="B24" s="251"/>
      <c r="C24" s="251"/>
      <c r="D24" s="251"/>
      <c r="E24" s="251"/>
      <c r="F24" s="251"/>
      <c r="G24" s="251"/>
      <c r="H24" s="251"/>
      <c r="I24" s="251"/>
      <c r="J24" s="251"/>
      <c r="K24" s="251"/>
      <c r="L24" s="251"/>
      <c r="M24" s="251"/>
      <c r="N24" s="251"/>
      <c r="O24" s="251"/>
    </row>
  </sheetData>
  <mergeCells count="5">
    <mergeCell ref="A3:A4"/>
    <mergeCell ref="J3:L3"/>
    <mergeCell ref="M3:O3"/>
    <mergeCell ref="F3:I3"/>
    <mergeCell ref="B3:E3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00B050"/>
  </sheetPr>
  <dimension ref="A1:O24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4" width="11.140625" style="225" customWidth="1"/>
    <col min="25" max="34" width="12.42578125" style="225"/>
    <col min="35" max="35" width="7.28515625" style="225" customWidth="1"/>
    <col min="36" max="44" width="12.42578125" style="225"/>
    <col min="45" max="45" width="35.42578125" style="225" customWidth="1"/>
    <col min="46" max="46" width="12.42578125" style="225"/>
    <col min="47" max="47" width="35.42578125" style="225" customWidth="1"/>
    <col min="48" max="51" width="12.42578125" style="225"/>
    <col min="52" max="54" width="13.7109375" style="225" customWidth="1"/>
    <col min="55" max="55" width="12.42578125" style="225"/>
    <col min="56" max="56" width="6" style="225" customWidth="1"/>
    <col min="57" max="57" width="12.42578125" style="225"/>
    <col min="58" max="58" width="6" style="225" customWidth="1"/>
    <col min="59" max="59" width="12.42578125" style="225"/>
    <col min="60" max="60" width="6" style="225" customWidth="1"/>
    <col min="61" max="61" width="12.42578125" style="225"/>
    <col min="62" max="62" width="6" style="225" customWidth="1"/>
    <col min="63" max="63" width="12.42578125" style="225"/>
    <col min="64" max="64" width="6" style="225" customWidth="1"/>
    <col min="65" max="16384" width="12.42578125" style="225"/>
  </cols>
  <sheetData>
    <row r="1" spans="1:15" ht="13.5" x14ac:dyDescent="0.25">
      <c r="A1" s="282" t="s">
        <v>482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798" t="s">
        <v>339</v>
      </c>
      <c r="C3" s="799"/>
      <c r="D3" s="799"/>
      <c r="E3" s="802"/>
      <c r="F3" s="798" t="s">
        <v>338</v>
      </c>
      <c r="G3" s="799"/>
      <c r="H3" s="799"/>
      <c r="I3" s="802"/>
      <c r="J3" s="798" t="s">
        <v>337</v>
      </c>
      <c r="K3" s="799"/>
      <c r="L3" s="802"/>
      <c r="M3" s="798" t="s">
        <v>468</v>
      </c>
      <c r="N3" s="799"/>
      <c r="O3" s="799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318" t="s">
        <v>325</v>
      </c>
      <c r="B5" s="272">
        <v>16356.05</v>
      </c>
      <c r="C5" s="271">
        <v>15141.199999999999</v>
      </c>
      <c r="D5" s="268">
        <v>-7.4275268172939057</v>
      </c>
      <c r="E5" s="268">
        <v>100</v>
      </c>
      <c r="F5" s="272">
        <v>288163.99199999991</v>
      </c>
      <c r="G5" s="271">
        <v>269670.429</v>
      </c>
      <c r="H5" s="268">
        <v>-6.4177216839777511</v>
      </c>
      <c r="I5" s="268">
        <v>100</v>
      </c>
      <c r="J5" s="270">
        <v>17.61818972184604</v>
      </c>
      <c r="K5" s="269">
        <v>17.810373616358017</v>
      </c>
      <c r="L5" s="268">
        <v>1.0908265692795682</v>
      </c>
      <c r="M5" s="270">
        <v>561.20978463541007</v>
      </c>
      <c r="N5" s="269">
        <v>644.73577004618471</v>
      </c>
      <c r="O5" s="268">
        <v>14.883201914420873</v>
      </c>
    </row>
    <row r="6" spans="1:15" x14ac:dyDescent="0.25">
      <c r="A6" s="267" t="s">
        <v>113</v>
      </c>
      <c r="B6" s="317">
        <v>53</v>
      </c>
      <c r="C6" s="316">
        <v>39.5</v>
      </c>
      <c r="D6" s="264">
        <v>-25.471698113207552</v>
      </c>
      <c r="E6" s="263">
        <v>0.26087760547380656</v>
      </c>
      <c r="F6" s="317">
        <v>384.75</v>
      </c>
      <c r="G6" s="316">
        <v>293.64999999999998</v>
      </c>
      <c r="H6" s="264">
        <v>-23.677712800519824</v>
      </c>
      <c r="I6" s="263">
        <v>0.1088921766798539</v>
      </c>
      <c r="J6" s="261">
        <v>7.2594339622641506</v>
      </c>
      <c r="K6" s="262">
        <v>7.4341772151898731</v>
      </c>
      <c r="L6" s="261">
        <v>2.4071195334797402</v>
      </c>
      <c r="M6" s="261">
        <v>753.64652371669911</v>
      </c>
      <c r="N6" s="262">
        <v>834.8459049889326</v>
      </c>
      <c r="O6" s="261">
        <v>10.774199670130358</v>
      </c>
    </row>
    <row r="7" spans="1:15" x14ac:dyDescent="0.25">
      <c r="A7" s="267" t="s">
        <v>114</v>
      </c>
      <c r="B7" s="317">
        <v>1165</v>
      </c>
      <c r="C7" s="316">
        <v>1150</v>
      </c>
      <c r="D7" s="264">
        <v>-1.2875536480686733</v>
      </c>
      <c r="E7" s="263">
        <v>7.5951707922753808</v>
      </c>
      <c r="F7" s="266">
        <v>24117</v>
      </c>
      <c r="G7" s="265">
        <v>23134</v>
      </c>
      <c r="H7" s="264">
        <v>-4.0759630136418252</v>
      </c>
      <c r="I7" s="263">
        <v>8.5786194970602434</v>
      </c>
      <c r="J7" s="261">
        <v>20.701287553648068</v>
      </c>
      <c r="K7" s="262">
        <v>20.116521739130434</v>
      </c>
      <c r="L7" s="261">
        <v>-2.8247799225154191</v>
      </c>
      <c r="M7" s="261">
        <v>763.97769208442173</v>
      </c>
      <c r="N7" s="262">
        <v>743.19183885190637</v>
      </c>
      <c r="O7" s="261">
        <v>-2.7207408603520444</v>
      </c>
    </row>
    <row r="8" spans="1:15" x14ac:dyDescent="0.25">
      <c r="A8" s="267" t="s">
        <v>115</v>
      </c>
      <c r="B8" s="317">
        <v>82</v>
      </c>
      <c r="C8" s="316">
        <v>126.25</v>
      </c>
      <c r="D8" s="264">
        <v>53.963414634146332</v>
      </c>
      <c r="E8" s="263">
        <v>0.83381766306501481</v>
      </c>
      <c r="F8" s="266">
        <v>703.38</v>
      </c>
      <c r="G8" s="265">
        <v>1063.3</v>
      </c>
      <c r="H8" s="264">
        <v>51.170064545480386</v>
      </c>
      <c r="I8" s="263">
        <v>0.39429610578473917</v>
      </c>
      <c r="J8" s="261">
        <v>8.5778048780487808</v>
      </c>
      <c r="K8" s="262">
        <v>8.4221782178217826</v>
      </c>
      <c r="L8" s="261">
        <v>-1.8142947110543206</v>
      </c>
      <c r="M8" s="261">
        <v>833.65264863942673</v>
      </c>
      <c r="N8" s="262">
        <v>934.21423869086811</v>
      </c>
      <c r="O8" s="261">
        <v>12.062768614190112</v>
      </c>
    </row>
    <row r="9" spans="1:15" x14ac:dyDescent="0.25">
      <c r="A9" s="267" t="s">
        <v>116</v>
      </c>
      <c r="B9" s="317">
        <v>114</v>
      </c>
      <c r="C9" s="316">
        <v>137</v>
      </c>
      <c r="D9" s="263">
        <v>20.175438596491226</v>
      </c>
      <c r="E9" s="263">
        <v>0.90481599873193674</v>
      </c>
      <c r="F9" s="266">
        <v>1390.96</v>
      </c>
      <c r="G9" s="265">
        <v>1498.3610000000001</v>
      </c>
      <c r="H9" s="263">
        <v>7.7213579110829933</v>
      </c>
      <c r="I9" s="263">
        <v>0.55562673503218996</v>
      </c>
      <c r="J9" s="261">
        <v>12.20140350877193</v>
      </c>
      <c r="K9" s="262">
        <v>10.936941605839417</v>
      </c>
      <c r="L9" s="261">
        <v>-10.363249621434589</v>
      </c>
      <c r="M9" s="261">
        <v>1378.1100103525621</v>
      </c>
      <c r="N9" s="262">
        <v>1137.1252989099423</v>
      </c>
      <c r="O9" s="263">
        <v>-17.486609169972478</v>
      </c>
    </row>
    <row r="10" spans="1:15" x14ac:dyDescent="0.25">
      <c r="A10" s="267" t="s">
        <v>117</v>
      </c>
      <c r="B10" s="317">
        <v>30</v>
      </c>
      <c r="C10" s="316">
        <v>32</v>
      </c>
      <c r="D10" s="263">
        <v>6.6666666666666652</v>
      </c>
      <c r="E10" s="263">
        <v>0.21134388291548889</v>
      </c>
      <c r="F10" s="266">
        <v>450</v>
      </c>
      <c r="G10" s="265">
        <v>574</v>
      </c>
      <c r="H10" s="263">
        <v>27.555555555555557</v>
      </c>
      <c r="I10" s="263">
        <v>0.21285240733606722</v>
      </c>
      <c r="J10" s="261">
        <v>15</v>
      </c>
      <c r="K10" s="262">
        <v>17.9375</v>
      </c>
      <c r="L10" s="263">
        <v>19.583333333333329</v>
      </c>
      <c r="M10" s="261">
        <v>513</v>
      </c>
      <c r="N10" s="262">
        <v>513.24041811846701</v>
      </c>
      <c r="O10" s="263">
        <v>4.6865130305451252E-2</v>
      </c>
    </row>
    <row r="11" spans="1:15" x14ac:dyDescent="0.25">
      <c r="A11" s="267" t="s">
        <v>118</v>
      </c>
      <c r="B11" s="317">
        <v>1324</v>
      </c>
      <c r="C11" s="316">
        <v>1184</v>
      </c>
      <c r="D11" s="263">
        <v>-10.574018126888218</v>
      </c>
      <c r="E11" s="263">
        <v>7.8197236678730881</v>
      </c>
      <c r="F11" s="266">
        <v>7995.4</v>
      </c>
      <c r="G11" s="265">
        <v>7513.9</v>
      </c>
      <c r="H11" s="263">
        <v>-6.0222127723440932</v>
      </c>
      <c r="I11" s="263">
        <v>2.7863270095513513</v>
      </c>
      <c r="J11" s="261">
        <v>6.0388217522658607</v>
      </c>
      <c r="K11" s="262">
        <v>6.3461993243243242</v>
      </c>
      <c r="L11" s="263">
        <v>5.0900255822773799</v>
      </c>
      <c r="M11" s="261">
        <v>480.06416189308851</v>
      </c>
      <c r="N11" s="262">
        <v>521.16677091789882</v>
      </c>
      <c r="O11" s="263">
        <v>8.5618990725585533</v>
      </c>
    </row>
    <row r="12" spans="1:15" x14ac:dyDescent="0.25">
      <c r="A12" s="267" t="s">
        <v>119</v>
      </c>
      <c r="B12" s="317">
        <v>37</v>
      </c>
      <c r="C12" s="316">
        <v>32</v>
      </c>
      <c r="D12" s="264">
        <v>-13.513513513513509</v>
      </c>
      <c r="E12" s="263">
        <v>0.21134388291548889</v>
      </c>
      <c r="F12" s="266">
        <v>271</v>
      </c>
      <c r="G12" s="265">
        <v>229.3</v>
      </c>
      <c r="H12" s="264">
        <v>-15.387453874538737</v>
      </c>
      <c r="I12" s="263">
        <v>8.5029716031638017E-2</v>
      </c>
      <c r="J12" s="261">
        <v>7.3243243243243246</v>
      </c>
      <c r="K12" s="262">
        <v>7.1656250000000004</v>
      </c>
      <c r="L12" s="261">
        <v>-2.1667435424354231</v>
      </c>
      <c r="M12" s="261">
        <v>1440.110701107011</v>
      </c>
      <c r="N12" s="262">
        <v>1563.5324901875274</v>
      </c>
      <c r="O12" s="261">
        <v>8.5702987267327622</v>
      </c>
    </row>
    <row r="13" spans="1:15" x14ac:dyDescent="0.25">
      <c r="A13" s="267" t="s">
        <v>120</v>
      </c>
      <c r="B13" s="317">
        <v>7</v>
      </c>
      <c r="C13" s="316">
        <v>8</v>
      </c>
      <c r="D13" s="263">
        <v>14.285714285714279</v>
      </c>
      <c r="E13" s="263">
        <v>5.2835970728872222E-2</v>
      </c>
      <c r="F13" s="266">
        <v>31</v>
      </c>
      <c r="G13" s="265">
        <v>42.8</v>
      </c>
      <c r="H13" s="263">
        <v>38.064516129032256</v>
      </c>
      <c r="I13" s="263">
        <v>1.5871224797880969E-2</v>
      </c>
      <c r="J13" s="261">
        <v>4.4285714285714288</v>
      </c>
      <c r="K13" s="262">
        <v>5.35</v>
      </c>
      <c r="L13" s="261">
        <v>20.806451612903221</v>
      </c>
      <c r="M13" s="261">
        <v>1000</v>
      </c>
      <c r="N13" s="262">
        <v>989.95327102803753</v>
      </c>
      <c r="O13" s="263">
        <v>-1.004672897196246</v>
      </c>
    </row>
    <row r="14" spans="1:15" x14ac:dyDescent="0.25">
      <c r="A14" s="267" t="s">
        <v>121</v>
      </c>
      <c r="B14" s="317">
        <v>374.5</v>
      </c>
      <c r="C14" s="316">
        <v>267.75</v>
      </c>
      <c r="D14" s="264">
        <v>-28.504672897196258</v>
      </c>
      <c r="E14" s="263">
        <v>1.7683538953319422</v>
      </c>
      <c r="F14" s="266">
        <v>5016</v>
      </c>
      <c r="G14" s="265">
        <v>3286</v>
      </c>
      <c r="H14" s="264">
        <v>-34.4896331738437</v>
      </c>
      <c r="I14" s="263">
        <v>1.2185244085475906</v>
      </c>
      <c r="J14" s="261">
        <v>13.393858477970628</v>
      </c>
      <c r="K14" s="262">
        <v>12.27264239028945</v>
      </c>
      <c r="L14" s="261">
        <v>-8.3711209098205952</v>
      </c>
      <c r="M14" s="261">
        <v>638.84150717703358</v>
      </c>
      <c r="N14" s="262">
        <v>751.07699330493006</v>
      </c>
      <c r="O14" s="261">
        <v>17.568596415072022</v>
      </c>
    </row>
    <row r="15" spans="1:15" x14ac:dyDescent="0.25">
      <c r="A15" s="267" t="s">
        <v>122</v>
      </c>
      <c r="B15" s="317">
        <v>1080</v>
      </c>
      <c r="C15" s="316">
        <v>967.5</v>
      </c>
      <c r="D15" s="264">
        <v>-10.416666666666663</v>
      </c>
      <c r="E15" s="263">
        <v>6.389850210022983</v>
      </c>
      <c r="F15" s="266">
        <v>24995.937000000002</v>
      </c>
      <c r="G15" s="265">
        <v>21316.008999999998</v>
      </c>
      <c r="H15" s="264">
        <v>-14.722104636445533</v>
      </c>
      <c r="I15" s="263">
        <v>7.9044666035666813</v>
      </c>
      <c r="J15" s="261">
        <v>23.144386111111114</v>
      </c>
      <c r="K15" s="262">
        <v>22.032050645994829</v>
      </c>
      <c r="L15" s="261">
        <v>-4.8060702918461757</v>
      </c>
      <c r="M15" s="261">
        <v>477.36861594746381</v>
      </c>
      <c r="N15" s="262">
        <v>703.87954893432436</v>
      </c>
      <c r="O15" s="261">
        <v>47.449900437482654</v>
      </c>
    </row>
    <row r="16" spans="1:15" x14ac:dyDescent="0.25">
      <c r="A16" s="267" t="s">
        <v>124</v>
      </c>
      <c r="B16" s="317">
        <v>545</v>
      </c>
      <c r="C16" s="316">
        <v>410.29999999999995</v>
      </c>
      <c r="D16" s="264">
        <v>-24.715596330275236</v>
      </c>
      <c r="E16" s="263">
        <v>2.7098248487570338</v>
      </c>
      <c r="F16" s="266">
        <v>6978.51</v>
      </c>
      <c r="G16" s="265">
        <v>6015.4</v>
      </c>
      <c r="H16" s="264">
        <v>-13.801083612404375</v>
      </c>
      <c r="I16" s="263">
        <v>2.2306487301208691</v>
      </c>
      <c r="J16" s="261">
        <v>12.804605504587157</v>
      </c>
      <c r="K16" s="262">
        <v>14.660979770899342</v>
      </c>
      <c r="L16" s="261">
        <v>14.497707607213295</v>
      </c>
      <c r="M16" s="261">
        <v>658.9278800202336</v>
      </c>
      <c r="N16" s="262">
        <v>633.91162682448396</v>
      </c>
      <c r="O16" s="261">
        <v>-3.7965085336776894</v>
      </c>
    </row>
    <row r="17" spans="1:15" x14ac:dyDescent="0.25">
      <c r="A17" s="267" t="s">
        <v>125</v>
      </c>
      <c r="B17" s="317">
        <v>2553</v>
      </c>
      <c r="C17" s="316">
        <v>2573</v>
      </c>
      <c r="D17" s="264">
        <v>0.78339208773992031</v>
      </c>
      <c r="E17" s="263">
        <v>16.993369085673528</v>
      </c>
      <c r="F17" s="266">
        <v>34814</v>
      </c>
      <c r="G17" s="265">
        <v>35749</v>
      </c>
      <c r="H17" s="264">
        <v>2.6857011547078757</v>
      </c>
      <c r="I17" s="263">
        <v>13.256551759332872</v>
      </c>
      <c r="J17" s="261">
        <v>13.636506071288681</v>
      </c>
      <c r="K17" s="262">
        <v>13.893898173338515</v>
      </c>
      <c r="L17" s="261">
        <v>1.8875223660976159</v>
      </c>
      <c r="M17" s="261">
        <v>459.17274659619687</v>
      </c>
      <c r="N17" s="262">
        <v>486.61025483230304</v>
      </c>
      <c r="O17" s="261">
        <v>5.9754217643572582</v>
      </c>
    </row>
    <row r="18" spans="1:15" x14ac:dyDescent="0.25">
      <c r="A18" s="267" t="s">
        <v>200</v>
      </c>
      <c r="B18" s="317">
        <v>7215</v>
      </c>
      <c r="C18" s="316">
        <v>6662</v>
      </c>
      <c r="D18" s="264">
        <v>-7.6645876645876632</v>
      </c>
      <c r="E18" s="263">
        <v>43.999154624468339</v>
      </c>
      <c r="F18" s="266">
        <v>155209</v>
      </c>
      <c r="G18" s="265">
        <v>144089</v>
      </c>
      <c r="H18" s="264">
        <v>-7.1645329845563044</v>
      </c>
      <c r="I18" s="263">
        <v>53.431516586492322</v>
      </c>
      <c r="J18" s="261">
        <v>21.511988911988912</v>
      </c>
      <c r="K18" s="262">
        <v>21.628489942960073</v>
      </c>
      <c r="L18" s="261">
        <v>0.54156327175416408</v>
      </c>
      <c r="M18" s="261">
        <v>520.44752559452104</v>
      </c>
      <c r="N18" s="262">
        <v>606.74895377162727</v>
      </c>
      <c r="O18" s="261">
        <v>16.582157457377058</v>
      </c>
    </row>
    <row r="19" spans="1:15" x14ac:dyDescent="0.25">
      <c r="A19" s="267" t="s">
        <v>324</v>
      </c>
      <c r="B19" s="317">
        <v>338</v>
      </c>
      <c r="C19" s="316">
        <v>273</v>
      </c>
      <c r="D19" s="264">
        <v>-19.23076923076923</v>
      </c>
      <c r="E19" s="263">
        <v>1.8030275011227646</v>
      </c>
      <c r="F19" s="266">
        <v>7214.1999999999989</v>
      </c>
      <c r="G19" s="265">
        <v>5679</v>
      </c>
      <c r="H19" s="264">
        <v>-21.280252834687129</v>
      </c>
      <c r="I19" s="263">
        <v>2.105903869793599</v>
      </c>
      <c r="J19" s="261">
        <v>21.343786982248517</v>
      </c>
      <c r="K19" s="262">
        <v>20.802197802197803</v>
      </c>
      <c r="L19" s="261">
        <v>-2.5374558905650102</v>
      </c>
      <c r="M19" s="261">
        <v>548.24307615536031</v>
      </c>
      <c r="N19" s="262">
        <v>707.96966015143505</v>
      </c>
      <c r="O19" s="261">
        <v>29.134263786089587</v>
      </c>
    </row>
    <row r="20" spans="1:15" x14ac:dyDescent="0.25">
      <c r="A20" s="267" t="s">
        <v>128</v>
      </c>
      <c r="B20" s="317">
        <v>4</v>
      </c>
      <c r="C20" s="316">
        <v>0</v>
      </c>
      <c r="D20" s="264">
        <v>-100</v>
      </c>
      <c r="E20" s="263">
        <v>0</v>
      </c>
      <c r="F20" s="266">
        <v>32.97</v>
      </c>
      <c r="G20" s="265">
        <v>0</v>
      </c>
      <c r="H20" s="264">
        <v>-100</v>
      </c>
      <c r="I20" s="263">
        <v>0</v>
      </c>
      <c r="J20" s="261">
        <v>8.2424999999999997</v>
      </c>
      <c r="K20" s="262" t="s">
        <v>341</v>
      </c>
      <c r="L20" s="264" t="s">
        <v>341</v>
      </c>
      <c r="M20" s="292">
        <v>975.47770700636966</v>
      </c>
      <c r="N20" s="293" t="s">
        <v>341</v>
      </c>
      <c r="O20" s="264" t="s">
        <v>341</v>
      </c>
    </row>
    <row r="21" spans="1:15" x14ac:dyDescent="0.25">
      <c r="A21" s="267" t="s">
        <v>130</v>
      </c>
      <c r="B21" s="317">
        <v>1046</v>
      </c>
      <c r="C21" s="316">
        <v>919</v>
      </c>
      <c r="D21" s="264">
        <v>-12.141491395793501</v>
      </c>
      <c r="E21" s="263">
        <v>6.0695321374791966</v>
      </c>
      <c r="F21" s="266">
        <v>15257</v>
      </c>
      <c r="G21" s="265">
        <v>16048</v>
      </c>
      <c r="H21" s="264">
        <v>5.1845054728976825</v>
      </c>
      <c r="I21" s="263">
        <v>5.9509676531867717</v>
      </c>
      <c r="J21" s="261">
        <v>14.586042065009559</v>
      </c>
      <c r="K21" s="262">
        <v>17.462459194776933</v>
      </c>
      <c r="L21" s="261">
        <v>19.720340287977155</v>
      </c>
      <c r="M21" s="261">
        <v>831.303663891984</v>
      </c>
      <c r="N21" s="262">
        <v>991.18644067796606</v>
      </c>
      <c r="O21" s="261">
        <v>19.232776629113534</v>
      </c>
    </row>
    <row r="22" spans="1:15" x14ac:dyDescent="0.25">
      <c r="A22" s="267" t="s">
        <v>131</v>
      </c>
      <c r="B22" s="317">
        <v>194</v>
      </c>
      <c r="C22" s="316">
        <v>204</v>
      </c>
      <c r="D22" s="264">
        <v>5.1546391752577359</v>
      </c>
      <c r="E22" s="263">
        <v>1.3473172535862417</v>
      </c>
      <c r="F22" s="266">
        <v>1755.5</v>
      </c>
      <c r="G22" s="265">
        <v>1852.5</v>
      </c>
      <c r="H22" s="264">
        <v>5.5254913130162286</v>
      </c>
      <c r="I22" s="263">
        <v>0.68694962472136678</v>
      </c>
      <c r="J22" s="261">
        <v>9.0489690721649492</v>
      </c>
      <c r="K22" s="262">
        <v>9.0808823529411757</v>
      </c>
      <c r="L22" s="292">
        <v>0.35267311139777213</v>
      </c>
      <c r="M22" s="292">
        <v>977.20877242950735</v>
      </c>
      <c r="N22" s="293">
        <v>990.47773279352225</v>
      </c>
      <c r="O22" s="292">
        <v>1.357842943941856</v>
      </c>
    </row>
    <row r="23" spans="1:15" x14ac:dyDescent="0.25">
      <c r="A23" s="260" t="s">
        <v>133</v>
      </c>
      <c r="B23" s="259">
        <v>32</v>
      </c>
      <c r="C23" s="258">
        <v>39</v>
      </c>
      <c r="D23" s="257">
        <v>21.875</v>
      </c>
      <c r="E23" s="256">
        <v>0.25757535730325209</v>
      </c>
      <c r="F23" s="259">
        <v>407</v>
      </c>
      <c r="G23" s="258">
        <v>500</v>
      </c>
      <c r="H23" s="257">
        <v>22.850122850122844</v>
      </c>
      <c r="I23" s="256">
        <v>0.18541150464814218</v>
      </c>
      <c r="J23" s="254">
        <v>12.71875</v>
      </c>
      <c r="K23" s="255">
        <v>12.820512820512821</v>
      </c>
      <c r="L23" s="254">
        <v>0.80010080010080031</v>
      </c>
      <c r="M23" s="254">
        <v>1172.4815724815726</v>
      </c>
      <c r="N23" s="255">
        <v>1456.8</v>
      </c>
      <c r="O23" s="254">
        <v>24.249287510477767</v>
      </c>
    </row>
    <row r="24" spans="1:15" x14ac:dyDescent="0.25">
      <c r="A24" s="253" t="s">
        <v>323</v>
      </c>
      <c r="B24" s="251"/>
      <c r="C24" s="251"/>
      <c r="D24" s="251"/>
      <c r="E24" s="251"/>
      <c r="F24" s="251"/>
      <c r="G24" s="251"/>
      <c r="H24" s="251"/>
      <c r="I24" s="251"/>
      <c r="J24" s="251"/>
      <c r="K24" s="251"/>
      <c r="L24" s="251"/>
      <c r="M24" s="251"/>
      <c r="N24" s="251"/>
      <c r="O24" s="251"/>
    </row>
  </sheetData>
  <mergeCells count="5">
    <mergeCell ref="A3:A4"/>
    <mergeCell ref="J3:L3"/>
    <mergeCell ref="M3:O3"/>
    <mergeCell ref="F3:I3"/>
    <mergeCell ref="B3:E3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00B050"/>
  </sheetPr>
  <dimension ref="A1:O9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4" width="11.140625" style="225" customWidth="1"/>
    <col min="25" max="34" width="12.42578125" style="225"/>
    <col min="35" max="35" width="7.28515625" style="225" customWidth="1"/>
    <col min="36" max="44" width="12.42578125" style="225"/>
    <col min="45" max="45" width="35.42578125" style="225" customWidth="1"/>
    <col min="46" max="46" width="12.42578125" style="225"/>
    <col min="47" max="47" width="35.42578125" style="225" customWidth="1"/>
    <col min="48" max="51" width="12.42578125" style="225"/>
    <col min="52" max="54" width="13.7109375" style="225" customWidth="1"/>
    <col min="55" max="55" width="12.42578125" style="225"/>
    <col min="56" max="56" width="6" style="225" customWidth="1"/>
    <col min="57" max="57" width="12.42578125" style="225"/>
    <col min="58" max="58" width="6" style="225" customWidth="1"/>
    <col min="59" max="59" width="12.42578125" style="225"/>
    <col min="60" max="60" width="6" style="225" customWidth="1"/>
    <col min="61" max="61" width="12.42578125" style="225"/>
    <col min="62" max="62" width="6" style="225" customWidth="1"/>
    <col min="63" max="63" width="12.42578125" style="225"/>
    <col min="64" max="64" width="6" style="225" customWidth="1"/>
    <col min="65" max="16384" width="12.42578125" style="225"/>
  </cols>
  <sheetData>
    <row r="1" spans="1:15" ht="13.5" x14ac:dyDescent="0.25">
      <c r="A1" s="282" t="s">
        <v>483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798" t="s">
        <v>339</v>
      </c>
      <c r="C3" s="799"/>
      <c r="D3" s="799"/>
      <c r="E3" s="802"/>
      <c r="F3" s="798" t="s">
        <v>338</v>
      </c>
      <c r="G3" s="799"/>
      <c r="H3" s="799"/>
      <c r="I3" s="802"/>
      <c r="J3" s="798" t="s">
        <v>337</v>
      </c>
      <c r="K3" s="799"/>
      <c r="L3" s="802"/>
      <c r="M3" s="798" t="s">
        <v>468</v>
      </c>
      <c r="N3" s="799"/>
      <c r="O3" s="799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318" t="s">
        <v>325</v>
      </c>
      <c r="B5" s="272">
        <v>2642.15</v>
      </c>
      <c r="C5" s="271">
        <v>2354.8000000000002</v>
      </c>
      <c r="D5" s="268">
        <v>-10.87561266392899</v>
      </c>
      <c r="E5" s="268">
        <v>100</v>
      </c>
      <c r="F5" s="272">
        <v>20153.357</v>
      </c>
      <c r="G5" s="271">
        <v>18974.731</v>
      </c>
      <c r="H5" s="268">
        <v>-5.848286218519327</v>
      </c>
      <c r="I5" s="268">
        <v>100</v>
      </c>
      <c r="J5" s="270">
        <v>7.6276354484037618</v>
      </c>
      <c r="K5" s="269">
        <v>8.0578949379989808</v>
      </c>
      <c r="L5" s="268">
        <v>5.640797761057903</v>
      </c>
      <c r="M5" s="270">
        <v>1448.4187220024928</v>
      </c>
      <c r="N5" s="269">
        <v>1601.3683377118762</v>
      </c>
      <c r="O5" s="268">
        <v>10.559765169144232</v>
      </c>
    </row>
    <row r="6" spans="1:15" x14ac:dyDescent="0.25">
      <c r="A6" s="267" t="s">
        <v>113</v>
      </c>
      <c r="B6" s="317">
        <v>183.89999999999998</v>
      </c>
      <c r="C6" s="316">
        <v>180.70000000000002</v>
      </c>
      <c r="D6" s="264">
        <v>-1.7400761283305921</v>
      </c>
      <c r="E6" s="263">
        <v>7.6736877866485473</v>
      </c>
      <c r="F6" s="317">
        <v>1387.0869999999998</v>
      </c>
      <c r="G6" s="316">
        <v>1320.748</v>
      </c>
      <c r="H6" s="264">
        <v>-4.7826127705039241</v>
      </c>
      <c r="I6" s="263">
        <v>6.9605624448641725</v>
      </c>
      <c r="J6" s="261">
        <v>7.542615551930397</v>
      </c>
      <c r="K6" s="262">
        <v>7.3090647482014388</v>
      </c>
      <c r="L6" s="261">
        <v>-3.0964166491182943</v>
      </c>
      <c r="M6" s="261">
        <v>735.93411948926064</v>
      </c>
      <c r="N6" s="262">
        <v>789.45006920320918</v>
      </c>
      <c r="O6" s="261">
        <v>7.2718397335740814</v>
      </c>
    </row>
    <row r="7" spans="1:15" x14ac:dyDescent="0.25">
      <c r="A7" s="267" t="s">
        <v>118</v>
      </c>
      <c r="B7" s="317">
        <v>748.25</v>
      </c>
      <c r="C7" s="316">
        <v>466.1</v>
      </c>
      <c r="D7" s="263">
        <v>-37.707985299031066</v>
      </c>
      <c r="E7" s="263">
        <v>19.793613045693899</v>
      </c>
      <c r="F7" s="266">
        <v>2989.2719999999999</v>
      </c>
      <c r="G7" s="265">
        <v>1862.2050000000002</v>
      </c>
      <c r="H7" s="263">
        <v>-37.703728533234838</v>
      </c>
      <c r="I7" s="263">
        <v>9.8141312253649353</v>
      </c>
      <c r="J7" s="261">
        <v>3.9950177079852991</v>
      </c>
      <c r="K7" s="262">
        <v>3.995290710148037</v>
      </c>
      <c r="L7" s="263">
        <v>6.8335657734897026E-3</v>
      </c>
      <c r="M7" s="261">
        <v>449.26196077171971</v>
      </c>
      <c r="N7" s="262">
        <v>456.83017712872635</v>
      </c>
      <c r="O7" s="263">
        <v>1.6845887294812067</v>
      </c>
    </row>
    <row r="8" spans="1:15" x14ac:dyDescent="0.25">
      <c r="A8" s="260" t="s">
        <v>131</v>
      </c>
      <c r="B8" s="259">
        <v>1600</v>
      </c>
      <c r="C8" s="258">
        <v>1638</v>
      </c>
      <c r="D8" s="257">
        <v>2.3749999999999938</v>
      </c>
      <c r="E8" s="256">
        <v>69.56004756242568</v>
      </c>
      <c r="F8" s="259">
        <v>14984</v>
      </c>
      <c r="G8" s="258">
        <v>15343</v>
      </c>
      <c r="H8" s="257">
        <v>2.3958889482114332</v>
      </c>
      <c r="I8" s="256">
        <v>80.860171351045778</v>
      </c>
      <c r="J8" s="254">
        <v>9.3650000000000002</v>
      </c>
      <c r="K8" s="255">
        <v>9.3669108669108674</v>
      </c>
      <c r="L8" s="254">
        <v>2.0404345017266401E-2</v>
      </c>
      <c r="M8" s="254">
        <v>1767.8804057661507</v>
      </c>
      <c r="N8" s="255">
        <v>1840.3180603532555</v>
      </c>
      <c r="O8" s="254">
        <v>4.0974295744689915</v>
      </c>
    </row>
    <row r="9" spans="1:15" x14ac:dyDescent="0.25">
      <c r="A9" s="253" t="s">
        <v>323</v>
      </c>
      <c r="B9" s="251"/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</row>
  </sheetData>
  <mergeCells count="5">
    <mergeCell ref="A3:A4"/>
    <mergeCell ref="J3:L3"/>
    <mergeCell ref="M3:O3"/>
    <mergeCell ref="F3:I3"/>
    <mergeCell ref="B3:E3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00B050"/>
  </sheetPr>
  <dimension ref="A1:O12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4" width="11.140625" style="225" customWidth="1"/>
    <col min="25" max="34" width="12.42578125" style="225"/>
    <col min="35" max="35" width="7.28515625" style="225" customWidth="1"/>
    <col min="36" max="44" width="12.42578125" style="225"/>
    <col min="45" max="45" width="35.42578125" style="225" customWidth="1"/>
    <col min="46" max="46" width="12.42578125" style="225"/>
    <col min="47" max="47" width="35.42578125" style="225" customWidth="1"/>
    <col min="48" max="51" width="12.42578125" style="225"/>
    <col min="52" max="54" width="13.7109375" style="225" customWidth="1"/>
    <col min="55" max="55" width="12.42578125" style="225"/>
    <col min="56" max="56" width="6" style="225" customWidth="1"/>
    <col min="57" max="57" width="12.42578125" style="225"/>
    <col min="58" max="58" width="6" style="225" customWidth="1"/>
    <col min="59" max="59" width="12.42578125" style="225"/>
    <col min="60" max="60" width="6" style="225" customWidth="1"/>
    <col min="61" max="61" width="12.42578125" style="225"/>
    <col min="62" max="62" width="6" style="225" customWidth="1"/>
    <col min="63" max="63" width="12.42578125" style="225"/>
    <col min="64" max="64" width="6" style="225" customWidth="1"/>
    <col min="65" max="16384" width="12.42578125" style="225"/>
  </cols>
  <sheetData>
    <row r="1" spans="1:15" ht="13.5" x14ac:dyDescent="0.25">
      <c r="A1" s="282" t="s">
        <v>484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798" t="s">
        <v>339</v>
      </c>
      <c r="C3" s="799"/>
      <c r="D3" s="799"/>
      <c r="E3" s="802"/>
      <c r="F3" s="798" t="s">
        <v>338</v>
      </c>
      <c r="G3" s="799"/>
      <c r="H3" s="799"/>
      <c r="I3" s="802"/>
      <c r="J3" s="798" t="s">
        <v>337</v>
      </c>
      <c r="K3" s="799"/>
      <c r="L3" s="802"/>
      <c r="M3" s="798" t="s">
        <v>468</v>
      </c>
      <c r="N3" s="799"/>
      <c r="O3" s="799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318" t="s">
        <v>325</v>
      </c>
      <c r="B5" s="272">
        <v>7922</v>
      </c>
      <c r="C5" s="271">
        <v>8607</v>
      </c>
      <c r="D5" s="268">
        <v>8.6468063620297908</v>
      </c>
      <c r="E5" s="268">
        <v>100</v>
      </c>
      <c r="F5" s="272">
        <v>58214.678999999996</v>
      </c>
      <c r="G5" s="271">
        <v>55466.248999999996</v>
      </c>
      <c r="H5" s="268">
        <v>-4.7211975522530985</v>
      </c>
      <c r="I5" s="268">
        <v>100</v>
      </c>
      <c r="J5" s="270">
        <v>7.3484825801565261</v>
      </c>
      <c r="K5" s="269">
        <v>6.4443184617172067</v>
      </c>
      <c r="L5" s="268">
        <v>-12.304092832456037</v>
      </c>
      <c r="M5" s="270">
        <v>5822.0983147566631</v>
      </c>
      <c r="N5" s="269">
        <v>1372.0432041474446</v>
      </c>
      <c r="O5" s="268">
        <v>-76.433870917812044</v>
      </c>
    </row>
    <row r="6" spans="1:15" x14ac:dyDescent="0.25">
      <c r="A6" s="267" t="s">
        <v>117</v>
      </c>
      <c r="B6" s="317">
        <v>0</v>
      </c>
      <c r="C6" s="316">
        <v>1</v>
      </c>
      <c r="D6" s="263" t="s">
        <v>341</v>
      </c>
      <c r="E6" s="263">
        <v>1.1618450098756826E-2</v>
      </c>
      <c r="F6" s="266">
        <v>0</v>
      </c>
      <c r="G6" s="265">
        <v>2</v>
      </c>
      <c r="H6" s="263" t="s">
        <v>341</v>
      </c>
      <c r="I6" s="263">
        <v>3.6057963825893474E-3</v>
      </c>
      <c r="J6" s="261" t="s">
        <v>341</v>
      </c>
      <c r="K6" s="262">
        <v>2</v>
      </c>
      <c r="L6" s="263" t="s">
        <v>341</v>
      </c>
      <c r="M6" s="261" t="s">
        <v>341</v>
      </c>
      <c r="N6" s="262">
        <v>2200</v>
      </c>
      <c r="O6" s="263" t="s">
        <v>341</v>
      </c>
    </row>
    <row r="7" spans="1:15" x14ac:dyDescent="0.25">
      <c r="A7" s="267" t="s">
        <v>120</v>
      </c>
      <c r="B7" s="317">
        <v>372</v>
      </c>
      <c r="C7" s="316">
        <v>488</v>
      </c>
      <c r="D7" s="263">
        <v>31.182795698924725</v>
      </c>
      <c r="E7" s="263">
        <v>5.6698036481933309</v>
      </c>
      <c r="F7" s="266">
        <v>1956.3</v>
      </c>
      <c r="G7" s="265">
        <v>2868.1089999999999</v>
      </c>
      <c r="H7" s="263">
        <v>46.608853447835209</v>
      </c>
      <c r="I7" s="263">
        <v>5.1709085285359748</v>
      </c>
      <c r="J7" s="261">
        <v>5.2588709677419354</v>
      </c>
      <c r="K7" s="262">
        <v>5.877272540983606</v>
      </c>
      <c r="L7" s="261">
        <v>11.759207956136652</v>
      </c>
      <c r="M7" s="261">
        <v>3776.8747124674128</v>
      </c>
      <c r="N7" s="262">
        <v>2072.3567340013929</v>
      </c>
      <c r="O7" s="263">
        <v>-45.130381816463995</v>
      </c>
    </row>
    <row r="8" spans="1:15" x14ac:dyDescent="0.25">
      <c r="A8" s="267" t="s">
        <v>123</v>
      </c>
      <c r="B8" s="317">
        <v>6573</v>
      </c>
      <c r="C8" s="316">
        <v>6191</v>
      </c>
      <c r="D8" s="264">
        <v>-5.811653734976419</v>
      </c>
      <c r="E8" s="263">
        <v>71.929824561403507</v>
      </c>
      <c r="F8" s="266">
        <v>51447.299999999996</v>
      </c>
      <c r="G8" s="265">
        <v>43356.800000000003</v>
      </c>
      <c r="H8" s="264">
        <v>-15.725800965259584</v>
      </c>
      <c r="I8" s="263">
        <v>78.167896300324912</v>
      </c>
      <c r="J8" s="261">
        <v>7.8270652670013687</v>
      </c>
      <c r="K8" s="262">
        <v>7.0031981909223067</v>
      </c>
      <c r="L8" s="261">
        <v>-10.525874615514663</v>
      </c>
      <c r="M8" s="261">
        <v>5709.1668950557178</v>
      </c>
      <c r="N8" s="262">
        <v>1103.1156589047162</v>
      </c>
      <c r="O8" s="261">
        <v>-80.678167599898998</v>
      </c>
    </row>
    <row r="9" spans="1:15" x14ac:dyDescent="0.25">
      <c r="A9" s="267" t="s">
        <v>200</v>
      </c>
      <c r="B9" s="317">
        <v>20</v>
      </c>
      <c r="C9" s="316">
        <v>0</v>
      </c>
      <c r="D9" s="264">
        <v>-100</v>
      </c>
      <c r="E9" s="263">
        <v>0</v>
      </c>
      <c r="F9" s="266">
        <v>120</v>
      </c>
      <c r="G9" s="265">
        <v>0</v>
      </c>
      <c r="H9" s="264">
        <v>-100</v>
      </c>
      <c r="I9" s="263">
        <v>0</v>
      </c>
      <c r="J9" s="261">
        <v>6</v>
      </c>
      <c r="K9" s="262" t="s">
        <v>341</v>
      </c>
      <c r="L9" s="264" t="s">
        <v>341</v>
      </c>
      <c r="M9" s="261">
        <v>5000</v>
      </c>
      <c r="N9" s="262" t="s">
        <v>341</v>
      </c>
      <c r="O9" s="264" t="s">
        <v>341</v>
      </c>
    </row>
    <row r="10" spans="1:15" x14ac:dyDescent="0.25">
      <c r="A10" s="267" t="s">
        <v>129</v>
      </c>
      <c r="B10" s="317">
        <v>935</v>
      </c>
      <c r="C10" s="316">
        <v>1827</v>
      </c>
      <c r="D10" s="264">
        <v>95.401069518716582</v>
      </c>
      <c r="E10" s="263">
        <v>21.226908330428721</v>
      </c>
      <c r="F10" s="266">
        <v>4609.0789999999997</v>
      </c>
      <c r="G10" s="265">
        <v>8873.34</v>
      </c>
      <c r="H10" s="264">
        <v>92.518722287033924</v>
      </c>
      <c r="I10" s="263">
        <v>15.99772863674268</v>
      </c>
      <c r="J10" s="261">
        <v>4.9294962566844918</v>
      </c>
      <c r="K10" s="262">
        <v>4.8567816091954024</v>
      </c>
      <c r="L10" s="261">
        <v>-1.4750928635048011</v>
      </c>
      <c r="M10" s="261">
        <v>8029.4919006595474</v>
      </c>
      <c r="N10" s="262">
        <v>2410.9050256160585</v>
      </c>
      <c r="O10" s="261">
        <v>-69.974376268839308</v>
      </c>
    </row>
    <row r="11" spans="1:15" x14ac:dyDescent="0.25">
      <c r="A11" s="260" t="s">
        <v>131</v>
      </c>
      <c r="B11" s="259">
        <v>22</v>
      </c>
      <c r="C11" s="258">
        <v>100</v>
      </c>
      <c r="D11" s="257">
        <v>354.54545454545456</v>
      </c>
      <c r="E11" s="256">
        <v>1.1618450098756827</v>
      </c>
      <c r="F11" s="259">
        <v>82</v>
      </c>
      <c r="G11" s="258">
        <v>366</v>
      </c>
      <c r="H11" s="257">
        <v>346.34146341463418</v>
      </c>
      <c r="I11" s="256">
        <v>0.65986073801385059</v>
      </c>
      <c r="J11" s="254">
        <v>3.7272727272727271</v>
      </c>
      <c r="K11" s="255">
        <v>3.66</v>
      </c>
      <c r="L11" s="254">
        <v>-1.8048780487804783</v>
      </c>
      <c r="M11" s="254">
        <v>2598.7804878048778</v>
      </c>
      <c r="N11" s="255">
        <v>2550.8196721311479</v>
      </c>
      <c r="O11" s="254">
        <v>-1.8455123816264019</v>
      </c>
    </row>
    <row r="12" spans="1:15" x14ac:dyDescent="0.25">
      <c r="A12" s="253" t="s">
        <v>323</v>
      </c>
      <c r="B12" s="251"/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</row>
  </sheetData>
  <mergeCells count="5">
    <mergeCell ref="A3:A4"/>
    <mergeCell ref="J3:L3"/>
    <mergeCell ref="M3:O3"/>
    <mergeCell ref="F3:I3"/>
    <mergeCell ref="B3:E3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00B050"/>
  </sheetPr>
  <dimension ref="A1:O12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4" width="11.140625" style="225" customWidth="1"/>
    <col min="25" max="34" width="12.42578125" style="225"/>
    <col min="35" max="35" width="7.28515625" style="225" customWidth="1"/>
    <col min="36" max="44" width="12.42578125" style="225"/>
    <col min="45" max="45" width="35.42578125" style="225" customWidth="1"/>
    <col min="46" max="46" width="12.42578125" style="225"/>
    <col min="47" max="47" width="35.42578125" style="225" customWidth="1"/>
    <col min="48" max="51" width="12.42578125" style="225"/>
    <col min="52" max="54" width="13.7109375" style="225" customWidth="1"/>
    <col min="55" max="55" width="12.42578125" style="225"/>
    <col min="56" max="56" width="6" style="225" customWidth="1"/>
    <col min="57" max="57" width="12.42578125" style="225"/>
    <col min="58" max="58" width="6" style="225" customWidth="1"/>
    <col min="59" max="59" width="12.42578125" style="225"/>
    <col min="60" max="60" width="6" style="225" customWidth="1"/>
    <col min="61" max="61" width="12.42578125" style="225"/>
    <col min="62" max="62" width="6" style="225" customWidth="1"/>
    <col min="63" max="63" width="12.42578125" style="225"/>
    <col min="64" max="64" width="6" style="225" customWidth="1"/>
    <col min="65" max="16384" width="12.42578125" style="225"/>
  </cols>
  <sheetData>
    <row r="1" spans="1:15" ht="13.5" x14ac:dyDescent="0.25">
      <c r="A1" s="282" t="s">
        <v>485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798" t="s">
        <v>339</v>
      </c>
      <c r="C3" s="799"/>
      <c r="D3" s="799"/>
      <c r="E3" s="802"/>
      <c r="F3" s="798" t="s">
        <v>338</v>
      </c>
      <c r="G3" s="799"/>
      <c r="H3" s="799"/>
      <c r="I3" s="802"/>
      <c r="J3" s="798" t="s">
        <v>337</v>
      </c>
      <c r="K3" s="799"/>
      <c r="L3" s="802"/>
      <c r="M3" s="798" t="s">
        <v>468</v>
      </c>
      <c r="N3" s="799"/>
      <c r="O3" s="799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318" t="s">
        <v>325</v>
      </c>
      <c r="B5" s="272">
        <v>3281.75</v>
      </c>
      <c r="C5" s="271">
        <v>3186.3999999999996</v>
      </c>
      <c r="D5" s="268">
        <v>-2.9054620248343266</v>
      </c>
      <c r="E5" s="268">
        <v>100</v>
      </c>
      <c r="F5" s="272">
        <v>22442.364000000001</v>
      </c>
      <c r="G5" s="271">
        <v>21310.549000000003</v>
      </c>
      <c r="H5" s="268">
        <v>-5.0432075693986551</v>
      </c>
      <c r="I5" s="268">
        <v>100</v>
      </c>
      <c r="J5" s="270">
        <v>6.8385355374419143</v>
      </c>
      <c r="K5" s="269">
        <v>6.6879704368566424</v>
      </c>
      <c r="L5" s="268">
        <v>-2.2017155538771038</v>
      </c>
      <c r="M5" s="270">
        <v>826.70444076212311</v>
      </c>
      <c r="N5" s="269">
        <v>932.1950147788308</v>
      </c>
      <c r="O5" s="268">
        <v>12.760373455773145</v>
      </c>
    </row>
    <row r="6" spans="1:15" x14ac:dyDescent="0.25">
      <c r="A6" s="267" t="s">
        <v>113</v>
      </c>
      <c r="B6" s="317">
        <v>658.25</v>
      </c>
      <c r="C6" s="316">
        <v>567.70000000000005</v>
      </c>
      <c r="D6" s="264">
        <v>-13.756171667299654</v>
      </c>
      <c r="E6" s="263">
        <v>17.816344463971884</v>
      </c>
      <c r="F6" s="317">
        <v>5927.9079999999994</v>
      </c>
      <c r="G6" s="316">
        <v>4970.0880000000006</v>
      </c>
      <c r="H6" s="264">
        <v>-16.157808117130003</v>
      </c>
      <c r="I6" s="263">
        <v>23.322195969704957</v>
      </c>
      <c r="J6" s="261">
        <v>9.0055571591340673</v>
      </c>
      <c r="K6" s="262">
        <v>8.7547789325347907</v>
      </c>
      <c r="L6" s="261">
        <v>-2.7847052899433344</v>
      </c>
      <c r="M6" s="261">
        <v>816.82291459314172</v>
      </c>
      <c r="N6" s="262">
        <v>900.16518822201931</v>
      </c>
      <c r="O6" s="261">
        <v>10.20322424113067</v>
      </c>
    </row>
    <row r="7" spans="1:15" x14ac:dyDescent="0.25">
      <c r="A7" s="267" t="s">
        <v>115</v>
      </c>
      <c r="B7" s="317">
        <v>3</v>
      </c>
      <c r="C7" s="316">
        <v>12.25</v>
      </c>
      <c r="D7" s="264">
        <v>308.33333333333331</v>
      </c>
      <c r="E7" s="263">
        <v>0.38444639718804924</v>
      </c>
      <c r="F7" s="266">
        <v>18.25</v>
      </c>
      <c r="G7" s="265">
        <v>100.36</v>
      </c>
      <c r="H7" s="264">
        <v>449.91780821917808</v>
      </c>
      <c r="I7" s="263">
        <v>0.47094047178230836</v>
      </c>
      <c r="J7" s="261">
        <v>6.083333333333333</v>
      </c>
      <c r="K7" s="262">
        <v>8.1926530612244903</v>
      </c>
      <c r="L7" s="261">
        <v>34.67374895163546</v>
      </c>
      <c r="M7" s="261">
        <v>700</v>
      </c>
      <c r="N7" s="262">
        <v>745.91470705460335</v>
      </c>
      <c r="O7" s="261">
        <v>6.5592438649433316</v>
      </c>
    </row>
    <row r="8" spans="1:15" x14ac:dyDescent="0.25">
      <c r="A8" s="267" t="s">
        <v>118</v>
      </c>
      <c r="B8" s="317">
        <v>2477.5</v>
      </c>
      <c r="C8" s="316">
        <v>2470.4499999999998</v>
      </c>
      <c r="D8" s="263">
        <v>-0.28456104944500904</v>
      </c>
      <c r="E8" s="263">
        <v>77.53106954556867</v>
      </c>
      <c r="F8" s="266">
        <v>15277.106</v>
      </c>
      <c r="G8" s="265">
        <v>15014.411</v>
      </c>
      <c r="H8" s="263">
        <v>-1.7195337912821906</v>
      </c>
      <c r="I8" s="263">
        <v>70.45529892261338</v>
      </c>
      <c r="J8" s="261">
        <v>6.166339455095863</v>
      </c>
      <c r="K8" s="262">
        <v>6.0776016515209781</v>
      </c>
      <c r="L8" s="263">
        <v>-1.4390677681805575</v>
      </c>
      <c r="M8" s="261">
        <v>799.61700141374934</v>
      </c>
      <c r="N8" s="262">
        <v>943.99846520785923</v>
      </c>
      <c r="O8" s="263">
        <v>18.056327409101947</v>
      </c>
    </row>
    <row r="9" spans="1:15" x14ac:dyDescent="0.25">
      <c r="A9" s="267" t="s">
        <v>119</v>
      </c>
      <c r="B9" s="317">
        <v>63</v>
      </c>
      <c r="C9" s="316">
        <v>58</v>
      </c>
      <c r="D9" s="264">
        <v>-7.9365079365079421</v>
      </c>
      <c r="E9" s="263">
        <v>1.8202360030128046</v>
      </c>
      <c r="F9" s="266">
        <v>472</v>
      </c>
      <c r="G9" s="265">
        <v>444.69999999999993</v>
      </c>
      <c r="H9" s="264">
        <v>-5.7838983050847563</v>
      </c>
      <c r="I9" s="263">
        <v>2.0867599422239187</v>
      </c>
      <c r="J9" s="261">
        <v>7.4920634920634921</v>
      </c>
      <c r="K9" s="262">
        <v>7.6672413793103438</v>
      </c>
      <c r="L9" s="261">
        <v>2.3381794272355094</v>
      </c>
      <c r="M9" s="261">
        <v>1383.4957627118645</v>
      </c>
      <c r="N9" s="262">
        <v>1148.6867551158089</v>
      </c>
      <c r="O9" s="261">
        <v>-16.972152277199161</v>
      </c>
    </row>
    <row r="10" spans="1:15" x14ac:dyDescent="0.25">
      <c r="A10" s="267" t="s">
        <v>128</v>
      </c>
      <c r="B10" s="317">
        <v>6</v>
      </c>
      <c r="C10" s="316">
        <v>5</v>
      </c>
      <c r="D10" s="264">
        <v>-16.666666666666664</v>
      </c>
      <c r="E10" s="263">
        <v>0.15691689681144866</v>
      </c>
      <c r="F10" s="266">
        <v>43.9</v>
      </c>
      <c r="G10" s="265">
        <v>36.29</v>
      </c>
      <c r="H10" s="264">
        <v>-17.334851936218676</v>
      </c>
      <c r="I10" s="263">
        <v>0.17029124871442775</v>
      </c>
      <c r="J10" s="261">
        <v>7.3166666666666664</v>
      </c>
      <c r="K10" s="262">
        <v>7.258</v>
      </c>
      <c r="L10" s="292">
        <v>-0.80182232346240889</v>
      </c>
      <c r="M10" s="292">
        <v>2545.3804100227785</v>
      </c>
      <c r="N10" s="293">
        <v>2760.96445301736</v>
      </c>
      <c r="O10" s="292">
        <v>8.4696197922200724</v>
      </c>
    </row>
    <row r="11" spans="1:15" x14ac:dyDescent="0.25">
      <c r="A11" s="260" t="s">
        <v>131</v>
      </c>
      <c r="B11" s="259">
        <v>74</v>
      </c>
      <c r="C11" s="258">
        <v>73</v>
      </c>
      <c r="D11" s="257">
        <v>-1.3513513513513487</v>
      </c>
      <c r="E11" s="256">
        <v>2.290986693447151</v>
      </c>
      <c r="F11" s="259">
        <v>703.2</v>
      </c>
      <c r="G11" s="258">
        <v>744.7</v>
      </c>
      <c r="H11" s="257">
        <v>5.9015927189988604</v>
      </c>
      <c r="I11" s="256">
        <v>3.4945134449609907</v>
      </c>
      <c r="J11" s="254">
        <v>9.5027027027027025</v>
      </c>
      <c r="K11" s="255">
        <v>10.201369863013699</v>
      </c>
      <c r="L11" s="254">
        <v>7.3522994685742082</v>
      </c>
      <c r="M11" s="254">
        <v>1020.7480091012513</v>
      </c>
      <c r="N11" s="255">
        <v>714.69047938767278</v>
      </c>
      <c r="O11" s="254">
        <v>-29.983651889074579</v>
      </c>
    </row>
    <row r="12" spans="1:15" x14ac:dyDescent="0.25">
      <c r="A12" s="253" t="s">
        <v>323</v>
      </c>
      <c r="B12" s="251"/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</row>
  </sheetData>
  <mergeCells count="5">
    <mergeCell ref="A3:A4"/>
    <mergeCell ref="J3:L3"/>
    <mergeCell ref="M3:O3"/>
    <mergeCell ref="F3:I3"/>
    <mergeCell ref="B3:E3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00B050"/>
  </sheetPr>
  <dimension ref="A1:O24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4" width="11.140625" style="225" customWidth="1"/>
    <col min="25" max="34" width="12.42578125" style="225"/>
    <col min="35" max="35" width="7.28515625" style="225" customWidth="1"/>
    <col min="36" max="44" width="12.42578125" style="225"/>
    <col min="45" max="45" width="35.42578125" style="225" customWidth="1"/>
    <col min="46" max="46" width="12.42578125" style="225"/>
    <col min="47" max="47" width="35.42578125" style="225" customWidth="1"/>
    <col min="48" max="51" width="12.42578125" style="225"/>
    <col min="52" max="54" width="13.7109375" style="225" customWidth="1"/>
    <col min="55" max="55" width="12.42578125" style="225"/>
    <col min="56" max="56" width="6" style="225" customWidth="1"/>
    <col min="57" max="57" width="12.42578125" style="225"/>
    <col min="58" max="58" width="6" style="225" customWidth="1"/>
    <col min="59" max="59" width="12.42578125" style="225"/>
    <col min="60" max="60" width="6" style="225" customWidth="1"/>
    <col min="61" max="61" width="12.42578125" style="225"/>
    <col min="62" max="62" width="6" style="225" customWidth="1"/>
    <col min="63" max="63" width="12.42578125" style="225"/>
    <col min="64" max="64" width="6" style="225" customWidth="1"/>
    <col min="65" max="16384" width="12.42578125" style="225"/>
  </cols>
  <sheetData>
    <row r="1" spans="1:15" ht="13.5" x14ac:dyDescent="0.25">
      <c r="A1" s="282" t="s">
        <v>486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798" t="s">
        <v>339</v>
      </c>
      <c r="C3" s="799"/>
      <c r="D3" s="799"/>
      <c r="E3" s="802"/>
      <c r="F3" s="798" t="s">
        <v>338</v>
      </c>
      <c r="G3" s="799"/>
      <c r="H3" s="799"/>
      <c r="I3" s="802"/>
      <c r="J3" s="798" t="s">
        <v>337</v>
      </c>
      <c r="K3" s="799"/>
      <c r="L3" s="802"/>
      <c r="M3" s="798" t="s">
        <v>468</v>
      </c>
      <c r="N3" s="799"/>
      <c r="O3" s="799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318" t="s">
        <v>325</v>
      </c>
      <c r="B5" s="272">
        <v>14432.95</v>
      </c>
      <c r="C5" s="271">
        <v>13894.25</v>
      </c>
      <c r="D5" s="268">
        <v>-3.7324316927585865</v>
      </c>
      <c r="E5" s="268">
        <v>100</v>
      </c>
      <c r="F5" s="272">
        <v>94696.992999999988</v>
      </c>
      <c r="G5" s="271">
        <v>92796.589000000007</v>
      </c>
      <c r="H5" s="268">
        <v>-2.0068261301602108</v>
      </c>
      <c r="I5" s="268">
        <v>100</v>
      </c>
      <c r="J5" s="270">
        <v>6.5611668439231057</v>
      </c>
      <c r="K5" s="269">
        <v>6.6787764003094807</v>
      </c>
      <c r="L5" s="268">
        <v>1.7925097651693367</v>
      </c>
      <c r="M5" s="270">
        <v>912.90142570841726</v>
      </c>
      <c r="N5" s="269">
        <v>953.94586324719319</v>
      </c>
      <c r="O5" s="268">
        <v>4.4960426594717218</v>
      </c>
    </row>
    <row r="6" spans="1:15" x14ac:dyDescent="0.25">
      <c r="A6" s="267" t="s">
        <v>113</v>
      </c>
      <c r="B6" s="317">
        <v>66.5</v>
      </c>
      <c r="C6" s="316">
        <v>55.5</v>
      </c>
      <c r="D6" s="264">
        <v>-16.541353383458645</v>
      </c>
      <c r="E6" s="263">
        <v>0.39944581391582851</v>
      </c>
      <c r="F6" s="317">
        <v>418</v>
      </c>
      <c r="G6" s="316">
        <v>339.4</v>
      </c>
      <c r="H6" s="264">
        <v>-18.803827751196177</v>
      </c>
      <c r="I6" s="263">
        <v>0.36574620215835729</v>
      </c>
      <c r="J6" s="261">
        <v>6.2857142857142856</v>
      </c>
      <c r="K6" s="262">
        <v>6.115315315315315</v>
      </c>
      <c r="L6" s="261">
        <v>-2.7108927108927094</v>
      </c>
      <c r="M6" s="261">
        <v>1155.2966507177034</v>
      </c>
      <c r="N6" s="262">
        <v>1102.763700648203</v>
      </c>
      <c r="O6" s="261">
        <v>-4.547139475983542</v>
      </c>
    </row>
    <row r="7" spans="1:15" x14ac:dyDescent="0.25">
      <c r="A7" s="267" t="s">
        <v>114</v>
      </c>
      <c r="B7" s="317">
        <v>797</v>
      </c>
      <c r="C7" s="316">
        <v>587</v>
      </c>
      <c r="D7" s="264">
        <v>-26.348808030112924</v>
      </c>
      <c r="E7" s="263">
        <v>4.2247692390737175</v>
      </c>
      <c r="F7" s="266">
        <v>3299.4690000000005</v>
      </c>
      <c r="G7" s="265">
        <v>2412.5000000000005</v>
      </c>
      <c r="H7" s="264">
        <v>-26.882174071039909</v>
      </c>
      <c r="I7" s="263">
        <v>2.5997722825781886</v>
      </c>
      <c r="J7" s="261">
        <v>4.1398607277289843</v>
      </c>
      <c r="K7" s="262">
        <v>4.1098807495741063</v>
      </c>
      <c r="L7" s="261">
        <v>-0.7241784235414217</v>
      </c>
      <c r="M7" s="261">
        <v>925.97417948160739</v>
      </c>
      <c r="N7" s="262">
        <v>985.99792746113974</v>
      </c>
      <c r="O7" s="261">
        <v>6.4822269680495648</v>
      </c>
    </row>
    <row r="8" spans="1:15" x14ac:dyDescent="0.25">
      <c r="A8" s="267" t="s">
        <v>115</v>
      </c>
      <c r="B8" s="317">
        <v>1196.25</v>
      </c>
      <c r="C8" s="316">
        <v>1268.75</v>
      </c>
      <c r="D8" s="264">
        <v>6.0606060606060552</v>
      </c>
      <c r="E8" s="263">
        <v>9.1314752505532866</v>
      </c>
      <c r="F8" s="266">
        <v>9159.2189999999991</v>
      </c>
      <c r="G8" s="265">
        <v>12099.800000000001</v>
      </c>
      <c r="H8" s="264">
        <v>32.105150013336313</v>
      </c>
      <c r="I8" s="263">
        <v>13.039056855850594</v>
      </c>
      <c r="J8" s="261">
        <v>7.6566094043887141</v>
      </c>
      <c r="K8" s="262">
        <v>9.5367881773399024</v>
      </c>
      <c r="L8" s="261">
        <v>24.556284298288531</v>
      </c>
      <c r="M8" s="261">
        <v>518.20821185736474</v>
      </c>
      <c r="N8" s="262">
        <v>684.88487413015071</v>
      </c>
      <c r="O8" s="261">
        <v>32.164033386383942</v>
      </c>
    </row>
    <row r="9" spans="1:15" x14ac:dyDescent="0.25">
      <c r="A9" s="267" t="s">
        <v>116</v>
      </c>
      <c r="B9" s="317">
        <v>46</v>
      </c>
      <c r="C9" s="316">
        <v>28</v>
      </c>
      <c r="D9" s="263">
        <v>-39.130434782608688</v>
      </c>
      <c r="E9" s="263">
        <v>0.20152221242600354</v>
      </c>
      <c r="F9" s="266">
        <v>203.91700000000003</v>
      </c>
      <c r="G9" s="265">
        <v>101.989</v>
      </c>
      <c r="H9" s="263">
        <v>-49.985042934134974</v>
      </c>
      <c r="I9" s="263">
        <v>0.10990597941051475</v>
      </c>
      <c r="J9" s="261">
        <v>4.4329782608695663</v>
      </c>
      <c r="K9" s="262">
        <v>3.6424642857142859</v>
      </c>
      <c r="L9" s="261">
        <v>-17.832570534650316</v>
      </c>
      <c r="M9" s="261">
        <v>1654.2922855867823</v>
      </c>
      <c r="N9" s="262">
        <v>1633.1780878330017</v>
      </c>
      <c r="O9" s="263">
        <v>-1.2763281276072291</v>
      </c>
    </row>
    <row r="10" spans="1:15" x14ac:dyDescent="0.25">
      <c r="A10" s="267" t="s">
        <v>117</v>
      </c>
      <c r="B10" s="317">
        <v>1338</v>
      </c>
      <c r="C10" s="316">
        <v>1093</v>
      </c>
      <c r="D10" s="263">
        <v>-18.310911808669662</v>
      </c>
      <c r="E10" s="263">
        <v>7.8665635064864956</v>
      </c>
      <c r="F10" s="266">
        <v>5546</v>
      </c>
      <c r="G10" s="265">
        <v>4439</v>
      </c>
      <c r="H10" s="263">
        <v>-19.96033177064551</v>
      </c>
      <c r="I10" s="263">
        <v>4.7835809999438661</v>
      </c>
      <c r="J10" s="261">
        <v>4.144992526158445</v>
      </c>
      <c r="K10" s="262">
        <v>4.0612991765782249</v>
      </c>
      <c r="L10" s="263">
        <v>-2.0191435582101458</v>
      </c>
      <c r="M10" s="261">
        <v>779.04435629282364</v>
      </c>
      <c r="N10" s="262">
        <v>896.32124352331607</v>
      </c>
      <c r="O10" s="263">
        <v>15.053942215635651</v>
      </c>
    </row>
    <row r="11" spans="1:15" x14ac:dyDescent="0.25">
      <c r="A11" s="267" t="s">
        <v>118</v>
      </c>
      <c r="B11" s="317">
        <v>1442.3</v>
      </c>
      <c r="C11" s="316">
        <v>1478</v>
      </c>
      <c r="D11" s="263">
        <v>2.4752132011370831</v>
      </c>
      <c r="E11" s="263">
        <v>10.637493927344046</v>
      </c>
      <c r="F11" s="266">
        <v>5625.63</v>
      </c>
      <c r="G11" s="265">
        <v>6077.91</v>
      </c>
      <c r="H11" s="263">
        <v>8.0396328944491557</v>
      </c>
      <c r="I11" s="263">
        <v>6.5497127270486191</v>
      </c>
      <c r="J11" s="261">
        <v>3.9004576024405466</v>
      </c>
      <c r="K11" s="262">
        <v>4.1122530446549392</v>
      </c>
      <c r="L11" s="263">
        <v>5.4300152392855239</v>
      </c>
      <c r="M11" s="261">
        <v>579.4159942975275</v>
      </c>
      <c r="N11" s="262">
        <v>594.80750784397924</v>
      </c>
      <c r="O11" s="263">
        <v>2.6563839621155161</v>
      </c>
    </row>
    <row r="12" spans="1:15" x14ac:dyDescent="0.25">
      <c r="A12" s="267" t="s">
        <v>119</v>
      </c>
      <c r="B12" s="317">
        <v>1869</v>
      </c>
      <c r="C12" s="316">
        <v>1739</v>
      </c>
      <c r="D12" s="264">
        <v>-6.9555912252541425</v>
      </c>
      <c r="E12" s="263">
        <v>12.515968836029293</v>
      </c>
      <c r="F12" s="266">
        <v>15366.900000000001</v>
      </c>
      <c r="G12" s="265">
        <v>13999.5</v>
      </c>
      <c r="H12" s="264">
        <v>-8.8983464459325035</v>
      </c>
      <c r="I12" s="263">
        <v>15.086222619669782</v>
      </c>
      <c r="J12" s="261">
        <v>8.2219903691813805</v>
      </c>
      <c r="K12" s="262">
        <v>8.0503162737205294</v>
      </c>
      <c r="L12" s="261">
        <v>-2.0879870658124355</v>
      </c>
      <c r="M12" s="261">
        <v>1022.3776428557485</v>
      </c>
      <c r="N12" s="262">
        <v>1141.7822065073753</v>
      </c>
      <c r="O12" s="261">
        <v>11.679105513115573</v>
      </c>
    </row>
    <row r="13" spans="1:15" x14ac:dyDescent="0.25">
      <c r="A13" s="267" t="s">
        <v>120</v>
      </c>
      <c r="B13" s="317">
        <v>333.5</v>
      </c>
      <c r="C13" s="316">
        <v>360</v>
      </c>
      <c r="D13" s="263">
        <v>7.946026986506749</v>
      </c>
      <c r="E13" s="263">
        <v>2.5909998740486171</v>
      </c>
      <c r="F13" s="266">
        <v>1521.3480000000002</v>
      </c>
      <c r="G13" s="265">
        <v>1804.2600000000002</v>
      </c>
      <c r="H13" s="263">
        <v>18.596139739231266</v>
      </c>
      <c r="I13" s="263">
        <v>1.9443171558816672</v>
      </c>
      <c r="J13" s="261">
        <v>4.5617631184407799</v>
      </c>
      <c r="K13" s="262">
        <v>5.0118333333333336</v>
      </c>
      <c r="L13" s="261">
        <v>9.866146119537845</v>
      </c>
      <c r="M13" s="261">
        <v>973.76997241919651</v>
      </c>
      <c r="N13" s="262">
        <v>934.85722678549655</v>
      </c>
      <c r="O13" s="263">
        <v>-3.9960921712369757</v>
      </c>
    </row>
    <row r="14" spans="1:15" x14ac:dyDescent="0.25">
      <c r="A14" s="267" t="s">
        <v>121</v>
      </c>
      <c r="B14" s="317">
        <v>567</v>
      </c>
      <c r="C14" s="316">
        <v>566</v>
      </c>
      <c r="D14" s="264">
        <v>-0.17636684303351524</v>
      </c>
      <c r="E14" s="263">
        <v>4.0736275797542145</v>
      </c>
      <c r="F14" s="266">
        <v>4175</v>
      </c>
      <c r="G14" s="265">
        <v>3784</v>
      </c>
      <c r="H14" s="264">
        <v>-9.3652694610778404</v>
      </c>
      <c r="I14" s="263">
        <v>4.0777360900625341</v>
      </c>
      <c r="J14" s="261">
        <v>7.3633156966490301</v>
      </c>
      <c r="K14" s="262">
        <v>6.6855123674911665</v>
      </c>
      <c r="L14" s="261">
        <v>-9.2051374283235621</v>
      </c>
      <c r="M14" s="261">
        <v>631.87736526946094</v>
      </c>
      <c r="N14" s="262">
        <v>630.54334038054981</v>
      </c>
      <c r="O14" s="261">
        <v>-0.2111208538609799</v>
      </c>
    </row>
    <row r="15" spans="1:15" x14ac:dyDescent="0.25">
      <c r="A15" s="267" t="s">
        <v>122</v>
      </c>
      <c r="B15" s="317">
        <v>0</v>
      </c>
      <c r="C15" s="316">
        <v>7</v>
      </c>
      <c r="D15" s="264" t="s">
        <v>341</v>
      </c>
      <c r="E15" s="263">
        <v>5.0380553106500886E-2</v>
      </c>
      <c r="F15" s="266">
        <v>0</v>
      </c>
      <c r="G15" s="265">
        <v>21.950000000000003</v>
      </c>
      <c r="H15" s="264" t="s">
        <v>341</v>
      </c>
      <c r="I15" s="263">
        <v>2.3653886674649217E-2</v>
      </c>
      <c r="J15" s="261" t="s">
        <v>341</v>
      </c>
      <c r="K15" s="262">
        <v>3.1357142857142861</v>
      </c>
      <c r="L15" s="261" t="s">
        <v>341</v>
      </c>
      <c r="M15" s="261" t="s">
        <v>341</v>
      </c>
      <c r="N15" s="262">
        <v>1116.6287015945329</v>
      </c>
      <c r="O15" s="261" t="s">
        <v>341</v>
      </c>
    </row>
    <row r="16" spans="1:15" x14ac:dyDescent="0.25">
      <c r="A16" s="267" t="s">
        <v>123</v>
      </c>
      <c r="B16" s="317">
        <v>503.4</v>
      </c>
      <c r="C16" s="316">
        <v>498</v>
      </c>
      <c r="D16" s="264">
        <v>-1.0727056019070313</v>
      </c>
      <c r="E16" s="263">
        <v>3.5842164924339204</v>
      </c>
      <c r="F16" s="266">
        <v>3320.7000000000003</v>
      </c>
      <c r="G16" s="265">
        <v>3261.5000000000005</v>
      </c>
      <c r="H16" s="264">
        <v>-1.7827566476947609</v>
      </c>
      <c r="I16" s="263">
        <v>3.514676600882388</v>
      </c>
      <c r="J16" s="261">
        <v>6.5965435041716338</v>
      </c>
      <c r="K16" s="262">
        <v>6.5491967871485954</v>
      </c>
      <c r="L16" s="261">
        <v>-0.71775039447699029</v>
      </c>
      <c r="M16" s="261">
        <v>503.41765290450792</v>
      </c>
      <c r="N16" s="262">
        <v>524.52429863559689</v>
      </c>
      <c r="O16" s="261">
        <v>4.1926709580628607</v>
      </c>
    </row>
    <row r="17" spans="1:15" x14ac:dyDescent="0.25">
      <c r="A17" s="267" t="s">
        <v>124</v>
      </c>
      <c r="B17" s="317">
        <v>1253</v>
      </c>
      <c r="C17" s="316">
        <v>1099</v>
      </c>
      <c r="D17" s="264">
        <v>-12.290502793296088</v>
      </c>
      <c r="E17" s="263">
        <v>7.9097468377206397</v>
      </c>
      <c r="F17" s="266">
        <v>7159.4</v>
      </c>
      <c r="G17" s="265">
        <v>6518.9</v>
      </c>
      <c r="H17" s="264">
        <v>-8.9462804145598813</v>
      </c>
      <c r="I17" s="263">
        <v>7.0249349359166633</v>
      </c>
      <c r="J17" s="261">
        <v>5.7138068635275339</v>
      </c>
      <c r="K17" s="262">
        <v>5.931665150136487</v>
      </c>
      <c r="L17" s="261">
        <v>3.8128395273489213</v>
      </c>
      <c r="M17" s="261">
        <v>598.16772355225316</v>
      </c>
      <c r="N17" s="262">
        <v>655.96941201736502</v>
      </c>
      <c r="O17" s="261">
        <v>9.6631239348477838</v>
      </c>
    </row>
    <row r="18" spans="1:15" x14ac:dyDescent="0.25">
      <c r="A18" s="267" t="s">
        <v>125</v>
      </c>
      <c r="B18" s="317">
        <v>125</v>
      </c>
      <c r="C18" s="316">
        <v>45</v>
      </c>
      <c r="D18" s="264">
        <v>-64</v>
      </c>
      <c r="E18" s="263">
        <v>0.32387498425607714</v>
      </c>
      <c r="F18" s="266">
        <v>165</v>
      </c>
      <c r="G18" s="265">
        <v>89</v>
      </c>
      <c r="H18" s="264">
        <v>-46.060606060606055</v>
      </c>
      <c r="I18" s="263">
        <v>9.590869767853212E-2</v>
      </c>
      <c r="J18" s="261">
        <v>1.32</v>
      </c>
      <c r="K18" s="262">
        <v>1.9777777777777779</v>
      </c>
      <c r="L18" s="261">
        <v>49.831649831649827</v>
      </c>
      <c r="M18" s="261">
        <v>657.15151515151513</v>
      </c>
      <c r="N18" s="262">
        <v>1175.2808988764045</v>
      </c>
      <c r="O18" s="261">
        <v>78.844736986633549</v>
      </c>
    </row>
    <row r="19" spans="1:15" x14ac:dyDescent="0.25">
      <c r="A19" s="267" t="s">
        <v>200</v>
      </c>
      <c r="B19" s="317">
        <v>110</v>
      </c>
      <c r="C19" s="316">
        <v>89</v>
      </c>
      <c r="D19" s="264">
        <v>-19.090909090909093</v>
      </c>
      <c r="E19" s="263">
        <v>0.640552746639797</v>
      </c>
      <c r="F19" s="266">
        <v>362</v>
      </c>
      <c r="G19" s="265">
        <v>272</v>
      </c>
      <c r="H19" s="264">
        <v>-24.861878453038678</v>
      </c>
      <c r="I19" s="263">
        <v>0.29311422211865995</v>
      </c>
      <c r="J19" s="261">
        <v>3.290909090909091</v>
      </c>
      <c r="K19" s="262">
        <v>3.0561797752808988</v>
      </c>
      <c r="L19" s="261">
        <v>-7.132658762182631</v>
      </c>
      <c r="M19" s="261">
        <v>960.35911602209922</v>
      </c>
      <c r="N19" s="262">
        <v>1160.6617647058827</v>
      </c>
      <c r="O19" s="261">
        <v>20.857057046894756</v>
      </c>
    </row>
    <row r="20" spans="1:15" x14ac:dyDescent="0.25">
      <c r="A20" s="267" t="s">
        <v>128</v>
      </c>
      <c r="B20" s="317">
        <v>2</v>
      </c>
      <c r="C20" s="316">
        <v>24</v>
      </c>
      <c r="D20" s="264">
        <v>1100</v>
      </c>
      <c r="E20" s="263">
        <v>0.17273332493657448</v>
      </c>
      <c r="F20" s="266">
        <v>8.9700000000000006</v>
      </c>
      <c r="G20" s="265">
        <v>148.57</v>
      </c>
      <c r="H20" s="264">
        <v>1556.298773690078</v>
      </c>
      <c r="I20" s="263">
        <v>0.16010286757415187</v>
      </c>
      <c r="J20" s="261">
        <v>4.4850000000000003</v>
      </c>
      <c r="K20" s="262">
        <v>6.1904166666666667</v>
      </c>
      <c r="L20" s="292">
        <v>38.024897807506484</v>
      </c>
      <c r="M20" s="292">
        <v>600</v>
      </c>
      <c r="N20" s="293">
        <v>1042.3369455475536</v>
      </c>
      <c r="O20" s="292">
        <v>73.722824257925595</v>
      </c>
    </row>
    <row r="21" spans="1:15" x14ac:dyDescent="0.25">
      <c r="A21" s="267" t="s">
        <v>129</v>
      </c>
      <c r="B21" s="317">
        <v>617</v>
      </c>
      <c r="C21" s="316">
        <v>616</v>
      </c>
      <c r="D21" s="264">
        <v>-0.16207455429497752</v>
      </c>
      <c r="E21" s="263">
        <v>4.4334886733720786</v>
      </c>
      <c r="F21" s="266">
        <v>5422.0299999999988</v>
      </c>
      <c r="G21" s="265">
        <v>5603.83</v>
      </c>
      <c r="H21" s="264">
        <v>3.3529877186220025</v>
      </c>
      <c r="I21" s="263">
        <v>6.0388318799088614</v>
      </c>
      <c r="J21" s="261">
        <v>8.7877309562398693</v>
      </c>
      <c r="K21" s="262">
        <v>9.0971266233766226</v>
      </c>
      <c r="L21" s="261">
        <v>3.5207685428405355</v>
      </c>
      <c r="M21" s="261">
        <v>682.86508927468128</v>
      </c>
      <c r="N21" s="262">
        <v>745.56144636793056</v>
      </c>
      <c r="O21" s="261">
        <v>9.1813680444322365</v>
      </c>
    </row>
    <row r="22" spans="1:15" x14ac:dyDescent="0.25">
      <c r="A22" s="267" t="s">
        <v>130</v>
      </c>
      <c r="B22" s="317">
        <v>393</v>
      </c>
      <c r="C22" s="316">
        <v>402</v>
      </c>
      <c r="D22" s="264">
        <v>2.2900763358778553</v>
      </c>
      <c r="E22" s="263">
        <v>2.8932831926876226</v>
      </c>
      <c r="F22" s="266">
        <v>682</v>
      </c>
      <c r="G22" s="265">
        <v>897</v>
      </c>
      <c r="H22" s="264">
        <v>31.524926686217004</v>
      </c>
      <c r="I22" s="263">
        <v>0.96663035750161019</v>
      </c>
      <c r="J22" s="261">
        <v>1.7353689567430026</v>
      </c>
      <c r="K22" s="262">
        <v>2.2313432835820897</v>
      </c>
      <c r="L22" s="261">
        <v>28.580338775331548</v>
      </c>
      <c r="M22" s="261">
        <v>942.66862170087995</v>
      </c>
      <c r="N22" s="262">
        <v>1074.9832775919733</v>
      </c>
      <c r="O22" s="261">
        <v>14.036179081929646</v>
      </c>
    </row>
    <row r="23" spans="1:15" x14ac:dyDescent="0.25">
      <c r="A23" s="260" t="s">
        <v>131</v>
      </c>
      <c r="B23" s="259">
        <v>3774</v>
      </c>
      <c r="C23" s="258">
        <v>3939</v>
      </c>
      <c r="D23" s="257">
        <v>4.3720190779014345</v>
      </c>
      <c r="E23" s="256">
        <v>28.349856955215287</v>
      </c>
      <c r="F23" s="259">
        <v>32261.409999999996</v>
      </c>
      <c r="G23" s="258">
        <v>30925.48</v>
      </c>
      <c r="H23" s="257">
        <v>-4.1409535417081811</v>
      </c>
      <c r="I23" s="256">
        <v>33.326095639140348</v>
      </c>
      <c r="J23" s="254">
        <v>8.548333333333332</v>
      </c>
      <c r="K23" s="255">
        <v>7.8510992637725314</v>
      </c>
      <c r="L23" s="254">
        <v>-8.1563743758331082</v>
      </c>
      <c r="M23" s="254">
        <v>1229.1960580768171</v>
      </c>
      <c r="N23" s="255">
        <v>1226.7064375395303</v>
      </c>
      <c r="O23" s="254">
        <v>-0.20254055656361292</v>
      </c>
    </row>
    <row r="24" spans="1:15" x14ac:dyDescent="0.25">
      <c r="A24" s="253" t="s">
        <v>323</v>
      </c>
      <c r="B24" s="251"/>
      <c r="C24" s="251"/>
      <c r="D24" s="251"/>
      <c r="E24" s="251"/>
      <c r="F24" s="251"/>
      <c r="G24" s="251"/>
      <c r="H24" s="251"/>
      <c r="I24" s="251"/>
      <c r="J24" s="251"/>
      <c r="K24" s="251"/>
      <c r="L24" s="251"/>
      <c r="M24" s="251"/>
      <c r="N24" s="251"/>
      <c r="O24" s="251"/>
    </row>
  </sheetData>
  <mergeCells count="5">
    <mergeCell ref="A3:A4"/>
    <mergeCell ref="J3:L3"/>
    <mergeCell ref="M3:O3"/>
    <mergeCell ref="F3:I3"/>
    <mergeCell ref="B3:E3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00B050"/>
  </sheetPr>
  <dimension ref="A1:O19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4" width="11.140625" style="225" customWidth="1"/>
    <col min="25" max="34" width="12.42578125" style="225"/>
    <col min="35" max="35" width="7.28515625" style="225" customWidth="1"/>
    <col min="36" max="44" width="12.42578125" style="225"/>
    <col min="45" max="45" width="35.42578125" style="225" customWidth="1"/>
    <col min="46" max="46" width="12.42578125" style="225"/>
    <col min="47" max="47" width="35.42578125" style="225" customWidth="1"/>
    <col min="48" max="51" width="12.42578125" style="225"/>
    <col min="52" max="54" width="13.7109375" style="225" customWidth="1"/>
    <col min="55" max="55" width="12.42578125" style="225"/>
    <col min="56" max="56" width="6" style="225" customWidth="1"/>
    <col min="57" max="57" width="12.42578125" style="225"/>
    <col min="58" max="58" width="6" style="225" customWidth="1"/>
    <col min="59" max="59" width="12.42578125" style="225"/>
    <col min="60" max="60" width="6" style="225" customWidth="1"/>
    <col min="61" max="61" width="12.42578125" style="225"/>
    <col min="62" max="62" width="6" style="225" customWidth="1"/>
    <col min="63" max="63" width="12.42578125" style="225"/>
    <col min="64" max="64" width="6" style="225" customWidth="1"/>
    <col min="65" max="16384" width="12.42578125" style="225"/>
  </cols>
  <sheetData>
    <row r="1" spans="1:15" ht="13.5" x14ac:dyDescent="0.25">
      <c r="A1" s="282" t="s">
        <v>487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798" t="s">
        <v>339</v>
      </c>
      <c r="C3" s="799"/>
      <c r="D3" s="799"/>
      <c r="E3" s="802"/>
      <c r="F3" s="798" t="s">
        <v>338</v>
      </c>
      <c r="G3" s="799"/>
      <c r="H3" s="799"/>
      <c r="I3" s="802"/>
      <c r="J3" s="798" t="s">
        <v>337</v>
      </c>
      <c r="K3" s="799"/>
      <c r="L3" s="802"/>
      <c r="M3" s="798" t="s">
        <v>468</v>
      </c>
      <c r="N3" s="799"/>
      <c r="O3" s="799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318" t="s">
        <v>325</v>
      </c>
      <c r="B5" s="304">
        <v>4545.5</v>
      </c>
      <c r="C5" s="304">
        <v>4840.5</v>
      </c>
      <c r="D5" s="300">
        <v>6.4899351006489914</v>
      </c>
      <c r="E5" s="300">
        <v>100</v>
      </c>
      <c r="F5" s="304">
        <v>30251.52</v>
      </c>
      <c r="G5" s="304">
        <v>33098.208999999995</v>
      </c>
      <c r="H5" s="300">
        <v>9.4100693122196599</v>
      </c>
      <c r="I5" s="300">
        <v>100</v>
      </c>
      <c r="J5" s="302">
        <v>6.655267847321527</v>
      </c>
      <c r="K5" s="302">
        <v>6.83776655304204</v>
      </c>
      <c r="L5" s="300">
        <v>2.7421692095226602</v>
      </c>
      <c r="M5" s="302">
        <v>838.99043419967006</v>
      </c>
      <c r="N5" s="302">
        <v>932.75616514476656</v>
      </c>
      <c r="O5" s="300">
        <v>11.176019072796883</v>
      </c>
    </row>
    <row r="6" spans="1:15" x14ac:dyDescent="0.25">
      <c r="A6" s="267" t="s">
        <v>113</v>
      </c>
      <c r="B6" s="317">
        <v>11.5</v>
      </c>
      <c r="C6" s="317">
        <v>12</v>
      </c>
      <c r="D6" s="264">
        <v>4.3478260869565188</v>
      </c>
      <c r="E6" s="263">
        <v>0.2479082739386427</v>
      </c>
      <c r="F6" s="317">
        <v>69.5</v>
      </c>
      <c r="G6" s="317">
        <v>74.199999999999989</v>
      </c>
      <c r="H6" s="264">
        <v>6.7625899280575386</v>
      </c>
      <c r="I6" s="263">
        <v>0.224181314463269</v>
      </c>
      <c r="J6" s="261">
        <v>6.0434782608695654</v>
      </c>
      <c r="K6" s="261">
        <v>6.1833333333333327</v>
      </c>
      <c r="L6" s="261">
        <v>2.3141486810551504</v>
      </c>
      <c r="M6" s="261">
        <v>686.64748201438852</v>
      </c>
      <c r="N6" s="261">
        <v>658.07277628032341</v>
      </c>
      <c r="O6" s="261">
        <v>-4.1614811795765538</v>
      </c>
    </row>
    <row r="7" spans="1:15" x14ac:dyDescent="0.25">
      <c r="A7" s="267" t="s">
        <v>115</v>
      </c>
      <c r="B7" s="317">
        <v>736</v>
      </c>
      <c r="C7" s="317">
        <v>860</v>
      </c>
      <c r="D7" s="264">
        <v>16.84782608695652</v>
      </c>
      <c r="E7" s="263">
        <v>17.766759632269395</v>
      </c>
      <c r="F7" s="266">
        <v>4813.6400000000003</v>
      </c>
      <c r="G7" s="266">
        <v>7021.5</v>
      </c>
      <c r="H7" s="264">
        <v>45.866745332014844</v>
      </c>
      <c r="I7" s="263">
        <v>21.214138807329427</v>
      </c>
      <c r="J7" s="261">
        <v>6.5402717391304348</v>
      </c>
      <c r="K7" s="261">
        <v>8.1645348837209308</v>
      </c>
      <c r="L7" s="261">
        <v>24.834796005073191</v>
      </c>
      <c r="M7" s="261">
        <v>479.33320730258185</v>
      </c>
      <c r="N7" s="261">
        <v>660.24781029694509</v>
      </c>
      <c r="O7" s="261">
        <v>37.742972996268918</v>
      </c>
    </row>
    <row r="8" spans="1:15" x14ac:dyDescent="0.25">
      <c r="A8" s="267" t="s">
        <v>116</v>
      </c>
      <c r="B8" s="317">
        <v>15</v>
      </c>
      <c r="C8" s="317">
        <v>10</v>
      </c>
      <c r="D8" s="263">
        <v>-33.333333333333336</v>
      </c>
      <c r="E8" s="263">
        <v>0.20659022828220225</v>
      </c>
      <c r="F8" s="266">
        <v>73.210000000000008</v>
      </c>
      <c r="G8" s="266">
        <v>39.699999999999996</v>
      </c>
      <c r="H8" s="263">
        <v>-45.772435459636675</v>
      </c>
      <c r="I8" s="263">
        <v>0.11994606717239595</v>
      </c>
      <c r="J8" s="261">
        <v>4.8806666666666674</v>
      </c>
      <c r="K8" s="261">
        <v>3.9699999999999998</v>
      </c>
      <c r="L8" s="261">
        <v>-18.658653189455009</v>
      </c>
      <c r="M8" s="261">
        <v>1695.2451850840048</v>
      </c>
      <c r="N8" s="261">
        <v>1543.6523929471036</v>
      </c>
      <c r="O8" s="263">
        <v>-8.9422340479550897</v>
      </c>
    </row>
    <row r="9" spans="1:15" x14ac:dyDescent="0.25">
      <c r="A9" s="267" t="s">
        <v>117</v>
      </c>
      <c r="B9" s="317">
        <v>871</v>
      </c>
      <c r="C9" s="317">
        <v>865</v>
      </c>
      <c r="D9" s="263">
        <v>-0.68886337543053733</v>
      </c>
      <c r="E9" s="263">
        <v>17.870054746410492</v>
      </c>
      <c r="F9" s="266">
        <v>3692</v>
      </c>
      <c r="G9" s="266">
        <v>3838</v>
      </c>
      <c r="H9" s="263">
        <v>3.9544962080173329</v>
      </c>
      <c r="I9" s="263">
        <v>11.59579359717017</v>
      </c>
      <c r="J9" s="261">
        <v>4.2388059701492535</v>
      </c>
      <c r="K9" s="261">
        <v>4.4369942196531795</v>
      </c>
      <c r="L9" s="263">
        <v>4.6755678580151505</v>
      </c>
      <c r="M9" s="261">
        <v>669.06283856988091</v>
      </c>
      <c r="N9" s="261">
        <v>879.89838457529981</v>
      </c>
      <c r="O9" s="263">
        <v>31.512069397857911</v>
      </c>
    </row>
    <row r="10" spans="1:15" x14ac:dyDescent="0.25">
      <c r="A10" s="267" t="s">
        <v>119</v>
      </c>
      <c r="B10" s="317">
        <v>1057</v>
      </c>
      <c r="C10" s="317">
        <v>1047</v>
      </c>
      <c r="D10" s="264">
        <v>-0.94607379375590828</v>
      </c>
      <c r="E10" s="263">
        <v>21.629996901146576</v>
      </c>
      <c r="F10" s="266">
        <v>8900.5</v>
      </c>
      <c r="G10" s="266">
        <v>8299.5999999999985</v>
      </c>
      <c r="H10" s="264">
        <v>-6.7513061063985358</v>
      </c>
      <c r="I10" s="263">
        <v>25.07567705551681</v>
      </c>
      <c r="J10" s="261">
        <v>8.4205298013245038</v>
      </c>
      <c r="K10" s="261">
        <v>7.9270296084049656</v>
      </c>
      <c r="L10" s="261">
        <v>-5.8606786575580276</v>
      </c>
      <c r="M10" s="261">
        <v>986.67827650132006</v>
      </c>
      <c r="N10" s="261">
        <v>1074.4072003470046</v>
      </c>
      <c r="O10" s="261">
        <v>8.8913403624091281</v>
      </c>
    </row>
    <row r="11" spans="1:15" x14ac:dyDescent="0.25">
      <c r="A11" s="267" t="s">
        <v>120</v>
      </c>
      <c r="B11" s="317">
        <v>218</v>
      </c>
      <c r="C11" s="317">
        <v>214.5</v>
      </c>
      <c r="D11" s="263">
        <v>-1.6055045871559592</v>
      </c>
      <c r="E11" s="263">
        <v>4.431360396653238</v>
      </c>
      <c r="F11" s="266">
        <v>1046.02</v>
      </c>
      <c r="G11" s="266">
        <v>1128.9590000000001</v>
      </c>
      <c r="H11" s="263">
        <v>7.9290070935546186</v>
      </c>
      <c r="I11" s="263">
        <v>3.4109368274277325</v>
      </c>
      <c r="J11" s="261">
        <v>4.7982568807339447</v>
      </c>
      <c r="K11" s="261">
        <v>5.2632121212121215</v>
      </c>
      <c r="L11" s="261">
        <v>9.6900864633795223</v>
      </c>
      <c r="M11" s="261">
        <v>933.80528096977127</v>
      </c>
      <c r="N11" s="261">
        <v>962.11217590718536</v>
      </c>
      <c r="O11" s="263">
        <v>3.031348774127407</v>
      </c>
    </row>
    <row r="12" spans="1:15" x14ac:dyDescent="0.25">
      <c r="A12" s="267" t="s">
        <v>121</v>
      </c>
      <c r="B12" s="317">
        <v>202</v>
      </c>
      <c r="C12" s="317">
        <v>252</v>
      </c>
      <c r="D12" s="264">
        <v>24.752475247524753</v>
      </c>
      <c r="E12" s="263">
        <v>5.2060737527114966</v>
      </c>
      <c r="F12" s="266">
        <v>1202</v>
      </c>
      <c r="G12" s="266">
        <v>1404</v>
      </c>
      <c r="H12" s="264">
        <v>16.805324459234615</v>
      </c>
      <c r="I12" s="263">
        <v>4.241921368011182</v>
      </c>
      <c r="J12" s="261">
        <v>5.9504950495049505</v>
      </c>
      <c r="K12" s="261">
        <v>5.5714285714285712</v>
      </c>
      <c r="L12" s="261">
        <v>-6.3703351556928967</v>
      </c>
      <c r="M12" s="261">
        <v>682.5174708818638</v>
      </c>
      <c r="N12" s="261">
        <v>958.57478632478637</v>
      </c>
      <c r="O12" s="261">
        <v>40.446922931692256</v>
      </c>
    </row>
    <row r="13" spans="1:15" x14ac:dyDescent="0.25">
      <c r="A13" s="267" t="s">
        <v>123</v>
      </c>
      <c r="B13" s="317">
        <v>474</v>
      </c>
      <c r="C13" s="317">
        <v>535</v>
      </c>
      <c r="D13" s="264">
        <v>12.869198312236296</v>
      </c>
      <c r="E13" s="263">
        <v>11.052577213097821</v>
      </c>
      <c r="F13" s="266">
        <v>3261.6000000000004</v>
      </c>
      <c r="G13" s="266">
        <v>3615.2999999999997</v>
      </c>
      <c r="H13" s="264">
        <v>10.844370860927132</v>
      </c>
      <c r="I13" s="263">
        <v>10.922947522628792</v>
      </c>
      <c r="J13" s="261">
        <v>6.8810126582278492</v>
      </c>
      <c r="K13" s="261">
        <v>6.757570093457943</v>
      </c>
      <c r="L13" s="261">
        <v>-1.7939592746178401</v>
      </c>
      <c r="M13" s="261">
        <v>472.19401520726024</v>
      </c>
      <c r="N13" s="261">
        <v>525.62249329239614</v>
      </c>
      <c r="O13" s="261">
        <v>11.314941817228362</v>
      </c>
    </row>
    <row r="14" spans="1:15" x14ac:dyDescent="0.25">
      <c r="A14" s="267" t="s">
        <v>124</v>
      </c>
      <c r="B14" s="317">
        <v>38</v>
      </c>
      <c r="C14" s="317">
        <v>0</v>
      </c>
      <c r="D14" s="264">
        <v>-100</v>
      </c>
      <c r="E14" s="263">
        <v>0</v>
      </c>
      <c r="F14" s="266">
        <v>199</v>
      </c>
      <c r="G14" s="266">
        <v>0</v>
      </c>
      <c r="H14" s="264">
        <v>-100</v>
      </c>
      <c r="I14" s="263">
        <v>0</v>
      </c>
      <c r="J14" s="261">
        <v>5.2368421052631575</v>
      </c>
      <c r="K14" s="261" t="s">
        <v>341</v>
      </c>
      <c r="L14" s="264" t="s">
        <v>341</v>
      </c>
      <c r="M14" s="261">
        <v>899.44723618090461</v>
      </c>
      <c r="N14" s="261" t="s">
        <v>341</v>
      </c>
      <c r="O14" s="264" t="s">
        <v>341</v>
      </c>
    </row>
    <row r="15" spans="1:15" x14ac:dyDescent="0.25">
      <c r="A15" s="267" t="s">
        <v>200</v>
      </c>
      <c r="B15" s="317">
        <v>9</v>
      </c>
      <c r="C15" s="317">
        <v>3</v>
      </c>
      <c r="D15" s="264">
        <v>-66.666666666666671</v>
      </c>
      <c r="E15" s="263">
        <v>6.1977068484660676E-2</v>
      </c>
      <c r="F15" s="266">
        <v>26</v>
      </c>
      <c r="G15" s="266">
        <v>8</v>
      </c>
      <c r="H15" s="264">
        <v>-69.230769230769226</v>
      </c>
      <c r="I15" s="263">
        <v>2.4170492125419843E-2</v>
      </c>
      <c r="J15" s="261">
        <v>2.8888888888888888</v>
      </c>
      <c r="K15" s="261">
        <v>2.6666666666666665</v>
      </c>
      <c r="L15" s="261">
        <v>-7.6923076923076987</v>
      </c>
      <c r="M15" s="261">
        <v>938.46153846153845</v>
      </c>
      <c r="N15" s="261">
        <v>1262.5</v>
      </c>
      <c r="O15" s="261">
        <v>34.528688524590166</v>
      </c>
    </row>
    <row r="16" spans="1:15" x14ac:dyDescent="0.25">
      <c r="A16" s="267" t="s">
        <v>128</v>
      </c>
      <c r="B16" s="317">
        <v>0</v>
      </c>
      <c r="C16" s="317">
        <v>5</v>
      </c>
      <c r="D16" s="264" t="s">
        <v>341</v>
      </c>
      <c r="E16" s="263">
        <v>0.10329511414110112</v>
      </c>
      <c r="F16" s="266">
        <v>0</v>
      </c>
      <c r="G16" s="266">
        <v>23.85</v>
      </c>
      <c r="H16" s="264" t="s">
        <v>341</v>
      </c>
      <c r="I16" s="263">
        <v>7.2058279648907902E-2</v>
      </c>
      <c r="J16" s="261" t="s">
        <v>341</v>
      </c>
      <c r="K16" s="261">
        <v>4.7700000000000005</v>
      </c>
      <c r="L16" s="292" t="s">
        <v>341</v>
      </c>
      <c r="M16" s="292" t="s">
        <v>341</v>
      </c>
      <c r="N16" s="292">
        <v>964.4654088050313</v>
      </c>
      <c r="O16" s="292" t="s">
        <v>341</v>
      </c>
    </row>
    <row r="17" spans="1:15" x14ac:dyDescent="0.25">
      <c r="A17" s="267" t="s">
        <v>129</v>
      </c>
      <c r="B17" s="317">
        <v>0</v>
      </c>
      <c r="C17" s="317">
        <v>85</v>
      </c>
      <c r="D17" s="264" t="s">
        <v>341</v>
      </c>
      <c r="E17" s="263">
        <v>1.7560169403987191</v>
      </c>
      <c r="F17" s="266">
        <v>0</v>
      </c>
      <c r="G17" s="266">
        <v>815.35000000000014</v>
      </c>
      <c r="H17" s="264" t="s">
        <v>341</v>
      </c>
      <c r="I17" s="263">
        <v>2.4634263443076341</v>
      </c>
      <c r="J17" s="261" t="s">
        <v>341</v>
      </c>
      <c r="K17" s="261">
        <v>9.5923529411764719</v>
      </c>
      <c r="L17" s="261" t="s">
        <v>341</v>
      </c>
      <c r="M17" s="261" t="s">
        <v>341</v>
      </c>
      <c r="N17" s="261">
        <v>2215.4081069479362</v>
      </c>
      <c r="O17" s="261" t="s">
        <v>341</v>
      </c>
    </row>
    <row r="18" spans="1:15" x14ac:dyDescent="0.25">
      <c r="A18" s="260" t="s">
        <v>131</v>
      </c>
      <c r="B18" s="259">
        <v>914</v>
      </c>
      <c r="C18" s="259">
        <v>952</v>
      </c>
      <c r="D18" s="257">
        <v>4.1575492341356712</v>
      </c>
      <c r="E18" s="256">
        <v>19.667389732465654</v>
      </c>
      <c r="F18" s="259">
        <v>6968.0499999999993</v>
      </c>
      <c r="G18" s="259">
        <v>6829.75</v>
      </c>
      <c r="H18" s="257">
        <v>-1.9847733584001159</v>
      </c>
      <c r="I18" s="256">
        <v>20.634802324198269</v>
      </c>
      <c r="J18" s="254">
        <v>7.6236870897155349</v>
      </c>
      <c r="K18" s="254">
        <v>7.1741071428571432</v>
      </c>
      <c r="L18" s="254">
        <v>-5.8971458503967344</v>
      </c>
      <c r="M18" s="254">
        <v>1163.7107225120371</v>
      </c>
      <c r="N18" s="254">
        <v>1121.6477616310997</v>
      </c>
      <c r="O18" s="254">
        <v>-3.614554722855734</v>
      </c>
    </row>
    <row r="19" spans="1:15" x14ac:dyDescent="0.25">
      <c r="A19" s="253" t="s">
        <v>323</v>
      </c>
      <c r="B19" s="251"/>
      <c r="C19" s="251"/>
      <c r="D19" s="251"/>
      <c r="E19" s="251"/>
      <c r="F19" s="251"/>
      <c r="G19" s="251"/>
      <c r="H19" s="251"/>
      <c r="I19" s="251"/>
      <c r="J19" s="251"/>
      <c r="K19" s="251"/>
      <c r="L19" s="251"/>
      <c r="M19" s="251"/>
      <c r="N19" s="251"/>
      <c r="O19" s="251"/>
    </row>
  </sheetData>
  <mergeCells count="5">
    <mergeCell ref="A3:A4"/>
    <mergeCell ref="J3:L3"/>
    <mergeCell ref="M3:O3"/>
    <mergeCell ref="F3:I3"/>
    <mergeCell ref="B3:E3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00B050"/>
  </sheetPr>
  <dimension ref="A1:O24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225" customWidth="1"/>
    <col min="2" max="3" width="5.7109375" style="225" customWidth="1"/>
    <col min="4" max="5" width="4.7109375" style="225" customWidth="1"/>
    <col min="6" max="7" width="5.7109375" style="225" customWidth="1"/>
    <col min="8" max="9" width="4.7109375" style="225" customWidth="1"/>
    <col min="10" max="11" width="5.7109375" style="225" customWidth="1"/>
    <col min="12" max="12" width="4.7109375" style="225" customWidth="1"/>
    <col min="13" max="14" width="5.7109375" style="225" customWidth="1"/>
    <col min="15" max="15" width="4.7109375" style="225" customWidth="1"/>
    <col min="16" max="24" width="11.140625" style="225" customWidth="1"/>
    <col min="25" max="34" width="12.42578125" style="225"/>
    <col min="35" max="35" width="7.28515625" style="225" customWidth="1"/>
    <col min="36" max="44" width="12.42578125" style="225"/>
    <col min="45" max="45" width="35.42578125" style="225" customWidth="1"/>
    <col min="46" max="46" width="12.42578125" style="225"/>
    <col min="47" max="47" width="35.42578125" style="225" customWidth="1"/>
    <col min="48" max="51" width="12.42578125" style="225"/>
    <col min="52" max="54" width="13.7109375" style="225" customWidth="1"/>
    <col min="55" max="55" width="12.42578125" style="225"/>
    <col min="56" max="56" width="6" style="225" customWidth="1"/>
    <col min="57" max="57" width="12.42578125" style="225"/>
    <col min="58" max="58" width="6" style="225" customWidth="1"/>
    <col min="59" max="59" width="12.42578125" style="225"/>
    <col min="60" max="60" width="6" style="225" customWidth="1"/>
    <col min="61" max="61" width="12.42578125" style="225"/>
    <col min="62" max="62" width="6" style="225" customWidth="1"/>
    <col min="63" max="63" width="12.42578125" style="225"/>
    <col min="64" max="64" width="6" style="225" customWidth="1"/>
    <col min="65" max="16384" width="12.42578125" style="225"/>
  </cols>
  <sheetData>
    <row r="1" spans="1:15" ht="13.5" x14ac:dyDescent="0.25">
      <c r="A1" s="282" t="s">
        <v>488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798" t="s">
        <v>339</v>
      </c>
      <c r="C3" s="799"/>
      <c r="D3" s="799"/>
      <c r="E3" s="802"/>
      <c r="F3" s="798" t="s">
        <v>338</v>
      </c>
      <c r="G3" s="799"/>
      <c r="H3" s="799"/>
      <c r="I3" s="802"/>
      <c r="J3" s="798" t="s">
        <v>337</v>
      </c>
      <c r="K3" s="799"/>
      <c r="L3" s="802"/>
      <c r="M3" s="798" t="s">
        <v>468</v>
      </c>
      <c r="N3" s="799"/>
      <c r="O3" s="799"/>
    </row>
    <row r="4" spans="1:15" ht="25.5" customHeight="1" x14ac:dyDescent="0.25">
      <c r="A4" s="797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318" t="s">
        <v>325</v>
      </c>
      <c r="B5" s="272">
        <v>28723.95</v>
      </c>
      <c r="C5" s="271">
        <v>27685.279999999999</v>
      </c>
      <c r="D5" s="268">
        <v>-3.6160416655787286</v>
      </c>
      <c r="E5" s="268">
        <v>100</v>
      </c>
      <c r="F5" s="272">
        <v>193396.253</v>
      </c>
      <c r="G5" s="271">
        <v>184705.155</v>
      </c>
      <c r="H5" s="268">
        <v>-4.4939329822486274</v>
      </c>
      <c r="I5" s="268">
        <v>100</v>
      </c>
      <c r="J5" s="270">
        <v>6.7329268084647129</v>
      </c>
      <c r="K5" s="269">
        <v>6.6716014791976104</v>
      </c>
      <c r="L5" s="268">
        <v>-0.91082720801306527</v>
      </c>
      <c r="M5" s="270">
        <v>971.49182585248946</v>
      </c>
      <c r="N5" s="269">
        <v>1061.4844317691077</v>
      </c>
      <c r="O5" s="268">
        <v>9.2633415456325974</v>
      </c>
    </row>
    <row r="6" spans="1:15" x14ac:dyDescent="0.25">
      <c r="A6" s="267" t="s">
        <v>113</v>
      </c>
      <c r="B6" s="317">
        <v>248.4</v>
      </c>
      <c r="C6" s="316">
        <v>241.5</v>
      </c>
      <c r="D6" s="264">
        <v>-2.777777777777779</v>
      </c>
      <c r="E6" s="263">
        <v>0.87230470488288359</v>
      </c>
      <c r="F6" s="317">
        <v>1623.8000000000002</v>
      </c>
      <c r="G6" s="316">
        <v>1587.27</v>
      </c>
      <c r="H6" s="264">
        <v>-2.2496612883360134</v>
      </c>
      <c r="I6" s="263">
        <v>0.859353384046049</v>
      </c>
      <c r="J6" s="261">
        <v>6.5370370370370372</v>
      </c>
      <c r="K6" s="262">
        <v>6.572546583850932</v>
      </c>
      <c r="L6" s="261">
        <v>0.54320553199724841</v>
      </c>
      <c r="M6" s="261">
        <v>1194.6033994334275</v>
      </c>
      <c r="N6" s="262">
        <v>1377.475161755719</v>
      </c>
      <c r="O6" s="261">
        <v>15.3081568668751</v>
      </c>
    </row>
    <row r="7" spans="1:15" x14ac:dyDescent="0.25">
      <c r="A7" s="267" t="s">
        <v>114</v>
      </c>
      <c r="B7" s="317">
        <v>1160</v>
      </c>
      <c r="C7" s="316">
        <v>1171</v>
      </c>
      <c r="D7" s="264">
        <v>0.94827586206895909</v>
      </c>
      <c r="E7" s="263">
        <v>4.2296845110470258</v>
      </c>
      <c r="F7" s="266">
        <v>5465.2190000000001</v>
      </c>
      <c r="G7" s="265">
        <v>5389.75</v>
      </c>
      <c r="H7" s="264">
        <v>-1.3808961726876845</v>
      </c>
      <c r="I7" s="263">
        <v>2.9180290068244172</v>
      </c>
      <c r="J7" s="261">
        <v>4.7113956896551725</v>
      </c>
      <c r="K7" s="262">
        <v>4.6026900085397093</v>
      </c>
      <c r="L7" s="261">
        <v>-2.3072925365650865</v>
      </c>
      <c r="M7" s="261">
        <v>1177.9086528828946</v>
      </c>
      <c r="N7" s="262">
        <v>1948.9865949255534</v>
      </c>
      <c r="O7" s="261">
        <v>65.461607753323634</v>
      </c>
    </row>
    <row r="8" spans="1:15" x14ac:dyDescent="0.25">
      <c r="A8" s="267" t="s">
        <v>115</v>
      </c>
      <c r="B8" s="317">
        <v>3169.5</v>
      </c>
      <c r="C8" s="316">
        <v>2863.5299999999997</v>
      </c>
      <c r="D8" s="264">
        <v>-9.6535731187884615</v>
      </c>
      <c r="E8" s="263">
        <v>10.343149861587095</v>
      </c>
      <c r="F8" s="266">
        <v>27623.3</v>
      </c>
      <c r="G8" s="265">
        <v>25758.829999999998</v>
      </c>
      <c r="H8" s="264">
        <v>-6.7496280314082728</v>
      </c>
      <c r="I8" s="263">
        <v>13.945918293401178</v>
      </c>
      <c r="J8" s="261">
        <v>8.7153494241994007</v>
      </c>
      <c r="K8" s="262">
        <v>8.9954811019964875</v>
      </c>
      <c r="L8" s="261">
        <v>3.2142334651466875</v>
      </c>
      <c r="M8" s="261">
        <v>680.11462062823796</v>
      </c>
      <c r="N8" s="262">
        <v>935.37909136401015</v>
      </c>
      <c r="O8" s="261">
        <v>37.532566275369625</v>
      </c>
    </row>
    <row r="9" spans="1:15" x14ac:dyDescent="0.25">
      <c r="A9" s="267" t="s">
        <v>116</v>
      </c>
      <c r="B9" s="317">
        <v>81</v>
      </c>
      <c r="C9" s="316">
        <v>45</v>
      </c>
      <c r="D9" s="263">
        <v>-44.444444444444443</v>
      </c>
      <c r="E9" s="263">
        <v>0.16254124935705905</v>
      </c>
      <c r="F9" s="266">
        <v>403.53800000000001</v>
      </c>
      <c r="G9" s="265">
        <v>174.26</v>
      </c>
      <c r="H9" s="263">
        <v>-56.81695404150291</v>
      </c>
      <c r="I9" s="263">
        <v>9.4344957508089036E-2</v>
      </c>
      <c r="J9" s="261">
        <v>4.9819506172839505</v>
      </c>
      <c r="K9" s="262">
        <v>3.8724444444444441</v>
      </c>
      <c r="L9" s="261">
        <v>-22.270517274705238</v>
      </c>
      <c r="M9" s="261">
        <v>1867.9544181712752</v>
      </c>
      <c r="N9" s="262">
        <v>1843.3949271203946</v>
      </c>
      <c r="O9" s="263">
        <v>-1.3147799974115082</v>
      </c>
    </row>
    <row r="10" spans="1:15" x14ac:dyDescent="0.25">
      <c r="A10" s="267" t="s">
        <v>117</v>
      </c>
      <c r="B10" s="317">
        <v>3039</v>
      </c>
      <c r="C10" s="316">
        <v>2846</v>
      </c>
      <c r="D10" s="263">
        <v>-6.3507732806844412</v>
      </c>
      <c r="E10" s="263">
        <v>10.279831014893114</v>
      </c>
      <c r="F10" s="266">
        <v>13404</v>
      </c>
      <c r="G10" s="265">
        <v>12622</v>
      </c>
      <c r="H10" s="263">
        <v>-5.8340793792897694</v>
      </c>
      <c r="I10" s="263">
        <v>6.8335937889768159</v>
      </c>
      <c r="J10" s="261">
        <v>4.4106614017768999</v>
      </c>
      <c r="K10" s="262">
        <v>4.4349964862965567</v>
      </c>
      <c r="L10" s="263">
        <v>0.55173322780690537</v>
      </c>
      <c r="M10" s="261">
        <v>971.98746642793174</v>
      </c>
      <c r="N10" s="262">
        <v>1168.871018855966</v>
      </c>
      <c r="O10" s="263">
        <v>20.255770699552755</v>
      </c>
    </row>
    <row r="11" spans="1:15" x14ac:dyDescent="0.25">
      <c r="A11" s="267" t="s">
        <v>118</v>
      </c>
      <c r="B11" s="317">
        <v>3642.8</v>
      </c>
      <c r="C11" s="316">
        <v>3496</v>
      </c>
      <c r="D11" s="263">
        <v>-4.0298671351707505</v>
      </c>
      <c r="E11" s="263">
        <v>12.627649061161744</v>
      </c>
      <c r="F11" s="266">
        <v>18830.619999999995</v>
      </c>
      <c r="G11" s="265">
        <v>17986.96</v>
      </c>
      <c r="H11" s="263">
        <v>-4.4802560935327529</v>
      </c>
      <c r="I11" s="263">
        <v>9.738201405369546</v>
      </c>
      <c r="J11" s="261">
        <v>5.1692708905237712</v>
      </c>
      <c r="K11" s="262">
        <v>5.1450114416475969</v>
      </c>
      <c r="L11" s="263">
        <v>-0.46930117205979949</v>
      </c>
      <c r="M11" s="261">
        <v>906.75442975324256</v>
      </c>
      <c r="N11" s="262">
        <v>936.89300471007903</v>
      </c>
      <c r="O11" s="263">
        <v>3.3237857977752805</v>
      </c>
    </row>
    <row r="12" spans="1:15" x14ac:dyDescent="0.25">
      <c r="A12" s="267" t="s">
        <v>119</v>
      </c>
      <c r="B12" s="317">
        <v>4687</v>
      </c>
      <c r="C12" s="316">
        <v>4520</v>
      </c>
      <c r="D12" s="264">
        <v>-3.5630467249839981</v>
      </c>
      <c r="E12" s="263">
        <v>16.326365490975711</v>
      </c>
      <c r="F12" s="266">
        <v>36095.800000000003</v>
      </c>
      <c r="G12" s="265">
        <v>35613.25</v>
      </c>
      <c r="H12" s="264">
        <v>-1.3368591359659621</v>
      </c>
      <c r="I12" s="263">
        <v>19.281134844341512</v>
      </c>
      <c r="J12" s="261">
        <v>7.701258800938767</v>
      </c>
      <c r="K12" s="262">
        <v>7.8790376106194691</v>
      </c>
      <c r="L12" s="261">
        <v>2.3084383251609664</v>
      </c>
      <c r="M12" s="261">
        <v>1159.5440466757905</v>
      </c>
      <c r="N12" s="262">
        <v>1163.7957080580964</v>
      </c>
      <c r="O12" s="261">
        <v>0.36666665613045435</v>
      </c>
    </row>
    <row r="13" spans="1:15" x14ac:dyDescent="0.25">
      <c r="A13" s="267" t="s">
        <v>120</v>
      </c>
      <c r="B13" s="317">
        <v>2358.6999999999998</v>
      </c>
      <c r="C13" s="316">
        <v>2554</v>
      </c>
      <c r="D13" s="263">
        <v>8.2799847373553384</v>
      </c>
      <c r="E13" s="263">
        <v>9.2251189079539753</v>
      </c>
      <c r="F13" s="266">
        <v>11788.326999999999</v>
      </c>
      <c r="G13" s="265">
        <v>13781.108</v>
      </c>
      <c r="H13" s="263">
        <v>16.904697333217868</v>
      </c>
      <c r="I13" s="263">
        <v>7.4611388079558472</v>
      </c>
      <c r="J13" s="261">
        <v>4.9978068427523636</v>
      </c>
      <c r="K13" s="262">
        <v>5.3958919342208302</v>
      </c>
      <c r="L13" s="261">
        <v>7.9651956146675529</v>
      </c>
      <c r="M13" s="261">
        <v>1092.2740521195244</v>
      </c>
      <c r="N13" s="262">
        <v>983.59951173737261</v>
      </c>
      <c r="O13" s="263">
        <v>-9.9493840553359405</v>
      </c>
    </row>
    <row r="14" spans="1:15" x14ac:dyDescent="0.25">
      <c r="A14" s="267" t="s">
        <v>121</v>
      </c>
      <c r="B14" s="317">
        <v>2265</v>
      </c>
      <c r="C14" s="316">
        <v>1890.25</v>
      </c>
      <c r="D14" s="264">
        <v>-16.545253863134658</v>
      </c>
      <c r="E14" s="263">
        <v>6.8276354799373538</v>
      </c>
      <c r="F14" s="266">
        <v>25574</v>
      </c>
      <c r="G14" s="265">
        <v>19439</v>
      </c>
      <c r="H14" s="264">
        <v>-23.989207789160872</v>
      </c>
      <c r="I14" s="263">
        <v>10.524340806838877</v>
      </c>
      <c r="J14" s="261">
        <v>11.290949227373069</v>
      </c>
      <c r="K14" s="262">
        <v>10.283824890887448</v>
      </c>
      <c r="L14" s="261">
        <v>-8.9197490503633787</v>
      </c>
      <c r="M14" s="261">
        <v>855.95022288261509</v>
      </c>
      <c r="N14" s="262">
        <v>862.64247132054118</v>
      </c>
      <c r="O14" s="261">
        <v>0.78185018930052586</v>
      </c>
    </row>
    <row r="15" spans="1:15" x14ac:dyDescent="0.25">
      <c r="A15" s="267" t="s">
        <v>122</v>
      </c>
      <c r="B15" s="317">
        <v>0</v>
      </c>
      <c r="C15" s="316">
        <v>5</v>
      </c>
      <c r="D15" s="264" t="s">
        <v>341</v>
      </c>
      <c r="E15" s="263">
        <v>1.8060138817451006E-2</v>
      </c>
      <c r="F15" s="266">
        <v>0</v>
      </c>
      <c r="G15" s="265">
        <v>14.1</v>
      </c>
      <c r="H15" s="264" t="s">
        <v>341</v>
      </c>
      <c r="I15" s="263">
        <v>7.6337880228627072E-3</v>
      </c>
      <c r="J15" s="261" t="s">
        <v>341</v>
      </c>
      <c r="K15" s="262">
        <v>2.82</v>
      </c>
      <c r="L15" s="261" t="s">
        <v>341</v>
      </c>
      <c r="M15" s="261" t="s">
        <v>341</v>
      </c>
      <c r="N15" s="262">
        <v>2115.6028368794323</v>
      </c>
      <c r="O15" s="261" t="s">
        <v>341</v>
      </c>
    </row>
    <row r="16" spans="1:15" x14ac:dyDescent="0.25">
      <c r="A16" s="267" t="s">
        <v>123</v>
      </c>
      <c r="B16" s="317">
        <v>2385.25</v>
      </c>
      <c r="C16" s="316">
        <v>2411</v>
      </c>
      <c r="D16" s="264">
        <v>1.0795514097054815</v>
      </c>
      <c r="E16" s="263">
        <v>8.7085989377748749</v>
      </c>
      <c r="F16" s="266">
        <v>16941.500000000004</v>
      </c>
      <c r="G16" s="265">
        <v>16593.400000000001</v>
      </c>
      <c r="H16" s="264">
        <v>-2.0547177050438403</v>
      </c>
      <c r="I16" s="263">
        <v>8.9837232750758922</v>
      </c>
      <c r="J16" s="261">
        <v>7.10260978933026</v>
      </c>
      <c r="K16" s="262">
        <v>6.882372459560349</v>
      </c>
      <c r="L16" s="261">
        <v>-3.1007944446104552</v>
      </c>
      <c r="M16" s="261">
        <v>865.51120030693846</v>
      </c>
      <c r="N16" s="262">
        <v>810.91879904058226</v>
      </c>
      <c r="O16" s="261">
        <v>-6.3075326173706365</v>
      </c>
    </row>
    <row r="17" spans="1:15" x14ac:dyDescent="0.25">
      <c r="A17" s="267" t="s">
        <v>124</v>
      </c>
      <c r="B17" s="317">
        <v>1590</v>
      </c>
      <c r="C17" s="316">
        <v>1517</v>
      </c>
      <c r="D17" s="264">
        <v>-4.5911949685534577</v>
      </c>
      <c r="E17" s="263">
        <v>5.4794461172146356</v>
      </c>
      <c r="F17" s="266">
        <v>9147.5</v>
      </c>
      <c r="G17" s="265">
        <v>9409.2099999999991</v>
      </c>
      <c r="H17" s="264">
        <v>2.8610002732986972</v>
      </c>
      <c r="I17" s="263">
        <v>5.0941783406099299</v>
      </c>
      <c r="J17" s="261">
        <v>5.7531446540880502</v>
      </c>
      <c r="K17" s="262">
        <v>6.2025115359261696</v>
      </c>
      <c r="L17" s="261">
        <v>7.8108045053032038</v>
      </c>
      <c r="M17" s="261">
        <v>671.99868816616561</v>
      </c>
      <c r="N17" s="262">
        <v>793.20614589322588</v>
      </c>
      <c r="O17" s="261">
        <v>18.036859276887341</v>
      </c>
    </row>
    <row r="18" spans="1:15" x14ac:dyDescent="0.25">
      <c r="A18" s="267" t="s">
        <v>125</v>
      </c>
      <c r="B18" s="317">
        <v>226</v>
      </c>
      <c r="C18" s="316">
        <v>75</v>
      </c>
      <c r="D18" s="264">
        <v>-66.814159292035399</v>
      </c>
      <c r="E18" s="263">
        <v>0.2709020822617651</v>
      </c>
      <c r="F18" s="266">
        <v>398</v>
      </c>
      <c r="G18" s="265">
        <v>180</v>
      </c>
      <c r="H18" s="264">
        <v>-54.773869346733676</v>
      </c>
      <c r="I18" s="263">
        <v>9.7452613057821796E-2</v>
      </c>
      <c r="J18" s="261">
        <v>1.7610619469026549</v>
      </c>
      <c r="K18" s="262">
        <v>2.4</v>
      </c>
      <c r="L18" s="261">
        <v>36.28140703517586</v>
      </c>
      <c r="M18" s="261">
        <v>669.34673366834159</v>
      </c>
      <c r="N18" s="262">
        <v>2291.666666666667</v>
      </c>
      <c r="O18" s="261">
        <v>242.3736236236237</v>
      </c>
    </row>
    <row r="19" spans="1:15" x14ac:dyDescent="0.25">
      <c r="A19" s="267" t="s">
        <v>200</v>
      </c>
      <c r="B19" s="317">
        <v>183</v>
      </c>
      <c r="C19" s="316">
        <v>180</v>
      </c>
      <c r="D19" s="264">
        <v>-1.6393442622950838</v>
      </c>
      <c r="E19" s="263">
        <v>0.65016499742823619</v>
      </c>
      <c r="F19" s="266">
        <v>584</v>
      </c>
      <c r="G19" s="265">
        <v>549</v>
      </c>
      <c r="H19" s="264">
        <v>-5.9931506849315035</v>
      </c>
      <c r="I19" s="263">
        <v>0.29723046982635648</v>
      </c>
      <c r="J19" s="261">
        <v>3.1912568306010929</v>
      </c>
      <c r="K19" s="262">
        <v>3.05</v>
      </c>
      <c r="L19" s="261">
        <v>-4.4263698630137016</v>
      </c>
      <c r="M19" s="261">
        <v>1144.691780821918</v>
      </c>
      <c r="N19" s="262">
        <v>1371.402550091075</v>
      </c>
      <c r="O19" s="261">
        <v>19.805398541987685</v>
      </c>
    </row>
    <row r="20" spans="1:15" x14ac:dyDescent="0.25">
      <c r="A20" s="267" t="s">
        <v>128</v>
      </c>
      <c r="B20" s="317">
        <v>6</v>
      </c>
      <c r="C20" s="316">
        <v>5</v>
      </c>
      <c r="D20" s="264">
        <v>-16.666666666666664</v>
      </c>
      <c r="E20" s="263">
        <v>1.8060138817451006E-2</v>
      </c>
      <c r="F20" s="266">
        <v>39.29</v>
      </c>
      <c r="G20" s="265">
        <v>32.079000000000001</v>
      </c>
      <c r="H20" s="264">
        <v>-18.353270552303378</v>
      </c>
      <c r="I20" s="263">
        <v>1.7367679857121475E-2</v>
      </c>
      <c r="J20" s="261">
        <v>6.5483333333333329</v>
      </c>
      <c r="K20" s="262">
        <v>6.4157999999999999</v>
      </c>
      <c r="L20" s="292">
        <v>-2.0239246627640539</v>
      </c>
      <c r="M20" s="292">
        <v>1200</v>
      </c>
      <c r="N20" s="293">
        <v>1300</v>
      </c>
      <c r="O20" s="292">
        <v>8.333333333333325</v>
      </c>
    </row>
    <row r="21" spans="1:15" x14ac:dyDescent="0.25">
      <c r="A21" s="267" t="s">
        <v>129</v>
      </c>
      <c r="B21" s="317">
        <v>702.3</v>
      </c>
      <c r="C21" s="316">
        <v>708</v>
      </c>
      <c r="D21" s="264">
        <v>0.81161896625374652</v>
      </c>
      <c r="E21" s="263">
        <v>2.5573156565510629</v>
      </c>
      <c r="F21" s="266">
        <v>7079.3590000000004</v>
      </c>
      <c r="G21" s="265">
        <v>7344.83</v>
      </c>
      <c r="H21" s="264">
        <v>3.7499299018456167</v>
      </c>
      <c r="I21" s="263">
        <v>3.9765159775860073</v>
      </c>
      <c r="J21" s="261">
        <v>10.08024918126157</v>
      </c>
      <c r="K21" s="262">
        <v>10.374053672316384</v>
      </c>
      <c r="L21" s="261">
        <v>2.914655042466352</v>
      </c>
      <c r="M21" s="261">
        <v>728.34609743622275</v>
      </c>
      <c r="N21" s="262">
        <v>803.67079973260104</v>
      </c>
      <c r="O21" s="261">
        <v>10.341883146147302</v>
      </c>
    </row>
    <row r="22" spans="1:15" x14ac:dyDescent="0.25">
      <c r="A22" s="267" t="s">
        <v>130</v>
      </c>
      <c r="B22" s="317">
        <v>406</v>
      </c>
      <c r="C22" s="316">
        <v>395</v>
      </c>
      <c r="D22" s="264">
        <v>-2.7093596059113323</v>
      </c>
      <c r="E22" s="263">
        <v>1.4267509665786295</v>
      </c>
      <c r="F22" s="266">
        <v>1029</v>
      </c>
      <c r="G22" s="265">
        <v>850</v>
      </c>
      <c r="H22" s="264">
        <v>-17.395529640427597</v>
      </c>
      <c r="I22" s="263">
        <v>0.46019289499526961</v>
      </c>
      <c r="J22" s="261">
        <v>2.5344827586206895</v>
      </c>
      <c r="K22" s="262">
        <v>2.1518987341772151</v>
      </c>
      <c r="L22" s="261">
        <v>-15.095151984844568</v>
      </c>
      <c r="M22" s="261">
        <v>1017.8814382896013</v>
      </c>
      <c r="N22" s="262">
        <v>1279.458823529412</v>
      </c>
      <c r="O22" s="261">
        <v>25.698217434768502</v>
      </c>
    </row>
    <row r="23" spans="1:15" x14ac:dyDescent="0.25">
      <c r="A23" s="260" t="s">
        <v>131</v>
      </c>
      <c r="B23" s="259">
        <v>2574</v>
      </c>
      <c r="C23" s="258">
        <v>2762</v>
      </c>
      <c r="D23" s="257">
        <v>7.3038073038073081</v>
      </c>
      <c r="E23" s="256">
        <v>9.9764206827599367</v>
      </c>
      <c r="F23" s="259">
        <v>17369</v>
      </c>
      <c r="G23" s="258">
        <v>17380.108</v>
      </c>
      <c r="H23" s="257">
        <v>6.3953019747819972E-2</v>
      </c>
      <c r="I23" s="256">
        <v>9.4096496657064073</v>
      </c>
      <c r="J23" s="254">
        <v>6.7478632478632479</v>
      </c>
      <c r="K23" s="255">
        <v>6.2925807385952206</v>
      </c>
      <c r="L23" s="254">
        <v>-6.7470618852893178</v>
      </c>
      <c r="M23" s="254">
        <v>1453.4413092290861</v>
      </c>
      <c r="N23" s="255">
        <v>1520.8556874330127</v>
      </c>
      <c r="O23" s="254">
        <v>4.6382594037927438</v>
      </c>
    </row>
    <row r="24" spans="1:15" x14ac:dyDescent="0.25">
      <c r="A24" s="253" t="s">
        <v>323</v>
      </c>
      <c r="B24" s="251"/>
      <c r="C24" s="251"/>
      <c r="D24" s="251"/>
      <c r="E24" s="251"/>
      <c r="F24" s="251"/>
      <c r="G24" s="251"/>
      <c r="H24" s="251"/>
      <c r="I24" s="251"/>
      <c r="J24" s="251"/>
      <c r="K24" s="251"/>
      <c r="L24" s="251"/>
      <c r="M24" s="251"/>
      <c r="N24" s="251"/>
      <c r="O24" s="251"/>
    </row>
  </sheetData>
  <mergeCells count="5">
    <mergeCell ref="A3:A4"/>
    <mergeCell ref="J3:L3"/>
    <mergeCell ref="M3:O3"/>
    <mergeCell ref="F3:I3"/>
    <mergeCell ref="B3:E3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0000"/>
  </sheetPr>
  <dimension ref="A1:K33"/>
  <sheetViews>
    <sheetView view="pageBreakPreview" zoomScaleNormal="100" zoomScaleSheetLayoutView="100" workbookViewId="0">
      <selection activeCell="K24" sqref="K24"/>
    </sheetView>
  </sheetViews>
  <sheetFormatPr baseColWidth="10" defaultColWidth="11" defaultRowHeight="12.75" x14ac:dyDescent="0.2"/>
  <cols>
    <col min="1" max="1" width="12.7109375" style="346" customWidth="1"/>
    <col min="2" max="7" width="6.7109375" style="346" customWidth="1"/>
    <col min="8" max="8" width="11.42578125" style="347" customWidth="1"/>
    <col min="9" max="16384" width="11" style="346"/>
  </cols>
  <sheetData>
    <row r="1" spans="1:11" ht="13.5" x14ac:dyDescent="0.2">
      <c r="A1" s="365" t="s">
        <v>492</v>
      </c>
      <c r="B1" s="365"/>
      <c r="C1" s="364"/>
      <c r="D1" s="364"/>
      <c r="E1" s="364"/>
      <c r="F1" s="364"/>
      <c r="G1" s="363"/>
    </row>
    <row r="2" spans="1:11" ht="13.5" x14ac:dyDescent="0.2">
      <c r="A2" s="365" t="s">
        <v>491</v>
      </c>
      <c r="B2" s="365"/>
      <c r="C2" s="364"/>
      <c r="D2" s="364"/>
      <c r="E2" s="364"/>
      <c r="F2" s="364"/>
      <c r="G2" s="363"/>
    </row>
    <row r="3" spans="1:11" ht="13.5" x14ac:dyDescent="0.2">
      <c r="A3" s="365" t="s">
        <v>328</v>
      </c>
      <c r="B3" s="365"/>
      <c r="C3" s="364"/>
      <c r="D3" s="364"/>
      <c r="E3" s="364"/>
      <c r="F3" s="364"/>
      <c r="G3" s="363"/>
    </row>
    <row r="4" spans="1:11" ht="13.5" x14ac:dyDescent="0.2">
      <c r="G4" s="363"/>
    </row>
    <row r="5" spans="1:11" ht="25.5" x14ac:dyDescent="0.2">
      <c r="A5" s="362" t="s">
        <v>327</v>
      </c>
      <c r="B5" s="362" t="s">
        <v>109</v>
      </c>
      <c r="C5" s="362" t="s">
        <v>490</v>
      </c>
      <c r="D5" s="361" t="s">
        <v>227</v>
      </c>
      <c r="E5" s="361" t="s">
        <v>66</v>
      </c>
      <c r="F5" s="361" t="s">
        <v>228</v>
      </c>
      <c r="G5" s="360" t="s">
        <v>229</v>
      </c>
      <c r="J5" s="346" t="s">
        <v>490</v>
      </c>
      <c r="K5" s="346">
        <v>383.97264999999999</v>
      </c>
    </row>
    <row r="6" spans="1:11" x14ac:dyDescent="0.2">
      <c r="A6" s="359" t="s">
        <v>325</v>
      </c>
      <c r="B6" s="358">
        <f t="shared" ref="B6:B32" si="0">+SUM(C6:G6)</f>
        <v>517446.35999999993</v>
      </c>
      <c r="C6" s="358">
        <v>383972.64999999997</v>
      </c>
      <c r="D6" s="358">
        <v>2080</v>
      </c>
      <c r="E6" s="358">
        <v>125579.90999999999</v>
      </c>
      <c r="F6" s="358">
        <v>5412.8</v>
      </c>
      <c r="G6" s="358">
        <v>401</v>
      </c>
      <c r="H6" s="350"/>
      <c r="I6" s="357"/>
      <c r="J6" s="346" t="s">
        <v>66</v>
      </c>
      <c r="K6" s="346">
        <v>125.57990999999998</v>
      </c>
    </row>
    <row r="7" spans="1:11" ht="13.5" x14ac:dyDescent="0.25">
      <c r="A7" s="354" t="s">
        <v>113</v>
      </c>
      <c r="B7" s="355">
        <f t="shared" si="0"/>
        <v>60559.5</v>
      </c>
      <c r="C7" s="355">
        <v>53258</v>
      </c>
      <c r="D7" s="355">
        <v>0</v>
      </c>
      <c r="E7" s="355">
        <v>7301.5</v>
      </c>
      <c r="F7" s="355">
        <v>0</v>
      </c>
      <c r="G7" s="355">
        <v>0</v>
      </c>
      <c r="H7" s="350"/>
      <c r="J7" s="346" t="s">
        <v>228</v>
      </c>
      <c r="K7" s="346">
        <v>5.4127999999999998</v>
      </c>
    </row>
    <row r="8" spans="1:11" ht="13.5" x14ac:dyDescent="0.25">
      <c r="A8" s="354" t="s">
        <v>114</v>
      </c>
      <c r="B8" s="355">
        <f t="shared" si="0"/>
        <v>249</v>
      </c>
      <c r="C8" s="355">
        <v>0</v>
      </c>
      <c r="D8" s="355">
        <v>0</v>
      </c>
      <c r="E8" s="355">
        <v>0</v>
      </c>
      <c r="F8" s="355">
        <v>249</v>
      </c>
      <c r="G8" s="355">
        <v>0</v>
      </c>
      <c r="H8" s="350"/>
      <c r="J8" s="754" t="s">
        <v>227</v>
      </c>
      <c r="K8" s="346">
        <v>2.08</v>
      </c>
    </row>
    <row r="9" spans="1:11" ht="13.5" x14ac:dyDescent="0.25">
      <c r="A9" s="354" t="s">
        <v>115</v>
      </c>
      <c r="B9" s="355">
        <f t="shared" si="0"/>
        <v>10</v>
      </c>
      <c r="C9" s="355">
        <v>0</v>
      </c>
      <c r="D9" s="355">
        <v>0</v>
      </c>
      <c r="E9" s="355">
        <v>0</v>
      </c>
      <c r="F9" s="355">
        <v>0</v>
      </c>
      <c r="G9" s="355">
        <v>10</v>
      </c>
      <c r="H9" s="350"/>
      <c r="J9" s="346" t="s">
        <v>229</v>
      </c>
      <c r="K9" s="346">
        <v>0.40100000000000002</v>
      </c>
    </row>
    <row r="10" spans="1:11" ht="13.5" x14ac:dyDescent="0.25">
      <c r="A10" s="354" t="s">
        <v>116</v>
      </c>
      <c r="B10" s="355">
        <f t="shared" si="0"/>
        <v>806</v>
      </c>
      <c r="C10" s="355">
        <v>0</v>
      </c>
      <c r="D10" s="355">
        <v>0</v>
      </c>
      <c r="E10" s="355">
        <v>0</v>
      </c>
      <c r="F10" s="355">
        <v>775</v>
      </c>
      <c r="G10" s="355">
        <v>31</v>
      </c>
      <c r="H10" s="350"/>
    </row>
    <row r="11" spans="1:11" ht="13.5" x14ac:dyDescent="0.25">
      <c r="A11" s="354" t="s">
        <v>117</v>
      </c>
      <c r="B11" s="355">
        <f t="shared" si="0"/>
        <v>12769</v>
      </c>
      <c r="C11" s="355">
        <v>5866</v>
      </c>
      <c r="D11" s="355">
        <v>0</v>
      </c>
      <c r="E11" s="355">
        <v>6903</v>
      </c>
      <c r="F11" s="355">
        <v>0</v>
      </c>
      <c r="G11" s="355">
        <v>0</v>
      </c>
      <c r="H11" s="350"/>
    </row>
    <row r="12" spans="1:11" ht="13.5" x14ac:dyDescent="0.25">
      <c r="A12" s="354" t="s">
        <v>118</v>
      </c>
      <c r="B12" s="355">
        <f t="shared" si="0"/>
        <v>54283.25</v>
      </c>
      <c r="C12" s="355">
        <v>53037.75</v>
      </c>
      <c r="D12" s="355">
        <v>0</v>
      </c>
      <c r="E12" s="355">
        <v>1230.5</v>
      </c>
      <c r="F12" s="355">
        <v>15</v>
      </c>
      <c r="G12" s="355">
        <v>0</v>
      </c>
      <c r="H12" s="350"/>
    </row>
    <row r="13" spans="1:11" ht="13.5" x14ac:dyDescent="0.25">
      <c r="A13" s="354" t="s">
        <v>400</v>
      </c>
      <c r="B13" s="355">
        <f t="shared" si="0"/>
        <v>0</v>
      </c>
      <c r="C13" s="355">
        <v>0</v>
      </c>
      <c r="D13" s="355">
        <v>0</v>
      </c>
      <c r="E13" s="355">
        <v>0</v>
      </c>
      <c r="F13" s="355">
        <v>0</v>
      </c>
      <c r="G13" s="355">
        <v>0</v>
      </c>
      <c r="H13" s="350"/>
    </row>
    <row r="14" spans="1:11" ht="13.5" x14ac:dyDescent="0.25">
      <c r="A14" s="354" t="s">
        <v>119</v>
      </c>
      <c r="B14" s="355">
        <f t="shared" si="0"/>
        <v>70440</v>
      </c>
      <c r="C14" s="355">
        <v>50402</v>
      </c>
      <c r="D14" s="355">
        <v>1900</v>
      </c>
      <c r="E14" s="355">
        <v>18138</v>
      </c>
      <c r="F14" s="355">
        <v>0</v>
      </c>
      <c r="G14" s="355">
        <v>0</v>
      </c>
      <c r="H14" s="350"/>
    </row>
    <row r="15" spans="1:11" ht="13.5" x14ac:dyDescent="0.25">
      <c r="A15" s="354" t="s">
        <v>120</v>
      </c>
      <c r="B15" s="355">
        <f t="shared" si="0"/>
        <v>10</v>
      </c>
      <c r="C15" s="355">
        <v>10</v>
      </c>
      <c r="D15" s="355">
        <v>0</v>
      </c>
      <c r="E15" s="355">
        <v>0</v>
      </c>
      <c r="F15" s="355">
        <v>0</v>
      </c>
      <c r="G15" s="355">
        <v>0</v>
      </c>
      <c r="H15" s="350"/>
    </row>
    <row r="16" spans="1:11" ht="13.5" x14ac:dyDescent="0.25">
      <c r="A16" s="354" t="s">
        <v>121</v>
      </c>
      <c r="B16" s="355">
        <f t="shared" si="0"/>
        <v>26826</v>
      </c>
      <c r="C16" s="355">
        <v>16202</v>
      </c>
      <c r="D16" s="355">
        <v>175</v>
      </c>
      <c r="E16" s="355">
        <v>10449</v>
      </c>
      <c r="F16" s="355">
        <v>0</v>
      </c>
      <c r="G16" s="355">
        <v>0</v>
      </c>
      <c r="H16" s="350"/>
    </row>
    <row r="17" spans="1:8" ht="13.5" x14ac:dyDescent="0.25">
      <c r="A17" s="354" t="s">
        <v>122</v>
      </c>
      <c r="B17" s="355">
        <f t="shared" si="0"/>
        <v>263.3</v>
      </c>
      <c r="C17" s="355">
        <v>0</v>
      </c>
      <c r="D17" s="355">
        <v>0</v>
      </c>
      <c r="E17" s="355">
        <v>0</v>
      </c>
      <c r="F17" s="355">
        <v>219.3</v>
      </c>
      <c r="G17" s="355">
        <v>44</v>
      </c>
      <c r="H17" s="350"/>
    </row>
    <row r="18" spans="1:8" ht="13.5" x14ac:dyDescent="0.25">
      <c r="A18" s="354" t="s">
        <v>123</v>
      </c>
      <c r="B18" s="355">
        <f t="shared" si="0"/>
        <v>97607</v>
      </c>
      <c r="C18" s="355">
        <v>79808</v>
      </c>
      <c r="D18" s="355">
        <v>0</v>
      </c>
      <c r="E18" s="355">
        <v>17799</v>
      </c>
      <c r="F18" s="355">
        <v>0</v>
      </c>
      <c r="G18" s="355">
        <v>0</v>
      </c>
      <c r="H18" s="350"/>
    </row>
    <row r="19" spans="1:8" ht="13.5" x14ac:dyDescent="0.25">
      <c r="A19" s="354" t="s">
        <v>124</v>
      </c>
      <c r="B19" s="355">
        <f t="shared" si="0"/>
        <v>462</v>
      </c>
      <c r="C19" s="355">
        <v>202</v>
      </c>
      <c r="D19" s="355">
        <v>0</v>
      </c>
      <c r="E19" s="355">
        <v>25.5</v>
      </c>
      <c r="F19" s="355">
        <v>229.5</v>
      </c>
      <c r="G19" s="355">
        <v>5</v>
      </c>
      <c r="H19" s="350"/>
    </row>
    <row r="20" spans="1:8" ht="13.5" x14ac:dyDescent="0.25">
      <c r="A20" s="354" t="s">
        <v>125</v>
      </c>
      <c r="B20" s="355">
        <f t="shared" si="0"/>
        <v>2952</v>
      </c>
      <c r="C20" s="355">
        <v>2407</v>
      </c>
      <c r="D20" s="355">
        <v>0</v>
      </c>
      <c r="E20" s="355">
        <v>44</v>
      </c>
      <c r="F20" s="355">
        <v>501</v>
      </c>
      <c r="G20" s="355">
        <v>0</v>
      </c>
      <c r="H20" s="350"/>
    </row>
    <row r="21" spans="1:8" ht="13.5" x14ac:dyDescent="0.25">
      <c r="A21" s="354" t="s">
        <v>200</v>
      </c>
      <c r="B21" s="355">
        <f t="shared" si="0"/>
        <v>2993</v>
      </c>
      <c r="C21" s="355">
        <v>0</v>
      </c>
      <c r="D21" s="355">
        <v>0</v>
      </c>
      <c r="E21" s="355">
        <v>0</v>
      </c>
      <c r="F21" s="355">
        <v>2990</v>
      </c>
      <c r="G21" s="355">
        <v>3</v>
      </c>
      <c r="H21" s="350"/>
    </row>
    <row r="22" spans="1:8" ht="13.5" x14ac:dyDescent="0.25">
      <c r="A22" s="354" t="s">
        <v>324</v>
      </c>
      <c r="B22" s="355">
        <f t="shared" si="0"/>
        <v>308</v>
      </c>
      <c r="C22" s="355">
        <v>0</v>
      </c>
      <c r="D22" s="355">
        <v>0</v>
      </c>
      <c r="E22" s="355">
        <v>0</v>
      </c>
      <c r="F22" s="355">
        <v>0</v>
      </c>
      <c r="G22" s="355">
        <v>308</v>
      </c>
      <c r="H22" s="350"/>
    </row>
    <row r="23" spans="1:8" ht="13.5" x14ac:dyDescent="0.25">
      <c r="A23" s="354" t="s">
        <v>126</v>
      </c>
      <c r="B23" s="355">
        <f t="shared" si="0"/>
        <v>758</v>
      </c>
      <c r="C23" s="355">
        <v>176</v>
      </c>
      <c r="D23" s="355">
        <v>0</v>
      </c>
      <c r="E23" s="355">
        <v>582</v>
      </c>
      <c r="F23" s="355">
        <v>0</v>
      </c>
      <c r="G23" s="355">
        <v>0</v>
      </c>
      <c r="H23" s="350"/>
    </row>
    <row r="24" spans="1:8" ht="13.5" x14ac:dyDescent="0.25">
      <c r="A24" s="356" t="s">
        <v>127</v>
      </c>
      <c r="B24" s="355">
        <f t="shared" si="0"/>
        <v>463.5</v>
      </c>
      <c r="C24" s="355">
        <v>31</v>
      </c>
      <c r="D24" s="355">
        <v>0</v>
      </c>
      <c r="E24" s="355">
        <v>432.5</v>
      </c>
      <c r="F24" s="355">
        <v>0</v>
      </c>
      <c r="G24" s="355">
        <v>0</v>
      </c>
      <c r="H24" s="350"/>
    </row>
    <row r="25" spans="1:8" ht="13.5" x14ac:dyDescent="0.25">
      <c r="A25" s="354" t="s">
        <v>128</v>
      </c>
      <c r="B25" s="355">
        <f t="shared" si="0"/>
        <v>0</v>
      </c>
      <c r="C25" s="355">
        <v>0</v>
      </c>
      <c r="D25" s="355">
        <v>0</v>
      </c>
      <c r="E25" s="355">
        <v>0</v>
      </c>
      <c r="F25" s="355">
        <v>0</v>
      </c>
      <c r="G25" s="355">
        <v>0</v>
      </c>
      <c r="H25" s="350"/>
    </row>
    <row r="26" spans="1:8" ht="13.5" x14ac:dyDescent="0.25">
      <c r="A26" s="354" t="s">
        <v>129</v>
      </c>
      <c r="B26" s="355">
        <f t="shared" si="0"/>
        <v>11830</v>
      </c>
      <c r="C26" s="355">
        <v>10794</v>
      </c>
      <c r="D26" s="355">
        <v>0</v>
      </c>
      <c r="E26" s="355">
        <v>1036</v>
      </c>
      <c r="F26" s="355">
        <v>0</v>
      </c>
      <c r="G26" s="355">
        <v>0</v>
      </c>
      <c r="H26" s="350"/>
    </row>
    <row r="27" spans="1:8" ht="13.5" x14ac:dyDescent="0.25">
      <c r="A27" s="354" t="s">
        <v>130</v>
      </c>
      <c r="B27" s="353">
        <f t="shared" si="0"/>
        <v>9669</v>
      </c>
      <c r="C27" s="353">
        <v>7979</v>
      </c>
      <c r="D27" s="353">
        <v>0</v>
      </c>
      <c r="E27" s="353">
        <v>1318</v>
      </c>
      <c r="F27" s="353">
        <v>372</v>
      </c>
      <c r="G27" s="353">
        <v>0</v>
      </c>
      <c r="H27" s="350"/>
    </row>
    <row r="28" spans="1:8" ht="13.5" x14ac:dyDescent="0.25">
      <c r="A28" s="354" t="s">
        <v>131</v>
      </c>
      <c r="B28" s="355">
        <f t="shared" si="0"/>
        <v>11149</v>
      </c>
      <c r="C28" s="355">
        <v>10858</v>
      </c>
      <c r="D28" s="355">
        <v>0</v>
      </c>
      <c r="E28" s="355">
        <v>291</v>
      </c>
      <c r="F28" s="355">
        <v>0</v>
      </c>
      <c r="G28" s="355">
        <v>0</v>
      </c>
      <c r="H28" s="350"/>
    </row>
    <row r="29" spans="1:8" ht="13.5" x14ac:dyDescent="0.25">
      <c r="A29" s="354" t="s">
        <v>132</v>
      </c>
      <c r="B29" s="355">
        <f t="shared" si="0"/>
        <v>135976.10999999999</v>
      </c>
      <c r="C29" s="355">
        <v>87162.6</v>
      </c>
      <c r="D29" s="355">
        <v>0</v>
      </c>
      <c r="E29" s="355">
        <v>48813.509999999995</v>
      </c>
      <c r="F29" s="355">
        <v>0</v>
      </c>
      <c r="G29" s="355">
        <v>0</v>
      </c>
      <c r="H29" s="350"/>
    </row>
    <row r="30" spans="1:8" ht="13.5" x14ac:dyDescent="0.25">
      <c r="A30" s="354" t="s">
        <v>133</v>
      </c>
      <c r="B30" s="355">
        <f t="shared" si="0"/>
        <v>62</v>
      </c>
      <c r="C30" s="355">
        <v>0</v>
      </c>
      <c r="D30" s="355">
        <v>0</v>
      </c>
      <c r="E30" s="355">
        <v>0</v>
      </c>
      <c r="F30" s="355">
        <v>62</v>
      </c>
      <c r="G30" s="355">
        <v>0</v>
      </c>
      <c r="H30" s="350"/>
    </row>
    <row r="31" spans="1:8" ht="13.5" x14ac:dyDescent="0.25">
      <c r="A31" s="354" t="s">
        <v>134</v>
      </c>
      <c r="B31" s="353">
        <f t="shared" si="0"/>
        <v>625.25</v>
      </c>
      <c r="C31" s="353">
        <v>0</v>
      </c>
      <c r="D31" s="353">
        <v>0</v>
      </c>
      <c r="E31" s="353">
        <v>625.25</v>
      </c>
      <c r="F31" s="353">
        <v>0</v>
      </c>
      <c r="G31" s="353">
        <v>0</v>
      </c>
      <c r="H31" s="350"/>
    </row>
    <row r="32" spans="1:8" ht="13.5" x14ac:dyDescent="0.25">
      <c r="A32" s="352" t="s">
        <v>135</v>
      </c>
      <c r="B32" s="351">
        <f t="shared" si="0"/>
        <v>16375.45</v>
      </c>
      <c r="C32" s="351">
        <v>5779.3000000000011</v>
      </c>
      <c r="D32" s="351">
        <v>5</v>
      </c>
      <c r="E32" s="351">
        <v>10591.15</v>
      </c>
      <c r="F32" s="351">
        <v>0</v>
      </c>
      <c r="G32" s="351">
        <v>0</v>
      </c>
      <c r="H32" s="350"/>
    </row>
    <row r="33" spans="1:2" x14ac:dyDescent="0.2">
      <c r="A33" s="349" t="s">
        <v>323</v>
      </c>
      <c r="B33" s="348"/>
    </row>
  </sheetData>
  <sortState ref="J5:K9">
    <sortCondition descending="1" ref="K5:K9"/>
  </sortState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drawing r:id="rId2"/>
  <legacyDrawingHF r:id="rId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0000"/>
  </sheetPr>
  <dimension ref="A1:H33"/>
  <sheetViews>
    <sheetView view="pageBreakPreview" zoomScaleNormal="100" zoomScaleSheetLayoutView="100" workbookViewId="0">
      <selection activeCell="D30" sqref="D30"/>
    </sheetView>
  </sheetViews>
  <sheetFormatPr baseColWidth="10" defaultColWidth="11" defaultRowHeight="12.75" x14ac:dyDescent="0.25"/>
  <cols>
    <col min="1" max="1" width="12.7109375" style="346" customWidth="1"/>
    <col min="2" max="6" width="6.7109375" style="346" customWidth="1"/>
    <col min="7" max="16384" width="11" style="346"/>
  </cols>
  <sheetData>
    <row r="1" spans="1:8" ht="13.5" x14ac:dyDescent="0.25">
      <c r="A1" s="365" t="s">
        <v>494</v>
      </c>
      <c r="B1" s="364"/>
      <c r="C1" s="364"/>
      <c r="D1" s="364"/>
      <c r="E1" s="364"/>
    </row>
    <row r="2" spans="1:8" ht="13.5" x14ac:dyDescent="0.25">
      <c r="A2" s="365" t="s">
        <v>493</v>
      </c>
      <c r="B2" s="364"/>
      <c r="C2" s="364"/>
      <c r="D2" s="364"/>
      <c r="E2" s="364"/>
    </row>
    <row r="3" spans="1:8" ht="13.5" x14ac:dyDescent="0.25">
      <c r="A3" s="365" t="s">
        <v>383</v>
      </c>
      <c r="B3" s="364"/>
      <c r="C3" s="364"/>
      <c r="D3" s="364"/>
      <c r="E3" s="364"/>
    </row>
    <row r="5" spans="1:8" ht="25.5" customHeight="1" x14ac:dyDescent="0.25">
      <c r="A5" s="371" t="s">
        <v>327</v>
      </c>
      <c r="B5" s="370" t="s">
        <v>65</v>
      </c>
      <c r="C5" s="369" t="s">
        <v>227</v>
      </c>
      <c r="D5" s="369" t="s">
        <v>66</v>
      </c>
      <c r="E5" s="369" t="s">
        <v>489</v>
      </c>
      <c r="F5" s="369" t="s">
        <v>229</v>
      </c>
    </row>
    <row r="6" spans="1:8" x14ac:dyDescent="0.25">
      <c r="A6" s="359" t="s">
        <v>325</v>
      </c>
      <c r="B6" s="358">
        <v>277760.397</v>
      </c>
      <c r="C6" s="358">
        <v>3307.47</v>
      </c>
      <c r="D6" s="358">
        <v>107921.51199999999</v>
      </c>
      <c r="E6" s="358">
        <v>31085.186000000002</v>
      </c>
      <c r="F6" s="368">
        <v>5309.39</v>
      </c>
      <c r="G6" s="367"/>
      <c r="H6" s="367"/>
    </row>
    <row r="7" spans="1:8" x14ac:dyDescent="0.25">
      <c r="A7" s="354" t="s">
        <v>113</v>
      </c>
      <c r="B7" s="355">
        <v>34965.758999999998</v>
      </c>
      <c r="C7" s="355">
        <v>0</v>
      </c>
      <c r="D7" s="355">
        <v>4224.0129999999999</v>
      </c>
      <c r="E7" s="355">
        <v>0</v>
      </c>
      <c r="F7" s="355">
        <v>0</v>
      </c>
      <c r="G7" s="366"/>
      <c r="H7" s="366"/>
    </row>
    <row r="8" spans="1:8" x14ac:dyDescent="0.25">
      <c r="A8" s="354" t="s">
        <v>114</v>
      </c>
      <c r="B8" s="355">
        <v>0</v>
      </c>
      <c r="C8" s="355">
        <v>0</v>
      </c>
      <c r="D8" s="355">
        <v>0</v>
      </c>
      <c r="E8" s="355">
        <v>1326</v>
      </c>
      <c r="F8" s="355">
        <v>0</v>
      </c>
      <c r="G8" s="366"/>
      <c r="H8" s="366"/>
    </row>
    <row r="9" spans="1:8" x14ac:dyDescent="0.25">
      <c r="A9" s="354" t="s">
        <v>115</v>
      </c>
      <c r="B9" s="355">
        <v>0</v>
      </c>
      <c r="C9" s="355">
        <v>0</v>
      </c>
      <c r="D9" s="355">
        <v>0</v>
      </c>
      <c r="E9" s="355">
        <v>0</v>
      </c>
      <c r="F9" s="355">
        <v>44</v>
      </c>
      <c r="G9" s="366"/>
      <c r="H9" s="366"/>
    </row>
    <row r="10" spans="1:8" x14ac:dyDescent="0.25">
      <c r="A10" s="354" t="s">
        <v>116</v>
      </c>
      <c r="B10" s="355">
        <v>0</v>
      </c>
      <c r="C10" s="355">
        <v>0</v>
      </c>
      <c r="D10" s="355">
        <v>0</v>
      </c>
      <c r="E10" s="355">
        <v>4849.3959999999997</v>
      </c>
      <c r="F10" s="355">
        <v>1315.6680000000001</v>
      </c>
      <c r="G10" s="366"/>
      <c r="H10" s="366"/>
    </row>
    <row r="11" spans="1:8" x14ac:dyDescent="0.25">
      <c r="A11" s="354" t="s">
        <v>117</v>
      </c>
      <c r="B11" s="355">
        <v>3875</v>
      </c>
      <c r="C11" s="355">
        <v>0</v>
      </c>
      <c r="D11" s="355">
        <v>5544</v>
      </c>
      <c r="E11" s="355">
        <v>0</v>
      </c>
      <c r="F11" s="355">
        <v>0</v>
      </c>
      <c r="G11" s="366"/>
      <c r="H11" s="366"/>
    </row>
    <row r="12" spans="1:8" x14ac:dyDescent="0.25">
      <c r="A12" s="354" t="s">
        <v>118</v>
      </c>
      <c r="B12" s="355">
        <v>48181.784999999996</v>
      </c>
      <c r="C12" s="355">
        <v>0</v>
      </c>
      <c r="D12" s="355">
        <v>1000.873</v>
      </c>
      <c r="E12" s="355">
        <v>255</v>
      </c>
      <c r="F12" s="355">
        <v>0</v>
      </c>
      <c r="G12" s="366"/>
      <c r="H12" s="366"/>
    </row>
    <row r="13" spans="1:8" x14ac:dyDescent="0.25">
      <c r="A13" s="354" t="s">
        <v>400</v>
      </c>
      <c r="B13" s="355">
        <v>0</v>
      </c>
      <c r="C13" s="355">
        <v>0</v>
      </c>
      <c r="D13" s="355">
        <v>0</v>
      </c>
      <c r="E13" s="355">
        <v>0</v>
      </c>
      <c r="F13" s="355">
        <v>0</v>
      </c>
      <c r="G13" s="366"/>
      <c r="H13" s="366"/>
    </row>
    <row r="14" spans="1:8" x14ac:dyDescent="0.25">
      <c r="A14" s="354" t="s">
        <v>119</v>
      </c>
      <c r="B14" s="355">
        <v>27163.4</v>
      </c>
      <c r="C14" s="355">
        <v>2622</v>
      </c>
      <c r="D14" s="355">
        <v>10788.310000000001</v>
      </c>
      <c r="E14" s="355">
        <v>0</v>
      </c>
      <c r="F14" s="355">
        <v>0</v>
      </c>
      <c r="G14" s="366"/>
      <c r="H14" s="366"/>
    </row>
    <row r="15" spans="1:8" x14ac:dyDescent="0.25">
      <c r="A15" s="354" t="s">
        <v>120</v>
      </c>
      <c r="B15" s="355">
        <v>12.440000000000001</v>
      </c>
      <c r="C15" s="355">
        <v>0</v>
      </c>
      <c r="D15" s="355">
        <v>0</v>
      </c>
      <c r="E15" s="355">
        <v>0</v>
      </c>
      <c r="F15" s="355">
        <v>0</v>
      </c>
      <c r="G15" s="366"/>
      <c r="H15" s="366"/>
    </row>
    <row r="16" spans="1:8" x14ac:dyDescent="0.25">
      <c r="A16" s="354" t="s">
        <v>121</v>
      </c>
      <c r="B16" s="355">
        <v>7850</v>
      </c>
      <c r="C16" s="355">
        <v>679.99999999999989</v>
      </c>
      <c r="D16" s="355">
        <v>6491</v>
      </c>
      <c r="E16" s="355">
        <v>0</v>
      </c>
      <c r="F16" s="355">
        <v>0</v>
      </c>
      <c r="G16" s="366"/>
      <c r="H16" s="366"/>
    </row>
    <row r="17" spans="1:8" x14ac:dyDescent="0.25">
      <c r="A17" s="354" t="s">
        <v>122</v>
      </c>
      <c r="B17" s="355">
        <v>0</v>
      </c>
      <c r="C17" s="355">
        <v>0</v>
      </c>
      <c r="D17" s="355">
        <v>0</v>
      </c>
      <c r="E17" s="355">
        <v>1488.99</v>
      </c>
      <c r="F17" s="355">
        <v>252.91899999999998</v>
      </c>
      <c r="G17" s="366"/>
      <c r="H17" s="366"/>
    </row>
    <row r="18" spans="1:8" x14ac:dyDescent="0.25">
      <c r="A18" s="354" t="s">
        <v>123</v>
      </c>
      <c r="B18" s="355">
        <v>46692.365999999995</v>
      </c>
      <c r="C18" s="355">
        <v>0</v>
      </c>
      <c r="D18" s="355">
        <v>21400.467000000001</v>
      </c>
      <c r="E18" s="355">
        <v>0</v>
      </c>
      <c r="F18" s="355">
        <v>0</v>
      </c>
      <c r="G18" s="366"/>
      <c r="H18" s="366"/>
    </row>
    <row r="19" spans="1:8" x14ac:dyDescent="0.25">
      <c r="A19" s="354" t="s">
        <v>124</v>
      </c>
      <c r="B19" s="355">
        <v>215.39900000000003</v>
      </c>
      <c r="C19" s="355">
        <v>0</v>
      </c>
      <c r="D19" s="355">
        <v>26.646000000000001</v>
      </c>
      <c r="E19" s="355">
        <v>1937.8000000000002</v>
      </c>
      <c r="F19" s="355">
        <v>100</v>
      </c>
      <c r="G19" s="366"/>
      <c r="H19" s="366"/>
    </row>
    <row r="20" spans="1:8" x14ac:dyDescent="0.25">
      <c r="A20" s="354" t="s">
        <v>125</v>
      </c>
      <c r="B20" s="355">
        <v>1703</v>
      </c>
      <c r="C20" s="355">
        <v>0</v>
      </c>
      <c r="D20" s="355">
        <v>37</v>
      </c>
      <c r="E20" s="355">
        <v>4022</v>
      </c>
      <c r="F20" s="355">
        <v>0</v>
      </c>
      <c r="G20" s="366"/>
      <c r="H20" s="366"/>
    </row>
    <row r="21" spans="1:8" x14ac:dyDescent="0.25">
      <c r="A21" s="354" t="s">
        <v>200</v>
      </c>
      <c r="B21" s="355">
        <v>0</v>
      </c>
      <c r="C21" s="355">
        <v>0</v>
      </c>
      <c r="D21" s="355">
        <v>0</v>
      </c>
      <c r="E21" s="355">
        <v>14302</v>
      </c>
      <c r="F21" s="355">
        <v>18</v>
      </c>
      <c r="G21" s="366"/>
      <c r="H21" s="366"/>
    </row>
    <row r="22" spans="1:8" x14ac:dyDescent="0.25">
      <c r="A22" s="354" t="s">
        <v>324</v>
      </c>
      <c r="B22" s="355">
        <v>0</v>
      </c>
      <c r="C22" s="355">
        <v>0</v>
      </c>
      <c r="D22" s="355">
        <v>0</v>
      </c>
      <c r="E22" s="355">
        <v>0</v>
      </c>
      <c r="F22" s="355">
        <v>3578.8030000000003</v>
      </c>
      <c r="G22" s="366"/>
      <c r="H22" s="366"/>
    </row>
    <row r="23" spans="1:8" x14ac:dyDescent="0.25">
      <c r="A23" s="354" t="s">
        <v>126</v>
      </c>
      <c r="B23" s="355">
        <v>162.35</v>
      </c>
      <c r="C23" s="355">
        <v>0</v>
      </c>
      <c r="D23" s="355">
        <v>540.36</v>
      </c>
      <c r="E23" s="355">
        <v>0</v>
      </c>
      <c r="F23" s="355">
        <v>0</v>
      </c>
      <c r="G23" s="366"/>
      <c r="H23" s="366"/>
    </row>
    <row r="24" spans="1:8" x14ac:dyDescent="0.25">
      <c r="A24" s="356" t="s">
        <v>127</v>
      </c>
      <c r="B24" s="355">
        <v>13.748000000000001</v>
      </c>
      <c r="C24" s="355">
        <v>0</v>
      </c>
      <c r="D24" s="355">
        <v>324.03900000000004</v>
      </c>
      <c r="E24" s="355">
        <v>0</v>
      </c>
      <c r="F24" s="355">
        <v>0</v>
      </c>
      <c r="G24" s="366"/>
      <c r="H24" s="366"/>
    </row>
    <row r="25" spans="1:8" x14ac:dyDescent="0.25">
      <c r="A25" s="354" t="s">
        <v>128</v>
      </c>
      <c r="B25" s="355">
        <v>0</v>
      </c>
      <c r="C25" s="355">
        <v>0</v>
      </c>
      <c r="D25" s="355">
        <v>0</v>
      </c>
      <c r="E25" s="355">
        <v>0</v>
      </c>
      <c r="F25" s="355">
        <v>0</v>
      </c>
      <c r="G25" s="366"/>
      <c r="H25" s="366"/>
    </row>
    <row r="26" spans="1:8" x14ac:dyDescent="0.25">
      <c r="A26" s="354" t="s">
        <v>129</v>
      </c>
      <c r="B26" s="355">
        <v>10093.518999999998</v>
      </c>
      <c r="C26" s="355">
        <v>0</v>
      </c>
      <c r="D26" s="355">
        <v>1337.6979999999999</v>
      </c>
      <c r="E26" s="355">
        <v>0</v>
      </c>
      <c r="F26" s="355">
        <v>0</v>
      </c>
      <c r="G26" s="366"/>
      <c r="H26" s="366"/>
    </row>
    <row r="27" spans="1:8" x14ac:dyDescent="0.25">
      <c r="A27" s="354" t="s">
        <v>130</v>
      </c>
      <c r="B27" s="353">
        <v>3044</v>
      </c>
      <c r="C27" s="353">
        <v>0</v>
      </c>
      <c r="D27" s="353">
        <v>658</v>
      </c>
      <c r="E27" s="353">
        <v>2626</v>
      </c>
      <c r="F27" s="353">
        <v>0</v>
      </c>
      <c r="G27" s="366"/>
      <c r="H27" s="366"/>
    </row>
    <row r="28" spans="1:8" x14ac:dyDescent="0.25">
      <c r="A28" s="354" t="s">
        <v>131</v>
      </c>
      <c r="B28" s="355">
        <v>6939.5</v>
      </c>
      <c r="C28" s="355">
        <v>0</v>
      </c>
      <c r="D28" s="355">
        <v>235.9</v>
      </c>
      <c r="E28" s="355">
        <v>0</v>
      </c>
      <c r="F28" s="355">
        <v>0</v>
      </c>
      <c r="G28" s="366"/>
      <c r="H28" s="366"/>
    </row>
    <row r="29" spans="1:8" x14ac:dyDescent="0.25">
      <c r="A29" s="354" t="s">
        <v>132</v>
      </c>
      <c r="B29" s="355">
        <v>82319.050000000017</v>
      </c>
      <c r="C29" s="355">
        <v>0</v>
      </c>
      <c r="D29" s="355">
        <v>45996.31</v>
      </c>
      <c r="E29" s="355">
        <v>0</v>
      </c>
      <c r="F29" s="355">
        <v>0</v>
      </c>
      <c r="G29" s="366"/>
      <c r="H29" s="366"/>
    </row>
    <row r="30" spans="1:8" x14ac:dyDescent="0.25">
      <c r="A30" s="354" t="s">
        <v>133</v>
      </c>
      <c r="B30" s="355">
        <v>0</v>
      </c>
      <c r="C30" s="355">
        <v>0</v>
      </c>
      <c r="D30" s="355">
        <v>0</v>
      </c>
      <c r="E30" s="355">
        <v>278</v>
      </c>
      <c r="F30" s="355">
        <v>0</v>
      </c>
      <c r="G30" s="366"/>
      <c r="H30" s="366"/>
    </row>
    <row r="31" spans="1:8" x14ac:dyDescent="0.25">
      <c r="A31" s="354" t="s">
        <v>134</v>
      </c>
      <c r="B31" s="353">
        <v>0</v>
      </c>
      <c r="C31" s="353">
        <v>0</v>
      </c>
      <c r="D31" s="353">
        <v>694.48699999999997</v>
      </c>
      <c r="E31" s="353">
        <v>0</v>
      </c>
      <c r="F31" s="353">
        <v>0</v>
      </c>
      <c r="G31" s="366"/>
      <c r="H31" s="366"/>
    </row>
    <row r="32" spans="1:8" x14ac:dyDescent="0.25">
      <c r="A32" s="352" t="s">
        <v>135</v>
      </c>
      <c r="B32" s="351">
        <v>4529.0810000000001</v>
      </c>
      <c r="C32" s="351">
        <v>5.4700000000000006</v>
      </c>
      <c r="D32" s="351">
        <v>8622.4090000000015</v>
      </c>
      <c r="E32" s="351">
        <v>0</v>
      </c>
      <c r="F32" s="351">
        <v>0</v>
      </c>
      <c r="G32" s="366"/>
      <c r="H32" s="366"/>
    </row>
    <row r="33" spans="1:1" x14ac:dyDescent="0.25">
      <c r="A33" s="349" t="s">
        <v>323</v>
      </c>
    </row>
  </sheetData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0000"/>
  </sheetPr>
  <dimension ref="A1:P22"/>
  <sheetViews>
    <sheetView view="pageBreakPreview" zoomScaleNormal="100" zoomScaleSheetLayoutView="100" workbookViewId="0">
      <selection activeCell="C20" sqref="C20"/>
    </sheetView>
  </sheetViews>
  <sheetFormatPr baseColWidth="10" defaultColWidth="12.42578125" defaultRowHeight="12.75" x14ac:dyDescent="0.25"/>
  <cols>
    <col min="1" max="1" width="15.7109375" style="346" customWidth="1"/>
    <col min="2" max="2" width="6.28515625" style="346" customWidth="1"/>
    <col min="3" max="3" width="0.7109375" style="346" customWidth="1"/>
    <col min="4" max="4" width="5.7109375" style="346" customWidth="1"/>
    <col min="5" max="6" width="4.7109375" style="346" customWidth="1"/>
    <col min="7" max="8" width="5.7109375" style="346" customWidth="1"/>
    <col min="9" max="10" width="4.7109375" style="346" customWidth="1"/>
    <col min="11" max="12" width="5.7109375" style="346" customWidth="1"/>
    <col min="13" max="13" width="4.7109375" style="346" customWidth="1"/>
    <col min="14" max="15" width="5.7109375" style="346" customWidth="1"/>
    <col min="16" max="16" width="4.7109375" style="346" customWidth="1"/>
    <col min="17" max="18" width="12.42578125" style="346"/>
    <col min="19" max="27" width="11.140625" style="346" customWidth="1"/>
    <col min="28" max="37" width="12.42578125" style="346"/>
    <col min="38" max="38" width="7.28515625" style="346" customWidth="1"/>
    <col min="39" max="47" width="12.42578125" style="346"/>
    <col min="48" max="48" width="35.42578125" style="346" customWidth="1"/>
    <col min="49" max="49" width="12.42578125" style="346"/>
    <col min="50" max="50" width="35.42578125" style="346" customWidth="1"/>
    <col min="51" max="54" width="12.42578125" style="346"/>
    <col min="55" max="57" width="13.7109375" style="346" customWidth="1"/>
    <col min="58" max="58" width="12.42578125" style="346"/>
    <col min="59" max="59" width="6" style="346" customWidth="1"/>
    <col min="60" max="60" width="12.42578125" style="346"/>
    <col min="61" max="61" width="6" style="346" customWidth="1"/>
    <col min="62" max="62" width="12.42578125" style="346"/>
    <col min="63" max="63" width="6" style="346" customWidth="1"/>
    <col min="64" max="64" width="12.42578125" style="346"/>
    <col min="65" max="65" width="6" style="346" customWidth="1"/>
    <col min="66" max="66" width="12.42578125" style="346"/>
    <col min="67" max="67" width="6" style="346" customWidth="1"/>
    <col min="68" max="16384" width="12.42578125" style="346"/>
  </cols>
  <sheetData>
    <row r="1" spans="1:16" ht="13.5" x14ac:dyDescent="0.25">
      <c r="A1" s="282" t="s">
        <v>495</v>
      </c>
      <c r="B1" s="281"/>
      <c r="C1" s="281"/>
      <c r="D1" s="281"/>
      <c r="E1" s="280"/>
      <c r="F1" s="280"/>
      <c r="G1" s="281"/>
      <c r="H1" s="281"/>
      <c r="I1" s="280"/>
      <c r="J1" s="280"/>
      <c r="K1" s="281"/>
      <c r="L1" s="281"/>
      <c r="M1" s="280"/>
      <c r="N1" s="281"/>
      <c r="O1" s="281"/>
      <c r="P1" s="280"/>
    </row>
    <row r="2" spans="1:16" x14ac:dyDescent="0.25">
      <c r="A2" s="279"/>
      <c r="B2" s="279"/>
      <c r="C2" s="279"/>
      <c r="D2" s="279"/>
      <c r="E2" s="278"/>
      <c r="F2" s="278"/>
      <c r="G2" s="279"/>
      <c r="H2" s="279"/>
      <c r="I2" s="278"/>
      <c r="J2" s="278"/>
      <c r="K2" s="279"/>
      <c r="L2" s="279"/>
      <c r="M2" s="278"/>
      <c r="N2" s="279"/>
      <c r="O2" s="279"/>
      <c r="P2" s="278"/>
    </row>
    <row r="3" spans="1:16" x14ac:dyDescent="0.25">
      <c r="A3" s="796" t="s">
        <v>327</v>
      </c>
      <c r="B3" s="276" t="s">
        <v>339</v>
      </c>
      <c r="C3" s="276"/>
      <c r="D3" s="276"/>
      <c r="E3" s="276"/>
      <c r="F3" s="276"/>
      <c r="G3" s="276" t="s">
        <v>338</v>
      </c>
      <c r="H3" s="276"/>
      <c r="I3" s="276"/>
      <c r="J3" s="276"/>
      <c r="K3" s="276" t="s">
        <v>337</v>
      </c>
      <c r="L3" s="276"/>
      <c r="M3" s="276"/>
      <c r="N3" s="276" t="s">
        <v>468</v>
      </c>
      <c r="O3" s="276"/>
      <c r="P3" s="275"/>
    </row>
    <row r="4" spans="1:16" ht="25.5" customHeight="1" x14ac:dyDescent="0.25">
      <c r="A4" s="803"/>
      <c r="B4" s="276" t="s">
        <v>3</v>
      </c>
      <c r="C4" s="276"/>
      <c r="D4" s="276" t="s">
        <v>90</v>
      </c>
      <c r="E4" s="276" t="s">
        <v>334</v>
      </c>
      <c r="F4" s="373" t="s">
        <v>386</v>
      </c>
      <c r="G4" s="276" t="s">
        <v>3</v>
      </c>
      <c r="H4" s="276" t="s">
        <v>90</v>
      </c>
      <c r="I4" s="276" t="s">
        <v>334</v>
      </c>
      <c r="J4" s="373" t="s">
        <v>386</v>
      </c>
      <c r="K4" s="276" t="s">
        <v>3</v>
      </c>
      <c r="L4" s="276" t="s">
        <v>90</v>
      </c>
      <c r="M4" s="277" t="s">
        <v>334</v>
      </c>
      <c r="N4" s="276" t="s">
        <v>3</v>
      </c>
      <c r="O4" s="276" t="s">
        <v>90</v>
      </c>
      <c r="P4" s="319" t="s">
        <v>334</v>
      </c>
    </row>
    <row r="5" spans="1:16" x14ac:dyDescent="0.25">
      <c r="A5" s="272" t="s">
        <v>325</v>
      </c>
      <c r="B5" s="272">
        <v>379281.90899999999</v>
      </c>
      <c r="C5" s="750" t="s">
        <v>548</v>
      </c>
      <c r="D5" s="271">
        <v>383972.64999999997</v>
      </c>
      <c r="E5" s="268">
        <v>1.2367426151084882</v>
      </c>
      <c r="F5" s="268">
        <v>100</v>
      </c>
      <c r="G5" s="272">
        <v>251938.41899999997</v>
      </c>
      <c r="H5" s="271">
        <v>277760.397</v>
      </c>
      <c r="I5" s="268">
        <v>10.249321283547474</v>
      </c>
      <c r="J5" s="268">
        <v>100</v>
      </c>
      <c r="K5" s="270">
        <v>0.66425108348629402</v>
      </c>
      <c r="L5" s="269">
        <v>0.72338588959395944</v>
      </c>
      <c r="M5" s="268">
        <v>8.9024779300771009</v>
      </c>
      <c r="N5" s="270">
        <v>6391.6102998197284</v>
      </c>
      <c r="O5" s="269">
        <v>5610.3032255890685</v>
      </c>
      <c r="P5" s="268">
        <v>-12.223947293105407</v>
      </c>
    </row>
    <row r="6" spans="1:16" x14ac:dyDescent="0.25">
      <c r="A6" s="317" t="s">
        <v>113</v>
      </c>
      <c r="B6" s="266">
        <v>51974</v>
      </c>
      <c r="C6" s="748"/>
      <c r="D6" s="265">
        <v>53258</v>
      </c>
      <c r="E6" s="264">
        <v>2.4704660022318858</v>
      </c>
      <c r="F6" s="263">
        <v>13.870258728063053</v>
      </c>
      <c r="G6" s="266">
        <v>35101.373</v>
      </c>
      <c r="H6" s="265">
        <v>34965.758999999998</v>
      </c>
      <c r="I6" s="264">
        <v>-0.38634955960270556</v>
      </c>
      <c r="J6" s="263">
        <v>12.588460910069912</v>
      </c>
      <c r="K6" s="261">
        <v>0.67536408588909835</v>
      </c>
      <c r="L6" s="262">
        <v>0.65653533741409742</v>
      </c>
      <c r="M6" s="261">
        <v>-2.7879404410753317</v>
      </c>
      <c r="N6" s="261">
        <v>7302.0752236671769</v>
      </c>
      <c r="O6" s="262">
        <v>6868.5574535933865</v>
      </c>
      <c r="P6" s="261">
        <v>-5.9369118612841891</v>
      </c>
    </row>
    <row r="7" spans="1:16" x14ac:dyDescent="0.25">
      <c r="A7" s="317" t="s">
        <v>117</v>
      </c>
      <c r="B7" s="266">
        <v>6001</v>
      </c>
      <c r="C7" s="748"/>
      <c r="D7" s="265">
        <v>5866</v>
      </c>
      <c r="E7" s="263">
        <v>-2.2496250624895797</v>
      </c>
      <c r="F7" s="263">
        <v>1.5277129764320454</v>
      </c>
      <c r="G7" s="266">
        <v>3051</v>
      </c>
      <c r="H7" s="265">
        <v>3875</v>
      </c>
      <c r="I7" s="263">
        <v>27.00753851196329</v>
      </c>
      <c r="J7" s="263">
        <v>1.3950872917279133</v>
      </c>
      <c r="K7" s="261">
        <v>0.50841526412264626</v>
      </c>
      <c r="L7" s="262">
        <v>0.6605864302761677</v>
      </c>
      <c r="M7" s="263">
        <v>29.93048731849499</v>
      </c>
      <c r="N7" s="261">
        <v>6239.4034742707317</v>
      </c>
      <c r="O7" s="262">
        <v>6152.8258064516131</v>
      </c>
      <c r="P7" s="263">
        <v>-1.3875952753518273</v>
      </c>
    </row>
    <row r="8" spans="1:16" x14ac:dyDescent="0.25">
      <c r="A8" s="317" t="s">
        <v>118</v>
      </c>
      <c r="B8" s="266">
        <v>49822.5</v>
      </c>
      <c r="C8" s="748"/>
      <c r="D8" s="265">
        <v>53037.75</v>
      </c>
      <c r="E8" s="263">
        <v>6.4534096040945288</v>
      </c>
      <c r="F8" s="263">
        <v>13.812897871762484</v>
      </c>
      <c r="G8" s="266">
        <v>46082.561000000002</v>
      </c>
      <c r="H8" s="265">
        <v>48181.784999999996</v>
      </c>
      <c r="I8" s="263">
        <v>4.5553544647833233</v>
      </c>
      <c r="J8" s="263">
        <v>17.346527986133314</v>
      </c>
      <c r="K8" s="261">
        <v>0.92493473832103967</v>
      </c>
      <c r="L8" s="262">
        <v>0.90844323147192318</v>
      </c>
      <c r="M8" s="263">
        <v>-1.7829914009989678</v>
      </c>
      <c r="N8" s="261">
        <v>6763.3780253662553</v>
      </c>
      <c r="O8" s="262">
        <v>6687.1510567738414</v>
      </c>
      <c r="P8" s="263">
        <v>-1.1270546804647341</v>
      </c>
    </row>
    <row r="9" spans="1:16" x14ac:dyDescent="0.25">
      <c r="A9" s="317" t="s">
        <v>119</v>
      </c>
      <c r="B9" s="266">
        <v>53552</v>
      </c>
      <c r="C9" s="748"/>
      <c r="D9" s="265">
        <v>50402</v>
      </c>
      <c r="E9" s="264">
        <v>-5.882133253659994</v>
      </c>
      <c r="F9" s="263">
        <v>13.126455751470841</v>
      </c>
      <c r="G9" s="266">
        <v>18413</v>
      </c>
      <c r="H9" s="265">
        <v>27163.4</v>
      </c>
      <c r="I9" s="264">
        <v>47.522945744854184</v>
      </c>
      <c r="J9" s="263">
        <v>9.7794359071282582</v>
      </c>
      <c r="K9" s="261">
        <v>0.34383403047505229</v>
      </c>
      <c r="L9" s="262">
        <v>0.53893496289829768</v>
      </c>
      <c r="M9" s="261">
        <v>56.742763988104251</v>
      </c>
      <c r="N9" s="261">
        <v>6253.1959203116494</v>
      </c>
      <c r="O9" s="262">
        <v>5208.9322397048963</v>
      </c>
      <c r="P9" s="261">
        <v>-16.699679554494253</v>
      </c>
    </row>
    <row r="10" spans="1:16" x14ac:dyDescent="0.25">
      <c r="A10" s="317" t="s">
        <v>120</v>
      </c>
      <c r="B10" s="266">
        <v>10</v>
      </c>
      <c r="C10" s="748"/>
      <c r="D10" s="265">
        <v>10</v>
      </c>
      <c r="E10" s="263">
        <v>0</v>
      </c>
      <c r="F10" s="263">
        <v>2.6043521589363202E-3</v>
      </c>
      <c r="G10" s="266">
        <v>7.2479999999999993</v>
      </c>
      <c r="H10" s="265">
        <v>12.440000000000001</v>
      </c>
      <c r="I10" s="263">
        <v>71.633554083885258</v>
      </c>
      <c r="J10" s="263">
        <v>4.4786802346052246E-3</v>
      </c>
      <c r="K10" s="261">
        <v>0.72479999999999989</v>
      </c>
      <c r="L10" s="262">
        <v>1.2440000000000002</v>
      </c>
      <c r="M10" s="261">
        <v>71.633554083885272</v>
      </c>
      <c r="N10" s="261">
        <v>2496.0816777041941</v>
      </c>
      <c r="O10" s="262">
        <v>2500</v>
      </c>
      <c r="P10" s="263">
        <v>0.15697892944792624</v>
      </c>
    </row>
    <row r="11" spans="1:16" x14ac:dyDescent="0.25">
      <c r="A11" s="317" t="s">
        <v>121</v>
      </c>
      <c r="B11" s="266">
        <v>11665.75</v>
      </c>
      <c r="C11" s="748"/>
      <c r="D11" s="265">
        <v>16202</v>
      </c>
      <c r="E11" s="264">
        <v>38.885198122709653</v>
      </c>
      <c r="F11" s="263">
        <v>4.2195713679086264</v>
      </c>
      <c r="G11" s="266">
        <v>5109</v>
      </c>
      <c r="H11" s="265">
        <v>7850</v>
      </c>
      <c r="I11" s="264">
        <v>53.650420825993336</v>
      </c>
      <c r="J11" s="263">
        <v>2.8261768361455792</v>
      </c>
      <c r="K11" s="261">
        <v>0.43794869596896902</v>
      </c>
      <c r="L11" s="262">
        <v>0.48450808542155288</v>
      </c>
      <c r="M11" s="261">
        <v>10.631242855871603</v>
      </c>
      <c r="N11" s="261">
        <v>6469.2953611274224</v>
      </c>
      <c r="O11" s="262">
        <v>5482.4789808917185</v>
      </c>
      <c r="P11" s="261">
        <v>-15.253846441534691</v>
      </c>
    </row>
    <row r="12" spans="1:16" x14ac:dyDescent="0.25">
      <c r="A12" s="317" t="s">
        <v>123</v>
      </c>
      <c r="B12" s="266">
        <v>78275.5</v>
      </c>
      <c r="C12" s="748"/>
      <c r="D12" s="265">
        <v>79808</v>
      </c>
      <c r="E12" s="264">
        <v>1.9578284392945511</v>
      </c>
      <c r="F12" s="263">
        <v>20.784813710038986</v>
      </c>
      <c r="G12" s="266">
        <v>39275.352999999996</v>
      </c>
      <c r="H12" s="265">
        <v>46692.365999999995</v>
      </c>
      <c r="I12" s="264">
        <v>18.884650126505555</v>
      </c>
      <c r="J12" s="263">
        <v>16.810303594144127</v>
      </c>
      <c r="K12" s="261">
        <v>0.50175793191994933</v>
      </c>
      <c r="L12" s="262">
        <v>0.58505871591820358</v>
      </c>
      <c r="M12" s="261">
        <v>16.601787176439519</v>
      </c>
      <c r="N12" s="261">
        <v>6486.1873297485081</v>
      </c>
      <c r="O12" s="262">
        <v>5633.3544781174724</v>
      </c>
      <c r="P12" s="261">
        <v>-13.148446202279251</v>
      </c>
    </row>
    <row r="13" spans="1:16" x14ac:dyDescent="0.25">
      <c r="A13" s="317" t="s">
        <v>124</v>
      </c>
      <c r="B13" s="266">
        <v>175</v>
      </c>
      <c r="C13" s="748"/>
      <c r="D13" s="265">
        <v>202</v>
      </c>
      <c r="E13" s="264">
        <v>15.428571428571436</v>
      </c>
      <c r="F13" s="263">
        <v>5.2607913610513674E-2</v>
      </c>
      <c r="G13" s="266">
        <v>188.26999999999995</v>
      </c>
      <c r="H13" s="265">
        <v>215.39900000000003</v>
      </c>
      <c r="I13" s="264">
        <v>14.409624475487369</v>
      </c>
      <c r="J13" s="263">
        <v>7.7548492271200226E-2</v>
      </c>
      <c r="K13" s="261">
        <v>1.0758285714285711</v>
      </c>
      <c r="L13" s="262">
        <v>1.0663316831683169</v>
      </c>
      <c r="M13" s="261">
        <v>-0.88275107321638124</v>
      </c>
      <c r="N13" s="261">
        <v>3402.1899399798172</v>
      </c>
      <c r="O13" s="262">
        <v>3462.7839497862105</v>
      </c>
      <c r="P13" s="261">
        <v>1.7810295978581525</v>
      </c>
    </row>
    <row r="14" spans="1:16" x14ac:dyDescent="0.25">
      <c r="A14" s="317" t="s">
        <v>125</v>
      </c>
      <c r="B14" s="266">
        <v>1644</v>
      </c>
      <c r="C14" s="748"/>
      <c r="D14" s="265">
        <v>2407</v>
      </c>
      <c r="E14" s="264">
        <v>46.411192214111921</v>
      </c>
      <c r="F14" s="263">
        <v>0.62686756465597226</v>
      </c>
      <c r="G14" s="266">
        <v>863</v>
      </c>
      <c r="H14" s="265">
        <v>1703</v>
      </c>
      <c r="I14" s="264">
        <v>97.334878331402081</v>
      </c>
      <c r="J14" s="263">
        <v>0.61311836330648684</v>
      </c>
      <c r="K14" s="261">
        <v>0.52493917274939172</v>
      </c>
      <c r="L14" s="262">
        <v>0.70751973410884916</v>
      </c>
      <c r="M14" s="261">
        <v>34.781279591535117</v>
      </c>
      <c r="N14" s="261">
        <v>8094.5538818076484</v>
      </c>
      <c r="O14" s="262">
        <v>7152.6717557251905</v>
      </c>
      <c r="P14" s="261">
        <v>-11.635997978830181</v>
      </c>
    </row>
    <row r="15" spans="1:16" x14ac:dyDescent="0.25">
      <c r="A15" s="317" t="s">
        <v>126</v>
      </c>
      <c r="B15" s="266">
        <v>176</v>
      </c>
      <c r="C15" s="748"/>
      <c r="D15" s="265">
        <v>176</v>
      </c>
      <c r="E15" s="264">
        <v>0</v>
      </c>
      <c r="F15" s="263">
        <v>4.5836597997279238E-2</v>
      </c>
      <c r="G15" s="266">
        <v>150.09899999999999</v>
      </c>
      <c r="H15" s="265">
        <v>162.35</v>
      </c>
      <c r="I15" s="264">
        <v>8.1619464486772042</v>
      </c>
      <c r="J15" s="263">
        <v>5.8449657241813342E-2</v>
      </c>
      <c r="K15" s="261">
        <v>0.8528352272727272</v>
      </c>
      <c r="L15" s="262">
        <v>0.92244318181818175</v>
      </c>
      <c r="M15" s="261">
        <v>8.1619464486772042</v>
      </c>
      <c r="N15" s="261">
        <v>2747.5286311034715</v>
      </c>
      <c r="O15" s="262">
        <v>2724.7305204804434</v>
      </c>
      <c r="P15" s="261">
        <v>-0.82976789995713451</v>
      </c>
    </row>
    <row r="16" spans="1:16" x14ac:dyDescent="0.25">
      <c r="A16" s="317" t="s">
        <v>127</v>
      </c>
      <c r="B16" s="266">
        <v>29.5</v>
      </c>
      <c r="C16" s="748"/>
      <c r="D16" s="265">
        <v>31</v>
      </c>
      <c r="E16" s="264">
        <v>5.0847457627118731</v>
      </c>
      <c r="F16" s="263">
        <v>8.0734916927025936E-3</v>
      </c>
      <c r="G16" s="266">
        <v>12.5</v>
      </c>
      <c r="H16" s="265">
        <v>13.748000000000001</v>
      </c>
      <c r="I16" s="264">
        <v>9.984000000000016</v>
      </c>
      <c r="J16" s="263">
        <v>4.9495896997871882E-3</v>
      </c>
      <c r="K16" s="261">
        <v>0.42372881355932202</v>
      </c>
      <c r="L16" s="262">
        <v>0.44348387096774194</v>
      </c>
      <c r="M16" s="261">
        <v>4.6621935483871058</v>
      </c>
      <c r="N16" s="261">
        <v>2890.8</v>
      </c>
      <c r="O16" s="262">
        <v>3313.0782659295892</v>
      </c>
      <c r="P16" s="261">
        <v>14.607661060245913</v>
      </c>
    </row>
    <row r="17" spans="1:16" x14ac:dyDescent="0.25">
      <c r="A17" s="317" t="s">
        <v>129</v>
      </c>
      <c r="B17" s="266">
        <v>10794</v>
      </c>
      <c r="C17" s="748"/>
      <c r="D17" s="265">
        <v>10794</v>
      </c>
      <c r="E17" s="264">
        <v>0</v>
      </c>
      <c r="F17" s="263">
        <v>2.8111377203558643</v>
      </c>
      <c r="G17" s="266">
        <v>6897.84</v>
      </c>
      <c r="H17" s="265">
        <v>10093.518999999998</v>
      </c>
      <c r="I17" s="264">
        <v>46.328691300465039</v>
      </c>
      <c r="J17" s="263">
        <v>3.6338942156681888</v>
      </c>
      <c r="K17" s="261">
        <v>0.63904391328515842</v>
      </c>
      <c r="L17" s="262">
        <v>0.93510459514545108</v>
      </c>
      <c r="M17" s="261">
        <v>46.328691300465067</v>
      </c>
      <c r="N17" s="261">
        <v>6706.3436525057114</v>
      </c>
      <c r="O17" s="262">
        <v>5767.8731173934484</v>
      </c>
      <c r="P17" s="261">
        <v>-13.993773414245169</v>
      </c>
    </row>
    <row r="18" spans="1:16" x14ac:dyDescent="0.25">
      <c r="A18" s="317" t="s">
        <v>130</v>
      </c>
      <c r="B18" s="266">
        <v>8195</v>
      </c>
      <c r="C18" s="748"/>
      <c r="D18" s="265">
        <v>7979</v>
      </c>
      <c r="E18" s="264">
        <v>-2.6357535082367267</v>
      </c>
      <c r="F18" s="263">
        <v>2.07801258761529</v>
      </c>
      <c r="G18" s="266">
        <v>2677</v>
      </c>
      <c r="H18" s="265">
        <v>3044</v>
      </c>
      <c r="I18" s="264">
        <v>13.709376167351506</v>
      </c>
      <c r="J18" s="263">
        <v>1.0959085718760693</v>
      </c>
      <c r="K18" s="261">
        <v>0.32666259914582063</v>
      </c>
      <c r="L18" s="262">
        <v>0.38150144128336883</v>
      </c>
      <c r="M18" s="261">
        <v>16.787609686858708</v>
      </c>
      <c r="N18" s="261">
        <v>6813.2237579379907</v>
      </c>
      <c r="O18" s="262">
        <v>6261.1038107752956</v>
      </c>
      <c r="P18" s="261">
        <v>-8.103652056332777</v>
      </c>
    </row>
    <row r="19" spans="1:16" x14ac:dyDescent="0.25">
      <c r="A19" s="317" t="s">
        <v>131</v>
      </c>
      <c r="B19" s="266">
        <v>10190</v>
      </c>
      <c r="C19" s="748"/>
      <c r="D19" s="265">
        <v>10858</v>
      </c>
      <c r="E19" s="264">
        <v>6.5554465161923536</v>
      </c>
      <c r="F19" s="263">
        <v>2.8278055741730568</v>
      </c>
      <c r="G19" s="266">
        <v>6504</v>
      </c>
      <c r="H19" s="265">
        <v>6939.5</v>
      </c>
      <c r="I19" s="264">
        <v>6.6958794587945958</v>
      </c>
      <c r="J19" s="263">
        <v>2.4983763254053817</v>
      </c>
      <c r="K19" s="261">
        <v>0.63827281648675172</v>
      </c>
      <c r="L19" s="262">
        <v>0.63911401731442252</v>
      </c>
      <c r="M19" s="292">
        <v>0.13179330310524318</v>
      </c>
      <c r="N19" s="292">
        <v>7637.1771217712176</v>
      </c>
      <c r="O19" s="293">
        <v>7305.5983860508686</v>
      </c>
      <c r="P19" s="292">
        <v>-4.3416399859985022</v>
      </c>
    </row>
    <row r="20" spans="1:16" x14ac:dyDescent="0.25">
      <c r="A20" s="317" t="s">
        <v>359</v>
      </c>
      <c r="B20" s="266">
        <v>89543.1</v>
      </c>
      <c r="C20" s="683" t="s">
        <v>548</v>
      </c>
      <c r="D20" s="265">
        <v>87162.6</v>
      </c>
      <c r="E20" s="264">
        <v>-2.6584962995473638</v>
      </c>
      <c r="F20" s="263">
        <v>22.70021054885029</v>
      </c>
      <c r="G20" s="266">
        <v>82163.7</v>
      </c>
      <c r="H20" s="265">
        <v>82319.050000000017</v>
      </c>
      <c r="I20" s="264">
        <v>0.18907376371806173</v>
      </c>
      <c r="J20" s="263">
        <v>29.636712392803794</v>
      </c>
      <c r="K20" s="261">
        <v>0.91758828988498264</v>
      </c>
      <c r="L20" s="262">
        <v>0.94443086828525091</v>
      </c>
      <c r="M20" s="292">
        <v>2.925340122162301</v>
      </c>
      <c r="N20" s="292">
        <v>5734.3522139338911</v>
      </c>
      <c r="O20" s="293">
        <v>4285.7481348484944</v>
      </c>
      <c r="P20" s="292">
        <v>-25.261860887537335</v>
      </c>
    </row>
    <row r="21" spans="1:16" x14ac:dyDescent="0.25">
      <c r="A21" s="324" t="s">
        <v>135</v>
      </c>
      <c r="B21" s="290">
        <v>7234.5590000000011</v>
      </c>
      <c r="C21" s="749"/>
      <c r="D21" s="289">
        <v>5779.3000000000011</v>
      </c>
      <c r="E21" s="288">
        <v>-20.115379527625667</v>
      </c>
      <c r="F21" s="287">
        <v>1.5051332432140678</v>
      </c>
      <c r="G21" s="290">
        <v>5442.4750000000004</v>
      </c>
      <c r="H21" s="289">
        <v>4529.0810000000001</v>
      </c>
      <c r="I21" s="288">
        <v>-16.782695372969101</v>
      </c>
      <c r="J21" s="287">
        <v>1.6305711861435739</v>
      </c>
      <c r="K21" s="286">
        <v>0.75228842559719256</v>
      </c>
      <c r="L21" s="285">
        <v>0.78367293616874001</v>
      </c>
      <c r="M21" s="283">
        <v>4.1718720511529028</v>
      </c>
      <c r="N21" s="283">
        <v>4944.674086697687</v>
      </c>
      <c r="O21" s="284">
        <v>6697.0523931897005</v>
      </c>
      <c r="P21" s="283">
        <v>35.439713027928676</v>
      </c>
    </row>
    <row r="22" spans="1:16" x14ac:dyDescent="0.25">
      <c r="A22" s="372" t="s">
        <v>323</v>
      </c>
      <c r="B22" s="251"/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0000"/>
  </sheetPr>
  <dimension ref="A1:O9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346" customWidth="1"/>
    <col min="2" max="3" width="5.7109375" style="346" customWidth="1"/>
    <col min="4" max="5" width="4.7109375" style="346" customWidth="1"/>
    <col min="6" max="7" width="5.7109375" style="346" customWidth="1"/>
    <col min="8" max="9" width="4.7109375" style="346" customWidth="1"/>
    <col min="10" max="11" width="5.7109375" style="346" customWidth="1"/>
    <col min="12" max="12" width="4.7109375" style="346" customWidth="1"/>
    <col min="13" max="14" width="5.7109375" style="346" customWidth="1"/>
    <col min="15" max="15" width="4.7109375" style="346" customWidth="1"/>
    <col min="16" max="16" width="12.42578125" style="346"/>
    <col min="17" max="25" width="11.140625" style="346" customWidth="1"/>
    <col min="26" max="35" width="12.42578125" style="346"/>
    <col min="36" max="36" width="7.28515625" style="346" customWidth="1"/>
    <col min="37" max="45" width="12.42578125" style="346"/>
    <col min="46" max="46" width="35.42578125" style="346" customWidth="1"/>
    <col min="47" max="47" width="12.42578125" style="346"/>
    <col min="48" max="48" width="35.42578125" style="346" customWidth="1"/>
    <col min="49" max="52" width="12.42578125" style="346"/>
    <col min="53" max="55" width="13.7109375" style="346" customWidth="1"/>
    <col min="56" max="56" width="12.42578125" style="346"/>
    <col min="57" max="57" width="6" style="346" customWidth="1"/>
    <col min="58" max="58" width="12.42578125" style="346"/>
    <col min="59" max="59" width="6" style="346" customWidth="1"/>
    <col min="60" max="60" width="12.42578125" style="346"/>
    <col min="61" max="61" width="6" style="346" customWidth="1"/>
    <col min="62" max="62" width="12.42578125" style="346"/>
    <col min="63" max="63" width="6" style="346" customWidth="1"/>
    <col min="64" max="64" width="12.42578125" style="346"/>
    <col min="65" max="65" width="6" style="346" customWidth="1"/>
    <col min="66" max="16384" width="12.42578125" style="346"/>
  </cols>
  <sheetData>
    <row r="1" spans="1:15" ht="13.5" x14ac:dyDescent="0.25">
      <c r="A1" s="282" t="s">
        <v>496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468</v>
      </c>
      <c r="N3" s="276"/>
      <c r="O3" s="275"/>
    </row>
    <row r="4" spans="1:15" ht="25.5" customHeight="1" x14ac:dyDescent="0.25">
      <c r="A4" s="803"/>
      <c r="B4" s="276" t="s">
        <v>3</v>
      </c>
      <c r="C4" s="276" t="s">
        <v>90</v>
      </c>
      <c r="D4" s="276" t="s">
        <v>334</v>
      </c>
      <c r="E4" s="373" t="s">
        <v>386</v>
      </c>
      <c r="F4" s="276" t="s">
        <v>3</v>
      </c>
      <c r="G4" s="276" t="s">
        <v>90</v>
      </c>
      <c r="H4" s="276" t="s">
        <v>334</v>
      </c>
      <c r="I4" s="373" t="s">
        <v>386</v>
      </c>
      <c r="J4" s="276" t="s">
        <v>3</v>
      </c>
      <c r="K4" s="276" t="s">
        <v>90</v>
      </c>
      <c r="L4" s="277" t="s">
        <v>334</v>
      </c>
      <c r="M4" s="276" t="s">
        <v>3</v>
      </c>
      <c r="N4" s="276" t="s">
        <v>90</v>
      </c>
      <c r="O4" s="319" t="s">
        <v>334</v>
      </c>
    </row>
    <row r="5" spans="1:15" x14ac:dyDescent="0.25">
      <c r="A5" s="272" t="s">
        <v>325</v>
      </c>
      <c r="B5" s="272">
        <v>2139</v>
      </c>
      <c r="C5" s="271">
        <v>2080</v>
      </c>
      <c r="D5" s="268">
        <v>-2.7582982702197278</v>
      </c>
      <c r="E5" s="268">
        <v>100</v>
      </c>
      <c r="F5" s="272">
        <v>3784.9690000000001</v>
      </c>
      <c r="G5" s="271">
        <v>3307.47</v>
      </c>
      <c r="H5" s="268">
        <v>-12.615664751811718</v>
      </c>
      <c r="I5" s="268">
        <v>100</v>
      </c>
      <c r="J5" s="270">
        <v>1.7695039738195419</v>
      </c>
      <c r="K5" s="269">
        <v>1.5901298076923076</v>
      </c>
      <c r="L5" s="268">
        <v>-10.136974473137139</v>
      </c>
      <c r="M5" s="270">
        <v>747.49323706482141</v>
      </c>
      <c r="N5" s="269">
        <v>677.44136757098318</v>
      </c>
      <c r="O5" s="268">
        <v>-9.3715723461138758</v>
      </c>
    </row>
    <row r="6" spans="1:15" x14ac:dyDescent="0.25">
      <c r="A6" s="317" t="s">
        <v>119</v>
      </c>
      <c r="B6" s="266">
        <v>1900</v>
      </c>
      <c r="C6" s="265">
        <v>1900</v>
      </c>
      <c r="D6" s="264">
        <v>0</v>
      </c>
      <c r="E6" s="263">
        <v>91.34615384615384</v>
      </c>
      <c r="F6" s="266">
        <v>2985</v>
      </c>
      <c r="G6" s="265">
        <v>2622</v>
      </c>
      <c r="H6" s="264">
        <v>-12.160804020100501</v>
      </c>
      <c r="I6" s="263">
        <v>79.275095465718522</v>
      </c>
      <c r="J6" s="261">
        <v>1.5710526315789475</v>
      </c>
      <c r="K6" s="262">
        <v>1.38</v>
      </c>
      <c r="L6" s="261">
        <v>-12.160804020100514</v>
      </c>
      <c r="M6" s="261">
        <v>795.39363484087096</v>
      </c>
      <c r="N6" s="262">
        <v>700.00000000000011</v>
      </c>
      <c r="O6" s="261">
        <v>-11.993261029798862</v>
      </c>
    </row>
    <row r="7" spans="1:15" x14ac:dyDescent="0.25">
      <c r="A7" s="317" t="s">
        <v>121</v>
      </c>
      <c r="B7" s="266">
        <v>175</v>
      </c>
      <c r="C7" s="265">
        <v>175</v>
      </c>
      <c r="D7" s="264">
        <v>0</v>
      </c>
      <c r="E7" s="263">
        <v>8.4134615384615383</v>
      </c>
      <c r="F7" s="266">
        <v>680</v>
      </c>
      <c r="G7" s="265">
        <v>679.99999999999989</v>
      </c>
      <c r="H7" s="264">
        <v>-2.2204460492503131E-14</v>
      </c>
      <c r="I7" s="263">
        <v>20.559521325968184</v>
      </c>
      <c r="J7" s="261">
        <v>3.8857142857142857</v>
      </c>
      <c r="K7" s="262">
        <v>3.8857142857142852</v>
      </c>
      <c r="L7" s="261">
        <v>-1.1102230246251565E-14</v>
      </c>
      <c r="M7" s="261">
        <v>600.3088235294116</v>
      </c>
      <c r="N7" s="262">
        <v>591.52941176470597</v>
      </c>
      <c r="O7" s="261">
        <v>-1.4624825457484669</v>
      </c>
    </row>
    <row r="8" spans="1:15" x14ac:dyDescent="0.25">
      <c r="A8" s="324" t="s">
        <v>135</v>
      </c>
      <c r="B8" s="290">
        <v>64</v>
      </c>
      <c r="C8" s="289">
        <v>5</v>
      </c>
      <c r="D8" s="288">
        <v>-92.1875</v>
      </c>
      <c r="E8" s="287">
        <v>0.24038461538461539</v>
      </c>
      <c r="F8" s="290">
        <v>119.96899999999999</v>
      </c>
      <c r="G8" s="289">
        <v>5.4700000000000006</v>
      </c>
      <c r="H8" s="288">
        <v>-95.440488792938169</v>
      </c>
      <c r="I8" s="287">
        <v>0.16538320831330294</v>
      </c>
      <c r="J8" s="286">
        <v>1.8745156249999999</v>
      </c>
      <c r="K8" s="285">
        <v>1.0940000000000001</v>
      </c>
      <c r="L8" s="283">
        <v>-41.638256549608641</v>
      </c>
      <c r="M8" s="283">
        <v>389.92348023239333</v>
      </c>
      <c r="N8" s="284">
        <v>544.2413162705667</v>
      </c>
      <c r="O8" s="283">
        <v>39.576440984318339</v>
      </c>
    </row>
    <row r="9" spans="1:15" x14ac:dyDescent="0.25">
      <c r="A9" s="372" t="s">
        <v>323</v>
      </c>
      <c r="B9" s="251"/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0000"/>
  </sheetPr>
  <dimension ref="A1:O22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346" customWidth="1"/>
    <col min="2" max="3" width="5.7109375" style="346" customWidth="1"/>
    <col min="4" max="5" width="4.7109375" style="346" customWidth="1"/>
    <col min="6" max="7" width="5.7109375" style="346" customWidth="1"/>
    <col min="8" max="9" width="4.7109375" style="346" customWidth="1"/>
    <col min="10" max="11" width="5.7109375" style="346" customWidth="1"/>
    <col min="12" max="12" width="4.7109375" style="346" customWidth="1"/>
    <col min="13" max="14" width="5.7109375" style="346" customWidth="1"/>
    <col min="15" max="15" width="4.7109375" style="346" customWidth="1"/>
    <col min="16" max="16" width="12.42578125" style="346"/>
    <col min="17" max="25" width="11.140625" style="346" customWidth="1"/>
    <col min="26" max="35" width="12.42578125" style="346"/>
    <col min="36" max="36" width="7.28515625" style="346" customWidth="1"/>
    <col min="37" max="45" width="12.42578125" style="346"/>
    <col min="46" max="46" width="35.42578125" style="346" customWidth="1"/>
    <col min="47" max="47" width="12.42578125" style="346"/>
    <col min="48" max="48" width="35.42578125" style="346" customWidth="1"/>
    <col min="49" max="52" width="12.42578125" style="346"/>
    <col min="53" max="55" width="13.7109375" style="346" customWidth="1"/>
    <col min="56" max="56" width="12.42578125" style="346"/>
    <col min="57" max="57" width="6" style="346" customWidth="1"/>
    <col min="58" max="58" width="12.42578125" style="346"/>
    <col min="59" max="59" width="6" style="346" customWidth="1"/>
    <col min="60" max="60" width="12.42578125" style="346"/>
    <col min="61" max="61" width="6" style="346" customWidth="1"/>
    <col min="62" max="62" width="12.42578125" style="346"/>
    <col min="63" max="63" width="6" style="346" customWidth="1"/>
    <col min="64" max="64" width="12.42578125" style="346"/>
    <col min="65" max="65" width="6" style="346" customWidth="1"/>
    <col min="66" max="16384" width="12.42578125" style="346"/>
  </cols>
  <sheetData>
    <row r="1" spans="1:15" ht="13.5" x14ac:dyDescent="0.25">
      <c r="A1" s="282" t="s">
        <v>497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468</v>
      </c>
      <c r="N3" s="276"/>
      <c r="O3" s="275"/>
    </row>
    <row r="4" spans="1:15" ht="25.5" customHeight="1" x14ac:dyDescent="0.25">
      <c r="A4" s="803"/>
      <c r="B4" s="276" t="s">
        <v>3</v>
      </c>
      <c r="C4" s="276" t="s">
        <v>90</v>
      </c>
      <c r="D4" s="276" t="s">
        <v>334</v>
      </c>
      <c r="E4" s="373" t="s">
        <v>386</v>
      </c>
      <c r="F4" s="276" t="s">
        <v>3</v>
      </c>
      <c r="G4" s="276" t="s">
        <v>90</v>
      </c>
      <c r="H4" s="276" t="s">
        <v>334</v>
      </c>
      <c r="I4" s="373" t="s">
        <v>386</v>
      </c>
      <c r="J4" s="276" t="s">
        <v>3</v>
      </c>
      <c r="K4" s="276" t="s">
        <v>90</v>
      </c>
      <c r="L4" s="277" t="s">
        <v>334</v>
      </c>
      <c r="M4" s="276" t="s">
        <v>3</v>
      </c>
      <c r="N4" s="276" t="s">
        <v>90</v>
      </c>
      <c r="O4" s="319" t="s">
        <v>334</v>
      </c>
    </row>
    <row r="5" spans="1:15" x14ac:dyDescent="0.25">
      <c r="A5" s="272" t="s">
        <v>325</v>
      </c>
      <c r="B5" s="272">
        <v>120374.46</v>
      </c>
      <c r="C5" s="271">
        <v>125579.90999999999</v>
      </c>
      <c r="D5" s="268">
        <v>4.3243807698077896</v>
      </c>
      <c r="E5" s="268">
        <v>100</v>
      </c>
      <c r="F5" s="272">
        <v>92592.31200000002</v>
      </c>
      <c r="G5" s="271">
        <v>107921.51199999999</v>
      </c>
      <c r="H5" s="268">
        <v>16.555586170048286</v>
      </c>
      <c r="I5" s="268">
        <v>100</v>
      </c>
      <c r="J5" s="270">
        <v>0.76920230420971369</v>
      </c>
      <c r="K5" s="269">
        <v>0.85938516757975059</v>
      </c>
      <c r="L5" s="268">
        <v>11.724206086809863</v>
      </c>
      <c r="M5" s="270">
        <v>7350.4965438527906</v>
      </c>
      <c r="N5" s="269">
        <v>7940.0824162841591</v>
      </c>
      <c r="O5" s="268">
        <v>8.0210346187352233</v>
      </c>
    </row>
    <row r="6" spans="1:15" x14ac:dyDescent="0.25">
      <c r="A6" s="317" t="s">
        <v>113</v>
      </c>
      <c r="B6" s="266">
        <v>7347.5</v>
      </c>
      <c r="C6" s="265">
        <v>7301.5</v>
      </c>
      <c r="D6" s="264">
        <v>-0.62606328683225687</v>
      </c>
      <c r="E6" s="263">
        <v>5.8142261767825767</v>
      </c>
      <c r="F6" s="266">
        <v>4718.0849999999991</v>
      </c>
      <c r="G6" s="265">
        <v>4224.0129999999999</v>
      </c>
      <c r="H6" s="264">
        <v>-10.471875771631911</v>
      </c>
      <c r="I6" s="263">
        <v>3.9139675878521798</v>
      </c>
      <c r="J6" s="261">
        <v>0.64213473970738333</v>
      </c>
      <c r="K6" s="262">
        <v>0.57851304526467162</v>
      </c>
      <c r="L6" s="261">
        <v>-9.9078418451092887</v>
      </c>
      <c r="M6" s="261">
        <v>6318.8039532988505</v>
      </c>
      <c r="N6" s="262">
        <v>6901.3848134463597</v>
      </c>
      <c r="O6" s="261">
        <v>9.2197964116826459</v>
      </c>
    </row>
    <row r="7" spans="1:15" x14ac:dyDescent="0.25">
      <c r="A7" s="317" t="s">
        <v>117</v>
      </c>
      <c r="B7" s="266">
        <v>6499</v>
      </c>
      <c r="C7" s="265">
        <v>6903</v>
      </c>
      <c r="D7" s="263">
        <v>6.2163409755346954</v>
      </c>
      <c r="E7" s="263">
        <v>5.4968983494254786</v>
      </c>
      <c r="F7" s="266">
        <v>4973</v>
      </c>
      <c r="G7" s="265">
        <v>5544</v>
      </c>
      <c r="H7" s="263">
        <v>11.482002815202087</v>
      </c>
      <c r="I7" s="263">
        <v>5.1370666489550301</v>
      </c>
      <c r="J7" s="261">
        <v>0.76519464533005077</v>
      </c>
      <c r="K7" s="262">
        <v>0.80312907431551495</v>
      </c>
      <c r="L7" s="263">
        <v>4.9574875120959483</v>
      </c>
      <c r="M7" s="261">
        <v>7147.208928212347</v>
      </c>
      <c r="N7" s="262">
        <v>8442.9473304473304</v>
      </c>
      <c r="O7" s="263">
        <v>18.12929236083032</v>
      </c>
    </row>
    <row r="8" spans="1:15" x14ac:dyDescent="0.25">
      <c r="A8" s="317" t="s">
        <v>118</v>
      </c>
      <c r="B8" s="266">
        <v>1230.5</v>
      </c>
      <c r="C8" s="265">
        <v>1230.5</v>
      </c>
      <c r="D8" s="263">
        <v>0</v>
      </c>
      <c r="E8" s="263">
        <v>0.9798541820901131</v>
      </c>
      <c r="F8" s="266">
        <v>1063.23</v>
      </c>
      <c r="G8" s="265">
        <v>1000.873</v>
      </c>
      <c r="H8" s="263">
        <v>-5.8648646106674862</v>
      </c>
      <c r="I8" s="263">
        <v>0.92740824461391924</v>
      </c>
      <c r="J8" s="261">
        <v>0.86406338886631451</v>
      </c>
      <c r="K8" s="262">
        <v>0.81338724095895976</v>
      </c>
      <c r="L8" s="263">
        <v>-5.8648646106674978</v>
      </c>
      <c r="M8" s="261">
        <v>6329.8809570836038</v>
      </c>
      <c r="N8" s="262">
        <v>7528.8165131839896</v>
      </c>
      <c r="O8" s="263">
        <v>18.940886317280391</v>
      </c>
    </row>
    <row r="9" spans="1:15" x14ac:dyDescent="0.25">
      <c r="A9" s="317" t="s">
        <v>119</v>
      </c>
      <c r="B9" s="266">
        <v>21174</v>
      </c>
      <c r="C9" s="265">
        <v>18138</v>
      </c>
      <c r="D9" s="264">
        <v>-14.338339472938511</v>
      </c>
      <c r="E9" s="263">
        <v>14.443393055465641</v>
      </c>
      <c r="F9" s="266">
        <v>8301.5999999999985</v>
      </c>
      <c r="G9" s="265">
        <v>10788.310000000001</v>
      </c>
      <c r="H9" s="264">
        <v>29.954587067553273</v>
      </c>
      <c r="I9" s="263">
        <v>9.9964407466789407</v>
      </c>
      <c r="J9" s="261">
        <v>0.39206574100311697</v>
      </c>
      <c r="K9" s="262">
        <v>0.59479049509317461</v>
      </c>
      <c r="L9" s="261">
        <v>51.70682691412356</v>
      </c>
      <c r="M9" s="261">
        <v>6619.5610500794137</v>
      </c>
      <c r="N9" s="262">
        <v>5976.5155061358073</v>
      </c>
      <c r="O9" s="261">
        <v>-9.7143230356020673</v>
      </c>
    </row>
    <row r="10" spans="1:15" x14ac:dyDescent="0.25">
      <c r="A10" s="317" t="s">
        <v>121</v>
      </c>
      <c r="B10" s="266">
        <v>9382</v>
      </c>
      <c r="C10" s="265">
        <v>10449</v>
      </c>
      <c r="D10" s="264">
        <v>11.372841611596684</v>
      </c>
      <c r="E10" s="263">
        <v>8.3205984141890212</v>
      </c>
      <c r="F10" s="266">
        <v>5292</v>
      </c>
      <c r="G10" s="265">
        <v>6491</v>
      </c>
      <c r="H10" s="264">
        <v>22.656840513983379</v>
      </c>
      <c r="I10" s="263">
        <v>6.0145562082191741</v>
      </c>
      <c r="J10" s="261">
        <v>0.56405883606906848</v>
      </c>
      <c r="K10" s="262">
        <v>0.62120777107857206</v>
      </c>
      <c r="L10" s="261">
        <v>10.131732960301632</v>
      </c>
      <c r="M10" s="261">
        <v>7878.1509826152687</v>
      </c>
      <c r="N10" s="262">
        <v>8106.1469727314734</v>
      </c>
      <c r="O10" s="261">
        <v>2.8940292032905157</v>
      </c>
    </row>
    <row r="11" spans="1:15" x14ac:dyDescent="0.25">
      <c r="A11" s="317" t="s">
        <v>123</v>
      </c>
      <c r="B11" s="266">
        <v>16592</v>
      </c>
      <c r="C11" s="265">
        <v>17799</v>
      </c>
      <c r="D11" s="264">
        <v>7.2745901639344357</v>
      </c>
      <c r="E11" s="263">
        <v>14.173445418140529</v>
      </c>
      <c r="F11" s="266">
        <v>15333.773999999998</v>
      </c>
      <c r="G11" s="265">
        <v>21400.467000000001</v>
      </c>
      <c r="H11" s="264">
        <v>39.564252088233488</v>
      </c>
      <c r="I11" s="263">
        <v>19.829658242742191</v>
      </c>
      <c r="J11" s="261">
        <v>0.9241667068466729</v>
      </c>
      <c r="K11" s="262">
        <v>1.2023409742120343</v>
      </c>
      <c r="L11" s="261">
        <v>30.10000958750323</v>
      </c>
      <c r="M11" s="261">
        <v>7353.5189184345636</v>
      </c>
      <c r="N11" s="262">
        <v>8968.2102638227479</v>
      </c>
      <c r="O11" s="261">
        <v>21.958076987336071</v>
      </c>
    </row>
    <row r="12" spans="1:15" x14ac:dyDescent="0.25">
      <c r="A12" s="317" t="s">
        <v>124</v>
      </c>
      <c r="B12" s="266">
        <v>15</v>
      </c>
      <c r="C12" s="265">
        <v>25.5</v>
      </c>
      <c r="D12" s="264">
        <v>70</v>
      </c>
      <c r="E12" s="263">
        <v>2.030579572799503E-2</v>
      </c>
      <c r="F12" s="266">
        <v>18.499000000000002</v>
      </c>
      <c r="G12" s="265">
        <v>26.646000000000001</v>
      </c>
      <c r="H12" s="264">
        <v>44.040218390183242</v>
      </c>
      <c r="I12" s="263">
        <v>2.4690165571438626E-2</v>
      </c>
      <c r="J12" s="261">
        <v>1.2332666666666667</v>
      </c>
      <c r="K12" s="262">
        <v>1.0449411764705883</v>
      </c>
      <c r="L12" s="261">
        <v>-15.270459770480437</v>
      </c>
      <c r="M12" s="261">
        <v>3147.0403805611113</v>
      </c>
      <c r="N12" s="262">
        <v>3355.2972303535234</v>
      </c>
      <c r="O12" s="261">
        <v>6.6175461579326855</v>
      </c>
    </row>
    <row r="13" spans="1:15" x14ac:dyDescent="0.25">
      <c r="A13" s="317" t="s">
        <v>125</v>
      </c>
      <c r="B13" s="266">
        <v>30</v>
      </c>
      <c r="C13" s="265">
        <v>44</v>
      </c>
      <c r="D13" s="264">
        <v>46.666666666666657</v>
      </c>
      <c r="E13" s="263">
        <v>3.5037451452226719E-2</v>
      </c>
      <c r="F13" s="266">
        <v>21</v>
      </c>
      <c r="G13" s="265">
        <v>37</v>
      </c>
      <c r="H13" s="264">
        <v>76.19047619047619</v>
      </c>
      <c r="I13" s="263">
        <v>3.4284174965969715E-2</v>
      </c>
      <c r="J13" s="261">
        <v>0.7</v>
      </c>
      <c r="K13" s="262">
        <v>0.84090909090909094</v>
      </c>
      <c r="L13" s="261">
        <v>20.129870129870131</v>
      </c>
      <c r="M13" s="261">
        <v>5625</v>
      </c>
      <c r="N13" s="262">
        <v>7000</v>
      </c>
      <c r="O13" s="261">
        <v>24.444444444444446</v>
      </c>
    </row>
    <row r="14" spans="1:15" x14ac:dyDescent="0.25">
      <c r="A14" s="317" t="s">
        <v>126</v>
      </c>
      <c r="B14" s="266">
        <v>532</v>
      </c>
      <c r="C14" s="265">
        <v>582</v>
      </c>
      <c r="D14" s="264">
        <v>9.3984962406014958</v>
      </c>
      <c r="E14" s="263">
        <v>0.46344992602718071</v>
      </c>
      <c r="F14" s="266">
        <v>504.69000000000005</v>
      </c>
      <c r="G14" s="265">
        <v>540.36</v>
      </c>
      <c r="H14" s="264">
        <v>7.0677049277774406</v>
      </c>
      <c r="I14" s="263">
        <v>0.50069721039490256</v>
      </c>
      <c r="J14" s="261">
        <v>0.94866541353383471</v>
      </c>
      <c r="K14" s="262">
        <v>0.92845360824742273</v>
      </c>
      <c r="L14" s="261">
        <v>-2.130551509316847</v>
      </c>
      <c r="M14" s="261">
        <v>2745.466127721967</v>
      </c>
      <c r="N14" s="262">
        <v>2690.5820193944778</v>
      </c>
      <c r="O14" s="261">
        <v>-1.9990816048795712</v>
      </c>
    </row>
    <row r="15" spans="1:15" x14ac:dyDescent="0.25">
      <c r="A15" s="317" t="s">
        <v>127</v>
      </c>
      <c r="B15" s="266">
        <v>335</v>
      </c>
      <c r="C15" s="265">
        <v>432.5</v>
      </c>
      <c r="D15" s="264">
        <v>29.104477611940304</v>
      </c>
      <c r="E15" s="263">
        <v>0.34440222166109213</v>
      </c>
      <c r="F15" s="266">
        <v>148.97800000000004</v>
      </c>
      <c r="G15" s="265">
        <v>324.03900000000004</v>
      </c>
      <c r="H15" s="264">
        <v>117.50795419457903</v>
      </c>
      <c r="I15" s="263">
        <v>0.30025431815669901</v>
      </c>
      <c r="J15" s="261">
        <v>0.44471044776119412</v>
      </c>
      <c r="K15" s="262">
        <v>0.74922312138728331</v>
      </c>
      <c r="L15" s="261">
        <v>68.474369144934059</v>
      </c>
      <c r="M15" s="261">
        <v>5915.1149834203679</v>
      </c>
      <c r="N15" s="262">
        <v>6851.2734578245208</v>
      </c>
      <c r="O15" s="261">
        <v>15.826547362614862</v>
      </c>
    </row>
    <row r="16" spans="1:15" x14ac:dyDescent="0.25">
      <c r="A16" s="317" t="s">
        <v>129</v>
      </c>
      <c r="B16" s="266">
        <v>992</v>
      </c>
      <c r="C16" s="265">
        <v>1036</v>
      </c>
      <c r="D16" s="264">
        <v>4.4354838709677491</v>
      </c>
      <c r="E16" s="263">
        <v>0.82497272055697457</v>
      </c>
      <c r="F16" s="266">
        <v>1144.3899999999999</v>
      </c>
      <c r="G16" s="265">
        <v>1337.6979999999999</v>
      </c>
      <c r="H16" s="264">
        <v>16.891793881456497</v>
      </c>
      <c r="I16" s="263">
        <v>1.239510061719669</v>
      </c>
      <c r="J16" s="261">
        <v>1.1536189516129032</v>
      </c>
      <c r="K16" s="262">
        <v>1.2912142857142856</v>
      </c>
      <c r="L16" s="261">
        <v>11.927277539000825</v>
      </c>
      <c r="M16" s="261">
        <v>5735.7268064208884</v>
      </c>
      <c r="N16" s="262">
        <v>8141.7611673187821</v>
      </c>
      <c r="O16" s="261">
        <v>41.948203638367957</v>
      </c>
    </row>
    <row r="17" spans="1:15" x14ac:dyDescent="0.25">
      <c r="A17" s="317" t="s">
        <v>130</v>
      </c>
      <c r="B17" s="266">
        <v>1297</v>
      </c>
      <c r="C17" s="265">
        <v>1318</v>
      </c>
      <c r="D17" s="264">
        <v>1.619121048573624</v>
      </c>
      <c r="E17" s="263">
        <v>1.0495309321371549</v>
      </c>
      <c r="F17" s="266">
        <v>768</v>
      </c>
      <c r="G17" s="265">
        <v>658</v>
      </c>
      <c r="H17" s="264">
        <v>-14.322916666666663</v>
      </c>
      <c r="I17" s="263">
        <v>0.60970235480021817</v>
      </c>
      <c r="J17" s="261">
        <v>0.59213569776407093</v>
      </c>
      <c r="K17" s="262">
        <v>0.4992412746585736</v>
      </c>
      <c r="L17" s="261">
        <v>-15.688029527061209</v>
      </c>
      <c r="M17" s="261">
        <v>5058.333333333333</v>
      </c>
      <c r="N17" s="262">
        <v>5742.9331306990889</v>
      </c>
      <c r="O17" s="261">
        <v>13.534098135731586</v>
      </c>
    </row>
    <row r="18" spans="1:15" x14ac:dyDescent="0.25">
      <c r="A18" s="317" t="s">
        <v>131</v>
      </c>
      <c r="B18" s="266">
        <v>348</v>
      </c>
      <c r="C18" s="265">
        <v>291</v>
      </c>
      <c r="D18" s="264">
        <v>-16.379310344827591</v>
      </c>
      <c r="E18" s="263">
        <v>0.23172496301359036</v>
      </c>
      <c r="F18" s="266">
        <v>272.89999999999998</v>
      </c>
      <c r="G18" s="265">
        <v>235.9</v>
      </c>
      <c r="H18" s="264">
        <v>-13.558079882740925</v>
      </c>
      <c r="I18" s="263">
        <v>0.21858478039114207</v>
      </c>
      <c r="J18" s="261">
        <v>0.78419540229885054</v>
      </c>
      <c r="K18" s="262">
        <v>0.81065292096219932</v>
      </c>
      <c r="L18" s="292">
        <v>3.3738426144541478</v>
      </c>
      <c r="M18" s="292">
        <v>7664.9688530597314</v>
      </c>
      <c r="N18" s="293">
        <v>7834.5485375158978</v>
      </c>
      <c r="O18" s="292">
        <v>2.212398872155541</v>
      </c>
    </row>
    <row r="19" spans="1:15" x14ac:dyDescent="0.25">
      <c r="A19" s="317" t="s">
        <v>359</v>
      </c>
      <c r="B19" s="266">
        <v>45771.55</v>
      </c>
      <c r="C19" s="265">
        <v>48813.509999999995</v>
      </c>
      <c r="D19" s="264">
        <v>6.6459623936702794</v>
      </c>
      <c r="E19" s="263">
        <v>38.87047697358598</v>
      </c>
      <c r="F19" s="266">
        <v>42606.61</v>
      </c>
      <c r="G19" s="265">
        <v>45996.31</v>
      </c>
      <c r="H19" s="264">
        <v>7.9558077960203866</v>
      </c>
      <c r="I19" s="263">
        <v>42.620149725107638</v>
      </c>
      <c r="J19" s="261">
        <v>0.93085355422746219</v>
      </c>
      <c r="K19" s="262">
        <v>0.94228646946306471</v>
      </c>
      <c r="L19" s="292">
        <v>1.2282184650507011</v>
      </c>
      <c r="M19" s="292">
        <v>7962.3756501632015</v>
      </c>
      <c r="N19" s="293">
        <v>8148.5593083445183</v>
      </c>
      <c r="O19" s="292">
        <v>2.3382928206546083</v>
      </c>
    </row>
    <row r="20" spans="1:15" x14ac:dyDescent="0.25">
      <c r="A20" s="266" t="s">
        <v>134</v>
      </c>
      <c r="B20" s="266">
        <v>652.5</v>
      </c>
      <c r="C20" s="265">
        <v>625.25</v>
      </c>
      <c r="D20" s="264">
        <v>-4.1762452107279691</v>
      </c>
      <c r="E20" s="263">
        <v>0.49789014819328992</v>
      </c>
      <c r="F20" s="266">
        <v>721.149</v>
      </c>
      <c r="G20" s="265">
        <v>694.48699999999997</v>
      </c>
      <c r="H20" s="264">
        <v>-3.6971555115517085</v>
      </c>
      <c r="I20" s="263">
        <v>0.64351118431328136</v>
      </c>
      <c r="J20" s="292">
        <v>1.1052091954022989</v>
      </c>
      <c r="K20" s="293">
        <v>1.1107349060375848</v>
      </c>
      <c r="L20" s="292">
        <v>0.49996965807677096</v>
      </c>
      <c r="M20" s="292">
        <v>5974.3478809510943</v>
      </c>
      <c r="N20" s="293">
        <v>6947.6545277305404</v>
      </c>
      <c r="O20" s="292">
        <v>16.291429059274986</v>
      </c>
    </row>
    <row r="21" spans="1:15" x14ac:dyDescent="0.25">
      <c r="A21" s="324" t="s">
        <v>135</v>
      </c>
      <c r="B21" s="290">
        <v>8176.41</v>
      </c>
      <c r="C21" s="289">
        <v>10591.15</v>
      </c>
      <c r="D21" s="288">
        <v>29.533010208636789</v>
      </c>
      <c r="E21" s="287">
        <v>8.4337932715511581</v>
      </c>
      <c r="F21" s="290">
        <v>6704.4070000000002</v>
      </c>
      <c r="G21" s="289">
        <v>8622.4090000000015</v>
      </c>
      <c r="H21" s="288">
        <v>28.608078238686897</v>
      </c>
      <c r="I21" s="287">
        <v>7.9895183455176229</v>
      </c>
      <c r="J21" s="286">
        <v>0.81996952207631468</v>
      </c>
      <c r="K21" s="285">
        <v>0.81411452014181673</v>
      </c>
      <c r="L21" s="283">
        <v>-0.71405116615456121</v>
      </c>
      <c r="M21" s="283">
        <v>6051.3069761427087</v>
      </c>
      <c r="N21" s="284">
        <v>7448.540228142735</v>
      </c>
      <c r="O21" s="283">
        <v>23.08977643191168</v>
      </c>
    </row>
    <row r="22" spans="1:15" x14ac:dyDescent="0.25">
      <c r="A22" s="372" t="s">
        <v>323</v>
      </c>
      <c r="B22" s="251"/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0000"/>
  </sheetPr>
  <dimension ref="A1:O16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346" customWidth="1"/>
    <col min="2" max="3" width="5.7109375" style="346" customWidth="1"/>
    <col min="4" max="5" width="4.7109375" style="346" customWidth="1"/>
    <col min="6" max="7" width="5.7109375" style="346" customWidth="1"/>
    <col min="8" max="9" width="4.7109375" style="346" customWidth="1"/>
    <col min="10" max="11" width="5.7109375" style="346" customWidth="1"/>
    <col min="12" max="12" width="4.7109375" style="346" customWidth="1"/>
    <col min="13" max="14" width="5.7109375" style="346" customWidth="1"/>
    <col min="15" max="15" width="4.7109375" style="346" customWidth="1"/>
    <col min="16" max="16" width="12.42578125" style="346"/>
    <col min="17" max="25" width="11.140625" style="346" customWidth="1"/>
    <col min="26" max="35" width="12.42578125" style="346"/>
    <col min="36" max="36" width="7.28515625" style="346" customWidth="1"/>
    <col min="37" max="45" width="12.42578125" style="346"/>
    <col min="46" max="46" width="35.42578125" style="346" customWidth="1"/>
    <col min="47" max="47" width="12.42578125" style="346"/>
    <col min="48" max="48" width="35.42578125" style="346" customWidth="1"/>
    <col min="49" max="52" width="12.42578125" style="346"/>
    <col min="53" max="55" width="13.7109375" style="346" customWidth="1"/>
    <col min="56" max="56" width="12.42578125" style="346"/>
    <col min="57" max="57" width="6" style="346" customWidth="1"/>
    <col min="58" max="58" width="12.42578125" style="346"/>
    <col min="59" max="59" width="6" style="346" customWidth="1"/>
    <col min="60" max="60" width="12.42578125" style="346"/>
    <col min="61" max="61" width="6" style="346" customWidth="1"/>
    <col min="62" max="62" width="12.42578125" style="346"/>
    <col min="63" max="63" width="6" style="346" customWidth="1"/>
    <col min="64" max="64" width="12.42578125" style="346"/>
    <col min="65" max="65" width="6" style="346" customWidth="1"/>
    <col min="66" max="16384" width="12.42578125" style="346"/>
  </cols>
  <sheetData>
    <row r="1" spans="1:15" ht="13.5" x14ac:dyDescent="0.25">
      <c r="A1" s="282" t="s">
        <v>498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468</v>
      </c>
      <c r="N3" s="276"/>
      <c r="O3" s="275"/>
    </row>
    <row r="4" spans="1:15" ht="25.5" customHeight="1" x14ac:dyDescent="0.25">
      <c r="A4" s="803"/>
      <c r="B4" s="276" t="s">
        <v>3</v>
      </c>
      <c r="C4" s="276" t="s">
        <v>90</v>
      </c>
      <c r="D4" s="276" t="s">
        <v>334</v>
      </c>
      <c r="E4" s="373" t="s">
        <v>386</v>
      </c>
      <c r="F4" s="276" t="s">
        <v>3</v>
      </c>
      <c r="G4" s="276" t="s">
        <v>90</v>
      </c>
      <c r="H4" s="276" t="s">
        <v>334</v>
      </c>
      <c r="I4" s="373" t="s">
        <v>386</v>
      </c>
      <c r="J4" s="276" t="s">
        <v>3</v>
      </c>
      <c r="K4" s="276" t="s">
        <v>90</v>
      </c>
      <c r="L4" s="277" t="s">
        <v>334</v>
      </c>
      <c r="M4" s="276" t="s">
        <v>3</v>
      </c>
      <c r="N4" s="276" t="s">
        <v>90</v>
      </c>
      <c r="O4" s="319" t="s">
        <v>334</v>
      </c>
    </row>
    <row r="5" spans="1:15" x14ac:dyDescent="0.25">
      <c r="A5" s="272" t="s">
        <v>325</v>
      </c>
      <c r="B5" s="272">
        <v>3625.3</v>
      </c>
      <c r="C5" s="271">
        <v>5412.8</v>
      </c>
      <c r="D5" s="268">
        <v>49.306264309160611</v>
      </c>
      <c r="E5" s="268">
        <v>100</v>
      </c>
      <c r="F5" s="272">
        <v>21378.367999999999</v>
      </c>
      <c r="G5" s="271">
        <v>31085.186000000002</v>
      </c>
      <c r="H5" s="268">
        <v>45.404859716139256</v>
      </c>
      <c r="I5" s="268">
        <v>100</v>
      </c>
      <c r="J5" s="270">
        <v>5.8969928005958119</v>
      </c>
      <c r="K5" s="269">
        <v>5.7429031185338459</v>
      </c>
      <c r="L5" s="268">
        <v>-2.6130213699158245</v>
      </c>
      <c r="M5" s="270">
        <v>7001.9454291365928</v>
      </c>
      <c r="N5" s="269">
        <v>6773.5158991810422</v>
      </c>
      <c r="O5" s="268">
        <v>-3.2623723259111115</v>
      </c>
    </row>
    <row r="6" spans="1:15" x14ac:dyDescent="0.25">
      <c r="A6" s="317" t="s">
        <v>114</v>
      </c>
      <c r="B6" s="266">
        <v>332</v>
      </c>
      <c r="C6" s="265">
        <v>249</v>
      </c>
      <c r="D6" s="264">
        <v>-25</v>
      </c>
      <c r="E6" s="263">
        <v>4.600206916937629</v>
      </c>
      <c r="F6" s="266">
        <v>1716</v>
      </c>
      <c r="G6" s="265">
        <v>1326</v>
      </c>
      <c r="H6" s="264">
        <v>-22.72727272727273</v>
      </c>
      <c r="I6" s="263">
        <v>4.2656974933333194</v>
      </c>
      <c r="J6" s="261">
        <v>5.168674698795181</v>
      </c>
      <c r="K6" s="262">
        <v>5.3253012048192767</v>
      </c>
      <c r="L6" s="261" t="s">
        <v>341</v>
      </c>
      <c r="M6" s="261">
        <v>5622.272727272727</v>
      </c>
      <c r="N6" s="262">
        <v>6532.5037707390647</v>
      </c>
      <c r="O6" s="261">
        <v>16.189734785560205</v>
      </c>
    </row>
    <row r="7" spans="1:15" x14ac:dyDescent="0.25">
      <c r="A7" s="317" t="s">
        <v>116</v>
      </c>
      <c r="B7" s="266">
        <v>229</v>
      </c>
      <c r="C7" s="265">
        <v>775</v>
      </c>
      <c r="D7" s="263" t="s">
        <v>341</v>
      </c>
      <c r="E7" s="263">
        <v>14.317913094886196</v>
      </c>
      <c r="F7" s="266">
        <v>1327.3910000000001</v>
      </c>
      <c r="G7" s="265">
        <v>4849.3959999999997</v>
      </c>
      <c r="H7" s="263">
        <v>265.33289739044483</v>
      </c>
      <c r="I7" s="263">
        <v>15.600344163937121</v>
      </c>
      <c r="J7" s="261">
        <v>5.7964672489082973</v>
      </c>
      <c r="K7" s="262">
        <v>6.257285161290322</v>
      </c>
      <c r="L7" s="261">
        <v>7.9499787127895072</v>
      </c>
      <c r="M7" s="261">
        <v>6341.153058895231</v>
      </c>
      <c r="N7" s="262">
        <v>6092.7076279190233</v>
      </c>
      <c r="O7" s="263">
        <v>-3.9179850836070562</v>
      </c>
    </row>
    <row r="8" spans="1:15" x14ac:dyDescent="0.25">
      <c r="A8" s="317" t="s">
        <v>118</v>
      </c>
      <c r="B8" s="266">
        <v>16</v>
      </c>
      <c r="C8" s="265">
        <v>15</v>
      </c>
      <c r="D8" s="263">
        <v>-6.25</v>
      </c>
      <c r="E8" s="263">
        <v>0.27712089861070055</v>
      </c>
      <c r="F8" s="266">
        <v>272</v>
      </c>
      <c r="G8" s="265">
        <v>255</v>
      </c>
      <c r="H8" s="263">
        <v>-6.25</v>
      </c>
      <c r="I8" s="263">
        <v>0.82032644102563823</v>
      </c>
      <c r="J8" s="261">
        <v>17</v>
      </c>
      <c r="K8" s="262">
        <v>17</v>
      </c>
      <c r="L8" s="263">
        <v>0</v>
      </c>
      <c r="M8" s="261">
        <v>1600</v>
      </c>
      <c r="N8" s="262">
        <v>1906.6666666666667</v>
      </c>
      <c r="O8" s="263">
        <v>19.166666666666664</v>
      </c>
    </row>
    <row r="9" spans="1:15" x14ac:dyDescent="0.25">
      <c r="A9" s="317" t="s">
        <v>122</v>
      </c>
      <c r="B9" s="266">
        <v>373.8</v>
      </c>
      <c r="C9" s="265">
        <v>219.3</v>
      </c>
      <c r="D9" s="264">
        <v>-41.332263242375603</v>
      </c>
      <c r="E9" s="263">
        <v>4.0515075376884422</v>
      </c>
      <c r="F9" s="266">
        <v>2573.0969999999998</v>
      </c>
      <c r="G9" s="265">
        <v>1488.99</v>
      </c>
      <c r="H9" s="264">
        <v>-42.132379774256471</v>
      </c>
      <c r="I9" s="263">
        <v>4.7900308526382958</v>
      </c>
      <c r="J9" s="261">
        <v>6.8836195826645259</v>
      </c>
      <c r="K9" s="262">
        <v>6.7897400820793434</v>
      </c>
      <c r="L9" s="261">
        <v>-1.3638101213728548</v>
      </c>
      <c r="M9" s="261">
        <v>5753.3084061735726</v>
      </c>
      <c r="N9" s="262">
        <v>5267.362171673416</v>
      </c>
      <c r="O9" s="261">
        <v>-8.4463790256526732</v>
      </c>
    </row>
    <row r="10" spans="1:15" x14ac:dyDescent="0.25">
      <c r="A10" s="317" t="s">
        <v>124</v>
      </c>
      <c r="B10" s="266">
        <v>320.5</v>
      </c>
      <c r="C10" s="265">
        <v>229.5</v>
      </c>
      <c r="D10" s="264">
        <v>-28.393135725429019</v>
      </c>
      <c r="E10" s="263">
        <v>4.2399497487437179</v>
      </c>
      <c r="F10" s="266">
        <v>2720</v>
      </c>
      <c r="G10" s="265">
        <v>1937.8000000000002</v>
      </c>
      <c r="H10" s="264">
        <v>-28.75735294117646</v>
      </c>
      <c r="I10" s="263">
        <v>6.2338375585077728</v>
      </c>
      <c r="J10" s="261">
        <v>8.486739469578783</v>
      </c>
      <c r="K10" s="262">
        <v>8.4435729847494567</v>
      </c>
      <c r="L10" s="261">
        <v>-0.50863449955144135</v>
      </c>
      <c r="M10" s="261">
        <v>7605.1029411764703</v>
      </c>
      <c r="N10" s="262">
        <v>7499.9999999999991</v>
      </c>
      <c r="O10" s="261">
        <v>-1.3820055032708334</v>
      </c>
    </row>
    <row r="11" spans="1:15" x14ac:dyDescent="0.25">
      <c r="A11" s="317" t="s">
        <v>125</v>
      </c>
      <c r="B11" s="266">
        <v>99</v>
      </c>
      <c r="C11" s="265">
        <v>501</v>
      </c>
      <c r="D11" s="264">
        <v>406.06060606060606</v>
      </c>
      <c r="E11" s="263">
        <v>9.2558380135973977</v>
      </c>
      <c r="F11" s="266">
        <v>648</v>
      </c>
      <c r="G11" s="265">
        <v>4022</v>
      </c>
      <c r="H11" s="264">
        <v>520.67901234567898</v>
      </c>
      <c r="I11" s="263">
        <v>12.938639003157324</v>
      </c>
      <c r="J11" s="261">
        <v>6.5454545454545459</v>
      </c>
      <c r="K11" s="262">
        <v>8.0279441117764474</v>
      </c>
      <c r="L11" s="261">
        <v>22.649146152140155</v>
      </c>
      <c r="M11" s="261">
        <v>5365.4320987654328</v>
      </c>
      <c r="N11" s="262">
        <v>6836.4495275982108</v>
      </c>
      <c r="O11" s="261">
        <v>27.416569658411195</v>
      </c>
    </row>
    <row r="12" spans="1:15" x14ac:dyDescent="0.25">
      <c r="A12" s="317" t="s">
        <v>200</v>
      </c>
      <c r="B12" s="266">
        <v>1824</v>
      </c>
      <c r="C12" s="265">
        <v>2990</v>
      </c>
      <c r="D12" s="264">
        <v>63.925438596491226</v>
      </c>
      <c r="E12" s="263">
        <v>55.239432456399641</v>
      </c>
      <c r="F12" s="266">
        <v>10071</v>
      </c>
      <c r="G12" s="265">
        <v>14302</v>
      </c>
      <c r="H12" s="264">
        <v>42.011716810644415</v>
      </c>
      <c r="I12" s="263">
        <v>46.00905395901443</v>
      </c>
      <c r="J12" s="261">
        <v>5.5213815789473681</v>
      </c>
      <c r="K12" s="262">
        <v>4.7832775919732438</v>
      </c>
      <c r="L12" s="261">
        <v>-13.368103189760728</v>
      </c>
      <c r="M12" s="261">
        <v>8160.1529143084108</v>
      </c>
      <c r="N12" s="262">
        <v>6926.7375192280797</v>
      </c>
      <c r="O12" s="261">
        <v>-15.115101494208528</v>
      </c>
    </row>
    <row r="13" spans="1:15" x14ac:dyDescent="0.25">
      <c r="A13" s="317" t="s">
        <v>128</v>
      </c>
      <c r="B13" s="266">
        <v>1</v>
      </c>
      <c r="C13" s="265">
        <v>0</v>
      </c>
      <c r="D13" s="264">
        <v>-100</v>
      </c>
      <c r="E13" s="263">
        <v>0</v>
      </c>
      <c r="F13" s="266">
        <v>5.88</v>
      </c>
      <c r="G13" s="265">
        <v>0</v>
      </c>
      <c r="H13" s="264">
        <v>-100</v>
      </c>
      <c r="I13" s="263">
        <v>0</v>
      </c>
      <c r="J13" s="261">
        <v>5.88</v>
      </c>
      <c r="K13" s="262" t="s">
        <v>341</v>
      </c>
      <c r="L13" s="264" t="s">
        <v>341</v>
      </c>
      <c r="M13" s="292">
        <v>1200</v>
      </c>
      <c r="N13" s="293" t="s">
        <v>341</v>
      </c>
      <c r="O13" s="264" t="s">
        <v>341</v>
      </c>
    </row>
    <row r="14" spans="1:15" x14ac:dyDescent="0.25">
      <c r="A14" s="317" t="s">
        <v>130</v>
      </c>
      <c r="B14" s="266">
        <v>407</v>
      </c>
      <c r="C14" s="265">
        <v>372</v>
      </c>
      <c r="D14" s="264">
        <v>-8.5995085995085994</v>
      </c>
      <c r="E14" s="263">
        <v>6.872598285545374</v>
      </c>
      <c r="F14" s="266">
        <v>1876</v>
      </c>
      <c r="G14" s="265">
        <v>2626</v>
      </c>
      <c r="H14" s="264">
        <v>39.978678038379535</v>
      </c>
      <c r="I14" s="263">
        <v>8.4477538593463777</v>
      </c>
      <c r="J14" s="261">
        <v>4.6093366093366095</v>
      </c>
      <c r="K14" s="262">
        <v>7.059139784946237</v>
      </c>
      <c r="L14" s="261">
        <v>53.148714950592655</v>
      </c>
      <c r="M14" s="261">
        <v>4843.4434968017049</v>
      </c>
      <c r="N14" s="262">
        <v>8302.4752475247515</v>
      </c>
      <c r="O14" s="261">
        <v>71.416787519193022</v>
      </c>
    </row>
    <row r="15" spans="1:15" x14ac:dyDescent="0.25">
      <c r="A15" s="259" t="s">
        <v>133</v>
      </c>
      <c r="B15" s="259">
        <v>23</v>
      </c>
      <c r="C15" s="258">
        <v>62</v>
      </c>
      <c r="D15" s="257">
        <v>169.56521739130434</v>
      </c>
      <c r="E15" s="256">
        <v>1.1454330475908956</v>
      </c>
      <c r="F15" s="259">
        <v>169</v>
      </c>
      <c r="G15" s="258">
        <v>278</v>
      </c>
      <c r="H15" s="257">
        <v>64.497041420118336</v>
      </c>
      <c r="I15" s="256">
        <v>0.89431666903971552</v>
      </c>
      <c r="J15" s="254">
        <v>7.3478260869565215</v>
      </c>
      <c r="K15" s="255">
        <v>4.4838709677419351</v>
      </c>
      <c r="L15" s="254">
        <v>-38.976903989310941</v>
      </c>
      <c r="M15" s="254">
        <v>5616.5680473372777</v>
      </c>
      <c r="N15" s="255">
        <v>4030.5755395683454</v>
      </c>
      <c r="O15" s="254">
        <v>-28.237751139164512</v>
      </c>
    </row>
    <row r="16" spans="1:15" x14ac:dyDescent="0.25">
      <c r="A16" s="372" t="s">
        <v>323</v>
      </c>
      <c r="B16" s="251"/>
      <c r="C16" s="251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0000"/>
  </sheetPr>
  <dimension ref="A1:O12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374" customWidth="1"/>
    <col min="2" max="3" width="5.7109375" style="374" customWidth="1"/>
    <col min="4" max="5" width="4.7109375" style="374" customWidth="1"/>
    <col min="6" max="7" width="5.7109375" style="374" customWidth="1"/>
    <col min="8" max="9" width="4.7109375" style="374" customWidth="1"/>
    <col min="10" max="11" width="5.7109375" style="374" customWidth="1"/>
    <col min="12" max="12" width="4.7109375" style="374" customWidth="1"/>
    <col min="13" max="14" width="5.7109375" style="374" customWidth="1"/>
    <col min="15" max="15" width="4.7109375" style="374" customWidth="1"/>
    <col min="16" max="24" width="11.140625" style="374" customWidth="1"/>
    <col min="25" max="34" width="12.42578125" style="374"/>
    <col min="35" max="35" width="7.28515625" style="374" customWidth="1"/>
    <col min="36" max="44" width="12.42578125" style="374"/>
    <col min="45" max="45" width="35.42578125" style="374" customWidth="1"/>
    <col min="46" max="46" width="12.42578125" style="374"/>
    <col min="47" max="47" width="35.42578125" style="374" customWidth="1"/>
    <col min="48" max="51" width="12.42578125" style="374"/>
    <col min="52" max="54" width="13.7109375" style="374" customWidth="1"/>
    <col min="55" max="55" width="12.42578125" style="374"/>
    <col min="56" max="56" width="6" style="374" customWidth="1"/>
    <col min="57" max="57" width="12.42578125" style="374"/>
    <col min="58" max="58" width="6" style="374" customWidth="1"/>
    <col min="59" max="59" width="12.42578125" style="374"/>
    <col min="60" max="60" width="6" style="374" customWidth="1"/>
    <col min="61" max="61" width="12.42578125" style="374"/>
    <col min="62" max="62" width="6" style="374" customWidth="1"/>
    <col min="63" max="63" width="12.42578125" style="374"/>
    <col min="64" max="64" width="6" style="374" customWidth="1"/>
    <col min="65" max="16384" width="12.42578125" style="374"/>
  </cols>
  <sheetData>
    <row r="1" spans="1:15" ht="13.5" x14ac:dyDescent="0.25">
      <c r="A1" s="282" t="s">
        <v>499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336</v>
      </c>
      <c r="N3" s="276"/>
      <c r="O3" s="275"/>
    </row>
    <row r="4" spans="1:15" ht="25.5" customHeight="1" x14ac:dyDescent="0.25">
      <c r="A4" s="804"/>
      <c r="B4" s="276" t="s">
        <v>3</v>
      </c>
      <c r="C4" s="276" t="s">
        <v>90</v>
      </c>
      <c r="D4" s="276" t="s">
        <v>334</v>
      </c>
      <c r="E4" s="373" t="s">
        <v>386</v>
      </c>
      <c r="F4" s="276" t="s">
        <v>3</v>
      </c>
      <c r="G4" s="276" t="s">
        <v>90</v>
      </c>
      <c r="H4" s="276" t="s">
        <v>334</v>
      </c>
      <c r="I4" s="373" t="s">
        <v>386</v>
      </c>
      <c r="J4" s="276" t="s">
        <v>3</v>
      </c>
      <c r="K4" s="276" t="s">
        <v>90</v>
      </c>
      <c r="L4" s="277" t="s">
        <v>334</v>
      </c>
      <c r="M4" s="276" t="s">
        <v>3</v>
      </c>
      <c r="N4" s="276" t="s">
        <v>90</v>
      </c>
      <c r="O4" s="319" t="s">
        <v>334</v>
      </c>
    </row>
    <row r="5" spans="1:15" x14ac:dyDescent="0.25">
      <c r="A5" s="272" t="s">
        <v>325</v>
      </c>
      <c r="B5" s="272">
        <v>445.8</v>
      </c>
      <c r="C5" s="271">
        <v>401</v>
      </c>
      <c r="D5" s="268">
        <v>-10.049349484073577</v>
      </c>
      <c r="E5" s="268">
        <v>100</v>
      </c>
      <c r="F5" s="272">
        <v>5499.9539999999997</v>
      </c>
      <c r="G5" s="271">
        <v>5309.39</v>
      </c>
      <c r="H5" s="268">
        <v>-3.4648289785696229</v>
      </c>
      <c r="I5" s="268">
        <v>100</v>
      </c>
      <c r="J5" s="270">
        <v>12.337267833109017</v>
      </c>
      <c r="K5" s="269">
        <v>13.240374064837907</v>
      </c>
      <c r="L5" s="268">
        <v>7.3201477340490317</v>
      </c>
      <c r="M5" s="270">
        <v>851.24558859946831</v>
      </c>
      <c r="N5" s="269">
        <v>892.02085550317463</v>
      </c>
      <c r="O5" s="268">
        <v>4.7900708620167709</v>
      </c>
    </row>
    <row r="6" spans="1:15" x14ac:dyDescent="0.25">
      <c r="A6" s="317" t="s">
        <v>115</v>
      </c>
      <c r="B6" s="266">
        <v>24</v>
      </c>
      <c r="C6" s="265">
        <v>10</v>
      </c>
      <c r="D6" s="264">
        <v>-58.333333333333329</v>
      </c>
      <c r="E6" s="263">
        <v>2.4937655860349128</v>
      </c>
      <c r="F6" s="266">
        <v>162</v>
      </c>
      <c r="G6" s="265">
        <v>44</v>
      </c>
      <c r="H6" s="264">
        <v>-72.839506172839506</v>
      </c>
      <c r="I6" s="263">
        <v>0.82872043681100838</v>
      </c>
      <c r="J6" s="261">
        <v>6.75</v>
      </c>
      <c r="K6" s="262">
        <v>4.4000000000000004</v>
      </c>
      <c r="L6" s="261">
        <v>-34.81481481481481</v>
      </c>
      <c r="M6" s="261">
        <v>1824.6913580246915</v>
      </c>
      <c r="N6" s="262">
        <v>3409.090909090909</v>
      </c>
      <c r="O6" s="261">
        <v>86.831098536105287</v>
      </c>
    </row>
    <row r="7" spans="1:15" x14ac:dyDescent="0.25">
      <c r="A7" s="317" t="s">
        <v>116</v>
      </c>
      <c r="B7" s="266">
        <v>18</v>
      </c>
      <c r="C7" s="265">
        <v>31</v>
      </c>
      <c r="D7" s="263">
        <f>+((C7/B7)-1)*100</f>
        <v>72.222222222222229</v>
      </c>
      <c r="E7" s="263">
        <v>7.7306733167082298</v>
      </c>
      <c r="F7" s="266">
        <v>776.82500000000005</v>
      </c>
      <c r="G7" s="265">
        <v>1315.6680000000001</v>
      </c>
      <c r="H7" s="263">
        <v>69.364786148746504</v>
      </c>
      <c r="I7" s="263">
        <v>24.780021810415136</v>
      </c>
      <c r="J7" s="261">
        <v>43.156944444444449</v>
      </c>
      <c r="K7" s="262">
        <v>42.440903225806458</v>
      </c>
      <c r="L7" s="261">
        <v>-1.6591564297600891</v>
      </c>
      <c r="M7" s="261">
        <v>1239.6228236732854</v>
      </c>
      <c r="N7" s="262">
        <v>969.74881201032485</v>
      </c>
      <c r="O7" s="263">
        <v>-21.77065527587353</v>
      </c>
    </row>
    <row r="8" spans="1:15" x14ac:dyDescent="0.25">
      <c r="A8" s="317" t="s">
        <v>122</v>
      </c>
      <c r="B8" s="266">
        <v>36.800000000000004</v>
      </c>
      <c r="C8" s="265">
        <v>44</v>
      </c>
      <c r="D8" s="264">
        <v>19.565217391304323</v>
      </c>
      <c r="E8" s="263">
        <v>10.972568578553615</v>
      </c>
      <c r="F8" s="266">
        <v>195.71</v>
      </c>
      <c r="G8" s="265">
        <v>252.91899999999998</v>
      </c>
      <c r="H8" s="264">
        <v>29.231516018598924</v>
      </c>
      <c r="I8" s="263">
        <v>4.7636169126773504</v>
      </c>
      <c r="J8" s="261">
        <v>5.3182065217391301</v>
      </c>
      <c r="K8" s="262">
        <v>5.7481590909090903</v>
      </c>
      <c r="L8" s="261">
        <v>8.084540670100937</v>
      </c>
      <c r="M8" s="261">
        <v>732.00705124929743</v>
      </c>
      <c r="N8" s="262">
        <v>827.83025395482355</v>
      </c>
      <c r="O8" s="261">
        <v>13.090475363862563</v>
      </c>
    </row>
    <row r="9" spans="1:15" x14ac:dyDescent="0.25">
      <c r="A9" s="317" t="s">
        <v>124</v>
      </c>
      <c r="B9" s="266">
        <v>0</v>
      </c>
      <c r="C9" s="265">
        <v>5</v>
      </c>
      <c r="D9" s="264" t="s">
        <v>341</v>
      </c>
      <c r="E9" s="263">
        <v>1.2468827930174564</v>
      </c>
      <c r="F9" s="266">
        <v>0</v>
      </c>
      <c r="G9" s="265">
        <v>100</v>
      </c>
      <c r="H9" s="264" t="s">
        <v>341</v>
      </c>
      <c r="I9" s="263">
        <v>1.8834555382068372</v>
      </c>
      <c r="J9" s="261" t="s">
        <v>341</v>
      </c>
      <c r="K9" s="262">
        <v>20</v>
      </c>
      <c r="L9" s="261" t="s">
        <v>341</v>
      </c>
      <c r="M9" s="261" t="s">
        <v>341</v>
      </c>
      <c r="N9" s="262">
        <v>1800</v>
      </c>
      <c r="O9" s="261" t="s">
        <v>341</v>
      </c>
    </row>
    <row r="10" spans="1:15" x14ac:dyDescent="0.25">
      <c r="A10" s="317" t="s">
        <v>200</v>
      </c>
      <c r="B10" s="266">
        <v>5</v>
      </c>
      <c r="C10" s="265">
        <v>3</v>
      </c>
      <c r="D10" s="264">
        <v>-40</v>
      </c>
      <c r="E10" s="263">
        <v>0.74812967581047385</v>
      </c>
      <c r="F10" s="266">
        <v>33</v>
      </c>
      <c r="G10" s="265">
        <v>18</v>
      </c>
      <c r="H10" s="264">
        <v>-45.45454545454546</v>
      </c>
      <c r="I10" s="263">
        <v>0.33902199687723072</v>
      </c>
      <c r="J10" s="261">
        <v>6.6</v>
      </c>
      <c r="K10" s="262">
        <v>6</v>
      </c>
      <c r="L10" s="261">
        <v>-9.0909090909090828</v>
      </c>
      <c r="M10" s="261">
        <v>1433.3333333333333</v>
      </c>
      <c r="N10" s="262">
        <v>1500</v>
      </c>
      <c r="O10" s="261">
        <v>4.6511627906976827</v>
      </c>
    </row>
    <row r="11" spans="1:15" x14ac:dyDescent="0.25">
      <c r="A11" s="259" t="s">
        <v>324</v>
      </c>
      <c r="B11" s="259">
        <v>362</v>
      </c>
      <c r="C11" s="258">
        <v>308</v>
      </c>
      <c r="D11" s="257">
        <v>-14.917127071823199</v>
      </c>
      <c r="E11" s="256">
        <v>76.807980049875312</v>
      </c>
      <c r="F11" s="259">
        <v>4332.4189999999999</v>
      </c>
      <c r="G11" s="258">
        <v>3578.8030000000003</v>
      </c>
      <c r="H11" s="257">
        <v>-17.39480876618812</v>
      </c>
      <c r="I11" s="256">
        <v>67.405163305012437</v>
      </c>
      <c r="J11" s="254">
        <v>11.968008287292818</v>
      </c>
      <c r="K11" s="255">
        <v>11.61949025974026</v>
      </c>
      <c r="L11" s="254">
        <v>-2.9120804329873407</v>
      </c>
      <c r="M11" s="254">
        <v>746.16062758472799</v>
      </c>
      <c r="N11" s="255">
        <v>808.60699233794082</v>
      </c>
      <c r="O11" s="254">
        <v>8.3690243688343102</v>
      </c>
    </row>
    <row r="12" spans="1:15" x14ac:dyDescent="0.25">
      <c r="A12" s="372" t="s">
        <v>323</v>
      </c>
      <c r="B12" s="251"/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00B0F0"/>
  </sheetPr>
  <dimension ref="A1:T32"/>
  <sheetViews>
    <sheetView view="pageBreakPreview" zoomScaleNormal="100" zoomScaleSheetLayoutView="100" workbookViewId="0"/>
  </sheetViews>
  <sheetFormatPr baseColWidth="10" defaultColWidth="11" defaultRowHeight="12.75" x14ac:dyDescent="0.25"/>
  <cols>
    <col min="1" max="1" width="12.7109375" style="374" customWidth="1"/>
    <col min="2" max="13" width="6.7109375" style="374" customWidth="1"/>
    <col min="14" max="16384" width="11" style="374"/>
  </cols>
  <sheetData>
    <row r="1" spans="1:20" ht="13.5" x14ac:dyDescent="0.25">
      <c r="A1" s="391" t="s">
        <v>504</v>
      </c>
      <c r="B1" s="391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</row>
    <row r="2" spans="1:20" ht="13.5" x14ac:dyDescent="0.25">
      <c r="A2" s="391" t="s">
        <v>328</v>
      </c>
      <c r="B2" s="391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</row>
    <row r="4" spans="1:20" ht="25.5" x14ac:dyDescent="0.25">
      <c r="A4" s="388" t="s">
        <v>327</v>
      </c>
      <c r="B4" s="388" t="s">
        <v>109</v>
      </c>
      <c r="C4" s="388" t="s">
        <v>253</v>
      </c>
      <c r="D4" s="389" t="s">
        <v>503</v>
      </c>
      <c r="E4" s="389" t="s">
        <v>254</v>
      </c>
      <c r="F4" s="389" t="s">
        <v>502</v>
      </c>
      <c r="G4" s="388" t="s">
        <v>234</v>
      </c>
      <c r="H4" s="388" t="s">
        <v>235</v>
      </c>
      <c r="I4" s="389" t="s">
        <v>501</v>
      </c>
      <c r="J4" s="389" t="s">
        <v>237</v>
      </c>
      <c r="K4" s="389" t="s">
        <v>238</v>
      </c>
      <c r="L4" s="388" t="s">
        <v>239</v>
      </c>
      <c r="M4" s="388" t="s">
        <v>240</v>
      </c>
    </row>
    <row r="5" spans="1:20" x14ac:dyDescent="0.25">
      <c r="A5" s="387" t="s">
        <v>325</v>
      </c>
      <c r="B5" s="386">
        <f t="shared" ref="B5:B30" si="0">+SUM(C5:M5)</f>
        <v>266368.95</v>
      </c>
      <c r="C5" s="386">
        <v>76538.5</v>
      </c>
      <c r="D5" s="386">
        <v>8194.9500000000007</v>
      </c>
      <c r="E5" s="386">
        <v>193</v>
      </c>
      <c r="F5" s="386">
        <v>69461.5</v>
      </c>
      <c r="G5" s="386">
        <v>488.5</v>
      </c>
      <c r="H5" s="386">
        <v>2617</v>
      </c>
      <c r="I5" s="386">
        <v>82223.7</v>
      </c>
      <c r="J5" s="386">
        <v>20327.95</v>
      </c>
      <c r="K5" s="386">
        <v>2968.1</v>
      </c>
      <c r="L5" s="386">
        <v>3208.75</v>
      </c>
      <c r="M5" s="386">
        <v>147</v>
      </c>
      <c r="S5" s="385"/>
      <c r="T5" s="385"/>
    </row>
    <row r="6" spans="1:20" x14ac:dyDescent="0.25">
      <c r="A6" s="384" t="s">
        <v>113</v>
      </c>
      <c r="B6" s="379">
        <f t="shared" si="0"/>
        <v>11061.800000000001</v>
      </c>
      <c r="C6" s="379">
        <v>9299.2000000000007</v>
      </c>
      <c r="D6" s="379">
        <v>0</v>
      </c>
      <c r="E6" s="379">
        <v>0</v>
      </c>
      <c r="F6" s="379">
        <v>466</v>
      </c>
      <c r="G6" s="379">
        <v>0</v>
      </c>
      <c r="H6" s="379">
        <v>0</v>
      </c>
      <c r="I6" s="379">
        <v>1038.5</v>
      </c>
      <c r="J6" s="379">
        <v>0</v>
      </c>
      <c r="K6" s="379">
        <v>235.1</v>
      </c>
      <c r="L6" s="379">
        <v>23</v>
      </c>
      <c r="M6" s="379">
        <v>0</v>
      </c>
    </row>
    <row r="7" spans="1:20" x14ac:dyDescent="0.25">
      <c r="A7" s="384" t="s">
        <v>114</v>
      </c>
      <c r="B7" s="379">
        <f t="shared" si="0"/>
        <v>5116</v>
      </c>
      <c r="C7" s="379">
        <v>967</v>
      </c>
      <c r="D7" s="379">
        <v>42</v>
      </c>
      <c r="E7" s="379">
        <v>0</v>
      </c>
      <c r="F7" s="379">
        <v>1775</v>
      </c>
      <c r="G7" s="379">
        <v>0</v>
      </c>
      <c r="H7" s="379">
        <v>31</v>
      </c>
      <c r="I7" s="379">
        <v>2251</v>
      </c>
      <c r="J7" s="379">
        <v>0</v>
      </c>
      <c r="K7" s="379">
        <v>0</v>
      </c>
      <c r="L7" s="379">
        <v>50</v>
      </c>
      <c r="M7" s="379">
        <v>0</v>
      </c>
    </row>
    <row r="8" spans="1:20" x14ac:dyDescent="0.25">
      <c r="A8" s="384" t="s">
        <v>115</v>
      </c>
      <c r="B8" s="379">
        <f t="shared" si="0"/>
        <v>12700.900000000001</v>
      </c>
      <c r="C8" s="379">
        <v>4435.7</v>
      </c>
      <c r="D8" s="379">
        <v>2</v>
      </c>
      <c r="E8" s="379">
        <v>0</v>
      </c>
      <c r="F8" s="379">
        <v>5348.5</v>
      </c>
      <c r="G8" s="379">
        <v>0</v>
      </c>
      <c r="H8" s="379">
        <v>117.5</v>
      </c>
      <c r="I8" s="379">
        <v>2492.1999999999998</v>
      </c>
      <c r="J8" s="379">
        <v>0</v>
      </c>
      <c r="K8" s="379">
        <v>0</v>
      </c>
      <c r="L8" s="379">
        <v>305</v>
      </c>
      <c r="M8" s="379">
        <v>0</v>
      </c>
    </row>
    <row r="9" spans="1:20" x14ac:dyDescent="0.25">
      <c r="A9" s="384" t="s">
        <v>116</v>
      </c>
      <c r="B9" s="379">
        <f t="shared" si="0"/>
        <v>6334</v>
      </c>
      <c r="C9" s="379">
        <v>3452</v>
      </c>
      <c r="D9" s="379">
        <v>147</v>
      </c>
      <c r="E9" s="379">
        <v>0</v>
      </c>
      <c r="F9" s="379">
        <v>1382</v>
      </c>
      <c r="G9" s="379">
        <v>0</v>
      </c>
      <c r="H9" s="379">
        <v>0</v>
      </c>
      <c r="I9" s="379">
        <v>1353</v>
      </c>
      <c r="J9" s="379">
        <v>0</v>
      </c>
      <c r="K9" s="379">
        <v>0</v>
      </c>
      <c r="L9" s="379">
        <v>0</v>
      </c>
      <c r="M9" s="379">
        <v>0</v>
      </c>
    </row>
    <row r="10" spans="1:20" x14ac:dyDescent="0.25">
      <c r="A10" s="384" t="s">
        <v>117</v>
      </c>
      <c r="B10" s="379">
        <f t="shared" si="0"/>
        <v>16809</v>
      </c>
      <c r="C10" s="379">
        <v>2050</v>
      </c>
      <c r="D10" s="379">
        <v>23</v>
      </c>
      <c r="E10" s="379">
        <v>0</v>
      </c>
      <c r="F10" s="379">
        <v>8605</v>
      </c>
      <c r="G10" s="379">
        <v>26</v>
      </c>
      <c r="H10" s="379">
        <v>30</v>
      </c>
      <c r="I10" s="379">
        <v>6042</v>
      </c>
      <c r="J10" s="379">
        <v>0</v>
      </c>
      <c r="K10" s="379">
        <v>0</v>
      </c>
      <c r="L10" s="379">
        <v>33</v>
      </c>
      <c r="M10" s="379">
        <v>0</v>
      </c>
    </row>
    <row r="11" spans="1:20" x14ac:dyDescent="0.25">
      <c r="A11" s="384" t="s">
        <v>118</v>
      </c>
      <c r="B11" s="379">
        <f t="shared" si="0"/>
        <v>53362</v>
      </c>
      <c r="C11" s="379">
        <v>20210.5</v>
      </c>
      <c r="D11" s="379">
        <v>0</v>
      </c>
      <c r="E11" s="379">
        <v>0</v>
      </c>
      <c r="F11" s="379">
        <v>5647.5</v>
      </c>
      <c r="G11" s="379">
        <v>0</v>
      </c>
      <c r="H11" s="379">
        <v>1118</v>
      </c>
      <c r="I11" s="379">
        <v>26138</v>
      </c>
      <c r="J11" s="379">
        <v>0</v>
      </c>
      <c r="K11" s="379">
        <v>57</v>
      </c>
      <c r="L11" s="379">
        <v>54</v>
      </c>
      <c r="M11" s="379">
        <v>137</v>
      </c>
    </row>
    <row r="12" spans="1:20" x14ac:dyDescent="0.25">
      <c r="A12" s="384" t="s">
        <v>119</v>
      </c>
      <c r="B12" s="379">
        <f t="shared" si="0"/>
        <v>16555</v>
      </c>
      <c r="C12" s="379">
        <v>1424</v>
      </c>
      <c r="D12" s="379">
        <v>0</v>
      </c>
      <c r="E12" s="379">
        <v>0</v>
      </c>
      <c r="F12" s="379">
        <v>11087</v>
      </c>
      <c r="G12" s="379">
        <v>0</v>
      </c>
      <c r="H12" s="379">
        <v>0</v>
      </c>
      <c r="I12" s="379">
        <v>3100</v>
      </c>
      <c r="J12" s="379">
        <v>0</v>
      </c>
      <c r="K12" s="379">
        <v>0</v>
      </c>
      <c r="L12" s="379">
        <v>944</v>
      </c>
      <c r="M12" s="379">
        <v>0</v>
      </c>
    </row>
    <row r="13" spans="1:20" x14ac:dyDescent="0.25">
      <c r="A13" s="384" t="s">
        <v>120</v>
      </c>
      <c r="B13" s="379">
        <f t="shared" si="0"/>
        <v>22676.25</v>
      </c>
      <c r="C13" s="379">
        <v>3935</v>
      </c>
      <c r="D13" s="379">
        <v>0</v>
      </c>
      <c r="E13" s="379">
        <v>0</v>
      </c>
      <c r="F13" s="379">
        <v>8418.5</v>
      </c>
      <c r="G13" s="379">
        <v>0</v>
      </c>
      <c r="H13" s="379">
        <v>9.5</v>
      </c>
      <c r="I13" s="379">
        <v>10064</v>
      </c>
      <c r="J13" s="379">
        <v>0</v>
      </c>
      <c r="K13" s="379">
        <v>0</v>
      </c>
      <c r="L13" s="379">
        <v>249.25</v>
      </c>
      <c r="M13" s="379">
        <v>0</v>
      </c>
    </row>
    <row r="14" spans="1:20" x14ac:dyDescent="0.25">
      <c r="A14" s="384" t="s">
        <v>121</v>
      </c>
      <c r="B14" s="379">
        <f t="shared" si="0"/>
        <v>11694.25</v>
      </c>
      <c r="C14" s="379">
        <v>4604.25</v>
      </c>
      <c r="D14" s="379">
        <v>0</v>
      </c>
      <c r="E14" s="379">
        <v>0</v>
      </c>
      <c r="F14" s="379">
        <v>3579.5</v>
      </c>
      <c r="G14" s="379">
        <v>0</v>
      </c>
      <c r="H14" s="379">
        <v>0</v>
      </c>
      <c r="I14" s="379">
        <v>3317.5</v>
      </c>
      <c r="J14" s="379">
        <v>0</v>
      </c>
      <c r="K14" s="379">
        <v>0</v>
      </c>
      <c r="L14" s="379">
        <v>193</v>
      </c>
      <c r="M14" s="379">
        <v>0</v>
      </c>
    </row>
    <row r="15" spans="1:20" x14ac:dyDescent="0.25">
      <c r="A15" s="384" t="s">
        <v>122</v>
      </c>
      <c r="B15" s="379">
        <f t="shared" si="0"/>
        <v>4714.5</v>
      </c>
      <c r="C15" s="379">
        <v>258.75</v>
      </c>
      <c r="D15" s="379">
        <v>4004.95</v>
      </c>
      <c r="E15" s="379">
        <v>0</v>
      </c>
      <c r="F15" s="379">
        <v>88</v>
      </c>
      <c r="G15" s="379">
        <v>29</v>
      </c>
      <c r="H15" s="379">
        <v>0</v>
      </c>
      <c r="I15" s="379">
        <v>81</v>
      </c>
      <c r="J15" s="379">
        <v>252.8</v>
      </c>
      <c r="K15" s="379">
        <v>0</v>
      </c>
      <c r="L15" s="379">
        <v>0</v>
      </c>
      <c r="M15" s="379">
        <v>0</v>
      </c>
    </row>
    <row r="16" spans="1:20" x14ac:dyDescent="0.25">
      <c r="A16" s="384" t="s">
        <v>123</v>
      </c>
      <c r="B16" s="379">
        <f t="shared" si="0"/>
        <v>13645</v>
      </c>
      <c r="C16" s="379">
        <v>3858</v>
      </c>
      <c r="D16" s="379">
        <v>0</v>
      </c>
      <c r="E16" s="379">
        <v>0</v>
      </c>
      <c r="F16" s="379">
        <v>4223</v>
      </c>
      <c r="G16" s="379">
        <v>0</v>
      </c>
      <c r="H16" s="379">
        <v>0</v>
      </c>
      <c r="I16" s="379">
        <v>5377</v>
      </c>
      <c r="J16" s="379">
        <v>0</v>
      </c>
      <c r="K16" s="379">
        <v>0</v>
      </c>
      <c r="L16" s="379">
        <v>187</v>
      </c>
      <c r="M16" s="379">
        <v>0</v>
      </c>
    </row>
    <row r="17" spans="1:13" x14ac:dyDescent="0.25">
      <c r="A17" s="384" t="s">
        <v>124</v>
      </c>
      <c r="B17" s="379">
        <f t="shared" si="0"/>
        <v>19747.099999999999</v>
      </c>
      <c r="C17" s="379">
        <v>2059.1</v>
      </c>
      <c r="D17" s="379">
        <v>21</v>
      </c>
      <c r="E17" s="379">
        <v>188</v>
      </c>
      <c r="F17" s="379">
        <v>5189.5</v>
      </c>
      <c r="G17" s="379">
        <v>91.5</v>
      </c>
      <c r="H17" s="379">
        <v>1311</v>
      </c>
      <c r="I17" s="379">
        <v>10270.5</v>
      </c>
      <c r="J17" s="379">
        <v>349</v>
      </c>
      <c r="K17" s="379">
        <v>196</v>
      </c>
      <c r="L17" s="379">
        <v>61.5</v>
      </c>
      <c r="M17" s="379">
        <v>10</v>
      </c>
    </row>
    <row r="18" spans="1:13" x14ac:dyDescent="0.25">
      <c r="A18" s="384" t="s">
        <v>125</v>
      </c>
      <c r="B18" s="379">
        <f t="shared" si="0"/>
        <v>11185</v>
      </c>
      <c r="C18" s="379">
        <v>1543</v>
      </c>
      <c r="D18" s="379">
        <v>3240</v>
      </c>
      <c r="E18" s="379">
        <v>5</v>
      </c>
      <c r="F18" s="379">
        <v>196</v>
      </c>
      <c r="G18" s="379">
        <v>342</v>
      </c>
      <c r="H18" s="379">
        <v>0</v>
      </c>
      <c r="I18" s="379">
        <v>2345</v>
      </c>
      <c r="J18" s="379">
        <v>1413</v>
      </c>
      <c r="K18" s="379">
        <v>2101</v>
      </c>
      <c r="L18" s="379">
        <v>0</v>
      </c>
      <c r="M18" s="379">
        <v>0</v>
      </c>
    </row>
    <row r="19" spans="1:13" x14ac:dyDescent="0.25">
      <c r="A19" s="384" t="s">
        <v>200</v>
      </c>
      <c r="B19" s="379">
        <f t="shared" si="0"/>
        <v>5442</v>
      </c>
      <c r="C19" s="379">
        <v>1845</v>
      </c>
      <c r="D19" s="379">
        <v>715</v>
      </c>
      <c r="E19" s="379">
        <v>0</v>
      </c>
      <c r="F19" s="379">
        <v>632</v>
      </c>
      <c r="G19" s="379">
        <v>0</v>
      </c>
      <c r="H19" s="379">
        <v>0</v>
      </c>
      <c r="I19" s="379">
        <v>714</v>
      </c>
      <c r="J19" s="379">
        <v>1536</v>
      </c>
      <c r="K19" s="379">
        <v>0</v>
      </c>
      <c r="L19" s="379">
        <v>0</v>
      </c>
      <c r="M19" s="379">
        <v>0</v>
      </c>
    </row>
    <row r="20" spans="1:13" x14ac:dyDescent="0.25">
      <c r="A20" s="384" t="s">
        <v>324</v>
      </c>
      <c r="B20" s="379">
        <f t="shared" si="0"/>
        <v>59</v>
      </c>
      <c r="C20" s="379">
        <v>40</v>
      </c>
      <c r="D20" s="379">
        <v>0</v>
      </c>
      <c r="E20" s="379">
        <v>0</v>
      </c>
      <c r="F20" s="379">
        <v>0</v>
      </c>
      <c r="G20" s="379">
        <v>0</v>
      </c>
      <c r="H20" s="379">
        <v>0</v>
      </c>
      <c r="I20" s="379">
        <v>19</v>
      </c>
      <c r="J20" s="379">
        <v>0</v>
      </c>
      <c r="K20" s="379">
        <v>0</v>
      </c>
      <c r="L20" s="379">
        <v>0</v>
      </c>
      <c r="M20" s="379">
        <v>0</v>
      </c>
    </row>
    <row r="21" spans="1:13" x14ac:dyDescent="0.25">
      <c r="A21" s="384" t="s">
        <v>126</v>
      </c>
      <c r="B21" s="379">
        <f t="shared" si="0"/>
        <v>9704</v>
      </c>
      <c r="C21" s="379">
        <v>4155</v>
      </c>
      <c r="D21" s="379">
        <v>0</v>
      </c>
      <c r="E21" s="379">
        <v>0</v>
      </c>
      <c r="F21" s="379">
        <v>0</v>
      </c>
      <c r="G21" s="379">
        <v>0</v>
      </c>
      <c r="H21" s="379">
        <v>0</v>
      </c>
      <c r="I21" s="379">
        <v>0</v>
      </c>
      <c r="J21" s="379">
        <v>5549</v>
      </c>
      <c r="K21" s="379">
        <v>0</v>
      </c>
      <c r="L21" s="379">
        <v>0</v>
      </c>
      <c r="M21" s="379">
        <v>0</v>
      </c>
    </row>
    <row r="22" spans="1:13" x14ac:dyDescent="0.25">
      <c r="A22" s="380" t="s">
        <v>127</v>
      </c>
      <c r="B22" s="379">
        <f t="shared" si="0"/>
        <v>352</v>
      </c>
      <c r="C22" s="379">
        <v>352</v>
      </c>
      <c r="D22" s="379">
        <v>0</v>
      </c>
      <c r="E22" s="379">
        <v>0</v>
      </c>
      <c r="F22" s="379">
        <v>0</v>
      </c>
      <c r="G22" s="379">
        <v>0</v>
      </c>
      <c r="H22" s="379">
        <v>0</v>
      </c>
      <c r="I22" s="379">
        <v>0</v>
      </c>
      <c r="J22" s="379">
        <v>0</v>
      </c>
      <c r="K22" s="379">
        <v>0</v>
      </c>
      <c r="L22" s="379">
        <v>0</v>
      </c>
      <c r="M22" s="379">
        <v>0</v>
      </c>
    </row>
    <row r="23" spans="1:13" x14ac:dyDescent="0.25">
      <c r="A23" s="384" t="s">
        <v>128</v>
      </c>
      <c r="B23" s="379">
        <f t="shared" si="0"/>
        <v>296</v>
      </c>
      <c r="C23" s="379">
        <v>30</v>
      </c>
      <c r="D23" s="379">
        <v>0</v>
      </c>
      <c r="E23" s="379">
        <v>0</v>
      </c>
      <c r="F23" s="379">
        <v>247</v>
      </c>
      <c r="G23" s="379">
        <v>0</v>
      </c>
      <c r="H23" s="379">
        <v>0</v>
      </c>
      <c r="I23" s="379">
        <v>19</v>
      </c>
      <c r="J23" s="379">
        <v>0</v>
      </c>
      <c r="K23" s="379">
        <v>0</v>
      </c>
      <c r="L23" s="379">
        <v>0</v>
      </c>
      <c r="M23" s="379">
        <v>0</v>
      </c>
    </row>
    <row r="24" spans="1:13" x14ac:dyDescent="0.25">
      <c r="A24" s="384" t="s">
        <v>129</v>
      </c>
      <c r="B24" s="379">
        <f t="shared" si="0"/>
        <v>2594</v>
      </c>
      <c r="C24" s="379">
        <v>869</v>
      </c>
      <c r="D24" s="379">
        <v>0</v>
      </c>
      <c r="E24" s="379">
        <v>0</v>
      </c>
      <c r="F24" s="379">
        <v>977</v>
      </c>
      <c r="G24" s="379">
        <v>0</v>
      </c>
      <c r="H24" s="379">
        <v>0</v>
      </c>
      <c r="I24" s="379">
        <v>745</v>
      </c>
      <c r="J24" s="379">
        <v>0</v>
      </c>
      <c r="K24" s="379">
        <v>0</v>
      </c>
      <c r="L24" s="379">
        <v>3</v>
      </c>
      <c r="M24" s="379">
        <v>0</v>
      </c>
    </row>
    <row r="25" spans="1:13" x14ac:dyDescent="0.25">
      <c r="A25" s="384" t="s">
        <v>130</v>
      </c>
      <c r="B25" s="383">
        <f t="shared" si="0"/>
        <v>21374</v>
      </c>
      <c r="C25" s="383">
        <v>5388</v>
      </c>
      <c r="D25" s="383">
        <v>0</v>
      </c>
      <c r="E25" s="383">
        <v>0</v>
      </c>
      <c r="F25" s="383">
        <v>587</v>
      </c>
      <c r="G25" s="383">
        <v>0</v>
      </c>
      <c r="H25" s="383">
        <v>0</v>
      </c>
      <c r="I25" s="383">
        <v>5649</v>
      </c>
      <c r="J25" s="383">
        <v>9708</v>
      </c>
      <c r="K25" s="383">
        <v>42</v>
      </c>
      <c r="L25" s="383">
        <v>0</v>
      </c>
      <c r="M25" s="383">
        <v>0</v>
      </c>
    </row>
    <row r="26" spans="1:13" x14ac:dyDescent="0.25">
      <c r="A26" s="384" t="s">
        <v>131</v>
      </c>
      <c r="B26" s="379">
        <f t="shared" si="0"/>
        <v>13637</v>
      </c>
      <c r="C26" s="379">
        <v>473</v>
      </c>
      <c r="D26" s="379">
        <v>0</v>
      </c>
      <c r="E26" s="379">
        <v>0</v>
      </c>
      <c r="F26" s="379">
        <v>10878</v>
      </c>
      <c r="G26" s="379">
        <v>0</v>
      </c>
      <c r="H26" s="379">
        <v>0</v>
      </c>
      <c r="I26" s="379">
        <v>1180</v>
      </c>
      <c r="J26" s="379">
        <v>0</v>
      </c>
      <c r="K26" s="379">
        <v>0</v>
      </c>
      <c r="L26" s="379">
        <v>1106</v>
      </c>
      <c r="M26" s="379">
        <v>0</v>
      </c>
    </row>
    <row r="27" spans="1:13" x14ac:dyDescent="0.25">
      <c r="A27" s="384" t="s">
        <v>132</v>
      </c>
      <c r="B27" s="379">
        <f t="shared" si="0"/>
        <v>4999</v>
      </c>
      <c r="C27" s="379">
        <v>3912</v>
      </c>
      <c r="D27" s="379">
        <v>0</v>
      </c>
      <c r="E27" s="379">
        <v>0</v>
      </c>
      <c r="F27" s="379">
        <v>0</v>
      </c>
      <c r="G27" s="379">
        <v>0</v>
      </c>
      <c r="H27" s="379">
        <v>0</v>
      </c>
      <c r="I27" s="379">
        <v>0</v>
      </c>
      <c r="J27" s="379">
        <v>1087</v>
      </c>
      <c r="K27" s="379">
        <v>0</v>
      </c>
      <c r="L27" s="379">
        <v>0</v>
      </c>
      <c r="M27" s="379">
        <v>0</v>
      </c>
    </row>
    <row r="28" spans="1:13" x14ac:dyDescent="0.25">
      <c r="A28" s="384" t="s">
        <v>133</v>
      </c>
      <c r="B28" s="379">
        <f t="shared" si="0"/>
        <v>163</v>
      </c>
      <c r="C28" s="379">
        <v>0</v>
      </c>
      <c r="D28" s="379">
        <v>0</v>
      </c>
      <c r="E28" s="379">
        <v>0</v>
      </c>
      <c r="F28" s="379">
        <v>135</v>
      </c>
      <c r="G28" s="379">
        <v>0</v>
      </c>
      <c r="H28" s="379">
        <v>0</v>
      </c>
      <c r="I28" s="379">
        <v>28</v>
      </c>
      <c r="J28" s="379">
        <v>0</v>
      </c>
      <c r="K28" s="379">
        <v>0</v>
      </c>
      <c r="L28" s="379">
        <v>0</v>
      </c>
      <c r="M28" s="379">
        <v>0</v>
      </c>
    </row>
    <row r="29" spans="1:13" x14ac:dyDescent="0.25">
      <c r="A29" s="384" t="s">
        <v>134</v>
      </c>
      <c r="B29" s="383">
        <f t="shared" si="0"/>
        <v>99.15</v>
      </c>
      <c r="C29" s="383">
        <v>0</v>
      </c>
      <c r="D29" s="383">
        <v>0</v>
      </c>
      <c r="E29" s="383">
        <v>0</v>
      </c>
      <c r="F29" s="383">
        <v>0</v>
      </c>
      <c r="G29" s="383">
        <v>0</v>
      </c>
      <c r="H29" s="383">
        <v>0</v>
      </c>
      <c r="I29" s="383">
        <v>0</v>
      </c>
      <c r="J29" s="383">
        <v>99.15</v>
      </c>
      <c r="K29" s="383">
        <v>0</v>
      </c>
      <c r="L29" s="383">
        <v>0</v>
      </c>
      <c r="M29" s="383">
        <v>0</v>
      </c>
    </row>
    <row r="30" spans="1:13" x14ac:dyDescent="0.25">
      <c r="A30" s="382" t="s">
        <v>135</v>
      </c>
      <c r="B30" s="381">
        <f t="shared" si="0"/>
        <v>2049</v>
      </c>
      <c r="C30" s="381">
        <v>1378</v>
      </c>
      <c r="D30" s="381">
        <v>0</v>
      </c>
      <c r="E30" s="381">
        <v>0</v>
      </c>
      <c r="F30" s="381">
        <v>0</v>
      </c>
      <c r="G30" s="381">
        <v>0</v>
      </c>
      <c r="H30" s="381">
        <v>0</v>
      </c>
      <c r="I30" s="381">
        <v>0</v>
      </c>
      <c r="J30" s="381">
        <v>334</v>
      </c>
      <c r="K30" s="381">
        <v>337</v>
      </c>
      <c r="L30" s="381">
        <v>0</v>
      </c>
      <c r="M30" s="381">
        <v>0</v>
      </c>
    </row>
    <row r="31" spans="1:13" x14ac:dyDescent="0.25">
      <c r="A31" s="380" t="s">
        <v>500</v>
      </c>
      <c r="B31" s="379"/>
      <c r="C31" s="379"/>
      <c r="D31" s="379"/>
      <c r="E31" s="379"/>
      <c r="F31" s="379"/>
      <c r="G31" s="379"/>
      <c r="H31" s="379"/>
      <c r="I31" s="379"/>
      <c r="J31" s="379"/>
      <c r="K31" s="379"/>
      <c r="L31" s="379"/>
      <c r="M31" s="379"/>
    </row>
    <row r="32" spans="1:13" x14ac:dyDescent="0.25">
      <c r="A32" s="378" t="s">
        <v>323</v>
      </c>
      <c r="B32" s="377"/>
      <c r="C32" s="377"/>
      <c r="D32" s="377"/>
      <c r="E32" s="377"/>
      <c r="F32" s="377"/>
      <c r="G32" s="377"/>
      <c r="H32" s="377"/>
      <c r="I32" s="377"/>
      <c r="J32" s="377"/>
      <c r="K32" s="376"/>
      <c r="M32" s="375"/>
    </row>
  </sheetData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00B0F0"/>
  </sheetPr>
  <dimension ref="A1:U30"/>
  <sheetViews>
    <sheetView view="pageBreakPreview" zoomScaleNormal="100" zoomScaleSheetLayoutView="100" workbookViewId="0">
      <selection activeCell="P27" sqref="P27"/>
    </sheetView>
  </sheetViews>
  <sheetFormatPr baseColWidth="10" defaultColWidth="11" defaultRowHeight="12.75" x14ac:dyDescent="0.25"/>
  <cols>
    <col min="1" max="1" width="12.7109375" style="374" customWidth="1"/>
    <col min="2" max="13" width="6.7109375" style="374" customWidth="1"/>
    <col min="14" max="16384" width="11" style="374"/>
  </cols>
  <sheetData>
    <row r="1" spans="1:21" ht="13.5" x14ac:dyDescent="0.25">
      <c r="A1" s="391" t="s">
        <v>505</v>
      </c>
      <c r="B1" s="391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</row>
    <row r="2" spans="1:21" ht="13.5" x14ac:dyDescent="0.25">
      <c r="A2" s="391" t="s">
        <v>328</v>
      </c>
      <c r="B2" s="391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</row>
    <row r="4" spans="1:21" ht="25.5" x14ac:dyDescent="0.25">
      <c r="A4" s="388" t="s">
        <v>327</v>
      </c>
      <c r="B4" s="388" t="s">
        <v>109</v>
      </c>
      <c r="C4" s="388" t="s">
        <v>253</v>
      </c>
      <c r="D4" s="389" t="s">
        <v>231</v>
      </c>
      <c r="E4" s="389" t="s">
        <v>254</v>
      </c>
      <c r="F4" s="389" t="s">
        <v>233</v>
      </c>
      <c r="G4" s="388" t="s">
        <v>234</v>
      </c>
      <c r="H4" s="388" t="s">
        <v>235</v>
      </c>
      <c r="I4" s="389" t="s">
        <v>236</v>
      </c>
      <c r="J4" s="389" t="s">
        <v>237</v>
      </c>
      <c r="K4" s="389" t="s">
        <v>238</v>
      </c>
      <c r="L4" s="388" t="s">
        <v>239</v>
      </c>
      <c r="M4" s="388" t="s">
        <v>240</v>
      </c>
      <c r="O4" s="374" t="s">
        <v>253</v>
      </c>
      <c r="P4" s="374">
        <v>70.945499999999996</v>
      </c>
      <c r="Q4" s="374">
        <v>1000</v>
      </c>
    </row>
    <row r="5" spans="1:21" x14ac:dyDescent="0.25">
      <c r="A5" s="387" t="s">
        <v>325</v>
      </c>
      <c r="B5" s="386">
        <f t="shared" ref="B5:B29" si="0">+SUM(C5:M5)</f>
        <v>216231.57</v>
      </c>
      <c r="C5" s="386">
        <v>70945.5</v>
      </c>
      <c r="D5" s="386">
        <v>7431.95</v>
      </c>
      <c r="E5" s="386">
        <v>188</v>
      </c>
      <c r="F5" s="386">
        <v>53911.119999999995</v>
      </c>
      <c r="G5" s="386">
        <v>433.5</v>
      </c>
      <c r="H5" s="386">
        <v>2623</v>
      </c>
      <c r="I5" s="386">
        <v>48152.2</v>
      </c>
      <c r="J5" s="386">
        <v>17311.8</v>
      </c>
      <c r="K5" s="386">
        <v>1777</v>
      </c>
      <c r="L5" s="386">
        <v>11114.5</v>
      </c>
      <c r="M5" s="386">
        <v>2343</v>
      </c>
      <c r="O5" s="374" t="s">
        <v>233</v>
      </c>
      <c r="P5" s="374">
        <v>53.911119999999997</v>
      </c>
      <c r="T5" s="385"/>
      <c r="U5" s="385"/>
    </row>
    <row r="6" spans="1:21" x14ac:dyDescent="0.25">
      <c r="A6" s="384" t="s">
        <v>113</v>
      </c>
      <c r="B6" s="379">
        <f t="shared" si="0"/>
        <v>8736.2999999999993</v>
      </c>
      <c r="C6" s="379">
        <v>8191.8</v>
      </c>
      <c r="D6" s="379">
        <v>0</v>
      </c>
      <c r="E6" s="379">
        <v>0</v>
      </c>
      <c r="F6" s="379">
        <v>152</v>
      </c>
      <c r="G6" s="379">
        <v>0</v>
      </c>
      <c r="H6" s="379">
        <v>0</v>
      </c>
      <c r="I6" s="379">
        <v>273</v>
      </c>
      <c r="J6" s="379">
        <v>0</v>
      </c>
      <c r="K6" s="379">
        <v>0</v>
      </c>
      <c r="L6" s="379">
        <v>119.5</v>
      </c>
      <c r="M6" s="379">
        <v>0</v>
      </c>
      <c r="O6" s="374" t="s">
        <v>236</v>
      </c>
      <c r="P6" s="374">
        <v>48.152200000000001</v>
      </c>
    </row>
    <row r="7" spans="1:21" x14ac:dyDescent="0.25">
      <c r="A7" s="384" t="s">
        <v>114</v>
      </c>
      <c r="B7" s="379">
        <f t="shared" si="0"/>
        <v>4758</v>
      </c>
      <c r="C7" s="379">
        <v>937</v>
      </c>
      <c r="D7" s="379">
        <v>42</v>
      </c>
      <c r="E7" s="379">
        <v>0</v>
      </c>
      <c r="F7" s="379">
        <v>1645</v>
      </c>
      <c r="G7" s="379">
        <v>0</v>
      </c>
      <c r="H7" s="379">
        <v>31</v>
      </c>
      <c r="I7" s="379">
        <v>1460</v>
      </c>
      <c r="J7" s="379">
        <v>0</v>
      </c>
      <c r="K7" s="379">
        <v>0</v>
      </c>
      <c r="L7" s="379">
        <v>643</v>
      </c>
      <c r="M7" s="379">
        <v>0</v>
      </c>
      <c r="O7" s="374" t="s">
        <v>237</v>
      </c>
      <c r="P7" s="374">
        <v>17.311799999999998</v>
      </c>
    </row>
    <row r="8" spans="1:21" x14ac:dyDescent="0.25">
      <c r="A8" s="384" t="s">
        <v>115</v>
      </c>
      <c r="B8" s="379">
        <f t="shared" si="0"/>
        <v>9534.2000000000007</v>
      </c>
      <c r="C8" s="379">
        <v>3768.7</v>
      </c>
      <c r="D8" s="379">
        <v>2</v>
      </c>
      <c r="E8" s="379">
        <v>0</v>
      </c>
      <c r="F8" s="379">
        <v>3501.5</v>
      </c>
      <c r="G8" s="379">
        <v>0</v>
      </c>
      <c r="H8" s="379">
        <v>117.5</v>
      </c>
      <c r="I8" s="379">
        <v>1358</v>
      </c>
      <c r="J8" s="379">
        <v>0</v>
      </c>
      <c r="K8" s="379">
        <v>0</v>
      </c>
      <c r="L8" s="379">
        <v>786.5</v>
      </c>
      <c r="M8" s="379">
        <v>0</v>
      </c>
      <c r="O8" s="374" t="s">
        <v>239</v>
      </c>
      <c r="P8" s="374">
        <v>11.1145</v>
      </c>
    </row>
    <row r="9" spans="1:21" x14ac:dyDescent="0.25">
      <c r="A9" s="384" t="s">
        <v>116</v>
      </c>
      <c r="B9" s="379">
        <f t="shared" si="0"/>
        <v>3848</v>
      </c>
      <c r="C9" s="379">
        <v>3452</v>
      </c>
      <c r="D9" s="379">
        <v>147</v>
      </c>
      <c r="E9" s="379">
        <v>0</v>
      </c>
      <c r="F9" s="379">
        <v>218</v>
      </c>
      <c r="G9" s="379">
        <v>0</v>
      </c>
      <c r="H9" s="379">
        <v>0</v>
      </c>
      <c r="I9" s="379">
        <v>31</v>
      </c>
      <c r="J9" s="379">
        <v>0</v>
      </c>
      <c r="K9" s="379">
        <v>0</v>
      </c>
      <c r="L9" s="379">
        <v>0</v>
      </c>
      <c r="M9" s="379">
        <v>0</v>
      </c>
      <c r="O9" s="374" t="s">
        <v>231</v>
      </c>
      <c r="P9" s="374">
        <v>7.4319499999999996</v>
      </c>
    </row>
    <row r="10" spans="1:21" x14ac:dyDescent="0.25">
      <c r="A10" s="384" t="s">
        <v>117</v>
      </c>
      <c r="B10" s="379">
        <f t="shared" si="0"/>
        <v>12816</v>
      </c>
      <c r="C10" s="379">
        <v>1943</v>
      </c>
      <c r="D10" s="379">
        <v>18</v>
      </c>
      <c r="E10" s="379">
        <v>0</v>
      </c>
      <c r="F10" s="379">
        <v>6364</v>
      </c>
      <c r="G10" s="379">
        <v>29</v>
      </c>
      <c r="H10" s="379">
        <v>30</v>
      </c>
      <c r="I10" s="379">
        <v>4153</v>
      </c>
      <c r="J10" s="379">
        <v>0</v>
      </c>
      <c r="K10" s="379">
        <v>0</v>
      </c>
      <c r="L10" s="379">
        <v>279</v>
      </c>
      <c r="M10" s="379">
        <v>0</v>
      </c>
      <c r="O10" s="374" t="s">
        <v>235</v>
      </c>
      <c r="P10" s="374">
        <v>2.6230000000000002</v>
      </c>
    </row>
    <row r="11" spans="1:21" x14ac:dyDescent="0.25">
      <c r="A11" s="384" t="s">
        <v>118</v>
      </c>
      <c r="B11" s="379">
        <f t="shared" si="0"/>
        <v>40260</v>
      </c>
      <c r="C11" s="379">
        <v>17214</v>
      </c>
      <c r="D11" s="379">
        <v>0</v>
      </c>
      <c r="E11" s="379">
        <v>0</v>
      </c>
      <c r="F11" s="379">
        <v>4155.5</v>
      </c>
      <c r="G11" s="379">
        <v>0</v>
      </c>
      <c r="H11" s="379">
        <v>1122</v>
      </c>
      <c r="I11" s="379">
        <v>16751.5</v>
      </c>
      <c r="J11" s="379">
        <v>0</v>
      </c>
      <c r="K11" s="379">
        <v>57</v>
      </c>
      <c r="L11" s="379">
        <v>464</v>
      </c>
      <c r="M11" s="379">
        <v>496</v>
      </c>
      <c r="O11" s="374" t="s">
        <v>240</v>
      </c>
      <c r="P11" s="374">
        <v>2.343</v>
      </c>
    </row>
    <row r="12" spans="1:21" x14ac:dyDescent="0.25">
      <c r="A12" s="384" t="s">
        <v>119</v>
      </c>
      <c r="B12" s="379">
        <f t="shared" si="0"/>
        <v>18133.47</v>
      </c>
      <c r="C12" s="379">
        <v>1412.9</v>
      </c>
      <c r="D12" s="379">
        <v>0</v>
      </c>
      <c r="E12" s="379">
        <v>0</v>
      </c>
      <c r="F12" s="379">
        <v>10482.82</v>
      </c>
      <c r="G12" s="379">
        <v>0</v>
      </c>
      <c r="H12" s="379">
        <v>0</v>
      </c>
      <c r="I12" s="379">
        <v>2900</v>
      </c>
      <c r="J12" s="379">
        <v>0</v>
      </c>
      <c r="K12" s="379">
        <v>1007</v>
      </c>
      <c r="L12" s="379">
        <v>2330.75</v>
      </c>
      <c r="M12" s="379">
        <v>0</v>
      </c>
      <c r="O12" s="374" t="s">
        <v>238</v>
      </c>
      <c r="P12" s="374">
        <v>1.7769999999999999</v>
      </c>
    </row>
    <row r="13" spans="1:21" x14ac:dyDescent="0.25">
      <c r="A13" s="384" t="s">
        <v>120</v>
      </c>
      <c r="B13" s="379">
        <f t="shared" si="0"/>
        <v>13543.5</v>
      </c>
      <c r="C13" s="379">
        <v>3949.5</v>
      </c>
      <c r="D13" s="379">
        <v>0</v>
      </c>
      <c r="E13" s="379">
        <v>0</v>
      </c>
      <c r="F13" s="379">
        <v>6030.8</v>
      </c>
      <c r="G13" s="379">
        <v>0</v>
      </c>
      <c r="H13" s="379">
        <v>11.5</v>
      </c>
      <c r="I13" s="379">
        <v>3116.2</v>
      </c>
      <c r="J13" s="379">
        <v>0</v>
      </c>
      <c r="K13" s="379">
        <v>0</v>
      </c>
      <c r="L13" s="379">
        <v>435.5</v>
      </c>
      <c r="M13" s="379">
        <v>0</v>
      </c>
      <c r="O13" s="374" t="s">
        <v>234</v>
      </c>
      <c r="P13" s="374">
        <v>0.4335</v>
      </c>
    </row>
    <row r="14" spans="1:21" x14ac:dyDescent="0.25">
      <c r="A14" s="384" t="s">
        <v>121</v>
      </c>
      <c r="B14" s="379">
        <f t="shared" si="0"/>
        <v>9635.5</v>
      </c>
      <c r="C14" s="379">
        <v>4430.25</v>
      </c>
      <c r="D14" s="379">
        <v>0</v>
      </c>
      <c r="E14" s="379">
        <v>0</v>
      </c>
      <c r="F14" s="379">
        <v>3063</v>
      </c>
      <c r="G14" s="379">
        <v>0</v>
      </c>
      <c r="H14" s="379">
        <v>0</v>
      </c>
      <c r="I14" s="379">
        <v>1069.5</v>
      </c>
      <c r="J14" s="379">
        <v>0</v>
      </c>
      <c r="K14" s="379">
        <v>0</v>
      </c>
      <c r="L14" s="379">
        <v>1072.75</v>
      </c>
      <c r="M14" s="379">
        <v>0</v>
      </c>
    </row>
    <row r="15" spans="1:21" x14ac:dyDescent="0.25">
      <c r="A15" s="384" t="s">
        <v>122</v>
      </c>
      <c r="B15" s="379">
        <f t="shared" si="0"/>
        <v>4331.5</v>
      </c>
      <c r="C15" s="379">
        <v>243.75</v>
      </c>
      <c r="D15" s="379">
        <v>3836.95</v>
      </c>
      <c r="E15" s="379">
        <v>0</v>
      </c>
      <c r="F15" s="379">
        <v>0</v>
      </c>
      <c r="G15" s="379">
        <v>29</v>
      </c>
      <c r="H15" s="379">
        <v>0</v>
      </c>
      <c r="I15" s="379">
        <v>0</v>
      </c>
      <c r="J15" s="379">
        <v>221.8</v>
      </c>
      <c r="K15" s="379">
        <v>0</v>
      </c>
      <c r="L15" s="379">
        <v>0</v>
      </c>
      <c r="M15" s="379">
        <v>0</v>
      </c>
    </row>
    <row r="16" spans="1:21" x14ac:dyDescent="0.25">
      <c r="A16" s="384" t="s">
        <v>123</v>
      </c>
      <c r="B16" s="379">
        <f t="shared" si="0"/>
        <v>6872.5</v>
      </c>
      <c r="C16" s="379">
        <v>3958.5</v>
      </c>
      <c r="D16" s="379">
        <v>0</v>
      </c>
      <c r="E16" s="379">
        <v>0</v>
      </c>
      <c r="F16" s="379">
        <v>1571</v>
      </c>
      <c r="G16" s="379">
        <v>0</v>
      </c>
      <c r="H16" s="379">
        <v>0</v>
      </c>
      <c r="I16" s="379">
        <v>946</v>
      </c>
      <c r="J16" s="379">
        <v>0</v>
      </c>
      <c r="K16" s="379">
        <v>0</v>
      </c>
      <c r="L16" s="379">
        <v>397</v>
      </c>
      <c r="M16" s="379">
        <v>0</v>
      </c>
    </row>
    <row r="17" spans="1:13" x14ac:dyDescent="0.25">
      <c r="A17" s="384" t="s">
        <v>124</v>
      </c>
      <c r="B17" s="379">
        <f t="shared" si="0"/>
        <v>21469.599999999999</v>
      </c>
      <c r="C17" s="379">
        <v>2088.1</v>
      </c>
      <c r="D17" s="379">
        <v>17</v>
      </c>
      <c r="E17" s="379">
        <v>188</v>
      </c>
      <c r="F17" s="379">
        <v>4833.5</v>
      </c>
      <c r="G17" s="379">
        <v>89.5</v>
      </c>
      <c r="H17" s="379">
        <v>1311</v>
      </c>
      <c r="I17" s="379">
        <v>9051</v>
      </c>
      <c r="J17" s="379">
        <v>347</v>
      </c>
      <c r="K17" s="379">
        <v>198</v>
      </c>
      <c r="L17" s="379">
        <v>3247.5</v>
      </c>
      <c r="M17" s="379">
        <v>99</v>
      </c>
    </row>
    <row r="18" spans="1:13" x14ac:dyDescent="0.25">
      <c r="A18" s="384" t="s">
        <v>125</v>
      </c>
      <c r="B18" s="379">
        <f t="shared" si="0"/>
        <v>9185</v>
      </c>
      <c r="C18" s="379">
        <v>1573</v>
      </c>
      <c r="D18" s="379">
        <v>3369</v>
      </c>
      <c r="E18" s="379">
        <v>0</v>
      </c>
      <c r="F18" s="379">
        <v>131</v>
      </c>
      <c r="G18" s="379">
        <v>286</v>
      </c>
      <c r="H18" s="379">
        <v>0</v>
      </c>
      <c r="I18" s="379">
        <v>553</v>
      </c>
      <c r="J18" s="379">
        <v>1275</v>
      </c>
      <c r="K18" s="379">
        <v>250</v>
      </c>
      <c r="L18" s="379">
        <v>0</v>
      </c>
      <c r="M18" s="379">
        <v>1748</v>
      </c>
    </row>
    <row r="19" spans="1:13" x14ac:dyDescent="0.25">
      <c r="A19" s="384" t="s">
        <v>200</v>
      </c>
      <c r="B19" s="379">
        <f t="shared" si="0"/>
        <v>2629</v>
      </c>
      <c r="C19" s="379">
        <v>982</v>
      </c>
      <c r="D19" s="379">
        <v>0</v>
      </c>
      <c r="E19" s="379">
        <v>0</v>
      </c>
      <c r="F19" s="379">
        <v>96</v>
      </c>
      <c r="G19" s="379">
        <v>0</v>
      </c>
      <c r="H19" s="379">
        <v>0</v>
      </c>
      <c r="I19" s="379">
        <v>2</v>
      </c>
      <c r="J19" s="379">
        <v>1549</v>
      </c>
      <c r="K19" s="379">
        <v>0</v>
      </c>
      <c r="L19" s="379">
        <v>0</v>
      </c>
      <c r="M19" s="379">
        <v>0</v>
      </c>
    </row>
    <row r="20" spans="1:13" x14ac:dyDescent="0.25">
      <c r="A20" s="384" t="s">
        <v>324</v>
      </c>
      <c r="B20" s="379">
        <f t="shared" si="0"/>
        <v>43</v>
      </c>
      <c r="C20" s="379">
        <v>41</v>
      </c>
      <c r="D20" s="379">
        <v>0</v>
      </c>
      <c r="E20" s="379">
        <v>0</v>
      </c>
      <c r="F20" s="379">
        <v>0</v>
      </c>
      <c r="G20" s="379">
        <v>0</v>
      </c>
      <c r="H20" s="379">
        <v>0</v>
      </c>
      <c r="I20" s="379">
        <v>2</v>
      </c>
      <c r="J20" s="379">
        <v>0</v>
      </c>
      <c r="K20" s="379">
        <v>0</v>
      </c>
      <c r="L20" s="379">
        <v>0</v>
      </c>
      <c r="M20" s="379">
        <v>0</v>
      </c>
    </row>
    <row r="21" spans="1:13" x14ac:dyDescent="0.25">
      <c r="A21" s="384" t="s">
        <v>126</v>
      </c>
      <c r="B21" s="379">
        <f t="shared" si="0"/>
        <v>9832</v>
      </c>
      <c r="C21" s="379">
        <v>4148</v>
      </c>
      <c r="D21" s="379">
        <v>0</v>
      </c>
      <c r="E21" s="379">
        <v>0</v>
      </c>
      <c r="F21" s="379">
        <v>0</v>
      </c>
      <c r="G21" s="379">
        <v>0</v>
      </c>
      <c r="H21" s="379">
        <v>0</v>
      </c>
      <c r="I21" s="379">
        <v>0</v>
      </c>
      <c r="J21" s="379">
        <v>5684</v>
      </c>
      <c r="K21" s="379">
        <v>0</v>
      </c>
      <c r="L21" s="379">
        <v>0</v>
      </c>
      <c r="M21" s="379">
        <v>0</v>
      </c>
    </row>
    <row r="22" spans="1:13" x14ac:dyDescent="0.25">
      <c r="A22" s="380" t="s">
        <v>127</v>
      </c>
      <c r="B22" s="379">
        <f t="shared" si="0"/>
        <v>352</v>
      </c>
      <c r="C22" s="379">
        <v>352</v>
      </c>
      <c r="D22" s="379">
        <v>0</v>
      </c>
      <c r="E22" s="379">
        <v>0</v>
      </c>
      <c r="F22" s="379">
        <v>0</v>
      </c>
      <c r="G22" s="379">
        <v>0</v>
      </c>
      <c r="H22" s="379">
        <v>0</v>
      </c>
      <c r="I22" s="379">
        <v>0</v>
      </c>
      <c r="J22" s="379">
        <v>0</v>
      </c>
      <c r="K22" s="379">
        <v>0</v>
      </c>
      <c r="L22" s="379">
        <v>0</v>
      </c>
      <c r="M22" s="379">
        <v>0</v>
      </c>
    </row>
    <row r="23" spans="1:13" x14ac:dyDescent="0.25">
      <c r="A23" s="384" t="s">
        <v>128</v>
      </c>
      <c r="B23" s="379">
        <f t="shared" si="0"/>
        <v>205</v>
      </c>
      <c r="C23" s="379">
        <v>30</v>
      </c>
      <c r="D23" s="379">
        <v>0</v>
      </c>
      <c r="E23" s="379">
        <v>0</v>
      </c>
      <c r="F23" s="379">
        <v>175</v>
      </c>
      <c r="G23" s="379">
        <v>0</v>
      </c>
      <c r="H23" s="379">
        <v>0</v>
      </c>
      <c r="I23" s="379">
        <v>0</v>
      </c>
      <c r="J23" s="379">
        <v>0</v>
      </c>
      <c r="K23" s="379">
        <v>0</v>
      </c>
      <c r="L23" s="379">
        <v>0</v>
      </c>
      <c r="M23" s="379">
        <v>0</v>
      </c>
    </row>
    <row r="24" spans="1:13" x14ac:dyDescent="0.25">
      <c r="A24" s="384" t="s">
        <v>129</v>
      </c>
      <c r="B24" s="379">
        <f t="shared" si="0"/>
        <v>1693</v>
      </c>
      <c r="C24" s="379">
        <v>973</v>
      </c>
      <c r="D24" s="379">
        <v>0</v>
      </c>
      <c r="E24" s="379">
        <v>0</v>
      </c>
      <c r="F24" s="379">
        <v>611</v>
      </c>
      <c r="G24" s="379">
        <v>0</v>
      </c>
      <c r="H24" s="379">
        <v>0</v>
      </c>
      <c r="I24" s="379">
        <v>91</v>
      </c>
      <c r="J24" s="379">
        <v>0</v>
      </c>
      <c r="K24" s="379">
        <v>0</v>
      </c>
      <c r="L24" s="379">
        <v>18</v>
      </c>
      <c r="M24" s="379">
        <v>0</v>
      </c>
    </row>
    <row r="25" spans="1:13" x14ac:dyDescent="0.25">
      <c r="A25" s="384" t="s">
        <v>130</v>
      </c>
      <c r="B25" s="383">
        <f t="shared" si="0"/>
        <v>17979</v>
      </c>
      <c r="C25" s="383">
        <v>5388</v>
      </c>
      <c r="D25" s="383">
        <v>0</v>
      </c>
      <c r="E25" s="383">
        <v>0</v>
      </c>
      <c r="F25" s="383">
        <v>588</v>
      </c>
      <c r="G25" s="383">
        <v>0</v>
      </c>
      <c r="H25" s="383">
        <v>0</v>
      </c>
      <c r="I25" s="383">
        <v>5215</v>
      </c>
      <c r="J25" s="383">
        <v>6756</v>
      </c>
      <c r="K25" s="383">
        <v>32</v>
      </c>
      <c r="L25" s="383">
        <v>0</v>
      </c>
      <c r="M25" s="383">
        <v>0</v>
      </c>
    </row>
    <row r="26" spans="1:13" x14ac:dyDescent="0.25">
      <c r="A26" s="384" t="s">
        <v>131</v>
      </c>
      <c r="B26" s="379">
        <f t="shared" si="0"/>
        <v>13267</v>
      </c>
      <c r="C26" s="379">
        <v>473</v>
      </c>
      <c r="D26" s="379">
        <v>0</v>
      </c>
      <c r="E26" s="379">
        <v>0</v>
      </c>
      <c r="F26" s="379">
        <v>10293</v>
      </c>
      <c r="G26" s="379">
        <v>0</v>
      </c>
      <c r="H26" s="379">
        <v>0</v>
      </c>
      <c r="I26" s="379">
        <v>1180</v>
      </c>
      <c r="J26" s="379">
        <v>0</v>
      </c>
      <c r="K26" s="379">
        <v>0</v>
      </c>
      <c r="L26" s="379">
        <v>1321</v>
      </c>
      <c r="M26" s="379">
        <v>0</v>
      </c>
    </row>
    <row r="27" spans="1:13" x14ac:dyDescent="0.25">
      <c r="A27" s="384" t="s">
        <v>132</v>
      </c>
      <c r="B27" s="379">
        <f t="shared" si="0"/>
        <v>5003</v>
      </c>
      <c r="C27" s="379">
        <v>3919</v>
      </c>
      <c r="D27" s="379">
        <v>0</v>
      </c>
      <c r="E27" s="379">
        <v>0</v>
      </c>
      <c r="F27" s="379">
        <v>0</v>
      </c>
      <c r="G27" s="379">
        <v>0</v>
      </c>
      <c r="H27" s="379">
        <v>0</v>
      </c>
      <c r="I27" s="379">
        <v>0</v>
      </c>
      <c r="J27" s="379">
        <v>1084</v>
      </c>
      <c r="K27" s="379">
        <v>0</v>
      </c>
      <c r="L27" s="379">
        <v>0</v>
      </c>
      <c r="M27" s="379">
        <v>0</v>
      </c>
    </row>
    <row r="28" spans="1:13" x14ac:dyDescent="0.25">
      <c r="A28" s="384" t="s">
        <v>134</v>
      </c>
      <c r="B28" s="383">
        <f t="shared" si="0"/>
        <v>86</v>
      </c>
      <c r="C28" s="383">
        <v>0</v>
      </c>
      <c r="D28" s="383">
        <v>0</v>
      </c>
      <c r="E28" s="383">
        <v>0</v>
      </c>
      <c r="F28" s="383">
        <v>0</v>
      </c>
      <c r="G28" s="383">
        <v>0</v>
      </c>
      <c r="H28" s="383">
        <v>0</v>
      </c>
      <c r="I28" s="383">
        <v>0</v>
      </c>
      <c r="J28" s="383">
        <v>86</v>
      </c>
      <c r="K28" s="383">
        <v>0</v>
      </c>
      <c r="L28" s="383">
        <v>0</v>
      </c>
      <c r="M28" s="383">
        <v>0</v>
      </c>
    </row>
    <row r="29" spans="1:13" x14ac:dyDescent="0.25">
      <c r="A29" s="382" t="s">
        <v>135</v>
      </c>
      <c r="B29" s="381">
        <f t="shared" si="0"/>
        <v>2019</v>
      </c>
      <c r="C29" s="381">
        <v>1477</v>
      </c>
      <c r="D29" s="381">
        <v>0</v>
      </c>
      <c r="E29" s="381">
        <v>0</v>
      </c>
      <c r="F29" s="381">
        <v>0</v>
      </c>
      <c r="G29" s="381">
        <v>0</v>
      </c>
      <c r="H29" s="381">
        <v>0</v>
      </c>
      <c r="I29" s="381">
        <v>0</v>
      </c>
      <c r="J29" s="381">
        <v>309</v>
      </c>
      <c r="K29" s="381">
        <v>233</v>
      </c>
      <c r="L29" s="381">
        <v>0</v>
      </c>
      <c r="M29" s="381">
        <v>0</v>
      </c>
    </row>
    <row r="30" spans="1:13" x14ac:dyDescent="0.25">
      <c r="A30" s="378" t="s">
        <v>323</v>
      </c>
    </row>
  </sheetData>
  <sortState ref="O4:P14">
    <sortCondition descending="1" ref="P4:P14"/>
  </sortState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drawing r:id="rId2"/>
  <legacyDrawingHF r:id="rId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00B0F0"/>
  </sheetPr>
  <dimension ref="A1:S30"/>
  <sheetViews>
    <sheetView view="pageBreakPreview" zoomScaleNormal="100" zoomScaleSheetLayoutView="100" workbookViewId="0">
      <selection activeCell="D30" sqref="D30"/>
    </sheetView>
  </sheetViews>
  <sheetFormatPr baseColWidth="10" defaultColWidth="11" defaultRowHeight="12.75" x14ac:dyDescent="0.25"/>
  <cols>
    <col min="1" max="1" width="12.7109375" style="374" customWidth="1"/>
    <col min="2" max="12" width="6.7109375" style="374" customWidth="1"/>
    <col min="13" max="16384" width="11" style="374"/>
  </cols>
  <sheetData>
    <row r="1" spans="1:19" ht="13.5" x14ac:dyDescent="0.25">
      <c r="A1" s="391" t="s">
        <v>506</v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</row>
    <row r="2" spans="1:19" ht="13.5" x14ac:dyDescent="0.25">
      <c r="A2" s="391" t="s">
        <v>383</v>
      </c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</row>
    <row r="4" spans="1:19" ht="25.5" x14ac:dyDescent="0.25">
      <c r="A4" s="388" t="s">
        <v>327</v>
      </c>
      <c r="B4" s="393" t="s">
        <v>230</v>
      </c>
      <c r="C4" s="389" t="s">
        <v>231</v>
      </c>
      <c r="D4" s="389" t="s">
        <v>232</v>
      </c>
      <c r="E4" s="389" t="s">
        <v>233</v>
      </c>
      <c r="F4" s="388" t="s">
        <v>234</v>
      </c>
      <c r="G4" s="388" t="s">
        <v>235</v>
      </c>
      <c r="H4" s="389" t="s">
        <v>236</v>
      </c>
      <c r="I4" s="389" t="s">
        <v>237</v>
      </c>
      <c r="J4" s="389" t="s">
        <v>238</v>
      </c>
      <c r="K4" s="388" t="s">
        <v>239</v>
      </c>
      <c r="L4" s="388" t="s">
        <v>240</v>
      </c>
    </row>
    <row r="5" spans="1:19" x14ac:dyDescent="0.25">
      <c r="A5" s="387" t="s">
        <v>325</v>
      </c>
      <c r="B5" s="386">
        <v>80886.752999999997</v>
      </c>
      <c r="C5" s="386">
        <v>13099.817999999999</v>
      </c>
      <c r="D5" s="386">
        <v>285.5</v>
      </c>
      <c r="E5" s="386">
        <v>71918.586999999985</v>
      </c>
      <c r="F5" s="386">
        <v>493.71899999999999</v>
      </c>
      <c r="G5" s="386">
        <v>2316.0069999999996</v>
      </c>
      <c r="H5" s="386">
        <v>50153.909999999996</v>
      </c>
      <c r="I5" s="386">
        <v>24200.327999999998</v>
      </c>
      <c r="J5" s="386">
        <v>3055.1079999999997</v>
      </c>
      <c r="K5" s="386">
        <v>14019.219999999998</v>
      </c>
      <c r="L5" s="386">
        <v>3365.42</v>
      </c>
      <c r="M5" s="392"/>
      <c r="R5" s="385"/>
      <c r="S5" s="385"/>
    </row>
    <row r="6" spans="1:19" x14ac:dyDescent="0.25">
      <c r="A6" s="384" t="s">
        <v>113</v>
      </c>
      <c r="B6" s="379">
        <v>6064.648000000001</v>
      </c>
      <c r="C6" s="379">
        <v>0</v>
      </c>
      <c r="D6" s="379">
        <v>0</v>
      </c>
      <c r="E6" s="379">
        <v>120.77000000000001</v>
      </c>
      <c r="F6" s="379">
        <v>0</v>
      </c>
      <c r="G6" s="379">
        <v>0</v>
      </c>
      <c r="H6" s="379">
        <v>195.62799999999999</v>
      </c>
      <c r="I6" s="379">
        <v>0</v>
      </c>
      <c r="J6" s="379">
        <v>0</v>
      </c>
      <c r="K6" s="379">
        <v>75.149999999999991</v>
      </c>
      <c r="L6" s="379">
        <v>0</v>
      </c>
      <c r="M6" s="392"/>
    </row>
    <row r="7" spans="1:19" x14ac:dyDescent="0.25">
      <c r="A7" s="384" t="s">
        <v>114</v>
      </c>
      <c r="B7" s="379">
        <v>1140.5</v>
      </c>
      <c r="C7" s="379">
        <v>58</v>
      </c>
      <c r="D7" s="379">
        <v>0</v>
      </c>
      <c r="E7" s="379">
        <v>1635.25</v>
      </c>
      <c r="F7" s="379">
        <v>0</v>
      </c>
      <c r="G7" s="379">
        <v>40.200000000000003</v>
      </c>
      <c r="H7" s="379">
        <v>1448.5</v>
      </c>
      <c r="I7" s="379">
        <v>0</v>
      </c>
      <c r="J7" s="379">
        <v>0</v>
      </c>
      <c r="K7" s="379">
        <v>642</v>
      </c>
      <c r="L7" s="379">
        <v>0</v>
      </c>
      <c r="M7" s="392"/>
    </row>
    <row r="8" spans="1:19" x14ac:dyDescent="0.25">
      <c r="A8" s="384" t="s">
        <v>115</v>
      </c>
      <c r="B8" s="379">
        <v>5967.8389999999999</v>
      </c>
      <c r="C8" s="379">
        <v>3.25</v>
      </c>
      <c r="D8" s="379">
        <v>0</v>
      </c>
      <c r="E8" s="379">
        <v>5875.45</v>
      </c>
      <c r="F8" s="379">
        <v>0</v>
      </c>
      <c r="G8" s="379">
        <v>210.92999999999998</v>
      </c>
      <c r="H8" s="379">
        <v>2254.44</v>
      </c>
      <c r="I8" s="379">
        <v>0</v>
      </c>
      <c r="J8" s="379">
        <v>0</v>
      </c>
      <c r="K8" s="379">
        <v>1462.98</v>
      </c>
      <c r="L8" s="379">
        <v>0</v>
      </c>
      <c r="M8" s="392"/>
    </row>
    <row r="9" spans="1:19" x14ac:dyDescent="0.25">
      <c r="A9" s="384" t="s">
        <v>116</v>
      </c>
      <c r="B9" s="379">
        <v>6500.6650000000009</v>
      </c>
      <c r="C9" s="379">
        <v>400.04999999999995</v>
      </c>
      <c r="D9" s="379">
        <v>0</v>
      </c>
      <c r="E9" s="379">
        <v>479.77300000000002</v>
      </c>
      <c r="F9" s="379">
        <v>0</v>
      </c>
      <c r="G9" s="379">
        <v>0</v>
      </c>
      <c r="H9" s="379">
        <v>126.30000000000001</v>
      </c>
      <c r="I9" s="379">
        <v>0</v>
      </c>
      <c r="J9" s="379">
        <v>0</v>
      </c>
      <c r="K9" s="379">
        <v>0</v>
      </c>
      <c r="L9" s="379">
        <v>0</v>
      </c>
      <c r="M9" s="392"/>
    </row>
    <row r="10" spans="1:19" x14ac:dyDescent="0.25">
      <c r="A10" s="384" t="s">
        <v>117</v>
      </c>
      <c r="B10" s="379">
        <v>2129</v>
      </c>
      <c r="C10" s="379">
        <v>28</v>
      </c>
      <c r="D10" s="379">
        <v>0</v>
      </c>
      <c r="E10" s="379">
        <v>6621</v>
      </c>
      <c r="F10" s="379">
        <v>62</v>
      </c>
      <c r="G10" s="379">
        <v>24</v>
      </c>
      <c r="H10" s="379">
        <v>3973</v>
      </c>
      <c r="I10" s="379">
        <v>0</v>
      </c>
      <c r="J10" s="379">
        <v>0</v>
      </c>
      <c r="K10" s="379">
        <v>360</v>
      </c>
      <c r="L10" s="379">
        <v>0</v>
      </c>
      <c r="M10" s="392"/>
    </row>
    <row r="11" spans="1:19" x14ac:dyDescent="0.25">
      <c r="A11" s="384" t="s">
        <v>118</v>
      </c>
      <c r="B11" s="379">
        <v>15650.539999999999</v>
      </c>
      <c r="C11" s="379">
        <v>0</v>
      </c>
      <c r="D11" s="379">
        <v>0</v>
      </c>
      <c r="E11" s="379">
        <v>3753.489</v>
      </c>
      <c r="F11" s="379">
        <v>0</v>
      </c>
      <c r="G11" s="379">
        <v>750.09699999999998</v>
      </c>
      <c r="H11" s="379">
        <v>14346.526</v>
      </c>
      <c r="I11" s="379">
        <v>0</v>
      </c>
      <c r="J11" s="379">
        <v>42</v>
      </c>
      <c r="K11" s="379">
        <v>420.4</v>
      </c>
      <c r="L11" s="379">
        <v>376.75</v>
      </c>
      <c r="M11" s="392"/>
    </row>
    <row r="12" spans="1:19" x14ac:dyDescent="0.25">
      <c r="A12" s="384" t="s">
        <v>119</v>
      </c>
      <c r="B12" s="379">
        <v>2243.6999999999998</v>
      </c>
      <c r="C12" s="379">
        <v>0</v>
      </c>
      <c r="D12" s="379">
        <v>0</v>
      </c>
      <c r="E12" s="379">
        <v>18147.849999999999</v>
      </c>
      <c r="F12" s="379">
        <v>0</v>
      </c>
      <c r="G12" s="379">
        <v>0</v>
      </c>
      <c r="H12" s="379">
        <v>3933.6300000000006</v>
      </c>
      <c r="I12" s="379">
        <v>0</v>
      </c>
      <c r="J12" s="379">
        <v>1867.75</v>
      </c>
      <c r="K12" s="379">
        <v>3047.6999999999994</v>
      </c>
      <c r="L12" s="379">
        <v>0</v>
      </c>
      <c r="M12" s="392"/>
    </row>
    <row r="13" spans="1:19" x14ac:dyDescent="0.25">
      <c r="A13" s="384" t="s">
        <v>120</v>
      </c>
      <c r="B13" s="379">
        <v>6107.0179999999991</v>
      </c>
      <c r="C13" s="379">
        <v>0</v>
      </c>
      <c r="D13" s="379">
        <v>0</v>
      </c>
      <c r="E13" s="379">
        <v>9297.2160000000003</v>
      </c>
      <c r="F13" s="379">
        <v>0</v>
      </c>
      <c r="G13" s="379">
        <v>17.130000000000003</v>
      </c>
      <c r="H13" s="379">
        <v>4767.4259999999995</v>
      </c>
      <c r="I13" s="379">
        <v>0</v>
      </c>
      <c r="J13" s="379">
        <v>0</v>
      </c>
      <c r="K13" s="379">
        <v>631.05999999999995</v>
      </c>
      <c r="L13" s="379">
        <v>0</v>
      </c>
      <c r="M13" s="392"/>
    </row>
    <row r="14" spans="1:19" x14ac:dyDescent="0.25">
      <c r="A14" s="384" t="s">
        <v>121</v>
      </c>
      <c r="B14" s="379">
        <v>5390</v>
      </c>
      <c r="C14" s="379">
        <v>0</v>
      </c>
      <c r="D14" s="379">
        <v>0</v>
      </c>
      <c r="E14" s="379">
        <v>2777</v>
      </c>
      <c r="F14" s="379">
        <v>0</v>
      </c>
      <c r="G14" s="379">
        <v>0</v>
      </c>
      <c r="H14" s="379">
        <v>1099</v>
      </c>
      <c r="I14" s="379">
        <v>0</v>
      </c>
      <c r="J14" s="379">
        <v>0</v>
      </c>
      <c r="K14" s="379">
        <v>1011</v>
      </c>
      <c r="L14" s="379">
        <v>0</v>
      </c>
      <c r="M14" s="392"/>
    </row>
    <row r="15" spans="1:19" x14ac:dyDescent="0.25">
      <c r="A15" s="384" t="s">
        <v>122</v>
      </c>
      <c r="B15" s="379">
        <v>415.31800000000004</v>
      </c>
      <c r="C15" s="379">
        <v>6539.1679999999997</v>
      </c>
      <c r="D15" s="379">
        <v>0</v>
      </c>
      <c r="E15" s="379">
        <v>0</v>
      </c>
      <c r="F15" s="379">
        <v>39.219000000000001</v>
      </c>
      <c r="G15" s="379">
        <v>0</v>
      </c>
      <c r="H15" s="379">
        <v>0</v>
      </c>
      <c r="I15" s="379">
        <v>406.32900000000006</v>
      </c>
      <c r="J15" s="379">
        <v>0</v>
      </c>
      <c r="K15" s="379">
        <v>0</v>
      </c>
      <c r="L15" s="379">
        <v>0</v>
      </c>
      <c r="M15" s="392"/>
    </row>
    <row r="16" spans="1:19" x14ac:dyDescent="0.25">
      <c r="A16" s="384" t="s">
        <v>123</v>
      </c>
      <c r="B16" s="379">
        <v>4592.9380000000001</v>
      </c>
      <c r="C16" s="379">
        <v>0</v>
      </c>
      <c r="D16" s="379">
        <v>0</v>
      </c>
      <c r="E16" s="379">
        <v>3168.8590000000004</v>
      </c>
      <c r="F16" s="379">
        <v>0</v>
      </c>
      <c r="G16" s="379">
        <v>0</v>
      </c>
      <c r="H16" s="379">
        <v>1854.3600000000001</v>
      </c>
      <c r="I16" s="379">
        <v>0</v>
      </c>
      <c r="J16" s="379">
        <v>0</v>
      </c>
      <c r="K16" s="379">
        <v>522.66</v>
      </c>
      <c r="L16" s="379">
        <v>0</v>
      </c>
      <c r="M16" s="392"/>
    </row>
    <row r="17" spans="1:13" x14ac:dyDescent="0.25">
      <c r="A17" s="384" t="s">
        <v>124</v>
      </c>
      <c r="B17" s="379">
        <v>3052.68</v>
      </c>
      <c r="C17" s="379">
        <v>47.35</v>
      </c>
      <c r="D17" s="379">
        <v>285.5</v>
      </c>
      <c r="E17" s="379">
        <v>6170.81</v>
      </c>
      <c r="F17" s="379">
        <v>110.5</v>
      </c>
      <c r="G17" s="379">
        <v>1273.6499999999999</v>
      </c>
      <c r="H17" s="379">
        <v>10209.279999999999</v>
      </c>
      <c r="I17" s="379">
        <v>625.06999999999994</v>
      </c>
      <c r="J17" s="379">
        <v>353.1</v>
      </c>
      <c r="K17" s="379">
        <v>4106.7699999999995</v>
      </c>
      <c r="L17" s="379">
        <v>191.67000000000002</v>
      </c>
      <c r="M17" s="392"/>
    </row>
    <row r="18" spans="1:13" x14ac:dyDescent="0.25">
      <c r="A18" s="384" t="s">
        <v>125</v>
      </c>
      <c r="B18" s="379">
        <v>1978</v>
      </c>
      <c r="C18" s="379">
        <v>6024</v>
      </c>
      <c r="D18" s="379">
        <v>0</v>
      </c>
      <c r="E18" s="379">
        <v>113</v>
      </c>
      <c r="F18" s="379">
        <v>282</v>
      </c>
      <c r="G18" s="379">
        <v>0</v>
      </c>
      <c r="H18" s="379">
        <v>594</v>
      </c>
      <c r="I18" s="379">
        <v>1311</v>
      </c>
      <c r="J18" s="379">
        <v>383</v>
      </c>
      <c r="K18" s="379">
        <v>0</v>
      </c>
      <c r="L18" s="379">
        <v>2797</v>
      </c>
      <c r="M18" s="392"/>
    </row>
    <row r="19" spans="1:13" x14ac:dyDescent="0.25">
      <c r="A19" s="384" t="s">
        <v>200</v>
      </c>
      <c r="B19" s="379">
        <v>2451</v>
      </c>
      <c r="C19" s="379">
        <v>0</v>
      </c>
      <c r="D19" s="379">
        <v>0</v>
      </c>
      <c r="E19" s="379">
        <v>125</v>
      </c>
      <c r="F19" s="379">
        <v>0</v>
      </c>
      <c r="G19" s="379">
        <v>0</v>
      </c>
      <c r="H19" s="379">
        <v>2</v>
      </c>
      <c r="I19" s="379">
        <v>3692</v>
      </c>
      <c r="J19" s="379">
        <v>0</v>
      </c>
      <c r="K19" s="379">
        <v>0</v>
      </c>
      <c r="L19" s="379">
        <v>0</v>
      </c>
      <c r="M19" s="392"/>
    </row>
    <row r="20" spans="1:13" x14ac:dyDescent="0.25">
      <c r="A20" s="384" t="s">
        <v>324</v>
      </c>
      <c r="B20" s="379">
        <v>126.18</v>
      </c>
      <c r="C20" s="379">
        <v>0</v>
      </c>
      <c r="D20" s="379">
        <v>0</v>
      </c>
      <c r="E20" s="379">
        <v>0</v>
      </c>
      <c r="F20" s="379">
        <v>0</v>
      </c>
      <c r="G20" s="379">
        <v>0</v>
      </c>
      <c r="H20" s="379">
        <v>2.6500000000000004</v>
      </c>
      <c r="I20" s="379">
        <v>0</v>
      </c>
      <c r="J20" s="379">
        <v>0</v>
      </c>
      <c r="K20" s="379">
        <v>0</v>
      </c>
      <c r="L20" s="379">
        <v>0</v>
      </c>
      <c r="M20" s="392"/>
    </row>
    <row r="21" spans="1:13" x14ac:dyDescent="0.25">
      <c r="A21" s="384" t="s">
        <v>126</v>
      </c>
      <c r="B21" s="379">
        <v>4367</v>
      </c>
      <c r="C21" s="379">
        <v>0</v>
      </c>
      <c r="D21" s="379">
        <v>0</v>
      </c>
      <c r="E21" s="379">
        <v>0</v>
      </c>
      <c r="F21" s="379">
        <v>0</v>
      </c>
      <c r="G21" s="379">
        <v>0</v>
      </c>
      <c r="H21" s="379">
        <v>0</v>
      </c>
      <c r="I21" s="379">
        <v>5649</v>
      </c>
      <c r="J21" s="379">
        <v>0</v>
      </c>
      <c r="K21" s="379">
        <v>0</v>
      </c>
      <c r="L21" s="379">
        <v>0</v>
      </c>
      <c r="M21" s="392"/>
    </row>
    <row r="22" spans="1:13" x14ac:dyDescent="0.25">
      <c r="A22" s="380" t="s">
        <v>127</v>
      </c>
      <c r="B22" s="379">
        <v>298.11</v>
      </c>
      <c r="C22" s="379">
        <v>0</v>
      </c>
      <c r="D22" s="379">
        <v>0</v>
      </c>
      <c r="E22" s="379">
        <v>0</v>
      </c>
      <c r="F22" s="379">
        <v>0</v>
      </c>
      <c r="G22" s="379">
        <v>0</v>
      </c>
      <c r="H22" s="379">
        <v>0</v>
      </c>
      <c r="I22" s="379">
        <v>0</v>
      </c>
      <c r="J22" s="379">
        <v>0</v>
      </c>
      <c r="K22" s="379">
        <v>0</v>
      </c>
      <c r="L22" s="379">
        <v>0</v>
      </c>
      <c r="M22" s="392"/>
    </row>
    <row r="23" spans="1:13" x14ac:dyDescent="0.25">
      <c r="A23" s="384" t="s">
        <v>128</v>
      </c>
      <c r="B23" s="379">
        <v>72.490000000000009</v>
      </c>
      <c r="C23" s="379">
        <v>0</v>
      </c>
      <c r="D23" s="379">
        <v>0</v>
      </c>
      <c r="E23" s="379">
        <v>214.48999999999998</v>
      </c>
      <c r="F23" s="379">
        <v>0</v>
      </c>
      <c r="G23" s="379">
        <v>0</v>
      </c>
      <c r="H23" s="379">
        <v>0</v>
      </c>
      <c r="I23" s="379">
        <v>0</v>
      </c>
      <c r="J23" s="379">
        <v>0</v>
      </c>
      <c r="K23" s="379">
        <v>0</v>
      </c>
      <c r="L23" s="379">
        <v>0</v>
      </c>
      <c r="M23" s="392"/>
    </row>
    <row r="24" spans="1:13" x14ac:dyDescent="0.25">
      <c r="A24" s="384" t="s">
        <v>129</v>
      </c>
      <c r="B24" s="379">
        <v>1448.7680000000003</v>
      </c>
      <c r="C24" s="379">
        <v>0</v>
      </c>
      <c r="D24" s="379">
        <v>0</v>
      </c>
      <c r="E24" s="379">
        <v>756.13000000000011</v>
      </c>
      <c r="F24" s="379">
        <v>0</v>
      </c>
      <c r="G24" s="379">
        <v>0</v>
      </c>
      <c r="H24" s="379">
        <v>84.2</v>
      </c>
      <c r="I24" s="379">
        <v>0</v>
      </c>
      <c r="J24" s="379">
        <v>0</v>
      </c>
      <c r="K24" s="379">
        <v>46.1</v>
      </c>
      <c r="L24" s="379">
        <v>0</v>
      </c>
      <c r="M24" s="392"/>
    </row>
    <row r="25" spans="1:13" x14ac:dyDescent="0.25">
      <c r="A25" s="384" t="s">
        <v>130</v>
      </c>
      <c r="B25" s="383">
        <v>4235</v>
      </c>
      <c r="C25" s="383">
        <v>0</v>
      </c>
      <c r="D25" s="383">
        <v>0</v>
      </c>
      <c r="E25" s="383">
        <v>501</v>
      </c>
      <c r="F25" s="383">
        <v>0</v>
      </c>
      <c r="G25" s="383">
        <v>0</v>
      </c>
      <c r="H25" s="383">
        <v>4113</v>
      </c>
      <c r="I25" s="383">
        <v>10851</v>
      </c>
      <c r="J25" s="383">
        <v>56</v>
      </c>
      <c r="K25" s="383">
        <v>0</v>
      </c>
      <c r="L25" s="383">
        <v>0</v>
      </c>
      <c r="M25" s="392"/>
    </row>
    <row r="26" spans="1:13" x14ac:dyDescent="0.25">
      <c r="A26" s="384" t="s">
        <v>131</v>
      </c>
      <c r="B26" s="379">
        <v>527</v>
      </c>
      <c r="C26" s="379">
        <v>0</v>
      </c>
      <c r="D26" s="379">
        <v>0</v>
      </c>
      <c r="E26" s="379">
        <v>12161.5</v>
      </c>
      <c r="F26" s="379">
        <v>0</v>
      </c>
      <c r="G26" s="379">
        <v>0</v>
      </c>
      <c r="H26" s="379">
        <v>1149.9699999999998</v>
      </c>
      <c r="I26" s="379">
        <v>0</v>
      </c>
      <c r="J26" s="379">
        <v>0</v>
      </c>
      <c r="K26" s="379">
        <v>1693.4</v>
      </c>
      <c r="L26" s="379">
        <v>0</v>
      </c>
      <c r="M26" s="392"/>
    </row>
    <row r="27" spans="1:13" x14ac:dyDescent="0.25">
      <c r="A27" s="384" t="s">
        <v>132</v>
      </c>
      <c r="B27" s="379">
        <v>3895.6200000000003</v>
      </c>
      <c r="C27" s="379">
        <v>0</v>
      </c>
      <c r="D27" s="379">
        <v>0</v>
      </c>
      <c r="E27" s="379">
        <v>0</v>
      </c>
      <c r="F27" s="379">
        <v>0</v>
      </c>
      <c r="G27" s="379">
        <v>0</v>
      </c>
      <c r="H27" s="379">
        <v>0</v>
      </c>
      <c r="I27" s="379">
        <v>1086.8000000000002</v>
      </c>
      <c r="J27" s="379">
        <v>0</v>
      </c>
      <c r="K27" s="379">
        <v>0</v>
      </c>
      <c r="L27" s="379">
        <v>0</v>
      </c>
      <c r="M27" s="392"/>
    </row>
    <row r="28" spans="1:13" x14ac:dyDescent="0.25">
      <c r="A28" s="384" t="s">
        <v>134</v>
      </c>
      <c r="B28" s="383">
        <v>0</v>
      </c>
      <c r="C28" s="383">
        <v>0</v>
      </c>
      <c r="D28" s="383">
        <v>0</v>
      </c>
      <c r="E28" s="383">
        <v>0</v>
      </c>
      <c r="F28" s="383">
        <v>0</v>
      </c>
      <c r="G28" s="383">
        <v>0</v>
      </c>
      <c r="H28" s="383">
        <v>0</v>
      </c>
      <c r="I28" s="383">
        <v>116.24</v>
      </c>
      <c r="J28" s="383">
        <v>0</v>
      </c>
      <c r="K28" s="383">
        <v>0</v>
      </c>
      <c r="L28" s="383">
        <v>0</v>
      </c>
      <c r="M28" s="392"/>
    </row>
    <row r="29" spans="1:13" x14ac:dyDescent="0.25">
      <c r="A29" s="382" t="s">
        <v>135</v>
      </c>
      <c r="B29" s="381">
        <v>2232.7390000000005</v>
      </c>
      <c r="C29" s="381">
        <v>0</v>
      </c>
      <c r="D29" s="381">
        <v>0</v>
      </c>
      <c r="E29" s="381">
        <v>0</v>
      </c>
      <c r="F29" s="381">
        <v>0</v>
      </c>
      <c r="G29" s="381">
        <v>0</v>
      </c>
      <c r="H29" s="381">
        <v>0</v>
      </c>
      <c r="I29" s="381">
        <v>462.88900000000007</v>
      </c>
      <c r="J29" s="381">
        <v>353.25799999999998</v>
      </c>
      <c r="K29" s="381">
        <v>0</v>
      </c>
      <c r="L29" s="381">
        <v>0</v>
      </c>
      <c r="M29" s="392"/>
    </row>
    <row r="30" spans="1:13" x14ac:dyDescent="0.25">
      <c r="A30" s="378" t="s">
        <v>323</v>
      </c>
    </row>
  </sheetData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00B0F0"/>
  </sheetPr>
  <dimension ref="A1:O3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374" customWidth="1"/>
    <col min="2" max="3" width="5.7109375" style="374" customWidth="1"/>
    <col min="4" max="5" width="4.7109375" style="374" customWidth="1"/>
    <col min="6" max="7" width="5.5703125" style="374" customWidth="1"/>
    <col min="8" max="9" width="4.7109375" style="374" customWidth="1"/>
    <col min="10" max="11" width="5.7109375" style="374" customWidth="1"/>
    <col min="12" max="12" width="4.7109375" style="374" customWidth="1"/>
    <col min="13" max="14" width="5.7109375" style="374" customWidth="1"/>
    <col min="15" max="15" width="4.7109375" style="374" customWidth="1"/>
    <col min="16" max="17" width="12.42578125" style="374"/>
    <col min="18" max="26" width="11.140625" style="374" customWidth="1"/>
    <col min="27" max="36" width="12.42578125" style="374"/>
    <col min="37" max="37" width="7.28515625" style="374" customWidth="1"/>
    <col min="38" max="46" width="12.42578125" style="374"/>
    <col min="47" max="47" width="35.42578125" style="374" customWidth="1"/>
    <col min="48" max="48" width="12.42578125" style="374"/>
    <col min="49" max="49" width="35.42578125" style="374" customWidth="1"/>
    <col min="50" max="53" width="12.42578125" style="374"/>
    <col min="54" max="56" width="13.7109375" style="374" customWidth="1"/>
    <col min="57" max="57" width="12.42578125" style="374"/>
    <col min="58" max="58" width="6" style="374" customWidth="1"/>
    <col min="59" max="59" width="12.42578125" style="374"/>
    <col min="60" max="60" width="6" style="374" customWidth="1"/>
    <col min="61" max="61" width="12.42578125" style="374"/>
    <col min="62" max="62" width="6" style="374" customWidth="1"/>
    <col min="63" max="63" width="12.42578125" style="374"/>
    <col min="64" max="64" width="6" style="374" customWidth="1"/>
    <col min="65" max="65" width="12.42578125" style="374"/>
    <col min="66" max="66" width="6" style="374" customWidth="1"/>
    <col min="67" max="16384" width="12.42578125" style="374"/>
  </cols>
  <sheetData>
    <row r="1" spans="1:15" ht="13.5" x14ac:dyDescent="0.25">
      <c r="A1" s="282" t="s">
        <v>508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468</v>
      </c>
      <c r="N3" s="276"/>
      <c r="O3" s="275"/>
    </row>
    <row r="4" spans="1:15" ht="25.5" customHeight="1" x14ac:dyDescent="0.25">
      <c r="A4" s="805"/>
      <c r="B4" s="277" t="s">
        <v>3</v>
      </c>
      <c r="C4" s="277" t="s">
        <v>90</v>
      </c>
      <c r="D4" s="277" t="s">
        <v>334</v>
      </c>
      <c r="E4" s="274" t="s">
        <v>507</v>
      </c>
      <c r="F4" s="277" t="s">
        <v>3</v>
      </c>
      <c r="G4" s="277" t="s">
        <v>90</v>
      </c>
      <c r="H4" s="277" t="s">
        <v>334</v>
      </c>
      <c r="I4" s="274" t="s">
        <v>507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396" t="s">
        <v>325</v>
      </c>
      <c r="B5" s="304">
        <v>78570.75</v>
      </c>
      <c r="C5" s="303">
        <v>70945.5</v>
      </c>
      <c r="D5" s="300">
        <v>-9.7049474518189012</v>
      </c>
      <c r="E5" s="300">
        <v>212</v>
      </c>
      <c r="F5" s="304">
        <v>89574.816000000021</v>
      </c>
      <c r="G5" s="303">
        <v>80886.752999999997</v>
      </c>
      <c r="H5" s="300">
        <v>-9.6992250589719617</v>
      </c>
      <c r="I5" s="300">
        <v>100</v>
      </c>
      <c r="J5" s="302">
        <v>1.1400529586391885</v>
      </c>
      <c r="K5" s="301">
        <v>1.1401252087870266</v>
      </c>
      <c r="L5" s="300">
        <v>6.3374378611591453E-3</v>
      </c>
      <c r="M5" s="302">
        <v>3346.4182305405748</v>
      </c>
      <c r="N5" s="301">
        <v>3554.4003943389853</v>
      </c>
      <c r="O5" s="300">
        <v>6.2150678567398643</v>
      </c>
    </row>
    <row r="6" spans="1:15" x14ac:dyDescent="0.25">
      <c r="A6" s="267" t="s">
        <v>113</v>
      </c>
      <c r="B6" s="395">
        <v>10255.4</v>
      </c>
      <c r="C6" s="394">
        <v>8191.8</v>
      </c>
      <c r="D6" s="264">
        <v>-20.122082025079468</v>
      </c>
      <c r="E6" s="263">
        <v>11.546609721546822</v>
      </c>
      <c r="F6" s="395">
        <v>7382.5190000000002</v>
      </c>
      <c r="G6" s="394">
        <v>6064.648000000001</v>
      </c>
      <c r="H6" s="264">
        <v>-17.8512374976617</v>
      </c>
      <c r="I6" s="263">
        <v>7.4977023740834312</v>
      </c>
      <c r="J6" s="261">
        <v>0.71986650935117114</v>
      </c>
      <c r="K6" s="262">
        <v>0.74033155106325854</v>
      </c>
      <c r="L6" s="261" t="s">
        <v>341</v>
      </c>
      <c r="M6" s="395">
        <v>3516.5852874879156</v>
      </c>
      <c r="N6" s="394">
        <v>3818.9082696967735</v>
      </c>
      <c r="O6" s="261">
        <v>8.5970609979098001</v>
      </c>
    </row>
    <row r="7" spans="1:15" x14ac:dyDescent="0.25">
      <c r="A7" s="267" t="s">
        <v>114</v>
      </c>
      <c r="B7" s="266">
        <v>1525</v>
      </c>
      <c r="C7" s="265">
        <v>937</v>
      </c>
      <c r="D7" s="264">
        <v>-38.557377049180332</v>
      </c>
      <c r="E7" s="263">
        <v>1.3207321112685089</v>
      </c>
      <c r="F7" s="266">
        <v>1841.45</v>
      </c>
      <c r="G7" s="265">
        <v>1140.5</v>
      </c>
      <c r="H7" s="264">
        <v>-38.065111732602034</v>
      </c>
      <c r="I7" s="263">
        <v>1.4099960224636536</v>
      </c>
      <c r="J7" s="261">
        <v>1.2075081967213115</v>
      </c>
      <c r="K7" s="262">
        <v>1.2171824973319103</v>
      </c>
      <c r="L7" s="261">
        <v>0.80117887703512469</v>
      </c>
      <c r="M7" s="261">
        <v>3825.3577343940906</v>
      </c>
      <c r="N7" s="262">
        <v>4140.1578255151244</v>
      </c>
      <c r="O7" s="261">
        <v>8.2292980938917673</v>
      </c>
    </row>
    <row r="8" spans="1:15" x14ac:dyDescent="0.25">
      <c r="A8" s="267" t="s">
        <v>115</v>
      </c>
      <c r="B8" s="266">
        <v>4342</v>
      </c>
      <c r="C8" s="265">
        <v>3768.7</v>
      </c>
      <c r="D8" s="264">
        <v>-13.203592814371257</v>
      </c>
      <c r="E8" s="263">
        <v>5.312105771331515</v>
      </c>
      <c r="F8" s="266">
        <v>6715.5179999999991</v>
      </c>
      <c r="G8" s="265">
        <v>5967.8389999999999</v>
      </c>
      <c r="H8" s="264">
        <v>-11.133601309683028</v>
      </c>
      <c r="I8" s="263">
        <v>7.3780177577408752</v>
      </c>
      <c r="J8" s="261">
        <v>1.5466416397973282</v>
      </c>
      <c r="K8" s="262">
        <v>1.5835272109746066</v>
      </c>
      <c r="L8" s="261">
        <v>2.3848815542113488</v>
      </c>
      <c r="M8" s="261">
        <v>3031.5997366100432</v>
      </c>
      <c r="N8" s="262">
        <v>3081.3751845517277</v>
      </c>
      <c r="O8" s="261">
        <v>1.6418871970659277</v>
      </c>
    </row>
    <row r="9" spans="1:15" x14ac:dyDescent="0.25">
      <c r="A9" s="267" t="s">
        <v>116</v>
      </c>
      <c r="B9" s="266">
        <v>3833</v>
      </c>
      <c r="C9" s="265">
        <v>3452</v>
      </c>
      <c r="D9" s="263">
        <v>-9.9399947821549706</v>
      </c>
      <c r="E9" s="263">
        <v>4.8657067749187757</v>
      </c>
      <c r="F9" s="266">
        <v>7196.6779999999999</v>
      </c>
      <c r="G9" s="265">
        <v>6500.6650000000009</v>
      </c>
      <c r="H9" s="263">
        <v>-9.671309456946652</v>
      </c>
      <c r="I9" s="263">
        <v>8.0367486132123531</v>
      </c>
      <c r="J9" s="261">
        <v>1.8775575267414557</v>
      </c>
      <c r="K9" s="262">
        <v>1.8831590382387025</v>
      </c>
      <c r="L9" s="261">
        <v>0.29834033937528037</v>
      </c>
      <c r="M9" s="261">
        <v>4916.5049763237985</v>
      </c>
      <c r="N9" s="262">
        <v>6053.4200885601704</v>
      </c>
      <c r="O9" s="263">
        <v>23.124457672907184</v>
      </c>
    </row>
    <row r="10" spans="1:15" x14ac:dyDescent="0.25">
      <c r="A10" s="267" t="s">
        <v>117</v>
      </c>
      <c r="B10" s="266">
        <v>2193</v>
      </c>
      <c r="C10" s="265">
        <v>1943</v>
      </c>
      <c r="D10" s="263">
        <v>-11.399908800729596</v>
      </c>
      <c r="E10" s="263">
        <v>2.7387219767286157</v>
      </c>
      <c r="F10" s="266">
        <v>2563</v>
      </c>
      <c r="G10" s="265">
        <v>2129</v>
      </c>
      <c r="H10" s="263">
        <v>-16.933281310963711</v>
      </c>
      <c r="I10" s="263">
        <v>2.6320749950242162</v>
      </c>
      <c r="J10" s="261">
        <v>1.168718650250798</v>
      </c>
      <c r="K10" s="262">
        <v>1.0957282552753473</v>
      </c>
      <c r="L10" s="263">
        <v>-6.2453350051175693</v>
      </c>
      <c r="M10" s="261">
        <v>2995.7783847054234</v>
      </c>
      <c r="N10" s="262">
        <v>3104.3682480037578</v>
      </c>
      <c r="O10" s="263">
        <v>3.6247628947697397</v>
      </c>
    </row>
    <row r="11" spans="1:15" x14ac:dyDescent="0.25">
      <c r="A11" s="267" t="s">
        <v>118</v>
      </c>
      <c r="B11" s="266">
        <v>17962</v>
      </c>
      <c r="C11" s="265">
        <v>17214</v>
      </c>
      <c r="D11" s="263">
        <v>-4.1643469546821077</v>
      </c>
      <c r="E11" s="263">
        <v>24.263695371799479</v>
      </c>
      <c r="F11" s="266">
        <v>15154.84</v>
      </c>
      <c r="G11" s="265">
        <v>15650.539999999999</v>
      </c>
      <c r="H11" s="263">
        <v>3.2709022332139348</v>
      </c>
      <c r="I11" s="263">
        <v>19.348705961778435</v>
      </c>
      <c r="J11" s="261">
        <v>0.84371673533014147</v>
      </c>
      <c r="K11" s="262">
        <v>0.90917509004298824</v>
      </c>
      <c r="L11" s="263">
        <v>7.758333095909653</v>
      </c>
      <c r="M11" s="261">
        <v>2554.511168709138</v>
      </c>
      <c r="N11" s="262">
        <v>2659.964842107684</v>
      </c>
      <c r="O11" s="263">
        <v>4.1281351473532402</v>
      </c>
    </row>
    <row r="12" spans="1:15" x14ac:dyDescent="0.25">
      <c r="A12" s="267" t="s">
        <v>119</v>
      </c>
      <c r="B12" s="266">
        <v>1434</v>
      </c>
      <c r="C12" s="265">
        <v>1412.9</v>
      </c>
      <c r="D12" s="264">
        <v>-1.4714086471408594</v>
      </c>
      <c r="E12" s="263">
        <v>1.9915287086566449</v>
      </c>
      <c r="F12" s="266">
        <v>2076.9500000000003</v>
      </c>
      <c r="G12" s="265">
        <v>2243.6999999999998</v>
      </c>
      <c r="H12" s="264">
        <v>8.0285996292640327</v>
      </c>
      <c r="I12" s="263">
        <v>2.7738781899181935</v>
      </c>
      <c r="J12" s="261">
        <v>1.4483612273361228</v>
      </c>
      <c r="K12" s="262">
        <v>1.5880104749097599</v>
      </c>
      <c r="L12" s="261">
        <v>9.6418797284766313</v>
      </c>
      <c r="M12" s="261">
        <v>3066.928991895611</v>
      </c>
      <c r="N12" s="262">
        <v>3122.1464545170929</v>
      </c>
      <c r="O12" s="261">
        <v>1.800415424269497</v>
      </c>
    </row>
    <row r="13" spans="1:15" x14ac:dyDescent="0.25">
      <c r="A13" s="267" t="s">
        <v>120</v>
      </c>
      <c r="B13" s="266">
        <v>4379.1000000000004</v>
      </c>
      <c r="C13" s="265">
        <v>3949.5</v>
      </c>
      <c r="D13" s="263">
        <v>-9.8102349797903781</v>
      </c>
      <c r="E13" s="263">
        <v>5.5669492779668897</v>
      </c>
      <c r="F13" s="266">
        <v>6503.7600000000011</v>
      </c>
      <c r="G13" s="265">
        <v>6107.0179999999991</v>
      </c>
      <c r="H13" s="263">
        <v>-6.1001943491150072</v>
      </c>
      <c r="I13" s="263">
        <v>7.5500842517439164</v>
      </c>
      <c r="J13" s="261">
        <v>1.4851818866890458</v>
      </c>
      <c r="K13" s="262">
        <v>1.5462762374984174</v>
      </c>
      <c r="L13" s="261">
        <v>4.1135938538525263</v>
      </c>
      <c r="M13" s="261">
        <v>3410.2803608989252</v>
      </c>
      <c r="N13" s="262">
        <v>3276.2132844540492</v>
      </c>
      <c r="O13" s="263">
        <v>-3.9312626018095709</v>
      </c>
    </row>
    <row r="14" spans="1:15" x14ac:dyDescent="0.25">
      <c r="A14" s="267" t="s">
        <v>121</v>
      </c>
      <c r="B14" s="266">
        <v>5807</v>
      </c>
      <c r="C14" s="265">
        <v>4430.25</v>
      </c>
      <c r="D14" s="264">
        <v>-23.708455312553809</v>
      </c>
      <c r="E14" s="263">
        <v>6.2445821088018265</v>
      </c>
      <c r="F14" s="266">
        <v>8032</v>
      </c>
      <c r="G14" s="265">
        <v>5390</v>
      </c>
      <c r="H14" s="264">
        <v>-32.893426294820713</v>
      </c>
      <c r="I14" s="263">
        <v>6.6636374932740843</v>
      </c>
      <c r="J14" s="261">
        <v>1.3831582572757017</v>
      </c>
      <c r="K14" s="262">
        <v>1.2166356300434513</v>
      </c>
      <c r="L14" s="261">
        <v>-12.039303988267902</v>
      </c>
      <c r="M14" s="261">
        <v>3493.6207669322716</v>
      </c>
      <c r="N14" s="262">
        <v>4023.8927643784787</v>
      </c>
      <c r="O14" s="261">
        <v>15.178293032412782</v>
      </c>
    </row>
    <row r="15" spans="1:15" x14ac:dyDescent="0.25">
      <c r="A15" s="267" t="s">
        <v>122</v>
      </c>
      <c r="B15" s="266">
        <v>359.5</v>
      </c>
      <c r="C15" s="265">
        <v>243.75</v>
      </c>
      <c r="D15" s="264">
        <v>-32.197496522948541</v>
      </c>
      <c r="E15" s="263">
        <v>0.34357358817683997</v>
      </c>
      <c r="F15" s="266">
        <v>614.64499999999998</v>
      </c>
      <c r="G15" s="265">
        <v>415.31800000000004</v>
      </c>
      <c r="H15" s="264">
        <v>-32.429613842136504</v>
      </c>
      <c r="I15" s="263">
        <v>0.51345614033981568</v>
      </c>
      <c r="J15" s="261">
        <v>1.7097218358831709</v>
      </c>
      <c r="K15" s="262">
        <v>1.7038687179487182</v>
      </c>
      <c r="L15" s="261">
        <v>-0.34234328717157592</v>
      </c>
      <c r="M15" s="261">
        <v>4862.4731348990072</v>
      </c>
      <c r="N15" s="262">
        <v>5961.4950471686743</v>
      </c>
      <c r="O15" s="261">
        <v>22.602117930107468</v>
      </c>
    </row>
    <row r="16" spans="1:15" x14ac:dyDescent="0.25">
      <c r="A16" s="267" t="s">
        <v>123</v>
      </c>
      <c r="B16" s="266">
        <v>4019</v>
      </c>
      <c r="C16" s="265">
        <v>3958.5</v>
      </c>
      <c r="D16" s="264">
        <v>-1.5053495894501112</v>
      </c>
      <c r="E16" s="263">
        <v>5.5796350719918815</v>
      </c>
      <c r="F16" s="266">
        <v>5166.47</v>
      </c>
      <c r="G16" s="265">
        <v>4592.9380000000001</v>
      </c>
      <c r="H16" s="264">
        <v>-11.101041910627574</v>
      </c>
      <c r="I16" s="263">
        <v>5.6782326272881791</v>
      </c>
      <c r="J16" s="261">
        <v>1.2855113212241851</v>
      </c>
      <c r="K16" s="262">
        <v>1.1602723253757736</v>
      </c>
      <c r="L16" s="261">
        <v>-9.742348727753491</v>
      </c>
      <c r="M16" s="261">
        <v>3091.4722237814212</v>
      </c>
      <c r="N16" s="262">
        <v>3124.5830664380837</v>
      </c>
      <c r="O16" s="261">
        <v>1.071038012308656</v>
      </c>
    </row>
    <row r="17" spans="1:15" x14ac:dyDescent="0.25">
      <c r="A17" s="267" t="s">
        <v>124</v>
      </c>
      <c r="B17" s="266">
        <v>3320.5</v>
      </c>
      <c r="C17" s="265">
        <v>2088.1</v>
      </c>
      <c r="D17" s="264">
        <v>-37.114892335491646</v>
      </c>
      <c r="E17" s="263">
        <v>2.9432451670648594</v>
      </c>
      <c r="F17" s="266">
        <v>4733.8599999999997</v>
      </c>
      <c r="G17" s="265">
        <v>3052.68</v>
      </c>
      <c r="H17" s="264">
        <v>-35.513935773343533</v>
      </c>
      <c r="I17" s="263">
        <v>3.774017236172158</v>
      </c>
      <c r="J17" s="261">
        <v>1.4256467399488029</v>
      </c>
      <c r="K17" s="262">
        <v>1.461941477898568</v>
      </c>
      <c r="L17" s="261">
        <v>2.5458437165905901</v>
      </c>
      <c r="M17" s="261">
        <v>3351.0386872446588</v>
      </c>
      <c r="N17" s="262">
        <v>3460.8196732051838</v>
      </c>
      <c r="O17" s="261">
        <v>3.2760286050529164</v>
      </c>
    </row>
    <row r="18" spans="1:15" x14ac:dyDescent="0.25">
      <c r="A18" s="267" t="s">
        <v>125</v>
      </c>
      <c r="B18" s="266">
        <v>1212</v>
      </c>
      <c r="C18" s="265">
        <v>1573</v>
      </c>
      <c r="D18" s="264">
        <v>29.785478547854783</v>
      </c>
      <c r="E18" s="263">
        <v>2.2171948890345403</v>
      </c>
      <c r="F18" s="266">
        <v>1026</v>
      </c>
      <c r="G18" s="265">
        <v>1978</v>
      </c>
      <c r="H18" s="264">
        <v>92.787524366471729</v>
      </c>
      <c r="I18" s="263">
        <v>2.4453942415020666</v>
      </c>
      <c r="J18" s="261">
        <v>0.84653465346534651</v>
      </c>
      <c r="K18" s="262">
        <v>1.2574698029243483</v>
      </c>
      <c r="L18" s="261">
        <v>48.543216485800222</v>
      </c>
      <c r="M18" s="261">
        <v>3167.8849902534112</v>
      </c>
      <c r="N18" s="262">
        <v>3535.5156723963605</v>
      </c>
      <c r="O18" s="261">
        <v>11.604925155870038</v>
      </c>
    </row>
    <row r="19" spans="1:15" x14ac:dyDescent="0.25">
      <c r="A19" s="267" t="s">
        <v>200</v>
      </c>
      <c r="B19" s="266">
        <v>1031</v>
      </c>
      <c r="C19" s="265">
        <v>982</v>
      </c>
      <c r="D19" s="264">
        <v>-4.7526673132880726</v>
      </c>
      <c r="E19" s="263">
        <v>1.3841610813934639</v>
      </c>
      <c r="F19" s="266">
        <v>2584</v>
      </c>
      <c r="G19" s="265">
        <v>2451</v>
      </c>
      <c r="H19" s="264">
        <v>-5.1470588235294157</v>
      </c>
      <c r="I19" s="263">
        <v>3.0301624296873433</v>
      </c>
      <c r="J19" s="261">
        <v>2.5063045586808923</v>
      </c>
      <c r="K19" s="262">
        <v>2.4959266802443993</v>
      </c>
      <c r="L19" s="261">
        <v>-0.41407092368515031</v>
      </c>
      <c r="M19" s="261">
        <v>4501.2770897832825</v>
      </c>
      <c r="N19" s="262">
        <v>5601.1423908608731</v>
      </c>
      <c r="O19" s="261">
        <v>24.43451667470098</v>
      </c>
    </row>
    <row r="20" spans="1:15" x14ac:dyDescent="0.25">
      <c r="A20" s="267" t="s">
        <v>324</v>
      </c>
      <c r="B20" s="266">
        <v>86</v>
      </c>
      <c r="C20" s="265">
        <v>41</v>
      </c>
      <c r="D20" s="264">
        <v>-52.325581395348841</v>
      </c>
      <c r="E20" s="263">
        <v>5.7790839447181289E-2</v>
      </c>
      <c r="F20" s="266">
        <v>282.51499999999999</v>
      </c>
      <c r="G20" s="265">
        <v>126.18</v>
      </c>
      <c r="H20" s="264">
        <v>-55.336884767180507</v>
      </c>
      <c r="I20" s="263">
        <v>0.15599587734718443</v>
      </c>
      <c r="J20" s="261">
        <v>3.2850581395348835</v>
      </c>
      <c r="K20" s="262">
        <v>3.0775609756097562</v>
      </c>
      <c r="L20" s="261">
        <v>-6.3163924384761705</v>
      </c>
      <c r="M20" s="261">
        <v>4807.6256127993202</v>
      </c>
      <c r="N20" s="262">
        <v>5157.2356950388339</v>
      </c>
      <c r="O20" s="261">
        <v>7.2719905915458183</v>
      </c>
    </row>
    <row r="21" spans="1:15" x14ac:dyDescent="0.25">
      <c r="A21" s="267" t="s">
        <v>126</v>
      </c>
      <c r="B21" s="266">
        <v>3653</v>
      </c>
      <c r="C21" s="265">
        <v>4148</v>
      </c>
      <c r="D21" s="264">
        <v>13.550506433068721</v>
      </c>
      <c r="E21" s="263">
        <v>5.8467415128514135</v>
      </c>
      <c r="F21" s="266">
        <v>3763.1</v>
      </c>
      <c r="G21" s="265">
        <v>4367</v>
      </c>
      <c r="H21" s="264">
        <v>16.047939199064597</v>
      </c>
      <c r="I21" s="263">
        <v>5.3989062955710443</v>
      </c>
      <c r="J21" s="261">
        <v>1.0301396112784014</v>
      </c>
      <c r="K21" s="262">
        <v>1.0527965284474445</v>
      </c>
      <c r="L21" s="261">
        <v>2.1994025781540305</v>
      </c>
      <c r="M21" s="261">
        <v>1872.5672982381548</v>
      </c>
      <c r="N21" s="262">
        <v>1850.2152507442181</v>
      </c>
      <c r="O21" s="261">
        <v>-1.1936579003044123</v>
      </c>
    </row>
    <row r="22" spans="1:15" x14ac:dyDescent="0.25">
      <c r="A22" s="267" t="s">
        <v>127</v>
      </c>
      <c r="B22" s="266">
        <v>271</v>
      </c>
      <c r="C22" s="265">
        <v>352</v>
      </c>
      <c r="D22" s="264">
        <v>29.889298892988926</v>
      </c>
      <c r="E22" s="263">
        <v>0.496155499644093</v>
      </c>
      <c r="F22" s="266">
        <v>229.43899999999996</v>
      </c>
      <c r="G22" s="265">
        <v>298.11</v>
      </c>
      <c r="H22" s="264">
        <v>29.929959597104272</v>
      </c>
      <c r="I22" s="263">
        <v>0.36855231412243739</v>
      </c>
      <c r="J22" s="261">
        <v>0.84663837638376371</v>
      </c>
      <c r="K22" s="262">
        <v>0.84690340909090911</v>
      </c>
      <c r="L22" s="261">
        <v>3.1304121634256887E-2</v>
      </c>
      <c r="M22" s="261">
        <v>4224.1772322926799</v>
      </c>
      <c r="N22" s="262">
        <v>4089.2958974875046</v>
      </c>
      <c r="O22" s="261">
        <v>-3.1930794421702879</v>
      </c>
    </row>
    <row r="23" spans="1:15" x14ac:dyDescent="0.25">
      <c r="A23" s="267" t="s">
        <v>128</v>
      </c>
      <c r="B23" s="266">
        <v>75</v>
      </c>
      <c r="C23" s="265">
        <v>30</v>
      </c>
      <c r="D23" s="264">
        <v>-60</v>
      </c>
      <c r="E23" s="263">
        <v>4.2285980083303379E-2</v>
      </c>
      <c r="F23" s="266">
        <v>234.5</v>
      </c>
      <c r="G23" s="265">
        <v>72.490000000000009</v>
      </c>
      <c r="H23" s="264">
        <v>-69.087420042643927</v>
      </c>
      <c r="I23" s="263">
        <v>8.9619124654441273E-2</v>
      </c>
      <c r="J23" s="261">
        <v>3.1266666666666665</v>
      </c>
      <c r="K23" s="262">
        <v>2.4163333333333337</v>
      </c>
      <c r="L23" s="292">
        <v>-22.71855010660979</v>
      </c>
      <c r="M23" s="292">
        <v>3687.5095948827293</v>
      </c>
      <c r="N23" s="293">
        <v>4526.6381569871701</v>
      </c>
      <c r="O23" s="292">
        <v>22.755969591751722</v>
      </c>
    </row>
    <row r="24" spans="1:15" x14ac:dyDescent="0.25">
      <c r="A24" s="267" t="s">
        <v>129</v>
      </c>
      <c r="B24" s="266">
        <v>812</v>
      </c>
      <c r="C24" s="265">
        <v>973</v>
      </c>
      <c r="D24" s="264">
        <v>19.827586206896552</v>
      </c>
      <c r="E24" s="263">
        <v>1.371475287368473</v>
      </c>
      <c r="F24" s="266">
        <v>1285.57</v>
      </c>
      <c r="G24" s="265">
        <v>1448.7680000000003</v>
      </c>
      <c r="H24" s="264">
        <v>12.694602394268717</v>
      </c>
      <c r="I24" s="263">
        <v>1.7911066352236942</v>
      </c>
      <c r="J24" s="261">
        <v>1.5832142857142857</v>
      </c>
      <c r="K24" s="262">
        <v>1.4889701952723537</v>
      </c>
      <c r="L24" s="261">
        <v>-5.9527059155743185</v>
      </c>
      <c r="M24" s="261">
        <v>2444.5774247998938</v>
      </c>
      <c r="N24" s="262">
        <v>2206.8214510535845</v>
      </c>
      <c r="O24" s="261">
        <v>-9.7258516475816403</v>
      </c>
    </row>
    <row r="25" spans="1:15" x14ac:dyDescent="0.25">
      <c r="A25" s="267" t="s">
        <v>130</v>
      </c>
      <c r="B25" s="266">
        <v>5679</v>
      </c>
      <c r="C25" s="265">
        <v>5388</v>
      </c>
      <c r="D25" s="264">
        <v>-5.1241415742208085</v>
      </c>
      <c r="E25" s="263">
        <v>7.5945620229612878</v>
      </c>
      <c r="F25" s="266">
        <v>4665</v>
      </c>
      <c r="G25" s="265">
        <v>4235</v>
      </c>
      <c r="H25" s="264">
        <v>-9.2175777063236879</v>
      </c>
      <c r="I25" s="263">
        <v>5.2357151732867804</v>
      </c>
      <c r="J25" s="261">
        <v>0.82144743792921293</v>
      </c>
      <c r="K25" s="262">
        <v>0.7860059391239792</v>
      </c>
      <c r="L25" s="261">
        <v>-4.3145181503734698</v>
      </c>
      <c r="M25" s="261">
        <v>3103.1275455519831</v>
      </c>
      <c r="N25" s="262">
        <v>3416.9303423848878</v>
      </c>
      <c r="O25" s="261">
        <v>10.112468541059783</v>
      </c>
    </row>
    <row r="26" spans="1:15" x14ac:dyDescent="0.25">
      <c r="A26" s="267" t="s">
        <v>131</v>
      </c>
      <c r="B26" s="266">
        <v>456</v>
      </c>
      <c r="C26" s="265">
        <v>473</v>
      </c>
      <c r="D26" s="264">
        <v>3.7280701754385914</v>
      </c>
      <c r="E26" s="263">
        <v>0.66670895264675001</v>
      </c>
      <c r="F26" s="266">
        <v>508.5</v>
      </c>
      <c r="G26" s="265">
        <v>527</v>
      </c>
      <c r="H26" s="264">
        <v>3.6381514257620484</v>
      </c>
      <c r="I26" s="263">
        <v>0.65152819275611173</v>
      </c>
      <c r="J26" s="261">
        <v>1.1151315789473684</v>
      </c>
      <c r="K26" s="262">
        <v>1.1141649048625792</v>
      </c>
      <c r="L26" s="292">
        <v>-8.6686997574014768E-2</v>
      </c>
      <c r="M26" s="292">
        <v>1989.8328416912486</v>
      </c>
      <c r="N26" s="293">
        <v>2316.6034155597727</v>
      </c>
      <c r="O26" s="292">
        <v>16.422011287681173</v>
      </c>
    </row>
    <row r="27" spans="1:15" x14ac:dyDescent="0.25">
      <c r="A27" s="267" t="s">
        <v>359</v>
      </c>
      <c r="B27" s="266">
        <v>4032.75</v>
      </c>
      <c r="C27" s="265">
        <v>3919</v>
      </c>
      <c r="D27" s="264">
        <v>-2.8206558799826476</v>
      </c>
      <c r="E27" s="263">
        <v>5.5239585315488648</v>
      </c>
      <c r="F27" s="266">
        <v>4156.3</v>
      </c>
      <c r="G27" s="265">
        <v>3895.6200000000003</v>
      </c>
      <c r="H27" s="264">
        <v>-6.2719245482761092</v>
      </c>
      <c r="I27" s="263">
        <v>4.8161409075228923</v>
      </c>
      <c r="J27" s="261">
        <v>1.0306366623271961</v>
      </c>
      <c r="K27" s="262">
        <v>0.99403419239601953</v>
      </c>
      <c r="L27" s="292">
        <v>-3.5514426440572677</v>
      </c>
      <c r="M27" s="292">
        <v>4537.2526044799451</v>
      </c>
      <c r="N27" s="293">
        <v>5309.3422869787091</v>
      </c>
      <c r="O27" s="292">
        <v>17.016678369117599</v>
      </c>
    </row>
    <row r="28" spans="1:15" x14ac:dyDescent="0.25">
      <c r="A28" s="295" t="s">
        <v>134</v>
      </c>
      <c r="B28" s="266">
        <v>0.5</v>
      </c>
      <c r="C28" s="265">
        <v>0</v>
      </c>
      <c r="D28" s="264">
        <v>-100</v>
      </c>
      <c r="E28" s="263">
        <v>0</v>
      </c>
      <c r="F28" s="266">
        <v>0.6</v>
      </c>
      <c r="G28" s="265">
        <v>0</v>
      </c>
      <c r="H28" s="264">
        <v>-100</v>
      </c>
      <c r="I28" s="263">
        <v>0</v>
      </c>
      <c r="J28" s="292">
        <v>1.2</v>
      </c>
      <c r="K28" s="293" t="s">
        <v>341</v>
      </c>
      <c r="L28" s="264" t="s">
        <v>341</v>
      </c>
      <c r="M28" s="292">
        <v>3000</v>
      </c>
      <c r="N28" s="293" t="s">
        <v>341</v>
      </c>
      <c r="O28" s="264" t="s">
        <v>341</v>
      </c>
    </row>
    <row r="29" spans="1:15" x14ac:dyDescent="0.25">
      <c r="A29" s="291" t="s">
        <v>135</v>
      </c>
      <c r="B29" s="290">
        <v>1833</v>
      </c>
      <c r="C29" s="289">
        <v>1477</v>
      </c>
      <c r="D29" s="288">
        <v>-19.42171303873431</v>
      </c>
      <c r="E29" s="287">
        <v>2.08187975276797</v>
      </c>
      <c r="F29" s="290">
        <v>2857.6019999999999</v>
      </c>
      <c r="G29" s="289">
        <v>2232.7390000000005</v>
      </c>
      <c r="H29" s="288">
        <v>-21.866691022752626</v>
      </c>
      <c r="I29" s="287">
        <v>2.7603271452866953</v>
      </c>
      <c r="J29" s="286">
        <v>1.5589754500818329</v>
      </c>
      <c r="K29" s="285">
        <v>1.5116716316858501</v>
      </c>
      <c r="L29" s="283">
        <v>-3.0342888589746431</v>
      </c>
      <c r="M29" s="283">
        <v>3699.4128293583217</v>
      </c>
      <c r="N29" s="284">
        <v>3124.9992945883955</v>
      </c>
      <c r="O29" s="283">
        <v>-15.52715420705184</v>
      </c>
    </row>
    <row r="30" spans="1:15" x14ac:dyDescent="0.25">
      <c r="A30" s="253" t="s">
        <v>323</v>
      </c>
      <c r="B30" s="251"/>
      <c r="C30" s="251"/>
      <c r="D30" s="251"/>
      <c r="E30" s="251"/>
      <c r="F30" s="251"/>
      <c r="G30" s="251"/>
      <c r="H30" s="251"/>
      <c r="I30" s="251"/>
      <c r="J30" s="251"/>
      <c r="K30" s="251"/>
      <c r="L30" s="251"/>
      <c r="M30" s="251"/>
      <c r="N30" s="251"/>
      <c r="O30" s="251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00B0F0"/>
  </sheetPr>
  <dimension ref="A1:O13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374" customWidth="1"/>
    <col min="2" max="3" width="5.7109375" style="374" customWidth="1"/>
    <col min="4" max="5" width="4.7109375" style="374" customWidth="1"/>
    <col min="6" max="7" width="5.5703125" style="374" customWidth="1"/>
    <col min="8" max="9" width="4.7109375" style="374" customWidth="1"/>
    <col min="10" max="11" width="5.7109375" style="374" customWidth="1"/>
    <col min="12" max="12" width="4.7109375" style="374" customWidth="1"/>
    <col min="13" max="14" width="5.7109375" style="374" customWidth="1"/>
    <col min="15" max="15" width="4.7109375" style="374" customWidth="1"/>
    <col min="16" max="17" width="12.42578125" style="374"/>
    <col min="18" max="26" width="11.140625" style="374" customWidth="1"/>
    <col min="27" max="36" width="12.42578125" style="374"/>
    <col min="37" max="37" width="7.28515625" style="374" customWidth="1"/>
    <col min="38" max="46" width="12.42578125" style="374"/>
    <col min="47" max="47" width="35.42578125" style="374" customWidth="1"/>
    <col min="48" max="48" width="12.42578125" style="374"/>
    <col min="49" max="49" width="35.42578125" style="374" customWidth="1"/>
    <col min="50" max="53" width="12.42578125" style="374"/>
    <col min="54" max="56" width="13.7109375" style="374" customWidth="1"/>
    <col min="57" max="57" width="12.42578125" style="374"/>
    <col min="58" max="58" width="6" style="374" customWidth="1"/>
    <col min="59" max="59" width="12.42578125" style="374"/>
    <col min="60" max="60" width="6" style="374" customWidth="1"/>
    <col min="61" max="61" width="12.42578125" style="374"/>
    <col min="62" max="62" width="6" style="374" customWidth="1"/>
    <col min="63" max="63" width="12.42578125" style="374"/>
    <col min="64" max="64" width="6" style="374" customWidth="1"/>
    <col min="65" max="65" width="12.42578125" style="374"/>
    <col min="66" max="66" width="6" style="374" customWidth="1"/>
    <col min="67" max="16384" width="12.42578125" style="374"/>
  </cols>
  <sheetData>
    <row r="1" spans="1:15" ht="13.5" x14ac:dyDescent="0.25">
      <c r="A1" s="282" t="s">
        <v>509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468</v>
      </c>
      <c r="N3" s="276"/>
      <c r="O3" s="275"/>
    </row>
    <row r="4" spans="1:15" ht="25.5" customHeight="1" x14ac:dyDescent="0.25">
      <c r="A4" s="805"/>
      <c r="B4" s="277" t="s">
        <v>3</v>
      </c>
      <c r="C4" s="277" t="s">
        <v>90</v>
      </c>
      <c r="D4" s="277" t="s">
        <v>334</v>
      </c>
      <c r="E4" s="274" t="s">
        <v>507</v>
      </c>
      <c r="F4" s="277" t="s">
        <v>3</v>
      </c>
      <c r="G4" s="277" t="s">
        <v>90</v>
      </c>
      <c r="H4" s="277" t="s">
        <v>334</v>
      </c>
      <c r="I4" s="274" t="s">
        <v>507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396" t="s">
        <v>325</v>
      </c>
      <c r="B5" s="304">
        <v>8447.09</v>
      </c>
      <c r="C5" s="303">
        <v>7431.95</v>
      </c>
      <c r="D5" s="300">
        <v>-12.017629739945946</v>
      </c>
      <c r="E5" s="300">
        <v>100</v>
      </c>
      <c r="F5" s="304">
        <v>11291.067999999999</v>
      </c>
      <c r="G5" s="303">
        <v>13099.817999999999</v>
      </c>
      <c r="H5" s="300">
        <v>16.019299502934526</v>
      </c>
      <c r="I5" s="300">
        <v>100</v>
      </c>
      <c r="J5" s="302">
        <v>1.3366813896856786</v>
      </c>
      <c r="K5" s="301">
        <v>1.7626353783327391</v>
      </c>
      <c r="L5" s="300">
        <v>31.866530942517567</v>
      </c>
      <c r="M5" s="302">
        <v>4337.6440634313785</v>
      </c>
      <c r="N5" s="301">
        <v>4111.5577865280275</v>
      </c>
      <c r="O5" s="300">
        <v>-5.2121906176990755</v>
      </c>
    </row>
    <row r="6" spans="1:15" x14ac:dyDescent="0.25">
      <c r="A6" s="267" t="s">
        <v>114</v>
      </c>
      <c r="B6" s="266">
        <v>118</v>
      </c>
      <c r="C6" s="265">
        <v>42</v>
      </c>
      <c r="D6" s="264">
        <v>-64.406779661016955</v>
      </c>
      <c r="E6" s="263">
        <v>0.56512759100908916</v>
      </c>
      <c r="F6" s="266">
        <v>173.5</v>
      </c>
      <c r="G6" s="265">
        <v>58</v>
      </c>
      <c r="H6" s="264">
        <v>-66.570605187319885</v>
      </c>
      <c r="I6" s="263">
        <v>0.44275424284520598</v>
      </c>
      <c r="J6" s="261">
        <v>1.4703389830508475</v>
      </c>
      <c r="K6" s="262">
        <v>1.3809523809523809</v>
      </c>
      <c r="L6" s="261">
        <v>-6.0793193358034898</v>
      </c>
      <c r="M6" s="261">
        <v>3316.1383285302591</v>
      </c>
      <c r="N6" s="262">
        <v>4441.3793103448279</v>
      </c>
      <c r="O6" s="261">
        <v>33.93226911355309</v>
      </c>
    </row>
    <row r="7" spans="1:15" x14ac:dyDescent="0.25">
      <c r="A7" s="267" t="s">
        <v>115</v>
      </c>
      <c r="B7" s="266">
        <v>4</v>
      </c>
      <c r="C7" s="265">
        <v>2</v>
      </c>
      <c r="D7" s="264">
        <v>-50</v>
      </c>
      <c r="E7" s="263">
        <v>2.6910837667099487E-2</v>
      </c>
      <c r="F7" s="266">
        <v>6</v>
      </c>
      <c r="G7" s="265">
        <v>3.25</v>
      </c>
      <c r="H7" s="264">
        <v>-45.833333333333336</v>
      </c>
      <c r="I7" s="263">
        <v>2.4809504987015851E-2</v>
      </c>
      <c r="J7" s="261">
        <v>1.5</v>
      </c>
      <c r="K7" s="262">
        <v>1.625</v>
      </c>
      <c r="L7" s="261">
        <v>8.333333333333325</v>
      </c>
      <c r="M7" s="261">
        <v>3000</v>
      </c>
      <c r="N7" s="262">
        <v>2800</v>
      </c>
      <c r="O7" s="261">
        <v>-6.6666666666666652</v>
      </c>
    </row>
    <row r="8" spans="1:15" x14ac:dyDescent="0.25">
      <c r="A8" s="267" t="s">
        <v>116</v>
      </c>
      <c r="B8" s="266">
        <v>51</v>
      </c>
      <c r="C8" s="265">
        <v>147</v>
      </c>
      <c r="D8" s="263">
        <v>188.23529411764704</v>
      </c>
      <c r="E8" s="263">
        <v>1.9779465685318121</v>
      </c>
      <c r="F8" s="266">
        <v>107.256</v>
      </c>
      <c r="G8" s="265">
        <v>400.04999999999995</v>
      </c>
      <c r="H8" s="263">
        <v>272.98612665025729</v>
      </c>
      <c r="I8" s="263">
        <v>3.0538592215555971</v>
      </c>
      <c r="J8" s="261">
        <v>2.1030588235294116</v>
      </c>
      <c r="K8" s="262">
        <v>2.7214285714285711</v>
      </c>
      <c r="L8" s="261">
        <v>29.403350062334166</v>
      </c>
      <c r="M8" s="261">
        <v>5215.5590363243082</v>
      </c>
      <c r="N8" s="262">
        <v>5079.1151106111747</v>
      </c>
      <c r="O8" s="263">
        <v>-2.6160939750246359</v>
      </c>
    </row>
    <row r="9" spans="1:15" x14ac:dyDescent="0.25">
      <c r="A9" s="267" t="s">
        <v>117</v>
      </c>
      <c r="B9" s="266">
        <v>10</v>
      </c>
      <c r="C9" s="265">
        <v>18</v>
      </c>
      <c r="D9" s="263">
        <v>80</v>
      </c>
      <c r="E9" s="263">
        <v>0.24219753900389537</v>
      </c>
      <c r="F9" s="266">
        <v>10</v>
      </c>
      <c r="G9" s="265">
        <v>28</v>
      </c>
      <c r="H9" s="263">
        <v>179.99999999999997</v>
      </c>
      <c r="I9" s="263">
        <v>0.21374342758044429</v>
      </c>
      <c r="J9" s="261">
        <v>1</v>
      </c>
      <c r="K9" s="262">
        <v>1.5555555555555556</v>
      </c>
      <c r="L9" s="263">
        <v>55.555555555555557</v>
      </c>
      <c r="M9" s="261">
        <v>3990.0000000000005</v>
      </c>
      <c r="N9" s="262">
        <v>2178.5714285714289</v>
      </c>
      <c r="O9" s="263">
        <v>-45.39921231650554</v>
      </c>
    </row>
    <row r="10" spans="1:15" x14ac:dyDescent="0.25">
      <c r="A10" s="267" t="s">
        <v>122</v>
      </c>
      <c r="B10" s="266">
        <v>5535.0899999999992</v>
      </c>
      <c r="C10" s="265">
        <v>3836.95</v>
      </c>
      <c r="D10" s="264">
        <v>-30.679537279429958</v>
      </c>
      <c r="E10" s="263">
        <v>51.627769293388681</v>
      </c>
      <c r="F10" s="266">
        <v>5885.4120000000003</v>
      </c>
      <c r="G10" s="265">
        <v>6539.1679999999997</v>
      </c>
      <c r="H10" s="264">
        <v>11.108075356491609</v>
      </c>
      <c r="I10" s="263">
        <v>49.918006494441372</v>
      </c>
      <c r="J10" s="261">
        <v>1.0632911117976402</v>
      </c>
      <c r="K10" s="262">
        <v>1.7042619789155449</v>
      </c>
      <c r="L10" s="261">
        <v>60.281785487161187</v>
      </c>
      <c r="M10" s="261">
        <v>6208.2032795664936</v>
      </c>
      <c r="N10" s="262">
        <v>6210.0872312807996</v>
      </c>
      <c r="O10" s="261">
        <v>3.0346166668016039E-2</v>
      </c>
    </row>
    <row r="11" spans="1:15" x14ac:dyDescent="0.25">
      <c r="A11" s="267" t="s">
        <v>124</v>
      </c>
      <c r="B11" s="266">
        <v>54</v>
      </c>
      <c r="C11" s="265">
        <v>17</v>
      </c>
      <c r="D11" s="264">
        <v>-68.518518518518505</v>
      </c>
      <c r="E11" s="263">
        <v>0.22874212017034559</v>
      </c>
      <c r="F11" s="266">
        <v>163.9</v>
      </c>
      <c r="G11" s="265">
        <v>47.35</v>
      </c>
      <c r="H11" s="264">
        <v>-71.110433190970099</v>
      </c>
      <c r="I11" s="263">
        <v>0.36145540342621557</v>
      </c>
      <c r="J11" s="261">
        <v>3.0351851851851852</v>
      </c>
      <c r="K11" s="262">
        <v>2.7852941176470587</v>
      </c>
      <c r="L11" s="261">
        <v>-8.2331407242579822</v>
      </c>
      <c r="M11" s="261">
        <v>2813.544844417328</v>
      </c>
      <c r="N11" s="262">
        <v>3722.1752903907077</v>
      </c>
      <c r="O11" s="261">
        <v>32.294862752100649</v>
      </c>
    </row>
    <row r="12" spans="1:15" x14ac:dyDescent="0.25">
      <c r="A12" s="260" t="s">
        <v>125</v>
      </c>
      <c r="B12" s="259">
        <v>2675</v>
      </c>
      <c r="C12" s="258">
        <v>3369</v>
      </c>
      <c r="D12" s="257">
        <v>25.943925233644862</v>
      </c>
      <c r="E12" s="256">
        <v>45.331306050229081</v>
      </c>
      <c r="F12" s="259">
        <v>4945</v>
      </c>
      <c r="G12" s="258">
        <v>6024</v>
      </c>
      <c r="H12" s="257">
        <v>21.820020222446914</v>
      </c>
      <c r="I12" s="256">
        <v>45.985371705164155</v>
      </c>
      <c r="J12" s="254">
        <v>1.8485981308411215</v>
      </c>
      <c r="K12" s="255">
        <v>1.7880676758682101</v>
      </c>
      <c r="L12" s="254">
        <v>-3.2743977159259363</v>
      </c>
      <c r="M12" s="254">
        <v>2180.9929221435796</v>
      </c>
      <c r="N12" s="255">
        <v>1778.8861221779546</v>
      </c>
      <c r="O12" s="254">
        <v>-18.436868633687087</v>
      </c>
    </row>
    <row r="13" spans="1:15" x14ac:dyDescent="0.25">
      <c r="A13" s="253" t="s">
        <v>323</v>
      </c>
      <c r="B13" s="251"/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00B0F0"/>
  </sheetPr>
  <dimension ref="A1:O7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374" customWidth="1"/>
    <col min="2" max="3" width="5.7109375" style="374" customWidth="1"/>
    <col min="4" max="5" width="4.7109375" style="374" customWidth="1"/>
    <col min="6" max="7" width="5.5703125" style="374" customWidth="1"/>
    <col min="8" max="9" width="4.7109375" style="374" customWidth="1"/>
    <col min="10" max="11" width="5.7109375" style="374" customWidth="1"/>
    <col min="12" max="12" width="4.7109375" style="374" customWidth="1"/>
    <col min="13" max="14" width="5.7109375" style="374" customWidth="1"/>
    <col min="15" max="15" width="4.7109375" style="374" customWidth="1"/>
    <col min="16" max="17" width="12.42578125" style="374"/>
    <col min="18" max="26" width="11.140625" style="374" customWidth="1"/>
    <col min="27" max="36" width="12.42578125" style="374"/>
    <col min="37" max="37" width="7.28515625" style="374" customWidth="1"/>
    <col min="38" max="46" width="12.42578125" style="374"/>
    <col min="47" max="47" width="35.42578125" style="374" customWidth="1"/>
    <col min="48" max="48" width="12.42578125" style="374"/>
    <col min="49" max="49" width="35.42578125" style="374" customWidth="1"/>
    <col min="50" max="53" width="12.42578125" style="374"/>
    <col min="54" max="56" width="13.7109375" style="374" customWidth="1"/>
    <col min="57" max="57" width="12.42578125" style="374"/>
    <col min="58" max="58" width="6" style="374" customWidth="1"/>
    <col min="59" max="59" width="12.42578125" style="374"/>
    <col min="60" max="60" width="6" style="374" customWidth="1"/>
    <col min="61" max="61" width="12.42578125" style="374"/>
    <col min="62" max="62" width="6" style="374" customWidth="1"/>
    <col min="63" max="63" width="12.42578125" style="374"/>
    <col min="64" max="64" width="6" style="374" customWidth="1"/>
    <col min="65" max="65" width="12.42578125" style="374"/>
    <col min="66" max="66" width="6" style="374" customWidth="1"/>
    <col min="67" max="16384" width="12.42578125" style="374"/>
  </cols>
  <sheetData>
    <row r="1" spans="1:15" ht="13.5" x14ac:dyDescent="0.25">
      <c r="A1" s="282" t="s">
        <v>510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468</v>
      </c>
      <c r="N3" s="276"/>
      <c r="O3" s="275"/>
    </row>
    <row r="4" spans="1:15" ht="25.5" customHeight="1" x14ac:dyDescent="0.25">
      <c r="A4" s="805"/>
      <c r="B4" s="277" t="s">
        <v>3</v>
      </c>
      <c r="C4" s="277" t="s">
        <v>90</v>
      </c>
      <c r="D4" s="277" t="s">
        <v>334</v>
      </c>
      <c r="E4" s="274" t="s">
        <v>507</v>
      </c>
      <c r="F4" s="277" t="s">
        <v>3</v>
      </c>
      <c r="G4" s="277" t="s">
        <v>90</v>
      </c>
      <c r="H4" s="277" t="s">
        <v>334</v>
      </c>
      <c r="I4" s="274" t="s">
        <v>507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402" t="s">
        <v>325</v>
      </c>
      <c r="B5" s="401">
        <v>190</v>
      </c>
      <c r="C5" s="400">
        <v>188</v>
      </c>
      <c r="D5" s="397">
        <v>-1.0526315789473717</v>
      </c>
      <c r="E5" s="397">
        <v>100</v>
      </c>
      <c r="F5" s="401">
        <v>281</v>
      </c>
      <c r="G5" s="400">
        <v>285.5</v>
      </c>
      <c r="H5" s="397">
        <v>1.6014234875444844</v>
      </c>
      <c r="I5" s="397">
        <v>100</v>
      </c>
      <c r="J5" s="399">
        <v>1.4789473684210526</v>
      </c>
      <c r="K5" s="398">
        <v>1.5186170212765957</v>
      </c>
      <c r="L5" s="397">
        <v>2.6822896948587971</v>
      </c>
      <c r="M5" s="399">
        <v>3827.7580071174375</v>
      </c>
      <c r="N5" s="398">
        <v>1884.0630472854641</v>
      </c>
      <c r="O5" s="397">
        <v>-50.778940471623699</v>
      </c>
    </row>
    <row r="6" spans="1:15" x14ac:dyDescent="0.25">
      <c r="A6" s="260" t="s">
        <v>124</v>
      </c>
      <c r="B6" s="259">
        <v>190</v>
      </c>
      <c r="C6" s="258">
        <v>188</v>
      </c>
      <c r="D6" s="257">
        <v>-1.0526315789473717</v>
      </c>
      <c r="E6" s="256">
        <v>100</v>
      </c>
      <c r="F6" s="259">
        <v>281</v>
      </c>
      <c r="G6" s="258">
        <v>285.5</v>
      </c>
      <c r="H6" s="257">
        <v>1.6014234875444844</v>
      </c>
      <c r="I6" s="256">
        <v>100</v>
      </c>
      <c r="J6" s="254">
        <v>1.4789473684210526</v>
      </c>
      <c r="K6" s="255">
        <v>1.5186170212765957</v>
      </c>
      <c r="L6" s="254">
        <v>2.6822896948587971</v>
      </c>
      <c r="M6" s="254">
        <v>3827.7580071174375</v>
      </c>
      <c r="N6" s="255">
        <v>1884.0630472854641</v>
      </c>
      <c r="O6" s="254">
        <v>-50.778940471623699</v>
      </c>
    </row>
    <row r="7" spans="1:15" x14ac:dyDescent="0.25">
      <c r="A7" s="253" t="s">
        <v>323</v>
      </c>
      <c r="B7" s="251"/>
      <c r="C7" s="251"/>
      <c r="D7" s="251"/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251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00B0F0"/>
  </sheetPr>
  <dimension ref="A1:O23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374" customWidth="1"/>
    <col min="2" max="3" width="5.7109375" style="374" customWidth="1"/>
    <col min="4" max="5" width="4.7109375" style="374" customWidth="1"/>
    <col min="6" max="7" width="5.5703125" style="374" customWidth="1"/>
    <col min="8" max="9" width="4.7109375" style="374" customWidth="1"/>
    <col min="10" max="11" width="5.7109375" style="374" customWidth="1"/>
    <col min="12" max="12" width="4.7109375" style="374" customWidth="1"/>
    <col min="13" max="14" width="5.7109375" style="374" customWidth="1"/>
    <col min="15" max="15" width="4.7109375" style="374" customWidth="1"/>
    <col min="16" max="17" width="12.42578125" style="374"/>
    <col min="18" max="26" width="11.140625" style="374" customWidth="1"/>
    <col min="27" max="36" width="12.42578125" style="374"/>
    <col min="37" max="37" width="7.28515625" style="374" customWidth="1"/>
    <col min="38" max="46" width="12.42578125" style="374"/>
    <col min="47" max="47" width="35.42578125" style="374" customWidth="1"/>
    <col min="48" max="48" width="12.42578125" style="374"/>
    <col min="49" max="49" width="35.42578125" style="374" customWidth="1"/>
    <col min="50" max="53" width="12.42578125" style="374"/>
    <col min="54" max="56" width="13.7109375" style="374" customWidth="1"/>
    <col min="57" max="57" width="12.42578125" style="374"/>
    <col min="58" max="58" width="6" style="374" customWidth="1"/>
    <col min="59" max="59" width="12.42578125" style="374"/>
    <col min="60" max="60" width="6" style="374" customWidth="1"/>
    <col min="61" max="61" width="12.42578125" style="374"/>
    <col min="62" max="62" width="6" style="374" customWidth="1"/>
    <col min="63" max="63" width="12.42578125" style="374"/>
    <col min="64" max="64" width="6" style="374" customWidth="1"/>
    <col min="65" max="65" width="12.42578125" style="374"/>
    <col min="66" max="66" width="6" style="374" customWidth="1"/>
    <col min="67" max="16384" width="12.42578125" style="374"/>
  </cols>
  <sheetData>
    <row r="1" spans="1:15" ht="13.5" x14ac:dyDescent="0.25">
      <c r="A1" s="282" t="s">
        <v>511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468</v>
      </c>
      <c r="N3" s="276"/>
      <c r="O3" s="275"/>
    </row>
    <row r="4" spans="1:15" ht="25.5" customHeight="1" x14ac:dyDescent="0.25">
      <c r="A4" s="805"/>
      <c r="B4" s="277" t="s">
        <v>3</v>
      </c>
      <c r="C4" s="277" t="s">
        <v>90</v>
      </c>
      <c r="D4" s="277" t="s">
        <v>334</v>
      </c>
      <c r="E4" s="274" t="s">
        <v>507</v>
      </c>
      <c r="F4" s="277" t="s">
        <v>3</v>
      </c>
      <c r="G4" s="277" t="s">
        <v>90</v>
      </c>
      <c r="H4" s="277" t="s">
        <v>334</v>
      </c>
      <c r="I4" s="274" t="s">
        <v>507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402" t="s">
        <v>325</v>
      </c>
      <c r="B5" s="401">
        <v>57872.6</v>
      </c>
      <c r="C5" s="400">
        <v>53911.119999999995</v>
      </c>
      <c r="D5" s="397">
        <v>-6.8451737091473337</v>
      </c>
      <c r="E5" s="397">
        <v>100</v>
      </c>
      <c r="F5" s="401">
        <v>80525.600000000006</v>
      </c>
      <c r="G5" s="400">
        <v>71918.586999999985</v>
      </c>
      <c r="H5" s="397">
        <v>-10.688542525606792</v>
      </c>
      <c r="I5" s="397">
        <v>100</v>
      </c>
      <c r="J5" s="399">
        <v>1.3914287590327721</v>
      </c>
      <c r="K5" s="398">
        <v>1.3340213855694334</v>
      </c>
      <c r="L5" s="397">
        <v>-4.1257860376009763</v>
      </c>
      <c r="M5" s="399">
        <v>1920.0428499756599</v>
      </c>
      <c r="N5" s="398">
        <v>2056.8766659723174</v>
      </c>
      <c r="O5" s="397">
        <v>7.1266022004869312</v>
      </c>
    </row>
    <row r="6" spans="1:15" x14ac:dyDescent="0.25">
      <c r="A6" s="267" t="s">
        <v>113</v>
      </c>
      <c r="B6" s="266">
        <v>157.5</v>
      </c>
      <c r="C6" s="265">
        <v>152</v>
      </c>
      <c r="D6" s="264">
        <v>-3.4920634920634908</v>
      </c>
      <c r="E6" s="263">
        <v>0.28194554296033919</v>
      </c>
      <c r="F6" s="266">
        <v>122.86000000000001</v>
      </c>
      <c r="G6" s="265">
        <v>120.77000000000001</v>
      </c>
      <c r="H6" s="264">
        <v>-1.7011232296923362</v>
      </c>
      <c r="I6" s="263">
        <v>0.16792599109323442</v>
      </c>
      <c r="J6" s="261">
        <v>0.78006349206349213</v>
      </c>
      <c r="K6" s="262">
        <v>0.79453947368421063</v>
      </c>
      <c r="L6" s="261" t="s">
        <v>341</v>
      </c>
      <c r="M6" s="292">
        <v>2173.1238808399803</v>
      </c>
      <c r="N6" s="293">
        <v>2149.7358615550215</v>
      </c>
      <c r="O6" s="261">
        <v>-1.0762395780179124</v>
      </c>
    </row>
    <row r="7" spans="1:15" x14ac:dyDescent="0.25">
      <c r="A7" s="267" t="s">
        <v>114</v>
      </c>
      <c r="B7" s="266">
        <v>2297</v>
      </c>
      <c r="C7" s="265">
        <v>1645</v>
      </c>
      <c r="D7" s="264">
        <v>-28.384849804092294</v>
      </c>
      <c r="E7" s="263">
        <v>3.051318540590513</v>
      </c>
      <c r="F7" s="266">
        <v>2293.4</v>
      </c>
      <c r="G7" s="265">
        <v>1635.25</v>
      </c>
      <c r="H7" s="264">
        <v>-28.697566931193862</v>
      </c>
      <c r="I7" s="263">
        <v>2.2737515685618241</v>
      </c>
      <c r="J7" s="261">
        <v>0.99843273835437529</v>
      </c>
      <c r="K7" s="262">
        <v>0.99407294832826743</v>
      </c>
      <c r="L7" s="261">
        <v>-0.43666336836006847</v>
      </c>
      <c r="M7" s="261">
        <v>1970.8598587250367</v>
      </c>
      <c r="N7" s="262">
        <v>1937.8565968506346</v>
      </c>
      <c r="O7" s="261">
        <v>-1.6745615741421749</v>
      </c>
    </row>
    <row r="8" spans="1:15" x14ac:dyDescent="0.25">
      <c r="A8" s="267" t="s">
        <v>115</v>
      </c>
      <c r="B8" s="266">
        <v>4037.5</v>
      </c>
      <c r="C8" s="265">
        <v>3501.5</v>
      </c>
      <c r="D8" s="264">
        <v>-13.275541795665635</v>
      </c>
      <c r="E8" s="263">
        <v>6.4949494649712349</v>
      </c>
      <c r="F8" s="266">
        <v>6756.128999999999</v>
      </c>
      <c r="G8" s="265">
        <v>5875.45</v>
      </c>
      <c r="H8" s="264">
        <v>-13.035260279962079</v>
      </c>
      <c r="I8" s="263">
        <v>8.1695848668439517</v>
      </c>
      <c r="J8" s="261">
        <v>1.6733446439628481</v>
      </c>
      <c r="K8" s="262">
        <v>1.6779808653434243</v>
      </c>
      <c r="L8" s="261">
        <v>0.2770631499794618</v>
      </c>
      <c r="M8" s="261">
        <v>1622.3615771694117</v>
      </c>
      <c r="N8" s="262">
        <v>2049.3225199771928</v>
      </c>
      <c r="O8" s="261">
        <v>26.317249423073363</v>
      </c>
    </row>
    <row r="9" spans="1:15" x14ac:dyDescent="0.25">
      <c r="A9" s="267" t="s">
        <v>116</v>
      </c>
      <c r="B9" s="266">
        <v>294</v>
      </c>
      <c r="C9" s="265">
        <v>218</v>
      </c>
      <c r="D9" s="263">
        <v>-25.850340136054417</v>
      </c>
      <c r="E9" s="263">
        <v>0.40436926556153907</v>
      </c>
      <c r="F9" s="266">
        <v>666.84100000000012</v>
      </c>
      <c r="G9" s="265">
        <v>479.77300000000002</v>
      </c>
      <c r="H9" s="263">
        <v>-28.052864176017977</v>
      </c>
      <c r="I9" s="263">
        <v>0.66710570940444103</v>
      </c>
      <c r="J9" s="261">
        <v>2.2681666666666671</v>
      </c>
      <c r="K9" s="262">
        <v>2.2007935779816514</v>
      </c>
      <c r="L9" s="261">
        <v>-2.9703764575655378</v>
      </c>
      <c r="M9" s="261">
        <v>2303.299737118743</v>
      </c>
      <c r="N9" s="262">
        <v>2487.5083633301579</v>
      </c>
      <c r="O9" s="263">
        <v>7.997596806130236</v>
      </c>
    </row>
    <row r="10" spans="1:15" x14ac:dyDescent="0.25">
      <c r="A10" s="267" t="s">
        <v>117</v>
      </c>
      <c r="B10" s="266">
        <v>6902</v>
      </c>
      <c r="C10" s="265">
        <v>6364</v>
      </c>
      <c r="D10" s="263">
        <v>-7.7948420747609433</v>
      </c>
      <c r="E10" s="263">
        <v>11.804614706576306</v>
      </c>
      <c r="F10" s="266">
        <v>7280</v>
      </c>
      <c r="G10" s="265">
        <v>6621</v>
      </c>
      <c r="H10" s="263">
        <v>-9.0521978021978029</v>
      </c>
      <c r="I10" s="263">
        <v>9.2062431649275887</v>
      </c>
      <c r="J10" s="261">
        <v>1.054766734279919</v>
      </c>
      <c r="K10" s="262">
        <v>1.0403834066624764</v>
      </c>
      <c r="L10" s="263">
        <v>-1.3636500991152212</v>
      </c>
      <c r="M10" s="261">
        <v>1963.2815934065934</v>
      </c>
      <c r="N10" s="262">
        <v>2111.8018426219601</v>
      </c>
      <c r="O10" s="263">
        <v>7.5648979603410549</v>
      </c>
    </row>
    <row r="11" spans="1:15" x14ac:dyDescent="0.25">
      <c r="A11" s="267" t="s">
        <v>118</v>
      </c>
      <c r="B11" s="266">
        <v>4277</v>
      </c>
      <c r="C11" s="265">
        <v>4155.5</v>
      </c>
      <c r="D11" s="263">
        <v>-2.8407762450315621</v>
      </c>
      <c r="E11" s="263">
        <v>7.7080572616558527</v>
      </c>
      <c r="F11" s="266">
        <v>3804.7580000000003</v>
      </c>
      <c r="G11" s="265">
        <v>3753.489</v>
      </c>
      <c r="H11" s="263">
        <v>-1.3474970024374811</v>
      </c>
      <c r="I11" s="263">
        <v>5.2190805695334372</v>
      </c>
      <c r="J11" s="261">
        <v>0.88958569090483985</v>
      </c>
      <c r="K11" s="262">
        <v>0.90325809168571769</v>
      </c>
      <c r="L11" s="263">
        <v>1.5369402768800056</v>
      </c>
      <c r="M11" s="261">
        <v>2212.8546204515505</v>
      </c>
      <c r="N11" s="262">
        <v>2294.6531080815748</v>
      </c>
      <c r="O11" s="263">
        <v>3.6965143066349571</v>
      </c>
    </row>
    <row r="12" spans="1:15" x14ac:dyDescent="0.25">
      <c r="A12" s="267" t="s">
        <v>119</v>
      </c>
      <c r="B12" s="266">
        <v>11433.5</v>
      </c>
      <c r="C12" s="265">
        <v>10482.82</v>
      </c>
      <c r="D12" s="264">
        <v>-8.3148642148073719</v>
      </c>
      <c r="E12" s="263">
        <v>19.444634056944096</v>
      </c>
      <c r="F12" s="266">
        <v>21104.65</v>
      </c>
      <c r="G12" s="265">
        <v>18147.849999999999</v>
      </c>
      <c r="H12" s="264">
        <v>-14.010182590092713</v>
      </c>
      <c r="I12" s="263">
        <v>25.233880081653997</v>
      </c>
      <c r="J12" s="261">
        <v>1.8458608475095117</v>
      </c>
      <c r="K12" s="262">
        <v>1.7311992383728805</v>
      </c>
      <c r="L12" s="261">
        <v>-6.211823025085339</v>
      </c>
      <c r="M12" s="261">
        <v>1594.7615335956766</v>
      </c>
      <c r="N12" s="262">
        <v>1784.6280413382306</v>
      </c>
      <c r="O12" s="261">
        <v>11.905636281210374</v>
      </c>
    </row>
    <row r="13" spans="1:15" x14ac:dyDescent="0.25">
      <c r="A13" s="267" t="s">
        <v>120</v>
      </c>
      <c r="B13" s="266">
        <v>5831.2</v>
      </c>
      <c r="C13" s="265">
        <v>6030.8</v>
      </c>
      <c r="D13" s="263">
        <v>3.4229661133214462</v>
      </c>
      <c r="E13" s="263">
        <v>11.186560397929037</v>
      </c>
      <c r="F13" s="266">
        <v>8667.7890000000007</v>
      </c>
      <c r="G13" s="265">
        <v>9297.2160000000003</v>
      </c>
      <c r="H13" s="263">
        <v>7.2616788433590207</v>
      </c>
      <c r="I13" s="263">
        <v>12.927417497788163</v>
      </c>
      <c r="J13" s="261">
        <v>1.4864503018246675</v>
      </c>
      <c r="K13" s="262">
        <v>1.5416223386615375</v>
      </c>
      <c r="L13" s="261">
        <v>3.7116637380438799</v>
      </c>
      <c r="M13" s="261">
        <v>1462.9065209132339</v>
      </c>
      <c r="N13" s="262">
        <v>1613.5063872884102</v>
      </c>
      <c r="O13" s="263">
        <v>10.294565252273458</v>
      </c>
    </row>
    <row r="14" spans="1:15" x14ac:dyDescent="0.25">
      <c r="A14" s="267" t="s">
        <v>121</v>
      </c>
      <c r="B14" s="266">
        <v>3690</v>
      </c>
      <c r="C14" s="265">
        <v>3063</v>
      </c>
      <c r="D14" s="264">
        <v>-16.991869918699187</v>
      </c>
      <c r="E14" s="263">
        <v>5.6815736716284144</v>
      </c>
      <c r="F14" s="266">
        <v>4446</v>
      </c>
      <c r="G14" s="265">
        <v>2777</v>
      </c>
      <c r="H14" s="264">
        <v>-37.539361223571753</v>
      </c>
      <c r="I14" s="263">
        <v>3.8613105677396038</v>
      </c>
      <c r="J14" s="261">
        <v>1.2048780487804878</v>
      </c>
      <c r="K14" s="262">
        <v>0.90662748938948745</v>
      </c>
      <c r="L14" s="261">
        <v>-24.753588937309743</v>
      </c>
      <c r="M14" s="261">
        <v>2245.2501124606388</v>
      </c>
      <c r="N14" s="262">
        <v>2345.2081382787183</v>
      </c>
      <c r="O14" s="261">
        <v>4.4519773215168534</v>
      </c>
    </row>
    <row r="15" spans="1:15" x14ac:dyDescent="0.25">
      <c r="A15" s="267" t="s">
        <v>123</v>
      </c>
      <c r="B15" s="266">
        <v>1765.9</v>
      </c>
      <c r="C15" s="265">
        <v>1571</v>
      </c>
      <c r="D15" s="264">
        <v>-11.036865054646361</v>
      </c>
      <c r="E15" s="263">
        <v>2.9140555788861375</v>
      </c>
      <c r="F15" s="266">
        <v>3707.03</v>
      </c>
      <c r="G15" s="265">
        <v>3168.8590000000004</v>
      </c>
      <c r="H15" s="264">
        <v>-14.517578762513384</v>
      </c>
      <c r="I15" s="263">
        <v>4.4061752770532054</v>
      </c>
      <c r="J15" s="261">
        <v>2.0992298544651451</v>
      </c>
      <c r="K15" s="262">
        <v>2.0170967536600894</v>
      </c>
      <c r="L15" s="261">
        <v>-3.912534905615761</v>
      </c>
      <c r="M15" s="261">
        <v>1702.8326989530706</v>
      </c>
      <c r="N15" s="262">
        <v>2389.2941276339525</v>
      </c>
      <c r="O15" s="261">
        <v>40.312910898582665</v>
      </c>
    </row>
    <row r="16" spans="1:15" x14ac:dyDescent="0.25">
      <c r="A16" s="267" t="s">
        <v>124</v>
      </c>
      <c r="B16" s="266">
        <v>5094</v>
      </c>
      <c r="C16" s="265">
        <v>4833.5</v>
      </c>
      <c r="D16" s="264">
        <v>-5.1138594424813499</v>
      </c>
      <c r="E16" s="263">
        <v>8.9656827756499968</v>
      </c>
      <c r="F16" s="266">
        <v>6666.3799999999992</v>
      </c>
      <c r="G16" s="265">
        <v>6170.81</v>
      </c>
      <c r="H16" s="264">
        <v>-7.4338696563952089</v>
      </c>
      <c r="I16" s="263">
        <v>8.5802714672355869</v>
      </c>
      <c r="J16" s="261">
        <v>1.3086729485669413</v>
      </c>
      <c r="K16" s="262">
        <v>1.276675287059067</v>
      </c>
      <c r="L16" s="261">
        <v>-2.445046452814148</v>
      </c>
      <c r="M16" s="261">
        <v>1978.1711513595089</v>
      </c>
      <c r="N16" s="262">
        <v>2245.2349043318459</v>
      </c>
      <c r="O16" s="261">
        <v>13.500538251647033</v>
      </c>
    </row>
    <row r="17" spans="1:15" x14ac:dyDescent="0.25">
      <c r="A17" s="267" t="s">
        <v>125</v>
      </c>
      <c r="B17" s="266">
        <v>240</v>
      </c>
      <c r="C17" s="265">
        <v>131</v>
      </c>
      <c r="D17" s="264">
        <v>-45.416666666666671</v>
      </c>
      <c r="E17" s="263">
        <v>0.24299254031450285</v>
      </c>
      <c r="F17" s="266">
        <v>251</v>
      </c>
      <c r="G17" s="265">
        <v>113</v>
      </c>
      <c r="H17" s="264">
        <v>-54.980079681274894</v>
      </c>
      <c r="I17" s="263">
        <v>0.15712210808591112</v>
      </c>
      <c r="J17" s="261">
        <v>1.0458333333333334</v>
      </c>
      <c r="K17" s="262">
        <v>0.86259541984732824</v>
      </c>
      <c r="L17" s="261">
        <v>-17.520756667984561</v>
      </c>
      <c r="M17" s="261">
        <v>2415.7370517928289</v>
      </c>
      <c r="N17" s="262">
        <v>2939.8230088495575</v>
      </c>
      <c r="O17" s="261">
        <v>21.694660711014912</v>
      </c>
    </row>
    <row r="18" spans="1:15" x14ac:dyDescent="0.25">
      <c r="A18" s="267" t="s">
        <v>200</v>
      </c>
      <c r="B18" s="266">
        <v>155</v>
      </c>
      <c r="C18" s="265">
        <v>96</v>
      </c>
      <c r="D18" s="264">
        <v>-38.064516129032256</v>
      </c>
      <c r="E18" s="263">
        <v>0.17807086923810894</v>
      </c>
      <c r="F18" s="266">
        <v>219</v>
      </c>
      <c r="G18" s="265">
        <v>125</v>
      </c>
      <c r="H18" s="264">
        <v>-42.922374429223744</v>
      </c>
      <c r="I18" s="263">
        <v>0.17380764168795479</v>
      </c>
      <c r="J18" s="261">
        <v>1.4129032258064516</v>
      </c>
      <c r="K18" s="262">
        <v>1.3020833333333333</v>
      </c>
      <c r="L18" s="261">
        <v>-7.8434170471841753</v>
      </c>
      <c r="M18" s="261">
        <v>2124.6575342465753</v>
      </c>
      <c r="N18" s="262">
        <v>2111.1999999999998</v>
      </c>
      <c r="O18" s="261">
        <v>-0.63339780786589861</v>
      </c>
    </row>
    <row r="19" spans="1:15" x14ac:dyDescent="0.25">
      <c r="A19" s="267" t="s">
        <v>128</v>
      </c>
      <c r="B19" s="266">
        <v>179</v>
      </c>
      <c r="C19" s="265">
        <v>175</v>
      </c>
      <c r="D19" s="264">
        <v>-2.2346368715083775</v>
      </c>
      <c r="E19" s="263">
        <v>0.32460835538196947</v>
      </c>
      <c r="F19" s="266">
        <v>249.35400000000001</v>
      </c>
      <c r="G19" s="265">
        <v>214.48999999999998</v>
      </c>
      <c r="H19" s="264">
        <v>-13.981728787186098</v>
      </c>
      <c r="I19" s="263">
        <v>0.29824000852519533</v>
      </c>
      <c r="J19" s="261">
        <v>1.3930391061452514</v>
      </c>
      <c r="K19" s="262">
        <v>1.2256571428571428</v>
      </c>
      <c r="L19" s="292">
        <v>-12.015596873750345</v>
      </c>
      <c r="M19" s="292">
        <v>2429.4543099368766</v>
      </c>
      <c r="N19" s="293">
        <v>2844.7177024569914</v>
      </c>
      <c r="O19" s="292">
        <v>17.092866938127528</v>
      </c>
    </row>
    <row r="20" spans="1:15" x14ac:dyDescent="0.25">
      <c r="A20" s="267" t="s">
        <v>129</v>
      </c>
      <c r="B20" s="266">
        <v>655</v>
      </c>
      <c r="C20" s="265">
        <v>611</v>
      </c>
      <c r="D20" s="264">
        <v>-6.717557251908401</v>
      </c>
      <c r="E20" s="263">
        <v>1.1333468865050478</v>
      </c>
      <c r="F20" s="266">
        <v>881.399</v>
      </c>
      <c r="G20" s="265">
        <v>756.13000000000011</v>
      </c>
      <c r="H20" s="264">
        <v>-14.212518961333053</v>
      </c>
      <c r="I20" s="263">
        <v>1.0513693768761061</v>
      </c>
      <c r="J20" s="261">
        <v>1.3456473282442749</v>
      </c>
      <c r="K20" s="262">
        <v>1.237528641571195</v>
      </c>
      <c r="L20" s="261">
        <v>-8.034697086208098</v>
      </c>
      <c r="M20" s="261">
        <v>2232.8839719582165</v>
      </c>
      <c r="N20" s="262">
        <v>2060.1843598323035</v>
      </c>
      <c r="O20" s="261">
        <v>-7.7343746605183945</v>
      </c>
    </row>
    <row r="21" spans="1:15" x14ac:dyDescent="0.25">
      <c r="A21" s="267" t="s">
        <v>130</v>
      </c>
      <c r="B21" s="266">
        <v>562</v>
      </c>
      <c r="C21" s="265">
        <v>588</v>
      </c>
      <c r="D21" s="264">
        <v>4.6263345195729499</v>
      </c>
      <c r="E21" s="263">
        <v>1.0906840740834174</v>
      </c>
      <c r="F21" s="266">
        <v>447</v>
      </c>
      <c r="G21" s="265">
        <v>501</v>
      </c>
      <c r="H21" s="264">
        <v>12.080536912751683</v>
      </c>
      <c r="I21" s="263">
        <v>0.69662102788532276</v>
      </c>
      <c r="J21" s="261">
        <v>0.79537366548042709</v>
      </c>
      <c r="K21" s="262">
        <v>0.85204081632653061</v>
      </c>
      <c r="L21" s="261">
        <v>7.1245948043646923</v>
      </c>
      <c r="M21" s="261">
        <v>2343.7583892617454</v>
      </c>
      <c r="N21" s="262">
        <v>3187.9441117764468</v>
      </c>
      <c r="O21" s="261">
        <v>36.018461902150655</v>
      </c>
    </row>
    <row r="22" spans="1:15" x14ac:dyDescent="0.25">
      <c r="A22" s="260" t="s">
        <v>131</v>
      </c>
      <c r="B22" s="259">
        <v>10302</v>
      </c>
      <c r="C22" s="258">
        <v>10293</v>
      </c>
      <c r="D22" s="257">
        <v>-8.7361677344199862E-2</v>
      </c>
      <c r="E22" s="256">
        <v>19.092536011123496</v>
      </c>
      <c r="F22" s="259">
        <v>12962.009999999997</v>
      </c>
      <c r="G22" s="258">
        <v>12161.5</v>
      </c>
      <c r="H22" s="257">
        <v>-6.175816867908579</v>
      </c>
      <c r="I22" s="256">
        <v>16.910093075104495</v>
      </c>
      <c r="J22" s="254">
        <v>1.2582032615026206</v>
      </c>
      <c r="K22" s="255">
        <v>1.1815311376663753</v>
      </c>
      <c r="L22" s="254">
        <v>-6.093778817953388</v>
      </c>
      <c r="M22" s="254">
        <v>2631.1095269946568</v>
      </c>
      <c r="N22" s="255">
        <v>2383.0502816264443</v>
      </c>
      <c r="O22" s="254">
        <v>-9.4279330762620965</v>
      </c>
    </row>
    <row r="23" spans="1:15" x14ac:dyDescent="0.25">
      <c r="A23" s="253" t="s">
        <v>323</v>
      </c>
      <c r="B23" s="251"/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00B0F0"/>
  </sheetPr>
  <dimension ref="A1:O1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374" customWidth="1"/>
    <col min="2" max="3" width="5.7109375" style="374" customWidth="1"/>
    <col min="4" max="5" width="4.7109375" style="374" customWidth="1"/>
    <col min="6" max="7" width="5.5703125" style="374" customWidth="1"/>
    <col min="8" max="9" width="4.7109375" style="374" customWidth="1"/>
    <col min="10" max="11" width="5.7109375" style="374" customWidth="1"/>
    <col min="12" max="12" width="4.7109375" style="374" customWidth="1"/>
    <col min="13" max="14" width="5.7109375" style="374" customWidth="1"/>
    <col min="15" max="15" width="4.7109375" style="374" customWidth="1"/>
    <col min="16" max="17" width="12.42578125" style="374"/>
    <col min="18" max="26" width="11.140625" style="374" customWidth="1"/>
    <col min="27" max="36" width="12.42578125" style="374"/>
    <col min="37" max="37" width="7.28515625" style="374" customWidth="1"/>
    <col min="38" max="46" width="12.42578125" style="374"/>
    <col min="47" max="47" width="35.42578125" style="374" customWidth="1"/>
    <col min="48" max="48" width="12.42578125" style="374"/>
    <col min="49" max="49" width="35.42578125" style="374" customWidth="1"/>
    <col min="50" max="53" width="12.42578125" style="374"/>
    <col min="54" max="56" width="13.7109375" style="374" customWidth="1"/>
    <col min="57" max="57" width="12.42578125" style="374"/>
    <col min="58" max="58" width="6" style="374" customWidth="1"/>
    <col min="59" max="59" width="12.42578125" style="374"/>
    <col min="60" max="60" width="6" style="374" customWidth="1"/>
    <col min="61" max="61" width="12.42578125" style="374"/>
    <col min="62" max="62" width="6" style="374" customWidth="1"/>
    <col min="63" max="63" width="12.42578125" style="374"/>
    <col min="64" max="64" width="6" style="374" customWidth="1"/>
    <col min="65" max="65" width="12.42578125" style="374"/>
    <col min="66" max="66" width="6" style="374" customWidth="1"/>
    <col min="67" max="16384" width="12.42578125" style="374"/>
  </cols>
  <sheetData>
    <row r="1" spans="1:15" ht="13.5" x14ac:dyDescent="0.25">
      <c r="A1" s="282" t="s">
        <v>512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468</v>
      </c>
      <c r="N3" s="276"/>
      <c r="O3" s="275"/>
    </row>
    <row r="4" spans="1:15" ht="25.5" customHeight="1" x14ac:dyDescent="0.25">
      <c r="A4" s="805"/>
      <c r="B4" s="277" t="s">
        <v>3</v>
      </c>
      <c r="C4" s="277" t="s">
        <v>90</v>
      </c>
      <c r="D4" s="277" t="s">
        <v>334</v>
      </c>
      <c r="E4" s="274" t="s">
        <v>507</v>
      </c>
      <c r="F4" s="277" t="s">
        <v>3</v>
      </c>
      <c r="G4" s="277" t="s">
        <v>90</v>
      </c>
      <c r="H4" s="277" t="s">
        <v>334</v>
      </c>
      <c r="I4" s="274" t="s">
        <v>507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396" t="s">
        <v>325</v>
      </c>
      <c r="B5" s="304">
        <v>1696.63</v>
      </c>
      <c r="C5" s="303">
        <v>433.5</v>
      </c>
      <c r="D5" s="300">
        <v>-74.449349593016748</v>
      </c>
      <c r="E5" s="300">
        <v>100</v>
      </c>
      <c r="F5" s="304">
        <v>2347.7539999999999</v>
      </c>
      <c r="G5" s="303">
        <v>493.71899999999999</v>
      </c>
      <c r="H5" s="300">
        <v>-78.970582096761419</v>
      </c>
      <c r="I5" s="300">
        <v>100</v>
      </c>
      <c r="J5" s="302">
        <v>1.3837748949387902</v>
      </c>
      <c r="K5" s="301">
        <v>1.1389134948096886</v>
      </c>
      <c r="L5" s="300">
        <v>-17.695175785071083</v>
      </c>
      <c r="M5" s="302">
        <v>4001.7421970104197</v>
      </c>
      <c r="N5" s="301">
        <v>4350.8139245198172</v>
      </c>
      <c r="O5" s="300">
        <v>8.7229938942638086</v>
      </c>
    </row>
    <row r="6" spans="1:15" x14ac:dyDescent="0.25">
      <c r="A6" s="267" t="s">
        <v>117</v>
      </c>
      <c r="B6" s="266">
        <v>25</v>
      </c>
      <c r="C6" s="265">
        <v>29</v>
      </c>
      <c r="D6" s="263">
        <v>15.999999999999993</v>
      </c>
      <c r="E6" s="263">
        <v>6.6897347174163775</v>
      </c>
      <c r="F6" s="266">
        <v>25</v>
      </c>
      <c r="G6" s="265">
        <v>62</v>
      </c>
      <c r="H6" s="263">
        <v>148</v>
      </c>
      <c r="I6" s="263">
        <v>12.557750461294786</v>
      </c>
      <c r="J6" s="261">
        <v>1</v>
      </c>
      <c r="K6" s="262">
        <v>2.1379310344827585</v>
      </c>
      <c r="L6" s="263">
        <v>113.79310344827584</v>
      </c>
      <c r="M6" s="261">
        <v>2952.0000000000005</v>
      </c>
      <c r="N6" s="262">
        <v>2222.5806451612902</v>
      </c>
      <c r="O6" s="263">
        <v>-24.709327738438692</v>
      </c>
    </row>
    <row r="7" spans="1:15" x14ac:dyDescent="0.25">
      <c r="A7" s="267" t="s">
        <v>122</v>
      </c>
      <c r="B7" s="266">
        <v>657.03</v>
      </c>
      <c r="C7" s="265">
        <v>29</v>
      </c>
      <c r="D7" s="264">
        <v>-95.5861984993075</v>
      </c>
      <c r="E7" s="263">
        <v>6.6897347174163775</v>
      </c>
      <c r="F7" s="266">
        <v>981.25399999999991</v>
      </c>
      <c r="G7" s="265">
        <v>39.219000000000001</v>
      </c>
      <c r="H7" s="264">
        <v>-96.003175528456438</v>
      </c>
      <c r="I7" s="263">
        <v>7.9435873442180673</v>
      </c>
      <c r="J7" s="261">
        <v>1.4934690957794925</v>
      </c>
      <c r="K7" s="262">
        <v>1.3523793103448276</v>
      </c>
      <c r="L7" s="261">
        <v>-9.4471178435081899</v>
      </c>
      <c r="M7" s="261">
        <v>4232.8247833894193</v>
      </c>
      <c r="N7" s="262">
        <v>5573.9437517529768</v>
      </c>
      <c r="O7" s="261">
        <v>31.683781800428346</v>
      </c>
    </row>
    <row r="8" spans="1:15" x14ac:dyDescent="0.25">
      <c r="A8" s="267" t="s">
        <v>124</v>
      </c>
      <c r="B8" s="266">
        <v>797.6</v>
      </c>
      <c r="C8" s="265">
        <v>89.5</v>
      </c>
      <c r="D8" s="264">
        <v>-88.778836509528574</v>
      </c>
      <c r="E8" s="263">
        <v>20.645905420991927</v>
      </c>
      <c r="F8" s="266">
        <v>1126.5</v>
      </c>
      <c r="G8" s="265">
        <v>110.5</v>
      </c>
      <c r="H8" s="264">
        <v>-90.190856635596987</v>
      </c>
      <c r="I8" s="263">
        <v>22.38115203182377</v>
      </c>
      <c r="J8" s="261">
        <v>1.4123620862587762</v>
      </c>
      <c r="K8" s="262">
        <v>1.23463687150838</v>
      </c>
      <c r="L8" s="261">
        <v>-12.583544721253093</v>
      </c>
      <c r="M8" s="261">
        <v>3985.175321793165</v>
      </c>
      <c r="N8" s="262">
        <v>4889.3665158371032</v>
      </c>
      <c r="O8" s="261">
        <v>22.688868645234137</v>
      </c>
    </row>
    <row r="9" spans="1:15" x14ac:dyDescent="0.25">
      <c r="A9" s="260" t="s">
        <v>125</v>
      </c>
      <c r="B9" s="259">
        <v>217</v>
      </c>
      <c r="C9" s="258">
        <v>286</v>
      </c>
      <c r="D9" s="257">
        <v>31.79723502304148</v>
      </c>
      <c r="E9" s="256">
        <v>65.97462514417532</v>
      </c>
      <c r="F9" s="259">
        <v>215</v>
      </c>
      <c r="G9" s="258">
        <v>282</v>
      </c>
      <c r="H9" s="257">
        <v>31.162790697674424</v>
      </c>
      <c r="I9" s="256">
        <v>57.117510162663379</v>
      </c>
      <c r="J9" s="254">
        <v>0.99078341013824889</v>
      </c>
      <c r="K9" s="255">
        <v>0.98601398601398604</v>
      </c>
      <c r="L9" s="254">
        <v>-0.48137908603025359</v>
      </c>
      <c r="M9" s="254">
        <v>3155.9534883720926</v>
      </c>
      <c r="N9" s="255">
        <v>4437.5886524822699</v>
      </c>
      <c r="O9" s="254">
        <v>40.610077709708946</v>
      </c>
    </row>
    <row r="10" spans="1:15" x14ac:dyDescent="0.25">
      <c r="A10" s="253" t="s">
        <v>323</v>
      </c>
      <c r="B10" s="251"/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00B0F0"/>
  </sheetPr>
  <dimension ref="A1:O12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374" customWidth="1"/>
    <col min="2" max="3" width="5.7109375" style="374" customWidth="1"/>
    <col min="4" max="5" width="4.7109375" style="374" customWidth="1"/>
    <col min="6" max="7" width="5.5703125" style="374" customWidth="1"/>
    <col min="8" max="9" width="4.7109375" style="374" customWidth="1"/>
    <col min="10" max="11" width="5.7109375" style="374" customWidth="1"/>
    <col min="12" max="12" width="4.7109375" style="374" customWidth="1"/>
    <col min="13" max="14" width="5.7109375" style="374" customWidth="1"/>
    <col min="15" max="15" width="4.7109375" style="374" customWidth="1"/>
    <col min="16" max="17" width="12.42578125" style="374"/>
    <col min="18" max="26" width="11.140625" style="374" customWidth="1"/>
    <col min="27" max="36" width="12.42578125" style="374"/>
    <col min="37" max="37" width="7.28515625" style="374" customWidth="1"/>
    <col min="38" max="46" width="12.42578125" style="374"/>
    <col min="47" max="47" width="35.42578125" style="374" customWidth="1"/>
    <col min="48" max="48" width="12.42578125" style="374"/>
    <col min="49" max="49" width="35.42578125" style="374" customWidth="1"/>
    <col min="50" max="53" width="12.42578125" style="374"/>
    <col min="54" max="56" width="13.7109375" style="374" customWidth="1"/>
    <col min="57" max="57" width="12.42578125" style="374"/>
    <col min="58" max="58" width="6" style="374" customWidth="1"/>
    <col min="59" max="59" width="12.42578125" style="374"/>
    <col min="60" max="60" width="6" style="374" customWidth="1"/>
    <col min="61" max="61" width="12.42578125" style="374"/>
    <col min="62" max="62" width="6" style="374" customWidth="1"/>
    <col min="63" max="63" width="12.42578125" style="374"/>
    <col min="64" max="64" width="6" style="374" customWidth="1"/>
    <col min="65" max="65" width="12.42578125" style="374"/>
    <col min="66" max="66" width="6" style="374" customWidth="1"/>
    <col min="67" max="16384" width="12.42578125" style="374"/>
  </cols>
  <sheetData>
    <row r="1" spans="1:15" ht="13.5" x14ac:dyDescent="0.25">
      <c r="A1" s="282" t="s">
        <v>513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468</v>
      </c>
      <c r="N3" s="276"/>
      <c r="O3" s="275"/>
    </row>
    <row r="4" spans="1:15" ht="25.5" customHeight="1" x14ac:dyDescent="0.25">
      <c r="A4" s="805"/>
      <c r="B4" s="277" t="s">
        <v>3</v>
      </c>
      <c r="C4" s="277" t="s">
        <v>90</v>
      </c>
      <c r="D4" s="277" t="s">
        <v>334</v>
      </c>
      <c r="E4" s="274" t="s">
        <v>507</v>
      </c>
      <c r="F4" s="277" t="s">
        <v>3</v>
      </c>
      <c r="G4" s="277" t="s">
        <v>90</v>
      </c>
      <c r="H4" s="277" t="s">
        <v>334</v>
      </c>
      <c r="I4" s="274" t="s">
        <v>507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396" t="s">
        <v>325</v>
      </c>
      <c r="B5" s="304">
        <v>3173</v>
      </c>
      <c r="C5" s="303">
        <v>2623</v>
      </c>
      <c r="D5" s="300">
        <v>-17.333753545540496</v>
      </c>
      <c r="E5" s="300">
        <v>100</v>
      </c>
      <c r="F5" s="304">
        <v>2973.1670000000004</v>
      </c>
      <c r="G5" s="303">
        <v>2316.0069999999996</v>
      </c>
      <c r="H5" s="300">
        <v>-22.103030203147036</v>
      </c>
      <c r="I5" s="300">
        <v>100</v>
      </c>
      <c r="J5" s="302">
        <v>0.93702080050425474</v>
      </c>
      <c r="K5" s="301">
        <v>0.88296111322912685</v>
      </c>
      <c r="L5" s="300">
        <v>-5.7693156060181217</v>
      </c>
      <c r="M5" s="302">
        <v>2988.3909481034862</v>
      </c>
      <c r="N5" s="301">
        <v>3776.1165445527572</v>
      </c>
      <c r="O5" s="300">
        <v>26.359522904765285</v>
      </c>
    </row>
    <row r="6" spans="1:15" x14ac:dyDescent="0.25">
      <c r="A6" s="267" t="s">
        <v>114</v>
      </c>
      <c r="B6" s="266">
        <v>34</v>
      </c>
      <c r="C6" s="265">
        <v>31</v>
      </c>
      <c r="D6" s="264">
        <v>-8.8235294117647083</v>
      </c>
      <c r="E6" s="263">
        <v>1.181852840259245</v>
      </c>
      <c r="F6" s="266">
        <v>41</v>
      </c>
      <c r="G6" s="265">
        <v>40.200000000000003</v>
      </c>
      <c r="H6" s="264">
        <v>-1.9512195121951126</v>
      </c>
      <c r="I6" s="263">
        <v>1.7357460491267949</v>
      </c>
      <c r="J6" s="261">
        <v>1.2058823529411764</v>
      </c>
      <c r="K6" s="262">
        <v>1.2967741935483872</v>
      </c>
      <c r="L6" s="261">
        <v>7.5373721479150335</v>
      </c>
      <c r="M6" s="261">
        <v>2508.5365853658536</v>
      </c>
      <c r="N6" s="262">
        <v>3248.756218905472</v>
      </c>
      <c r="O6" s="261">
        <v>29.508026227636709</v>
      </c>
    </row>
    <row r="7" spans="1:15" x14ac:dyDescent="0.25">
      <c r="A7" s="267" t="s">
        <v>115</v>
      </c>
      <c r="B7" s="266">
        <v>64</v>
      </c>
      <c r="C7" s="265">
        <v>117.5</v>
      </c>
      <c r="D7" s="264">
        <v>83.59375</v>
      </c>
      <c r="E7" s="263">
        <v>4.479603507434236</v>
      </c>
      <c r="F7" s="266">
        <v>98.548999999999992</v>
      </c>
      <c r="G7" s="265">
        <v>210.92999999999998</v>
      </c>
      <c r="H7" s="264">
        <v>114.03565738871021</v>
      </c>
      <c r="I7" s="263">
        <v>9.1074854264257397</v>
      </c>
      <c r="J7" s="261">
        <v>1.5398281249999999</v>
      </c>
      <c r="K7" s="262">
        <v>1.7951489361702127</v>
      </c>
      <c r="L7" s="261">
        <v>16.581124024488947</v>
      </c>
      <c r="M7" s="261">
        <v>2888.5326081441726</v>
      </c>
      <c r="N7" s="262">
        <v>2356.6766225762103</v>
      </c>
      <c r="O7" s="261">
        <v>-18.412670297312992</v>
      </c>
    </row>
    <row r="8" spans="1:15" x14ac:dyDescent="0.25">
      <c r="A8" s="267" t="s">
        <v>117</v>
      </c>
      <c r="B8" s="266">
        <v>26</v>
      </c>
      <c r="C8" s="265">
        <v>30</v>
      </c>
      <c r="D8" s="263">
        <v>15.384615384615374</v>
      </c>
      <c r="E8" s="263">
        <v>1.1437285550895921</v>
      </c>
      <c r="F8" s="266">
        <v>24</v>
      </c>
      <c r="G8" s="265">
        <v>24</v>
      </c>
      <c r="H8" s="263">
        <v>0</v>
      </c>
      <c r="I8" s="263">
        <v>1.0362662979861461</v>
      </c>
      <c r="J8" s="261">
        <v>0.92307692307692313</v>
      </c>
      <c r="K8" s="262">
        <v>0.8</v>
      </c>
      <c r="L8" s="263">
        <v>-13.33333333333333</v>
      </c>
      <c r="M8" s="261">
        <v>2479.1666666666665</v>
      </c>
      <c r="N8" s="262">
        <v>2266.666666666667</v>
      </c>
      <c r="O8" s="263">
        <v>-8.5714285714285516</v>
      </c>
    </row>
    <row r="9" spans="1:15" x14ac:dyDescent="0.25">
      <c r="A9" s="267" t="s">
        <v>118</v>
      </c>
      <c r="B9" s="266">
        <v>998</v>
      </c>
      <c r="C9" s="265">
        <v>1122</v>
      </c>
      <c r="D9" s="263">
        <v>12.424849699398788</v>
      </c>
      <c r="E9" s="263">
        <v>42.775447960350746</v>
      </c>
      <c r="F9" s="266">
        <v>750.15800000000013</v>
      </c>
      <c r="G9" s="265">
        <v>750.09699999999998</v>
      </c>
      <c r="H9" s="263">
        <v>-8.1316202720116415E-3</v>
      </c>
      <c r="I9" s="263">
        <v>32.38751005502143</v>
      </c>
      <c r="J9" s="261">
        <v>0.75166132264529073</v>
      </c>
      <c r="K9" s="262">
        <v>0.66853565062388587</v>
      </c>
      <c r="L9" s="263">
        <v>-11.058926343165309</v>
      </c>
      <c r="M9" s="261">
        <v>3111.4943118649662</v>
      </c>
      <c r="N9" s="262">
        <v>4071.8461079033787</v>
      </c>
      <c r="O9" s="263">
        <v>30.864648936568262</v>
      </c>
    </row>
    <row r="10" spans="1:15" x14ac:dyDescent="0.25">
      <c r="A10" s="267" t="s">
        <v>120</v>
      </c>
      <c r="B10" s="266">
        <v>7.5</v>
      </c>
      <c r="C10" s="265">
        <v>11.5</v>
      </c>
      <c r="D10" s="263">
        <v>53.333333333333343</v>
      </c>
      <c r="E10" s="263">
        <v>0.43842927945101035</v>
      </c>
      <c r="F10" s="266">
        <v>11.11</v>
      </c>
      <c r="G10" s="265">
        <v>17.130000000000003</v>
      </c>
      <c r="H10" s="263">
        <v>54.185418541854212</v>
      </c>
      <c r="I10" s="263">
        <v>0.73963507018761188</v>
      </c>
      <c r="J10" s="261">
        <v>1.4813333333333332</v>
      </c>
      <c r="K10" s="262">
        <v>1.4895652173913045</v>
      </c>
      <c r="L10" s="261">
        <v>0.55570774468753914</v>
      </c>
      <c r="M10" s="261">
        <v>3712.7812781278135</v>
      </c>
      <c r="N10" s="262">
        <v>3082.8955049620545</v>
      </c>
      <c r="O10" s="263">
        <v>-16.96533477144072</v>
      </c>
    </row>
    <row r="11" spans="1:15" x14ac:dyDescent="0.25">
      <c r="A11" s="260" t="s">
        <v>124</v>
      </c>
      <c r="B11" s="259">
        <v>2043.5</v>
      </c>
      <c r="C11" s="258">
        <v>1311</v>
      </c>
      <c r="D11" s="257">
        <v>-35.845363347198436</v>
      </c>
      <c r="E11" s="256">
        <v>49.980937857415178</v>
      </c>
      <c r="F11" s="259">
        <v>2048.3500000000004</v>
      </c>
      <c r="G11" s="258">
        <v>1273.6499999999999</v>
      </c>
      <c r="H11" s="257">
        <v>-37.820684941538332</v>
      </c>
      <c r="I11" s="256">
        <v>54.993357101252286</v>
      </c>
      <c r="J11" s="254">
        <v>1.0023733790066065</v>
      </c>
      <c r="K11" s="255">
        <v>0.97151029748283746</v>
      </c>
      <c r="L11" s="254">
        <v>-3.0790005171880797</v>
      </c>
      <c r="M11" s="254">
        <v>2959.7539482998509</v>
      </c>
      <c r="N11" s="255">
        <v>3891.4372080241819</v>
      </c>
      <c r="O11" s="254">
        <v>31.478402461782707</v>
      </c>
    </row>
    <row r="12" spans="1:15" x14ac:dyDescent="0.25">
      <c r="A12" s="253" t="s">
        <v>323</v>
      </c>
      <c r="B12" s="251"/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00B0F0"/>
  </sheetPr>
  <dimension ref="A1:O23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374" customWidth="1"/>
    <col min="2" max="3" width="5.7109375" style="374" customWidth="1"/>
    <col min="4" max="5" width="4.7109375" style="374" customWidth="1"/>
    <col min="6" max="7" width="5.5703125" style="374" customWidth="1"/>
    <col min="8" max="9" width="4.7109375" style="374" customWidth="1"/>
    <col min="10" max="11" width="5.7109375" style="374" customWidth="1"/>
    <col min="12" max="12" width="4.7109375" style="374" customWidth="1"/>
    <col min="13" max="14" width="5.7109375" style="374" customWidth="1"/>
    <col min="15" max="15" width="4.7109375" style="374" customWidth="1"/>
    <col min="16" max="17" width="12.42578125" style="374"/>
    <col min="18" max="26" width="11.140625" style="374" customWidth="1"/>
    <col min="27" max="36" width="12.42578125" style="374"/>
    <col min="37" max="37" width="7.28515625" style="374" customWidth="1"/>
    <col min="38" max="46" width="12.42578125" style="374"/>
    <col min="47" max="47" width="35.42578125" style="374" customWidth="1"/>
    <col min="48" max="48" width="12.42578125" style="374"/>
    <col min="49" max="49" width="35.42578125" style="374" customWidth="1"/>
    <col min="50" max="53" width="12.42578125" style="374"/>
    <col min="54" max="56" width="13.7109375" style="374" customWidth="1"/>
    <col min="57" max="57" width="12.42578125" style="374"/>
    <col min="58" max="58" width="6" style="374" customWidth="1"/>
    <col min="59" max="59" width="12.42578125" style="374"/>
    <col min="60" max="60" width="6" style="374" customWidth="1"/>
    <col min="61" max="61" width="12.42578125" style="374"/>
    <col min="62" max="62" width="6" style="374" customWidth="1"/>
    <col min="63" max="63" width="12.42578125" style="374"/>
    <col min="64" max="64" width="6" style="374" customWidth="1"/>
    <col min="65" max="65" width="12.42578125" style="374"/>
    <col min="66" max="66" width="6" style="374" customWidth="1"/>
    <col min="67" max="16384" width="12.42578125" style="374"/>
  </cols>
  <sheetData>
    <row r="1" spans="1:15" ht="13.5" x14ac:dyDescent="0.25">
      <c r="A1" s="282" t="s">
        <v>514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468</v>
      </c>
      <c r="N3" s="276"/>
      <c r="O3" s="275"/>
    </row>
    <row r="4" spans="1:15" ht="25.5" customHeight="1" x14ac:dyDescent="0.25">
      <c r="A4" s="805"/>
      <c r="B4" s="277" t="s">
        <v>3</v>
      </c>
      <c r="C4" s="277" t="s">
        <v>90</v>
      </c>
      <c r="D4" s="277" t="s">
        <v>334</v>
      </c>
      <c r="E4" s="274" t="s">
        <v>507</v>
      </c>
      <c r="F4" s="277" t="s">
        <v>3</v>
      </c>
      <c r="G4" s="277" t="s">
        <v>90</v>
      </c>
      <c r="H4" s="277" t="s">
        <v>334</v>
      </c>
      <c r="I4" s="274" t="s">
        <v>507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402" t="s">
        <v>325</v>
      </c>
      <c r="B5" s="401">
        <v>50534.32</v>
      </c>
      <c r="C5" s="400">
        <v>48152.2</v>
      </c>
      <c r="D5" s="397">
        <v>-4.7138657451015531</v>
      </c>
      <c r="E5" s="397">
        <v>100</v>
      </c>
      <c r="F5" s="401">
        <v>53156.567000000003</v>
      </c>
      <c r="G5" s="400">
        <v>50153.909999999996</v>
      </c>
      <c r="H5" s="397">
        <v>-5.6487037622275471</v>
      </c>
      <c r="I5" s="397">
        <v>100</v>
      </c>
      <c r="J5" s="399">
        <v>1.0518904182345781</v>
      </c>
      <c r="K5" s="398">
        <v>1.0415704786074156</v>
      </c>
      <c r="L5" s="397">
        <v>-0.9810850491900891</v>
      </c>
      <c r="M5" s="399">
        <v>2316.8201684281075</v>
      </c>
      <c r="N5" s="398">
        <v>2353.513793839802</v>
      </c>
      <c r="O5" s="397">
        <v>1.5837925580814538</v>
      </c>
    </row>
    <row r="6" spans="1:15" x14ac:dyDescent="0.25">
      <c r="A6" s="267" t="s">
        <v>113</v>
      </c>
      <c r="B6" s="266">
        <v>349</v>
      </c>
      <c r="C6" s="265">
        <v>273</v>
      </c>
      <c r="D6" s="264">
        <v>-21.776504297994272</v>
      </c>
      <c r="E6" s="263">
        <v>0.56695228878431314</v>
      </c>
      <c r="F6" s="266">
        <v>256.7</v>
      </c>
      <c r="G6" s="265">
        <v>195.62799999999999</v>
      </c>
      <c r="H6" s="264">
        <v>-23.791195948578114</v>
      </c>
      <c r="I6" s="263">
        <v>0.39005533167802869</v>
      </c>
      <c r="J6" s="261">
        <v>0.73553008595988534</v>
      </c>
      <c r="K6" s="262">
        <v>0.71658608058608053</v>
      </c>
      <c r="L6" s="261" t="s">
        <v>341</v>
      </c>
      <c r="M6" s="292">
        <v>3481.1530970003905</v>
      </c>
      <c r="N6" s="293">
        <v>3610.3055799783265</v>
      </c>
      <c r="O6" s="261">
        <v>3.7100489228475197</v>
      </c>
    </row>
    <row r="7" spans="1:15" x14ac:dyDescent="0.25">
      <c r="A7" s="267" t="s">
        <v>114</v>
      </c>
      <c r="B7" s="266">
        <v>2265</v>
      </c>
      <c r="C7" s="265">
        <v>1460</v>
      </c>
      <c r="D7" s="264">
        <v>-35.540838852097131</v>
      </c>
      <c r="E7" s="263">
        <v>3.0320525334252646</v>
      </c>
      <c r="F7" s="266">
        <v>2273.1999999999998</v>
      </c>
      <c r="G7" s="265">
        <v>1448.5</v>
      </c>
      <c r="H7" s="264">
        <v>-36.279253915185642</v>
      </c>
      <c r="I7" s="263">
        <v>2.8881098203509956</v>
      </c>
      <c r="J7" s="261">
        <v>1.0036203090507725</v>
      </c>
      <c r="K7" s="262">
        <v>0.99212328767123292</v>
      </c>
      <c r="L7" s="261">
        <v>-1.14555487527086</v>
      </c>
      <c r="M7" s="261">
        <v>2383.1515044870675</v>
      </c>
      <c r="N7" s="262">
        <v>2300.296858819469</v>
      </c>
      <c r="O7" s="261">
        <v>-3.4766839418978401</v>
      </c>
    </row>
    <row r="8" spans="1:15" x14ac:dyDescent="0.25">
      <c r="A8" s="267" t="s">
        <v>115</v>
      </c>
      <c r="B8" s="266">
        <v>1387.5</v>
      </c>
      <c r="C8" s="265">
        <v>1358</v>
      </c>
      <c r="D8" s="264">
        <v>-2.1261261261261266</v>
      </c>
      <c r="E8" s="263">
        <v>2.8202242057476088</v>
      </c>
      <c r="F8" s="266">
        <v>2214.6390000000001</v>
      </c>
      <c r="G8" s="265">
        <v>2254.44</v>
      </c>
      <c r="H8" s="264">
        <v>1.7971777793130084</v>
      </c>
      <c r="I8" s="263">
        <v>4.4950433575368303</v>
      </c>
      <c r="J8" s="261">
        <v>1.5961362162162163</v>
      </c>
      <c r="K8" s="262">
        <v>1.6601178203240059</v>
      </c>
      <c r="L8" s="261">
        <v>4.0085303157561203</v>
      </c>
      <c r="M8" s="261">
        <v>1667.5508739799129</v>
      </c>
      <c r="N8" s="262">
        <v>2037.6375064317526</v>
      </c>
      <c r="O8" s="261">
        <v>22.193423794535327</v>
      </c>
    </row>
    <row r="9" spans="1:15" x14ac:dyDescent="0.25">
      <c r="A9" s="267" t="s">
        <v>116</v>
      </c>
      <c r="B9" s="266">
        <v>21</v>
      </c>
      <c r="C9" s="265">
        <v>31</v>
      </c>
      <c r="D9" s="403">
        <v>47.619047619047628</v>
      </c>
      <c r="E9" s="403">
        <v>6.4379197627522727E-2</v>
      </c>
      <c r="F9" s="266">
        <v>78.22</v>
      </c>
      <c r="G9" s="265">
        <v>126.30000000000001</v>
      </c>
      <c r="H9" s="403">
        <v>61.467655331117378</v>
      </c>
      <c r="I9" s="403">
        <v>0.25182483279967605</v>
      </c>
      <c r="J9" s="261">
        <v>3.7247619047619045</v>
      </c>
      <c r="K9" s="262">
        <v>4.0741935483870968</v>
      </c>
      <c r="L9" s="261">
        <v>9.381314901724668</v>
      </c>
      <c r="M9" s="261">
        <v>2404.5001278445411</v>
      </c>
      <c r="N9" s="262">
        <v>2945.3681710213773</v>
      </c>
      <c r="O9" s="403">
        <v>22.493991034289728</v>
      </c>
    </row>
    <row r="10" spans="1:15" x14ac:dyDescent="0.25">
      <c r="A10" s="267" t="s">
        <v>117</v>
      </c>
      <c r="B10" s="266">
        <v>4429</v>
      </c>
      <c r="C10" s="265">
        <v>4153</v>
      </c>
      <c r="D10" s="263">
        <v>-6.2316550011289218</v>
      </c>
      <c r="E10" s="263">
        <v>8.6247357337774808</v>
      </c>
      <c r="F10" s="266">
        <v>4522</v>
      </c>
      <c r="G10" s="265">
        <v>3973</v>
      </c>
      <c r="H10" s="263">
        <v>-12.140645731977006</v>
      </c>
      <c r="I10" s="263">
        <v>7.921615682605804</v>
      </c>
      <c r="J10" s="261">
        <v>1.0209979679385865</v>
      </c>
      <c r="K10" s="262">
        <v>0.9566578377076812</v>
      </c>
      <c r="L10" s="263">
        <v>-6.3016903315497474</v>
      </c>
      <c r="M10" s="261">
        <v>2021.0880141530288</v>
      </c>
      <c r="N10" s="262">
        <v>2160.1812232569837</v>
      </c>
      <c r="O10" s="263">
        <v>6.8820955905893211</v>
      </c>
    </row>
    <row r="11" spans="1:15" x14ac:dyDescent="0.25">
      <c r="A11" s="267" t="s">
        <v>118</v>
      </c>
      <c r="B11" s="266">
        <v>17198</v>
      </c>
      <c r="C11" s="265">
        <v>16751.5</v>
      </c>
      <c r="D11" s="263">
        <v>-2.5962321200139526</v>
      </c>
      <c r="E11" s="263">
        <v>34.788649324433777</v>
      </c>
      <c r="F11" s="266">
        <v>15188.08</v>
      </c>
      <c r="G11" s="265">
        <v>14346.526</v>
      </c>
      <c r="H11" s="263">
        <v>-5.540884693786186</v>
      </c>
      <c r="I11" s="263">
        <v>28.605000088726882</v>
      </c>
      <c r="J11" s="261">
        <v>0.8831305965809978</v>
      </c>
      <c r="K11" s="262">
        <v>0.85643231949377663</v>
      </c>
      <c r="L11" s="263">
        <v>-3.0231403136277257</v>
      </c>
      <c r="M11" s="261">
        <v>2525.0312646496463</v>
      </c>
      <c r="N11" s="262">
        <v>2578.1826652668387</v>
      </c>
      <c r="O11" s="263">
        <v>2.104979901093107</v>
      </c>
    </row>
    <row r="12" spans="1:15" x14ac:dyDescent="0.25">
      <c r="A12" s="267" t="s">
        <v>119</v>
      </c>
      <c r="B12" s="266">
        <v>3198</v>
      </c>
      <c r="C12" s="265">
        <v>2900</v>
      </c>
      <c r="D12" s="264">
        <v>-9.3183239524702977</v>
      </c>
      <c r="E12" s="263">
        <v>6.0225701006392232</v>
      </c>
      <c r="F12" s="266">
        <v>4308.7000000000007</v>
      </c>
      <c r="G12" s="265">
        <v>3933.6300000000006</v>
      </c>
      <c r="H12" s="264">
        <v>-8.7049458073200743</v>
      </c>
      <c r="I12" s="263">
        <v>7.8431173162770378</v>
      </c>
      <c r="J12" s="261">
        <v>1.3473108192620391</v>
      </c>
      <c r="K12" s="262">
        <v>1.3564241379310347</v>
      </c>
      <c r="L12" s="261">
        <v>0.67640803730701915</v>
      </c>
      <c r="M12" s="261">
        <v>2267.3764708612798</v>
      </c>
      <c r="N12" s="262">
        <v>2382.1686330437783</v>
      </c>
      <c r="O12" s="261">
        <v>5.0627746939128304</v>
      </c>
    </row>
    <row r="13" spans="1:15" x14ac:dyDescent="0.25">
      <c r="A13" s="267" t="s">
        <v>120</v>
      </c>
      <c r="B13" s="266">
        <v>2863.7000000000003</v>
      </c>
      <c r="C13" s="265">
        <v>3116.2</v>
      </c>
      <c r="D13" s="263">
        <v>8.8172643782518989</v>
      </c>
      <c r="E13" s="263">
        <v>6.4715630853834307</v>
      </c>
      <c r="F13" s="266">
        <v>4220.34</v>
      </c>
      <c r="G13" s="265">
        <v>4767.4259999999995</v>
      </c>
      <c r="H13" s="263">
        <v>12.963078804077387</v>
      </c>
      <c r="I13" s="263">
        <v>9.5055918870532725</v>
      </c>
      <c r="J13" s="261">
        <v>1.4737367741034326</v>
      </c>
      <c r="K13" s="262">
        <v>1.5298844746807008</v>
      </c>
      <c r="L13" s="261">
        <v>3.8098866475952731</v>
      </c>
      <c r="M13" s="261">
        <v>1487.4867427742786</v>
      </c>
      <c r="N13" s="262">
        <v>1540.0041238185977</v>
      </c>
      <c r="O13" s="263">
        <v>3.5306117045702301</v>
      </c>
    </row>
    <row r="14" spans="1:15" x14ac:dyDescent="0.25">
      <c r="A14" s="267" t="s">
        <v>121</v>
      </c>
      <c r="B14" s="266">
        <v>1306.5</v>
      </c>
      <c r="C14" s="265">
        <v>1069.5</v>
      </c>
      <c r="D14" s="264">
        <v>-18.140068886337545</v>
      </c>
      <c r="E14" s="263">
        <v>2.2210823181495343</v>
      </c>
      <c r="F14" s="266">
        <v>1545</v>
      </c>
      <c r="G14" s="265">
        <v>1099</v>
      </c>
      <c r="H14" s="264">
        <v>-28.867313915857608</v>
      </c>
      <c r="I14" s="263">
        <v>2.191254879230752</v>
      </c>
      <c r="J14" s="261">
        <v>1.1825487944890929</v>
      </c>
      <c r="K14" s="262">
        <v>1.0275829827021974</v>
      </c>
      <c r="L14" s="261">
        <v>-13.104390491882134</v>
      </c>
      <c r="M14" s="261">
        <v>2799.3928802589003</v>
      </c>
      <c r="N14" s="262">
        <v>2934.7907188353051</v>
      </c>
      <c r="O14" s="261">
        <v>4.8366858232447463</v>
      </c>
    </row>
    <row r="15" spans="1:15" x14ac:dyDescent="0.25">
      <c r="A15" s="267" t="s">
        <v>123</v>
      </c>
      <c r="B15" s="266">
        <v>978.62</v>
      </c>
      <c r="C15" s="265">
        <v>946</v>
      </c>
      <c r="D15" s="264">
        <v>-3.3332652101939475</v>
      </c>
      <c r="E15" s="263">
        <v>1.9646039017947259</v>
      </c>
      <c r="F15" s="266">
        <v>2088.2200000000003</v>
      </c>
      <c r="G15" s="265">
        <v>1854.3600000000001</v>
      </c>
      <c r="H15" s="264">
        <v>-11.199011598394815</v>
      </c>
      <c r="I15" s="263">
        <v>3.6973388515471681</v>
      </c>
      <c r="J15" s="261">
        <v>2.1338415319531587</v>
      </c>
      <c r="K15" s="262">
        <v>1.9602114164904865</v>
      </c>
      <c r="L15" s="261">
        <v>-8.1369732879715944</v>
      </c>
      <c r="M15" s="261">
        <v>2342.3564088075009</v>
      </c>
      <c r="N15" s="262">
        <v>2354.3126469509693</v>
      </c>
      <c r="O15" s="261">
        <v>0.51043633234086894</v>
      </c>
    </row>
    <row r="16" spans="1:15" x14ac:dyDescent="0.25">
      <c r="A16" s="267" t="s">
        <v>124</v>
      </c>
      <c r="B16" s="266">
        <v>8828</v>
      </c>
      <c r="C16" s="265">
        <v>9051</v>
      </c>
      <c r="D16" s="264">
        <v>2.5260534662437717</v>
      </c>
      <c r="E16" s="263">
        <v>18.796648958926074</v>
      </c>
      <c r="F16" s="266">
        <v>10295.6</v>
      </c>
      <c r="G16" s="265">
        <v>10209.279999999999</v>
      </c>
      <c r="H16" s="264">
        <v>-0.83841641089399399</v>
      </c>
      <c r="I16" s="263">
        <v>20.355900467181918</v>
      </c>
      <c r="J16" s="261">
        <v>1.1662437698232895</v>
      </c>
      <c r="K16" s="262">
        <v>1.1279725997127388</v>
      </c>
      <c r="L16" s="261">
        <v>-3.2815755248449929</v>
      </c>
      <c r="M16" s="261">
        <v>2432.7667158786276</v>
      </c>
      <c r="N16" s="262">
        <v>2387.4259497241724</v>
      </c>
      <c r="O16" s="261">
        <v>-1.8637531440444666</v>
      </c>
    </row>
    <row r="17" spans="1:15" x14ac:dyDescent="0.25">
      <c r="A17" s="267" t="s">
        <v>125</v>
      </c>
      <c r="B17" s="266">
        <v>768</v>
      </c>
      <c r="C17" s="265">
        <v>553</v>
      </c>
      <c r="D17" s="264">
        <v>-27.994791666666664</v>
      </c>
      <c r="E17" s="263">
        <v>1.1484418157425829</v>
      </c>
      <c r="F17" s="266">
        <v>707</v>
      </c>
      <c r="G17" s="265">
        <v>594</v>
      </c>
      <c r="H17" s="264">
        <v>-15.98302687411598</v>
      </c>
      <c r="I17" s="263">
        <v>1.1843543205305431</v>
      </c>
      <c r="J17" s="261">
        <v>0.92057291666666663</v>
      </c>
      <c r="K17" s="262">
        <v>1.074141048824593</v>
      </c>
      <c r="L17" s="261">
        <v>16.681799928894982</v>
      </c>
      <c r="M17" s="261">
        <v>2205.5869872701555</v>
      </c>
      <c r="N17" s="262">
        <v>2233.8383838383843</v>
      </c>
      <c r="O17" s="261">
        <v>1.2809014893216952</v>
      </c>
    </row>
    <row r="18" spans="1:15" x14ac:dyDescent="0.25">
      <c r="A18" s="267" t="s">
        <v>200</v>
      </c>
      <c r="B18" s="266">
        <v>14</v>
      </c>
      <c r="C18" s="265">
        <v>2</v>
      </c>
      <c r="D18" s="264">
        <v>-85.714285714285722</v>
      </c>
      <c r="E18" s="263">
        <v>4.153496621130499E-3</v>
      </c>
      <c r="F18" s="266">
        <v>14</v>
      </c>
      <c r="G18" s="265">
        <v>2</v>
      </c>
      <c r="H18" s="264">
        <v>-85.714285714285722</v>
      </c>
      <c r="I18" s="263">
        <v>3.9877249849513225E-3</v>
      </c>
      <c r="J18" s="261">
        <v>1</v>
      </c>
      <c r="K18" s="262">
        <v>1</v>
      </c>
      <c r="L18" s="261">
        <v>0</v>
      </c>
      <c r="M18" s="261">
        <v>2000</v>
      </c>
      <c r="N18" s="262">
        <v>2000</v>
      </c>
      <c r="O18" s="261">
        <v>0</v>
      </c>
    </row>
    <row r="19" spans="1:15" x14ac:dyDescent="0.25">
      <c r="A19" s="267" t="s">
        <v>324</v>
      </c>
      <c r="B19" s="266">
        <v>9</v>
      </c>
      <c r="C19" s="265">
        <v>2</v>
      </c>
      <c r="D19" s="264">
        <v>-77.777777777777786</v>
      </c>
      <c r="E19" s="263">
        <v>4.153496621130499E-3</v>
      </c>
      <c r="F19" s="266">
        <v>11.5</v>
      </c>
      <c r="G19" s="265">
        <v>2.6500000000000004</v>
      </c>
      <c r="H19" s="264">
        <v>-76.956521739130437</v>
      </c>
      <c r="I19" s="263">
        <v>5.2837356050605038E-3</v>
      </c>
      <c r="J19" s="261">
        <v>1.2777777777777777</v>
      </c>
      <c r="K19" s="262">
        <v>1.3250000000000002</v>
      </c>
      <c r="L19" s="261">
        <v>3.6956521739130554</v>
      </c>
      <c r="M19" s="261">
        <v>3344.5652173913045</v>
      </c>
      <c r="N19" s="262">
        <v>3350</v>
      </c>
      <c r="O19" s="261">
        <v>0.16249593760155889</v>
      </c>
    </row>
    <row r="20" spans="1:15" x14ac:dyDescent="0.25">
      <c r="A20" s="267" t="s">
        <v>129</v>
      </c>
      <c r="B20" s="266">
        <v>95</v>
      </c>
      <c r="C20" s="265">
        <v>91</v>
      </c>
      <c r="D20" s="264">
        <v>-4.2105263157894761</v>
      </c>
      <c r="E20" s="263">
        <v>0.1889840962614377</v>
      </c>
      <c r="F20" s="266">
        <v>85.62</v>
      </c>
      <c r="G20" s="265">
        <v>84.2</v>
      </c>
      <c r="H20" s="264">
        <v>-1.658491006774121</v>
      </c>
      <c r="I20" s="263">
        <v>0.16788322186645072</v>
      </c>
      <c r="J20" s="261">
        <v>0.90126315789473688</v>
      </c>
      <c r="K20" s="262">
        <v>0.92527472527472532</v>
      </c>
      <c r="L20" s="261">
        <v>2.6642126852358006</v>
      </c>
      <c r="M20" s="261">
        <v>2272.3674375145993</v>
      </c>
      <c r="N20" s="262">
        <v>1452.608076009501</v>
      </c>
      <c r="O20" s="261">
        <v>-36.075123590122807</v>
      </c>
    </row>
    <row r="21" spans="1:15" x14ac:dyDescent="0.25">
      <c r="A21" s="267" t="s">
        <v>130</v>
      </c>
      <c r="B21" s="266">
        <v>5701</v>
      </c>
      <c r="C21" s="265">
        <v>5215</v>
      </c>
      <c r="D21" s="264">
        <v>-8.5248202069812322</v>
      </c>
      <c r="E21" s="263">
        <v>10.830242439597775</v>
      </c>
      <c r="F21" s="266">
        <v>4233</v>
      </c>
      <c r="G21" s="265">
        <v>4113</v>
      </c>
      <c r="H21" s="264">
        <v>-2.8348688873139571</v>
      </c>
      <c r="I21" s="263">
        <v>8.2007564315523958</v>
      </c>
      <c r="J21" s="261">
        <v>0.74250131555867394</v>
      </c>
      <c r="K21" s="262">
        <v>0.78868648130393093</v>
      </c>
      <c r="L21" s="261">
        <v>6.2202133218452582</v>
      </c>
      <c r="M21" s="261">
        <v>2618.0888258918026</v>
      </c>
      <c r="N21" s="262">
        <v>2667.4446875759791</v>
      </c>
      <c r="O21" s="261">
        <v>1.8851866749541646</v>
      </c>
    </row>
    <row r="22" spans="1:15" x14ac:dyDescent="0.25">
      <c r="A22" s="260" t="s">
        <v>131</v>
      </c>
      <c r="B22" s="259">
        <v>1123</v>
      </c>
      <c r="C22" s="258">
        <v>1180</v>
      </c>
      <c r="D22" s="257">
        <v>5.0756901157613443</v>
      </c>
      <c r="E22" s="256">
        <v>2.4505630064669943</v>
      </c>
      <c r="F22" s="259">
        <v>1114.748</v>
      </c>
      <c r="G22" s="258">
        <v>1149.9699999999998</v>
      </c>
      <c r="H22" s="257">
        <v>3.1596378733130592</v>
      </c>
      <c r="I22" s="256">
        <v>2.2928820504722358</v>
      </c>
      <c r="J22" s="254">
        <v>0.99265182546749786</v>
      </c>
      <c r="K22" s="255">
        <v>0.97455084745762699</v>
      </c>
      <c r="L22" s="254">
        <v>-1.8234971764995334</v>
      </c>
      <c r="M22" s="254">
        <v>2026.7150602647409</v>
      </c>
      <c r="N22" s="255">
        <v>2046.0316356078856</v>
      </c>
      <c r="O22" s="254">
        <v>0.95309773543703624</v>
      </c>
    </row>
    <row r="23" spans="1:15" x14ac:dyDescent="0.25">
      <c r="A23" s="253" t="s">
        <v>323</v>
      </c>
      <c r="B23" s="251"/>
      <c r="C23" s="251"/>
      <c r="D23" s="251"/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00B0F0"/>
  </sheetPr>
  <dimension ref="A1:O16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374" customWidth="1"/>
    <col min="2" max="3" width="5.7109375" style="374" customWidth="1"/>
    <col min="4" max="5" width="4.7109375" style="374" customWidth="1"/>
    <col min="6" max="7" width="5.5703125" style="374" customWidth="1"/>
    <col min="8" max="9" width="4.7109375" style="374" customWidth="1"/>
    <col min="10" max="11" width="5.7109375" style="374" customWidth="1"/>
    <col min="12" max="12" width="4.7109375" style="374" customWidth="1"/>
    <col min="13" max="14" width="5.7109375" style="374" customWidth="1"/>
    <col min="15" max="15" width="4.7109375" style="374" customWidth="1"/>
    <col min="16" max="17" width="12.42578125" style="374"/>
    <col min="18" max="26" width="11.140625" style="374" customWidth="1"/>
    <col min="27" max="36" width="12.42578125" style="374"/>
    <col min="37" max="37" width="7.28515625" style="374" customWidth="1"/>
    <col min="38" max="46" width="12.42578125" style="374"/>
    <col min="47" max="47" width="35.42578125" style="374" customWidth="1"/>
    <col min="48" max="48" width="12.42578125" style="374"/>
    <col min="49" max="49" width="35.42578125" style="374" customWidth="1"/>
    <col min="50" max="53" width="12.42578125" style="374"/>
    <col min="54" max="56" width="13.7109375" style="374" customWidth="1"/>
    <col min="57" max="57" width="12.42578125" style="374"/>
    <col min="58" max="58" width="6" style="374" customWidth="1"/>
    <col min="59" max="59" width="12.42578125" style="374"/>
    <col min="60" max="60" width="6" style="374" customWidth="1"/>
    <col min="61" max="61" width="12.42578125" style="374"/>
    <col min="62" max="62" width="6" style="374" customWidth="1"/>
    <col min="63" max="63" width="12.42578125" style="374"/>
    <col min="64" max="64" width="6" style="374" customWidth="1"/>
    <col min="65" max="65" width="12.42578125" style="374"/>
    <col min="66" max="66" width="6" style="374" customWidth="1"/>
    <col min="67" max="16384" width="12.42578125" style="374"/>
  </cols>
  <sheetData>
    <row r="1" spans="1:15" ht="13.5" x14ac:dyDescent="0.25">
      <c r="A1" s="282" t="s">
        <v>515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468</v>
      </c>
      <c r="N3" s="276"/>
      <c r="O3" s="275"/>
    </row>
    <row r="4" spans="1:15" ht="25.5" customHeight="1" x14ac:dyDescent="0.25">
      <c r="A4" s="805"/>
      <c r="B4" s="277" t="s">
        <v>3</v>
      </c>
      <c r="C4" s="277" t="s">
        <v>90</v>
      </c>
      <c r="D4" s="277" t="s">
        <v>334</v>
      </c>
      <c r="E4" s="274" t="s">
        <v>507</v>
      </c>
      <c r="F4" s="277" t="s">
        <v>3</v>
      </c>
      <c r="G4" s="277" t="s">
        <v>90</v>
      </c>
      <c r="H4" s="277" t="s">
        <v>334</v>
      </c>
      <c r="I4" s="274" t="s">
        <v>507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396" t="s">
        <v>325</v>
      </c>
      <c r="B5" s="304">
        <v>16216.6</v>
      </c>
      <c r="C5" s="303">
        <v>17311.8</v>
      </c>
      <c r="D5" s="300">
        <v>6.7535734987605123</v>
      </c>
      <c r="E5" s="300">
        <v>100</v>
      </c>
      <c r="F5" s="304">
        <v>19112.838000000003</v>
      </c>
      <c r="G5" s="303">
        <v>24200.327999999998</v>
      </c>
      <c r="H5" s="300">
        <v>26.618181977998212</v>
      </c>
      <c r="I5" s="300">
        <v>100</v>
      </c>
      <c r="J5" s="302">
        <v>1.178597116534909</v>
      </c>
      <c r="K5" s="301">
        <v>1.3979094028350605</v>
      </c>
      <c r="L5" s="300">
        <v>17.196637533244896</v>
      </c>
      <c r="M5" s="302">
        <v>2089.1744779085134</v>
      </c>
      <c r="N5" s="301">
        <v>1877.9241070616895</v>
      </c>
      <c r="O5" s="300">
        <v>-10.111667219786646</v>
      </c>
    </row>
    <row r="6" spans="1:15" x14ac:dyDescent="0.25">
      <c r="A6" s="267" t="s">
        <v>117</v>
      </c>
      <c r="B6" s="266">
        <v>11</v>
      </c>
      <c r="C6" s="265">
        <v>0</v>
      </c>
      <c r="D6" s="263">
        <v>-100</v>
      </c>
      <c r="E6" s="263">
        <v>0</v>
      </c>
      <c r="F6" s="266">
        <v>12</v>
      </c>
      <c r="G6" s="265">
        <v>0</v>
      </c>
      <c r="H6" s="263">
        <v>-100</v>
      </c>
      <c r="I6" s="263">
        <v>0</v>
      </c>
      <c r="J6" s="261">
        <v>1.0909090909090908</v>
      </c>
      <c r="K6" s="262" t="s">
        <v>341</v>
      </c>
      <c r="L6" s="263" t="s">
        <v>341</v>
      </c>
      <c r="M6" s="261">
        <v>2983.3333333333339</v>
      </c>
      <c r="N6" s="262" t="s">
        <v>341</v>
      </c>
      <c r="O6" s="263" t="s">
        <v>341</v>
      </c>
    </row>
    <row r="7" spans="1:15" x14ac:dyDescent="0.25">
      <c r="A7" s="267" t="s">
        <v>122</v>
      </c>
      <c r="B7" s="266">
        <v>117.15</v>
      </c>
      <c r="C7" s="265">
        <v>221.8</v>
      </c>
      <c r="D7" s="264">
        <v>89.329918907383686</v>
      </c>
      <c r="E7" s="263">
        <v>1.2812070379740987</v>
      </c>
      <c r="F7" s="266">
        <v>231.55</v>
      </c>
      <c r="G7" s="265">
        <v>406.32900000000006</v>
      </c>
      <c r="H7" s="264">
        <v>75.482185273159175</v>
      </c>
      <c r="I7" s="263">
        <v>1.679022697543604</v>
      </c>
      <c r="J7" s="261">
        <v>1.9765258215962442</v>
      </c>
      <c r="K7" s="262">
        <v>1.8319612263300273</v>
      </c>
      <c r="L7" s="261">
        <v>-7.3140757224950619</v>
      </c>
      <c r="M7" s="261">
        <v>3247.8600734182678</v>
      </c>
      <c r="N7" s="262">
        <v>3010.0426009465236</v>
      </c>
      <c r="O7" s="261">
        <v>-7.3222819670752948</v>
      </c>
    </row>
    <row r="8" spans="1:15" x14ac:dyDescent="0.25">
      <c r="A8" s="267" t="s">
        <v>124</v>
      </c>
      <c r="B8" s="266">
        <v>285.5</v>
      </c>
      <c r="C8" s="265">
        <v>347</v>
      </c>
      <c r="D8" s="264">
        <v>21.541155866900176</v>
      </c>
      <c r="E8" s="263">
        <v>2.0044131748287297</v>
      </c>
      <c r="F8" s="266">
        <v>574.6</v>
      </c>
      <c r="G8" s="265">
        <v>625.06999999999994</v>
      </c>
      <c r="H8" s="264">
        <v>8.7835015663069846</v>
      </c>
      <c r="I8" s="263">
        <v>2.5828988764119232</v>
      </c>
      <c r="J8" s="261">
        <v>2.0126094570928199</v>
      </c>
      <c r="K8" s="262">
        <v>1.8013544668587895</v>
      </c>
      <c r="L8" s="261">
        <v>-10.49657147786559</v>
      </c>
      <c r="M8" s="261">
        <v>3020.8492864601467</v>
      </c>
      <c r="N8" s="262">
        <v>2888.2749132097206</v>
      </c>
      <c r="O8" s="261">
        <v>-4.3886457310082445</v>
      </c>
    </row>
    <row r="9" spans="1:15" x14ac:dyDescent="0.25">
      <c r="A9" s="267" t="s">
        <v>125</v>
      </c>
      <c r="B9" s="266">
        <v>2324</v>
      </c>
      <c r="C9" s="265">
        <v>1275</v>
      </c>
      <c r="D9" s="264">
        <v>-45.137693631669542</v>
      </c>
      <c r="E9" s="263">
        <v>7.3649187259557074</v>
      </c>
      <c r="F9" s="266">
        <v>2403</v>
      </c>
      <c r="G9" s="265">
        <v>1311</v>
      </c>
      <c r="H9" s="264">
        <v>-45.443196004993759</v>
      </c>
      <c r="I9" s="263">
        <v>5.417281947583521</v>
      </c>
      <c r="J9" s="261">
        <v>1.0339931153184165</v>
      </c>
      <c r="K9" s="262">
        <v>1.0282352941176471</v>
      </c>
      <c r="L9" s="261">
        <v>-0.55685295341606489</v>
      </c>
      <c r="M9" s="261">
        <v>3379.1177694548473</v>
      </c>
      <c r="N9" s="262">
        <v>2278.0625476735318</v>
      </c>
      <c r="O9" s="261">
        <v>-32.584103215761807</v>
      </c>
    </row>
    <row r="10" spans="1:15" x14ac:dyDescent="0.25">
      <c r="A10" s="267" t="s">
        <v>200</v>
      </c>
      <c r="B10" s="266">
        <v>1036</v>
      </c>
      <c r="C10" s="265">
        <v>1549</v>
      </c>
      <c r="D10" s="264">
        <v>49.51737451737452</v>
      </c>
      <c r="E10" s="263">
        <v>8.947654201180697</v>
      </c>
      <c r="F10" s="266">
        <v>2361</v>
      </c>
      <c r="G10" s="265">
        <v>3692</v>
      </c>
      <c r="H10" s="264">
        <v>56.374417619652696</v>
      </c>
      <c r="I10" s="263">
        <v>15.255991571684484</v>
      </c>
      <c r="J10" s="261">
        <v>2.278957528957529</v>
      </c>
      <c r="K10" s="262">
        <v>2.383473208521627</v>
      </c>
      <c r="L10" s="261">
        <v>4.5861179173403377</v>
      </c>
      <c r="M10" s="261">
        <v>2640.2795425667096</v>
      </c>
      <c r="N10" s="262">
        <v>3042.2670639219937</v>
      </c>
      <c r="O10" s="261">
        <v>15.225187896751935</v>
      </c>
    </row>
    <row r="11" spans="1:15" x14ac:dyDescent="0.25">
      <c r="A11" s="267" t="s">
        <v>126</v>
      </c>
      <c r="B11" s="266">
        <v>6227</v>
      </c>
      <c r="C11" s="265">
        <v>5684</v>
      </c>
      <c r="D11" s="264">
        <v>-8.7200899309458855</v>
      </c>
      <c r="E11" s="263">
        <v>32.833096500652736</v>
      </c>
      <c r="F11" s="266">
        <v>6275</v>
      </c>
      <c r="G11" s="265">
        <v>5649</v>
      </c>
      <c r="H11" s="264">
        <v>-9.9760956175298787</v>
      </c>
      <c r="I11" s="263">
        <v>23.342658826772926</v>
      </c>
      <c r="J11" s="261">
        <v>1.0077083667897864</v>
      </c>
      <c r="K11" s="262">
        <v>0.99384236453201968</v>
      </c>
      <c r="L11" s="261">
        <v>-1.3759935626950326</v>
      </c>
      <c r="M11" s="261">
        <v>811.61912350597618</v>
      </c>
      <c r="N11" s="262">
        <v>810.26376349796419</v>
      </c>
      <c r="O11" s="261">
        <v>-0.16699458757910568</v>
      </c>
    </row>
    <row r="12" spans="1:15" x14ac:dyDescent="0.25">
      <c r="A12" s="267" t="s">
        <v>130</v>
      </c>
      <c r="B12" s="266">
        <v>4189</v>
      </c>
      <c r="C12" s="265">
        <v>6756</v>
      </c>
      <c r="D12" s="264">
        <v>61.279541656719985</v>
      </c>
      <c r="E12" s="263">
        <v>39.025404637299417</v>
      </c>
      <c r="F12" s="266">
        <v>4822</v>
      </c>
      <c r="G12" s="265">
        <v>10851</v>
      </c>
      <c r="H12" s="264">
        <v>125.03110742430525</v>
      </c>
      <c r="I12" s="263">
        <v>44.838235250365202</v>
      </c>
      <c r="J12" s="261">
        <v>1.1511100501312963</v>
      </c>
      <c r="K12" s="262">
        <v>1.6061278863232682</v>
      </c>
      <c r="L12" s="261">
        <v>39.528612936710282</v>
      </c>
      <c r="M12" s="261">
        <v>2737.0385732061386</v>
      </c>
      <c r="N12" s="262">
        <v>1880.3207077688692</v>
      </c>
      <c r="O12" s="261">
        <v>-31.300905797382285</v>
      </c>
    </row>
    <row r="13" spans="1:15" x14ac:dyDescent="0.25">
      <c r="A13" s="267" t="s">
        <v>359</v>
      </c>
      <c r="B13" s="266">
        <v>1263.5</v>
      </c>
      <c r="C13" s="265">
        <v>1084</v>
      </c>
      <c r="D13" s="264">
        <v>-14.20656905421448</v>
      </c>
      <c r="E13" s="263">
        <v>6.2616250187733229</v>
      </c>
      <c r="F13" s="266">
        <v>1283.9499999999998</v>
      </c>
      <c r="G13" s="265">
        <v>1086.8000000000002</v>
      </c>
      <c r="H13" s="264">
        <v>-15.354959305268867</v>
      </c>
      <c r="I13" s="263">
        <v>4.490848223214166</v>
      </c>
      <c r="J13" s="261">
        <v>1.0161851998417093</v>
      </c>
      <c r="K13" s="262">
        <v>1.0025830258302584</v>
      </c>
      <c r="L13" s="292">
        <v>-1.3385526588627461</v>
      </c>
      <c r="M13" s="292">
        <v>2057.2491140620741</v>
      </c>
      <c r="N13" s="293">
        <v>1988.3971291866033</v>
      </c>
      <c r="O13" s="292">
        <v>-3.3467986159207208</v>
      </c>
    </row>
    <row r="14" spans="1:15" x14ac:dyDescent="0.25">
      <c r="A14" s="295" t="s">
        <v>134</v>
      </c>
      <c r="B14" s="266">
        <v>70.45</v>
      </c>
      <c r="C14" s="265">
        <v>86</v>
      </c>
      <c r="D14" s="264">
        <v>22.072391767210785</v>
      </c>
      <c r="E14" s="263">
        <v>0.49677098857426727</v>
      </c>
      <c r="F14" s="266">
        <v>104.4</v>
      </c>
      <c r="G14" s="265">
        <v>116.24</v>
      </c>
      <c r="H14" s="264">
        <v>11.340996168582373</v>
      </c>
      <c r="I14" s="263">
        <v>0.48032406833494162</v>
      </c>
      <c r="J14" s="292">
        <v>1.481902058197303</v>
      </c>
      <c r="K14" s="293">
        <v>1.3516279069767441</v>
      </c>
      <c r="L14" s="292">
        <v>-8.7910095339926997</v>
      </c>
      <c r="M14" s="292">
        <v>1668.1130268199231</v>
      </c>
      <c r="N14" s="293">
        <v>1013.8334480385412</v>
      </c>
      <c r="O14" s="292">
        <v>-39.222736604886734</v>
      </c>
    </row>
    <row r="15" spans="1:15" x14ac:dyDescent="0.25">
      <c r="A15" s="291" t="s">
        <v>135</v>
      </c>
      <c r="B15" s="290">
        <v>693</v>
      </c>
      <c r="C15" s="289">
        <v>309</v>
      </c>
      <c r="D15" s="288">
        <v>-55.411255411255411</v>
      </c>
      <c r="E15" s="287">
        <v>1.78490971476103</v>
      </c>
      <c r="F15" s="290">
        <v>1045.338</v>
      </c>
      <c r="G15" s="289">
        <v>462.88900000000007</v>
      </c>
      <c r="H15" s="288">
        <v>-55.718724469980032</v>
      </c>
      <c r="I15" s="287">
        <v>1.9127385380892363</v>
      </c>
      <c r="J15" s="286">
        <v>1.5084242424242424</v>
      </c>
      <c r="K15" s="285">
        <v>1.498022653721683</v>
      </c>
      <c r="L15" s="283">
        <v>-0.68956652976106536</v>
      </c>
      <c r="M15" s="283">
        <v>1861.8335409216927</v>
      </c>
      <c r="N15" s="284">
        <v>2030.6590780943159</v>
      </c>
      <c r="O15" s="283">
        <v>9.0677030712985598</v>
      </c>
    </row>
    <row r="16" spans="1:15" x14ac:dyDescent="0.25">
      <c r="A16" s="253" t="s">
        <v>323</v>
      </c>
      <c r="B16" s="251"/>
      <c r="C16" s="251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00B0F0"/>
  </sheetPr>
  <dimension ref="A1:O13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374" customWidth="1"/>
    <col min="2" max="3" width="5.7109375" style="374" customWidth="1"/>
    <col min="4" max="5" width="4.7109375" style="374" customWidth="1"/>
    <col min="6" max="7" width="5.5703125" style="374" customWidth="1"/>
    <col min="8" max="9" width="4.7109375" style="374" customWidth="1"/>
    <col min="10" max="11" width="5.7109375" style="374" customWidth="1"/>
    <col min="12" max="12" width="4.7109375" style="374" customWidth="1"/>
    <col min="13" max="14" width="5.7109375" style="374" customWidth="1"/>
    <col min="15" max="15" width="4.7109375" style="374" customWidth="1"/>
    <col min="16" max="17" width="12.42578125" style="374"/>
    <col min="18" max="26" width="11.140625" style="374" customWidth="1"/>
    <col min="27" max="36" width="12.42578125" style="374"/>
    <col min="37" max="37" width="7.28515625" style="374" customWidth="1"/>
    <col min="38" max="46" width="12.42578125" style="374"/>
    <col min="47" max="47" width="35.42578125" style="374" customWidth="1"/>
    <col min="48" max="48" width="12.42578125" style="374"/>
    <col min="49" max="49" width="35.42578125" style="374" customWidth="1"/>
    <col min="50" max="53" width="12.42578125" style="374"/>
    <col min="54" max="56" width="13.7109375" style="374" customWidth="1"/>
    <col min="57" max="57" width="12.42578125" style="374"/>
    <col min="58" max="58" width="6" style="374" customWidth="1"/>
    <col min="59" max="59" width="12.42578125" style="374"/>
    <col min="60" max="60" width="6" style="374" customWidth="1"/>
    <col min="61" max="61" width="12.42578125" style="374"/>
    <col min="62" max="62" width="6" style="374" customWidth="1"/>
    <col min="63" max="63" width="12.42578125" style="374"/>
    <col min="64" max="64" width="6" style="374" customWidth="1"/>
    <col min="65" max="65" width="12.42578125" style="374"/>
    <col min="66" max="66" width="6" style="374" customWidth="1"/>
    <col min="67" max="16384" width="12.42578125" style="374"/>
  </cols>
  <sheetData>
    <row r="1" spans="1:15" ht="13.5" x14ac:dyDescent="0.25">
      <c r="A1" s="282" t="s">
        <v>516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468</v>
      </c>
      <c r="N3" s="276"/>
      <c r="O3" s="275"/>
    </row>
    <row r="4" spans="1:15" ht="25.5" customHeight="1" x14ac:dyDescent="0.25">
      <c r="A4" s="805"/>
      <c r="B4" s="277" t="s">
        <v>3</v>
      </c>
      <c r="C4" s="277" t="s">
        <v>90</v>
      </c>
      <c r="D4" s="277" t="s">
        <v>334</v>
      </c>
      <c r="E4" s="274" t="s">
        <v>507</v>
      </c>
      <c r="F4" s="277" t="s">
        <v>3</v>
      </c>
      <c r="G4" s="277" t="s">
        <v>90</v>
      </c>
      <c r="H4" s="277" t="s">
        <v>334</v>
      </c>
      <c r="I4" s="274" t="s">
        <v>507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396" t="s">
        <v>325</v>
      </c>
      <c r="B5" s="304">
        <v>1249</v>
      </c>
      <c r="C5" s="303">
        <v>1777</v>
      </c>
      <c r="D5" s="300">
        <v>42.273819055244189</v>
      </c>
      <c r="E5" s="300">
        <v>100</v>
      </c>
      <c r="F5" s="304">
        <v>1923.9850000000001</v>
      </c>
      <c r="G5" s="303">
        <v>3055.1079999999997</v>
      </c>
      <c r="H5" s="300">
        <v>58.790635062123627</v>
      </c>
      <c r="I5" s="300">
        <v>100</v>
      </c>
      <c r="J5" s="302">
        <v>1.5404203362690154</v>
      </c>
      <c r="K5" s="301">
        <v>1.719250422059651</v>
      </c>
      <c r="L5" s="300">
        <v>11.609174559703096</v>
      </c>
      <c r="M5" s="302">
        <v>2055.3771157259544</v>
      </c>
      <c r="N5" s="301">
        <v>1873.7700598473107</v>
      </c>
      <c r="O5" s="300">
        <v>-8.8357048684226775</v>
      </c>
    </row>
    <row r="6" spans="1:15" x14ac:dyDescent="0.25">
      <c r="A6" s="267" t="s">
        <v>117</v>
      </c>
      <c r="B6" s="266">
        <v>73</v>
      </c>
      <c r="C6" s="265">
        <v>0</v>
      </c>
      <c r="D6" s="263">
        <v>-100</v>
      </c>
      <c r="E6" s="263">
        <v>0</v>
      </c>
      <c r="F6" s="266">
        <v>83</v>
      </c>
      <c r="G6" s="265">
        <v>0</v>
      </c>
      <c r="H6" s="263">
        <v>-100</v>
      </c>
      <c r="I6" s="263">
        <v>0</v>
      </c>
      <c r="J6" s="261">
        <v>1.1369863013698631</v>
      </c>
      <c r="K6" s="262" t="s">
        <v>341</v>
      </c>
      <c r="L6" s="263" t="s">
        <v>341</v>
      </c>
      <c r="M6" s="261">
        <v>2371.0843373493976</v>
      </c>
      <c r="N6" s="262" t="s">
        <v>341</v>
      </c>
      <c r="O6" s="263" t="s">
        <v>341</v>
      </c>
    </row>
    <row r="7" spans="1:15" x14ac:dyDescent="0.25">
      <c r="A7" s="267" t="s">
        <v>118</v>
      </c>
      <c r="B7" s="266">
        <v>97</v>
      </c>
      <c r="C7" s="265">
        <v>57</v>
      </c>
      <c r="D7" s="263">
        <v>-41.237113402061851</v>
      </c>
      <c r="E7" s="263">
        <v>3.2076533483398983</v>
      </c>
      <c r="F7" s="266">
        <v>73.5</v>
      </c>
      <c r="G7" s="265">
        <v>42</v>
      </c>
      <c r="H7" s="263">
        <v>-42.857142857142861</v>
      </c>
      <c r="I7" s="263">
        <v>1.3747468174611177</v>
      </c>
      <c r="J7" s="261">
        <v>0.75773195876288657</v>
      </c>
      <c r="K7" s="262">
        <v>0.73684210526315785</v>
      </c>
      <c r="L7" s="263">
        <v>-2.7568922305764465</v>
      </c>
      <c r="M7" s="261">
        <v>1602.0408163265306</v>
      </c>
      <c r="N7" s="262">
        <v>1424.9999999999998</v>
      </c>
      <c r="O7" s="263">
        <v>-11.050955414012753</v>
      </c>
    </row>
    <row r="8" spans="1:15" x14ac:dyDescent="0.25">
      <c r="A8" s="267" t="s">
        <v>119</v>
      </c>
      <c r="B8" s="266">
        <v>448</v>
      </c>
      <c r="C8" s="265">
        <v>1007</v>
      </c>
      <c r="D8" s="264">
        <v>124.77678571428572</v>
      </c>
      <c r="E8" s="263">
        <v>56.668542487338215</v>
      </c>
      <c r="F8" s="266">
        <v>795</v>
      </c>
      <c r="G8" s="265">
        <v>1867.75</v>
      </c>
      <c r="H8" s="264">
        <v>134.93710691823901</v>
      </c>
      <c r="I8" s="263">
        <v>61.135318293166726</v>
      </c>
      <c r="J8" s="261">
        <v>1.7745535714285714</v>
      </c>
      <c r="K8" s="262">
        <v>1.8547666335650448</v>
      </c>
      <c r="L8" s="261">
        <v>4.520182621023916</v>
      </c>
      <c r="M8" s="261">
        <v>2764.9622641509441</v>
      </c>
      <c r="N8" s="262">
        <v>2046.5158613304779</v>
      </c>
      <c r="O8" s="261">
        <v>-25.983949659475169</v>
      </c>
    </row>
    <row r="9" spans="1:15" x14ac:dyDescent="0.25">
      <c r="A9" s="267" t="s">
        <v>124</v>
      </c>
      <c r="B9" s="266">
        <v>100</v>
      </c>
      <c r="C9" s="265">
        <v>198</v>
      </c>
      <c r="D9" s="264">
        <v>98</v>
      </c>
      <c r="E9" s="263">
        <v>11.142374788970175</v>
      </c>
      <c r="F9" s="266">
        <v>206.5</v>
      </c>
      <c r="G9" s="265">
        <v>353.1</v>
      </c>
      <c r="H9" s="264">
        <v>70.992736077481851</v>
      </c>
      <c r="I9" s="263">
        <v>11.557692886798112</v>
      </c>
      <c r="J9" s="261">
        <v>2.0649999999999999</v>
      </c>
      <c r="K9" s="262">
        <v>1.7833333333333334</v>
      </c>
      <c r="L9" s="261">
        <v>-13.640032284100078</v>
      </c>
      <c r="M9" s="261">
        <v>2125.5447941888624</v>
      </c>
      <c r="N9" s="262">
        <v>1668.0600396488246</v>
      </c>
      <c r="O9" s="261">
        <v>-21.523176354164786</v>
      </c>
    </row>
    <row r="10" spans="1:15" x14ac:dyDescent="0.25">
      <c r="A10" s="267" t="s">
        <v>125</v>
      </c>
      <c r="B10" s="266">
        <v>239</v>
      </c>
      <c r="C10" s="265">
        <v>250</v>
      </c>
      <c r="D10" s="264">
        <v>4.6025104602510414</v>
      </c>
      <c r="E10" s="263">
        <v>14.068655036578503</v>
      </c>
      <c r="F10" s="266">
        <v>300</v>
      </c>
      <c r="G10" s="265">
        <v>383</v>
      </c>
      <c r="H10" s="264">
        <v>27.666666666666661</v>
      </c>
      <c r="I10" s="263">
        <v>12.536381692562095</v>
      </c>
      <c r="J10" s="261">
        <v>1.2552301255230125</v>
      </c>
      <c r="K10" s="262">
        <v>1.532</v>
      </c>
      <c r="L10" s="261">
        <v>22.049333333333344</v>
      </c>
      <c r="M10" s="261">
        <v>2041.4999999999995</v>
      </c>
      <c r="N10" s="262">
        <v>2461.6710182767624</v>
      </c>
      <c r="O10" s="261">
        <v>20.58148509805353</v>
      </c>
    </row>
    <row r="11" spans="1:15" x14ac:dyDescent="0.25">
      <c r="A11" s="267" t="s">
        <v>130</v>
      </c>
      <c r="B11" s="266">
        <v>16</v>
      </c>
      <c r="C11" s="265">
        <v>32</v>
      </c>
      <c r="D11" s="264">
        <v>100</v>
      </c>
      <c r="E11" s="263">
        <v>1.8007878446820484</v>
      </c>
      <c r="F11" s="266">
        <v>38</v>
      </c>
      <c r="G11" s="265">
        <v>56</v>
      </c>
      <c r="H11" s="264">
        <v>47.368421052631568</v>
      </c>
      <c r="I11" s="263">
        <v>1.8329957566148236</v>
      </c>
      <c r="J11" s="261">
        <v>2.375</v>
      </c>
      <c r="K11" s="262">
        <v>1.75</v>
      </c>
      <c r="L11" s="261">
        <v>-26.315789473684216</v>
      </c>
      <c r="M11" s="261">
        <v>2736.8421052631579</v>
      </c>
      <c r="N11" s="262">
        <v>1000</v>
      </c>
      <c r="O11" s="261">
        <v>-63.46153846153846</v>
      </c>
    </row>
    <row r="12" spans="1:15" x14ac:dyDescent="0.25">
      <c r="A12" s="291" t="s">
        <v>135</v>
      </c>
      <c r="B12" s="290">
        <v>276</v>
      </c>
      <c r="C12" s="289">
        <v>233</v>
      </c>
      <c r="D12" s="288">
        <v>-15.579710144927539</v>
      </c>
      <c r="E12" s="287">
        <v>13.111986494091166</v>
      </c>
      <c r="F12" s="290">
        <v>427.98500000000001</v>
      </c>
      <c r="G12" s="289">
        <v>353.25799999999998</v>
      </c>
      <c r="H12" s="288">
        <v>-17.4601913618468</v>
      </c>
      <c r="I12" s="287">
        <v>11.562864553397132</v>
      </c>
      <c r="J12" s="286">
        <v>1.5506702898550726</v>
      </c>
      <c r="K12" s="285">
        <v>1.5161287553648068</v>
      </c>
      <c r="L12" s="283">
        <v>-2.2275228148914916</v>
      </c>
      <c r="M12" s="283">
        <v>669.28686753040415</v>
      </c>
      <c r="N12" s="284">
        <v>720.5156004959548</v>
      </c>
      <c r="O12" s="283">
        <v>7.6542265283912059</v>
      </c>
    </row>
    <row r="13" spans="1:15" x14ac:dyDescent="0.25">
      <c r="A13" s="253" t="s">
        <v>323</v>
      </c>
      <c r="B13" s="251"/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00B0F0"/>
  </sheetPr>
  <dimension ref="A1:O18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374" customWidth="1"/>
    <col min="2" max="3" width="5.7109375" style="374" customWidth="1"/>
    <col min="4" max="5" width="4.7109375" style="374" customWidth="1"/>
    <col min="6" max="7" width="5.5703125" style="374" customWidth="1"/>
    <col min="8" max="9" width="4.7109375" style="374" customWidth="1"/>
    <col min="10" max="11" width="5.7109375" style="374" customWidth="1"/>
    <col min="12" max="12" width="4.7109375" style="374" customWidth="1"/>
    <col min="13" max="14" width="5.7109375" style="374" customWidth="1"/>
    <col min="15" max="15" width="4.7109375" style="374" customWidth="1"/>
    <col min="16" max="17" width="12.42578125" style="374"/>
    <col min="18" max="26" width="11.140625" style="374" customWidth="1"/>
    <col min="27" max="36" width="12.42578125" style="374"/>
    <col min="37" max="37" width="7.28515625" style="374" customWidth="1"/>
    <col min="38" max="46" width="12.42578125" style="374"/>
    <col min="47" max="47" width="35.42578125" style="374" customWidth="1"/>
    <col min="48" max="48" width="12.42578125" style="374"/>
    <col min="49" max="49" width="35.42578125" style="374" customWidth="1"/>
    <col min="50" max="53" width="12.42578125" style="374"/>
    <col min="54" max="56" width="13.7109375" style="374" customWidth="1"/>
    <col min="57" max="57" width="12.42578125" style="374"/>
    <col min="58" max="58" width="6" style="374" customWidth="1"/>
    <col min="59" max="59" width="12.42578125" style="374"/>
    <col min="60" max="60" width="6" style="374" customWidth="1"/>
    <col min="61" max="61" width="12.42578125" style="374"/>
    <col min="62" max="62" width="6" style="374" customWidth="1"/>
    <col min="63" max="63" width="12.42578125" style="374"/>
    <col min="64" max="64" width="6" style="374" customWidth="1"/>
    <col min="65" max="65" width="12.42578125" style="374"/>
    <col min="66" max="66" width="6" style="374" customWidth="1"/>
    <col min="67" max="16384" width="12.42578125" style="374"/>
  </cols>
  <sheetData>
    <row r="1" spans="1:15" ht="13.5" x14ac:dyDescent="0.25">
      <c r="A1" s="282" t="s">
        <v>517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468</v>
      </c>
      <c r="N3" s="276"/>
      <c r="O3" s="275"/>
    </row>
    <row r="4" spans="1:15" ht="25.5" customHeight="1" x14ac:dyDescent="0.25">
      <c r="A4" s="805"/>
      <c r="B4" s="277" t="s">
        <v>3</v>
      </c>
      <c r="C4" s="277" t="s">
        <v>90</v>
      </c>
      <c r="D4" s="277" t="s">
        <v>334</v>
      </c>
      <c r="E4" s="274" t="s">
        <v>507</v>
      </c>
      <c r="F4" s="277" t="s">
        <v>3</v>
      </c>
      <c r="G4" s="277" t="s">
        <v>90</v>
      </c>
      <c r="H4" s="277" t="s">
        <v>334</v>
      </c>
      <c r="I4" s="274" t="s">
        <v>507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402" t="s">
        <v>325</v>
      </c>
      <c r="B5" s="401">
        <v>10188.859</v>
      </c>
      <c r="C5" s="400">
        <v>11114.5</v>
      </c>
      <c r="D5" s="397">
        <v>9.0848347199622648</v>
      </c>
      <c r="E5" s="397">
        <v>100</v>
      </c>
      <c r="F5" s="401">
        <v>13305.067999999999</v>
      </c>
      <c r="G5" s="400">
        <v>14019.219999999998</v>
      </c>
      <c r="H5" s="397">
        <v>5.3675186026858279</v>
      </c>
      <c r="I5" s="397">
        <v>100</v>
      </c>
      <c r="J5" s="399">
        <v>1.3058447466983298</v>
      </c>
      <c r="K5" s="398">
        <v>1.2613450897476268</v>
      </c>
      <c r="L5" s="397">
        <v>-3.4077295224577808</v>
      </c>
      <c r="M5" s="399">
        <v>3790.2466037753434</v>
      </c>
      <c r="N5" s="398">
        <v>3621.3056931840724</v>
      </c>
      <c r="O5" s="397">
        <v>-4.4572537951223072</v>
      </c>
    </row>
    <row r="6" spans="1:15" x14ac:dyDescent="0.25">
      <c r="A6" s="267" t="s">
        <v>113</v>
      </c>
      <c r="B6" s="266">
        <v>118.5</v>
      </c>
      <c r="C6" s="265">
        <v>119.5</v>
      </c>
      <c r="D6" s="264">
        <v>0.84388185654007408</v>
      </c>
      <c r="E6" s="263">
        <v>1.0751720725178822</v>
      </c>
      <c r="F6" s="266">
        <v>69.17</v>
      </c>
      <c r="G6" s="265">
        <v>75.149999999999991</v>
      </c>
      <c r="H6" s="264">
        <v>8.645366488361983</v>
      </c>
      <c r="I6" s="263">
        <v>0.53604979449641288</v>
      </c>
      <c r="J6" s="261">
        <v>0.58371308016877643</v>
      </c>
      <c r="K6" s="262">
        <v>0.62887029288702923</v>
      </c>
      <c r="L6" s="261" t="s">
        <v>341</v>
      </c>
      <c r="M6" s="292">
        <v>2637.0738759577857</v>
      </c>
      <c r="N6" s="293">
        <v>2782.7465069860282</v>
      </c>
      <c r="O6" s="261">
        <v>5.5240254115116239</v>
      </c>
    </row>
    <row r="7" spans="1:15" x14ac:dyDescent="0.25">
      <c r="A7" s="267" t="s">
        <v>114</v>
      </c>
      <c r="B7" s="266">
        <v>524</v>
      </c>
      <c r="C7" s="265">
        <v>643</v>
      </c>
      <c r="D7" s="264">
        <v>22.709923664122144</v>
      </c>
      <c r="E7" s="263">
        <v>5.785235503171533</v>
      </c>
      <c r="F7" s="266">
        <v>539</v>
      </c>
      <c r="G7" s="265">
        <v>642</v>
      </c>
      <c r="H7" s="264">
        <v>19.109461966604812</v>
      </c>
      <c r="I7" s="263">
        <v>4.57942738611706</v>
      </c>
      <c r="J7" s="261">
        <v>1.0286259541984732</v>
      </c>
      <c r="K7" s="262">
        <v>0.99844479004665632</v>
      </c>
      <c r="L7" s="261">
        <v>-2.9341243071525192</v>
      </c>
      <c r="M7" s="261">
        <v>4231.4471243042672</v>
      </c>
      <c r="N7" s="262">
        <v>3985.3426791277261</v>
      </c>
      <c r="O7" s="261">
        <v>-5.8160822514591981</v>
      </c>
    </row>
    <row r="8" spans="1:15" x14ac:dyDescent="0.25">
      <c r="A8" s="267" t="s">
        <v>115</v>
      </c>
      <c r="B8" s="266">
        <v>481.2</v>
      </c>
      <c r="C8" s="265">
        <v>786.5</v>
      </c>
      <c r="D8" s="264">
        <v>63.445552784704915</v>
      </c>
      <c r="E8" s="263">
        <v>7.0763417157766879</v>
      </c>
      <c r="F8" s="266">
        <v>926.54</v>
      </c>
      <c r="G8" s="265">
        <v>1462.98</v>
      </c>
      <c r="H8" s="264">
        <v>57.897122628272932</v>
      </c>
      <c r="I8" s="263">
        <v>10.435530650064699</v>
      </c>
      <c r="J8" s="261">
        <v>1.9254779717373234</v>
      </c>
      <c r="K8" s="262">
        <v>1.860114431023522</v>
      </c>
      <c r="L8" s="261">
        <v>-3.3946657231723631</v>
      </c>
      <c r="M8" s="261">
        <v>3179.8567789841782</v>
      </c>
      <c r="N8" s="262">
        <v>3042.0530697617191</v>
      </c>
      <c r="O8" s="261">
        <v>-4.3336451544990995</v>
      </c>
    </row>
    <row r="9" spans="1:15" x14ac:dyDescent="0.25">
      <c r="A9" s="267" t="s">
        <v>117</v>
      </c>
      <c r="B9" s="266">
        <v>369</v>
      </c>
      <c r="C9" s="265">
        <v>279</v>
      </c>
      <c r="D9" s="263">
        <v>-24.390243902439025</v>
      </c>
      <c r="E9" s="263">
        <v>2.5102343785145531</v>
      </c>
      <c r="F9" s="266">
        <v>459</v>
      </c>
      <c r="G9" s="265">
        <v>360</v>
      </c>
      <c r="H9" s="263">
        <v>-21.568627450980394</v>
      </c>
      <c r="I9" s="263">
        <v>2.5679032071684449</v>
      </c>
      <c r="J9" s="261">
        <v>1.2439024390243902</v>
      </c>
      <c r="K9" s="262">
        <v>1.2903225806451613</v>
      </c>
      <c r="L9" s="263">
        <v>3.7318153067678717</v>
      </c>
      <c r="M9" s="261">
        <v>3051.1982570806099</v>
      </c>
      <c r="N9" s="262">
        <v>3910.8333333333321</v>
      </c>
      <c r="O9" s="263">
        <v>28.173687968582616</v>
      </c>
    </row>
    <row r="10" spans="1:15" x14ac:dyDescent="0.25">
      <c r="A10" s="267" t="s">
        <v>118</v>
      </c>
      <c r="B10" s="266">
        <v>308.60000000000002</v>
      </c>
      <c r="C10" s="265">
        <v>464</v>
      </c>
      <c r="D10" s="263">
        <v>50.356448476992853</v>
      </c>
      <c r="E10" s="263">
        <v>4.1747267083539521</v>
      </c>
      <c r="F10" s="266">
        <v>370.31</v>
      </c>
      <c r="G10" s="265">
        <v>420.4</v>
      </c>
      <c r="H10" s="263">
        <v>13.526504820285702</v>
      </c>
      <c r="I10" s="263">
        <v>2.9987403008155953</v>
      </c>
      <c r="J10" s="261">
        <v>1.1999675955930005</v>
      </c>
      <c r="K10" s="262">
        <v>0.90603448275862064</v>
      </c>
      <c r="L10" s="263">
        <v>-24.495087526853077</v>
      </c>
      <c r="M10" s="261">
        <v>5820.6367637924977</v>
      </c>
      <c r="N10" s="262">
        <v>5330.2093244529015</v>
      </c>
      <c r="O10" s="263">
        <v>-8.4256664561224603</v>
      </c>
    </row>
    <row r="11" spans="1:15" x14ac:dyDescent="0.25">
      <c r="A11" s="267" t="s">
        <v>119</v>
      </c>
      <c r="B11" s="266">
        <v>1660</v>
      </c>
      <c r="C11" s="265">
        <v>2330.75</v>
      </c>
      <c r="D11" s="264">
        <v>40.406626506024089</v>
      </c>
      <c r="E11" s="263">
        <v>20.970354042017185</v>
      </c>
      <c r="F11" s="266">
        <v>2162.9399999999996</v>
      </c>
      <c r="G11" s="265">
        <v>3047.6999999999994</v>
      </c>
      <c r="H11" s="264">
        <v>40.90543427002136</v>
      </c>
      <c r="I11" s="263">
        <v>21.739440568020189</v>
      </c>
      <c r="J11" s="261">
        <v>1.3029759036144577</v>
      </c>
      <c r="K11" s="262">
        <v>1.3076048482248201</v>
      </c>
      <c r="L11" s="261">
        <v>0.35525941788498994</v>
      </c>
      <c r="M11" s="261">
        <v>3573.4407796795103</v>
      </c>
      <c r="N11" s="262">
        <v>3885.3955441808585</v>
      </c>
      <c r="O11" s="261">
        <v>8.7298148684956232</v>
      </c>
    </row>
    <row r="12" spans="1:15" x14ac:dyDescent="0.25">
      <c r="A12" s="267" t="s">
        <v>120</v>
      </c>
      <c r="B12" s="266">
        <v>356.3</v>
      </c>
      <c r="C12" s="265">
        <v>435.5</v>
      </c>
      <c r="D12" s="263">
        <v>22.228459163626148</v>
      </c>
      <c r="E12" s="263">
        <v>3.9183049170003148</v>
      </c>
      <c r="F12" s="266">
        <v>554.33899999999994</v>
      </c>
      <c r="G12" s="265">
        <v>631.05999999999995</v>
      </c>
      <c r="H12" s="263">
        <v>13.84008702256201</v>
      </c>
      <c r="I12" s="263">
        <v>4.5013916608769966</v>
      </c>
      <c r="J12" s="261">
        <v>1.5558209374122929</v>
      </c>
      <c r="K12" s="262">
        <v>1.4490470723306543</v>
      </c>
      <c r="L12" s="261">
        <v>-6.8628633613344592</v>
      </c>
      <c r="M12" s="261">
        <v>3065.8026947409439</v>
      </c>
      <c r="N12" s="262">
        <v>2791.7313726111624</v>
      </c>
      <c r="O12" s="263">
        <v>-8.9396268911864922</v>
      </c>
    </row>
    <row r="13" spans="1:15" x14ac:dyDescent="0.25">
      <c r="A13" s="267" t="s">
        <v>121</v>
      </c>
      <c r="B13" s="266">
        <v>1017.75</v>
      </c>
      <c r="C13" s="265">
        <v>1072.75</v>
      </c>
      <c r="D13" s="264">
        <v>5.4040776222058495</v>
      </c>
      <c r="E13" s="263">
        <v>9.6518061991092718</v>
      </c>
      <c r="F13" s="266">
        <v>1128.9999999999998</v>
      </c>
      <c r="G13" s="265">
        <v>1011</v>
      </c>
      <c r="H13" s="264">
        <v>-10.451727192205473</v>
      </c>
      <c r="I13" s="263">
        <v>7.2115281734647168</v>
      </c>
      <c r="J13" s="261">
        <v>1.109309751903709</v>
      </c>
      <c r="K13" s="262">
        <v>0.94243766021906317</v>
      </c>
      <c r="L13" s="261">
        <v>-15.042876112670356</v>
      </c>
      <c r="M13" s="261">
        <v>4116.7422497785656</v>
      </c>
      <c r="N13" s="262">
        <v>3557.5717111770523</v>
      </c>
      <c r="O13" s="261">
        <v>-13.582840621891989</v>
      </c>
    </row>
    <row r="14" spans="1:15" x14ac:dyDescent="0.25">
      <c r="A14" s="267" t="s">
        <v>123</v>
      </c>
      <c r="B14" s="266">
        <v>182.50900000000001</v>
      </c>
      <c r="C14" s="265">
        <v>397</v>
      </c>
      <c r="D14" s="264">
        <v>117.52351938808494</v>
      </c>
      <c r="E14" s="263">
        <v>3.5719105672769804</v>
      </c>
      <c r="F14" s="266">
        <v>246.60900000000001</v>
      </c>
      <c r="G14" s="265">
        <v>522.66</v>
      </c>
      <c r="H14" s="264">
        <v>111.93873702906218</v>
      </c>
      <c r="I14" s="263">
        <v>3.7281674729407204</v>
      </c>
      <c r="J14" s="261">
        <v>1.3512155564931043</v>
      </c>
      <c r="K14" s="262">
        <v>1.3165239294710327</v>
      </c>
      <c r="L14" s="261">
        <v>-2.5674383968838366</v>
      </c>
      <c r="M14" s="261">
        <v>3880.6081692071252</v>
      </c>
      <c r="N14" s="262">
        <v>3352.1715838212231</v>
      </c>
      <c r="O14" s="261">
        <v>-13.617365174332219</v>
      </c>
    </row>
    <row r="15" spans="1:15" x14ac:dyDescent="0.25">
      <c r="A15" s="267" t="s">
        <v>124</v>
      </c>
      <c r="B15" s="266">
        <v>3815</v>
      </c>
      <c r="C15" s="265">
        <v>3247.5</v>
      </c>
      <c r="D15" s="264">
        <v>-14.875491480996072</v>
      </c>
      <c r="E15" s="263">
        <v>29.218588330559182</v>
      </c>
      <c r="F15" s="266">
        <v>5053.3999999999996</v>
      </c>
      <c r="G15" s="265">
        <v>4106.7699999999995</v>
      </c>
      <c r="H15" s="264">
        <v>-18.732536510072428</v>
      </c>
      <c r="I15" s="263">
        <v>29.293855150286536</v>
      </c>
      <c r="J15" s="261">
        <v>1.324613368283093</v>
      </c>
      <c r="K15" s="262">
        <v>1.2645943033102385</v>
      </c>
      <c r="L15" s="261">
        <v>-4.5310629055970164</v>
      </c>
      <c r="M15" s="261">
        <v>3741.8765583567497</v>
      </c>
      <c r="N15" s="262">
        <v>3334.2149669935261</v>
      </c>
      <c r="O15" s="261">
        <v>-10.89457615732382</v>
      </c>
    </row>
    <row r="16" spans="1:15" x14ac:dyDescent="0.25">
      <c r="A16" s="267" t="s">
        <v>129</v>
      </c>
      <c r="B16" s="266">
        <v>11</v>
      </c>
      <c r="C16" s="265">
        <v>18</v>
      </c>
      <c r="D16" s="264">
        <v>63.636363636363647</v>
      </c>
      <c r="E16" s="263">
        <v>0.16195060506545503</v>
      </c>
      <c r="F16" s="266">
        <v>13</v>
      </c>
      <c r="G16" s="265">
        <v>46.1</v>
      </c>
      <c r="H16" s="264">
        <v>254.61538461538464</v>
      </c>
      <c r="I16" s="263">
        <v>0.3288342718068481</v>
      </c>
      <c r="J16" s="261">
        <v>1.1818181818181819</v>
      </c>
      <c r="K16" s="262">
        <v>2.5611111111111113</v>
      </c>
      <c r="L16" s="261">
        <v>116.70940170940173</v>
      </c>
      <c r="M16" s="261">
        <v>3461.5384615384619</v>
      </c>
      <c r="N16" s="262">
        <v>2106.2906724511936</v>
      </c>
      <c r="O16" s="261">
        <v>-39.151602795854416</v>
      </c>
    </row>
    <row r="17" spans="1:15" x14ac:dyDescent="0.25">
      <c r="A17" s="260" t="s">
        <v>131</v>
      </c>
      <c r="B17" s="259">
        <v>1345</v>
      </c>
      <c r="C17" s="258">
        <v>1321</v>
      </c>
      <c r="D17" s="257">
        <v>-1.7843866171003753</v>
      </c>
      <c r="E17" s="256">
        <v>11.885374960637005</v>
      </c>
      <c r="F17" s="259">
        <v>1781.76</v>
      </c>
      <c r="G17" s="258">
        <v>1693.4</v>
      </c>
      <c r="H17" s="257">
        <v>-4.9591415229884976</v>
      </c>
      <c r="I17" s="256">
        <v>12.079131363941793</v>
      </c>
      <c r="J17" s="254">
        <v>1.324728624535316</v>
      </c>
      <c r="K17" s="255">
        <v>1.2819076457229373</v>
      </c>
      <c r="L17" s="254">
        <v>-3.2324340260556639</v>
      </c>
      <c r="M17" s="254">
        <v>4196.1330369971265</v>
      </c>
      <c r="N17" s="255">
        <v>4227.5953702610132</v>
      </c>
      <c r="O17" s="254">
        <v>0.74979351194264243</v>
      </c>
    </row>
    <row r="18" spans="1:15" x14ac:dyDescent="0.25">
      <c r="A18" s="253" t="s">
        <v>323</v>
      </c>
      <c r="B18" s="251"/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00B0F0"/>
  </sheetPr>
  <dimension ref="A1:O1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374" customWidth="1"/>
    <col min="2" max="3" width="5.7109375" style="374" customWidth="1"/>
    <col min="4" max="5" width="4.7109375" style="374" customWidth="1"/>
    <col min="6" max="7" width="5.5703125" style="374" customWidth="1"/>
    <col min="8" max="9" width="4.7109375" style="374" customWidth="1"/>
    <col min="10" max="11" width="5.7109375" style="374" customWidth="1"/>
    <col min="12" max="12" width="4.7109375" style="374" customWidth="1"/>
    <col min="13" max="14" width="5.7109375" style="374" customWidth="1"/>
    <col min="15" max="15" width="4.7109375" style="374" customWidth="1"/>
    <col min="16" max="17" width="12.42578125" style="374"/>
    <col min="18" max="26" width="11.140625" style="374" customWidth="1"/>
    <col min="27" max="36" width="12.42578125" style="374"/>
    <col min="37" max="37" width="7.28515625" style="374" customWidth="1"/>
    <col min="38" max="46" width="12.42578125" style="374"/>
    <col min="47" max="47" width="35.42578125" style="374" customWidth="1"/>
    <col min="48" max="48" width="12.42578125" style="374"/>
    <col min="49" max="49" width="35.42578125" style="374" customWidth="1"/>
    <col min="50" max="53" width="12.42578125" style="374"/>
    <col min="54" max="56" width="13.7109375" style="374" customWidth="1"/>
    <col min="57" max="57" width="12.42578125" style="374"/>
    <col min="58" max="58" width="6" style="374" customWidth="1"/>
    <col min="59" max="59" width="12.42578125" style="374"/>
    <col min="60" max="60" width="6" style="374" customWidth="1"/>
    <col min="61" max="61" width="12.42578125" style="374"/>
    <col min="62" max="62" width="6" style="374" customWidth="1"/>
    <col min="63" max="63" width="12.42578125" style="374"/>
    <col min="64" max="64" width="6" style="374" customWidth="1"/>
    <col min="65" max="65" width="12.42578125" style="374"/>
    <col min="66" max="66" width="6" style="374" customWidth="1"/>
    <col min="67" max="16384" width="12.42578125" style="374"/>
  </cols>
  <sheetData>
    <row r="1" spans="1:15" ht="13.5" x14ac:dyDescent="0.25">
      <c r="A1" s="282" t="s">
        <v>518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468</v>
      </c>
      <c r="N3" s="276"/>
      <c r="O3" s="275"/>
    </row>
    <row r="4" spans="1:15" ht="25.5" customHeight="1" x14ac:dyDescent="0.25">
      <c r="A4" s="805"/>
      <c r="B4" s="277" t="s">
        <v>3</v>
      </c>
      <c r="C4" s="277" t="s">
        <v>90</v>
      </c>
      <c r="D4" s="277" t="s">
        <v>334</v>
      </c>
      <c r="E4" s="274" t="s">
        <v>507</v>
      </c>
      <c r="F4" s="277" t="s">
        <v>3</v>
      </c>
      <c r="G4" s="277" t="s">
        <v>90</v>
      </c>
      <c r="H4" s="277" t="s">
        <v>334</v>
      </c>
      <c r="I4" s="274" t="s">
        <v>507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402" t="s">
        <v>325</v>
      </c>
      <c r="B5" s="401">
        <v>2199.5</v>
      </c>
      <c r="C5" s="400">
        <v>2343</v>
      </c>
      <c r="D5" s="397">
        <v>6.5242100477381326</v>
      </c>
      <c r="E5" s="397">
        <v>100</v>
      </c>
      <c r="F5" s="401">
        <v>3083.2</v>
      </c>
      <c r="G5" s="400">
        <v>3365.42</v>
      </c>
      <c r="H5" s="397">
        <v>9.1534769071095035</v>
      </c>
      <c r="I5" s="397">
        <v>100</v>
      </c>
      <c r="J5" s="399">
        <v>1.4017731302568766</v>
      </c>
      <c r="K5" s="398">
        <v>1.4363721724285106</v>
      </c>
      <c r="L5" s="397">
        <v>2.4682340833065863</v>
      </c>
      <c r="M5" s="399">
        <v>2020.7654385054489</v>
      </c>
      <c r="N5" s="398">
        <v>2460.6530537050362</v>
      </c>
      <c r="O5" s="397">
        <v>21.76836592795879</v>
      </c>
    </row>
    <row r="6" spans="1:15" x14ac:dyDescent="0.25">
      <c r="A6" s="267" t="s">
        <v>118</v>
      </c>
      <c r="B6" s="266">
        <v>602</v>
      </c>
      <c r="C6" s="265">
        <v>496</v>
      </c>
      <c r="D6" s="263">
        <v>-17.607973421926914</v>
      </c>
      <c r="E6" s="263">
        <v>21.169440887750746</v>
      </c>
      <c r="F6" s="266">
        <v>453.69999999999993</v>
      </c>
      <c r="G6" s="265">
        <v>376.75</v>
      </c>
      <c r="H6" s="263">
        <v>-16.960546616707063</v>
      </c>
      <c r="I6" s="263">
        <v>11.194739438168194</v>
      </c>
      <c r="J6" s="261">
        <v>0.75365448504983379</v>
      </c>
      <c r="K6" s="262">
        <v>0.75957661290322576</v>
      </c>
      <c r="L6" s="263">
        <v>0.78578817891601371</v>
      </c>
      <c r="M6" s="261">
        <v>1227.0443024024687</v>
      </c>
      <c r="N6" s="262">
        <v>1363.7956204379564</v>
      </c>
      <c r="O6" s="263">
        <v>11.144774297695514</v>
      </c>
    </row>
    <row r="7" spans="1:15" x14ac:dyDescent="0.25">
      <c r="A7" s="267" t="s">
        <v>124</v>
      </c>
      <c r="B7" s="266">
        <v>147.5</v>
      </c>
      <c r="C7" s="265">
        <v>99</v>
      </c>
      <c r="D7" s="264">
        <v>-32.881355932203391</v>
      </c>
      <c r="E7" s="263">
        <v>4.225352112676056</v>
      </c>
      <c r="F7" s="266">
        <v>289</v>
      </c>
      <c r="G7" s="265">
        <v>191.67000000000002</v>
      </c>
      <c r="H7" s="264">
        <v>-33.678200692041514</v>
      </c>
      <c r="I7" s="263">
        <v>5.6952772610847981</v>
      </c>
      <c r="J7" s="261">
        <v>1.9593220338983051</v>
      </c>
      <c r="K7" s="262">
        <v>1.9360606060606063</v>
      </c>
      <c r="L7" s="261">
        <v>-1.1872182027891309</v>
      </c>
      <c r="M7" s="261">
        <v>2885.0657439446363</v>
      </c>
      <c r="N7" s="262">
        <v>2569.5779203839934</v>
      </c>
      <c r="O7" s="261">
        <v>-10.935203962780026</v>
      </c>
    </row>
    <row r="8" spans="1:15" x14ac:dyDescent="0.25">
      <c r="A8" s="267" t="s">
        <v>125</v>
      </c>
      <c r="B8" s="266">
        <v>1449</v>
      </c>
      <c r="C8" s="265">
        <v>1748</v>
      </c>
      <c r="D8" s="264">
        <v>20.634920634920629</v>
      </c>
      <c r="E8" s="263">
        <v>74.605206999573198</v>
      </c>
      <c r="F8" s="266">
        <v>2338</v>
      </c>
      <c r="G8" s="265">
        <v>2797</v>
      </c>
      <c r="H8" s="264">
        <v>19.632164242942697</v>
      </c>
      <c r="I8" s="263">
        <v>83.109983300747004</v>
      </c>
      <c r="J8" s="261">
        <v>1.6135265700483092</v>
      </c>
      <c r="K8" s="262">
        <v>1.6001144164759726</v>
      </c>
      <c r="L8" s="261">
        <v>-0.83123227229751073</v>
      </c>
      <c r="M8" s="261">
        <v>2067.9769033361845</v>
      </c>
      <c r="N8" s="262">
        <v>2600.9331426528424</v>
      </c>
      <c r="O8" s="261">
        <v>25.771866139165333</v>
      </c>
    </row>
    <row r="9" spans="1:15" x14ac:dyDescent="0.25">
      <c r="A9" s="260" t="s">
        <v>134</v>
      </c>
      <c r="B9" s="259">
        <v>1</v>
      </c>
      <c r="C9" s="258">
        <v>0</v>
      </c>
      <c r="D9" s="257">
        <v>-100</v>
      </c>
      <c r="E9" s="256">
        <v>0</v>
      </c>
      <c r="F9" s="259">
        <v>2.5</v>
      </c>
      <c r="G9" s="258">
        <v>0</v>
      </c>
      <c r="H9" s="257">
        <v>-100</v>
      </c>
      <c r="I9" s="256">
        <v>0</v>
      </c>
      <c r="J9" s="254">
        <v>2.5</v>
      </c>
      <c r="K9" s="255" t="s">
        <v>341</v>
      </c>
      <c r="L9" s="254" t="s">
        <v>341</v>
      </c>
      <c r="M9" s="254">
        <v>2000</v>
      </c>
      <c r="N9" s="255" t="s">
        <v>341</v>
      </c>
      <c r="O9" s="254" t="s">
        <v>341</v>
      </c>
    </row>
    <row r="10" spans="1:15" x14ac:dyDescent="0.25">
      <c r="A10" s="253" t="s">
        <v>323</v>
      </c>
      <c r="B10" s="251"/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</row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FF00"/>
  </sheetPr>
  <dimension ref="A1:I23"/>
  <sheetViews>
    <sheetView view="pageBreakPreview" zoomScaleNormal="100" zoomScaleSheetLayoutView="100" workbookViewId="0">
      <selection activeCell="P28" sqref="P28"/>
    </sheetView>
  </sheetViews>
  <sheetFormatPr baseColWidth="10" defaultColWidth="11" defaultRowHeight="12.75" x14ac:dyDescent="0.25"/>
  <cols>
    <col min="1" max="1" width="12.7109375" style="374" customWidth="1"/>
    <col min="2" max="5" width="7.7109375" style="374" customWidth="1"/>
    <col min="6" max="16384" width="11" style="374"/>
  </cols>
  <sheetData>
    <row r="1" spans="1:9" ht="13.5" x14ac:dyDescent="0.25">
      <c r="A1" s="391" t="s">
        <v>520</v>
      </c>
      <c r="B1" s="391"/>
      <c r="C1" s="390"/>
      <c r="D1" s="390"/>
      <c r="E1" s="390"/>
    </row>
    <row r="2" spans="1:9" ht="13.5" x14ac:dyDescent="0.25">
      <c r="A2" s="391" t="s">
        <v>519</v>
      </c>
      <c r="B2" s="391"/>
      <c r="C2" s="390"/>
      <c r="D2" s="390"/>
      <c r="E2" s="390"/>
    </row>
    <row r="3" spans="1:9" ht="13.5" x14ac:dyDescent="0.25">
      <c r="A3" s="391" t="s">
        <v>328</v>
      </c>
      <c r="B3" s="391"/>
      <c r="C3" s="390"/>
      <c r="D3" s="390"/>
      <c r="E3" s="390"/>
    </row>
    <row r="5" spans="1:9" ht="25.5" x14ac:dyDescent="0.25">
      <c r="A5" s="404" t="s">
        <v>327</v>
      </c>
      <c r="B5" s="404" t="s">
        <v>109</v>
      </c>
      <c r="C5" s="389" t="s">
        <v>255</v>
      </c>
      <c r="D5" s="389" t="s">
        <v>242</v>
      </c>
      <c r="E5" s="389" t="s">
        <v>243</v>
      </c>
      <c r="H5" s="374" t="s">
        <v>255</v>
      </c>
      <c r="I5" s="374">
        <v>87.696269999999998</v>
      </c>
    </row>
    <row r="6" spans="1:9" x14ac:dyDescent="0.25">
      <c r="A6" s="387" t="s">
        <v>325</v>
      </c>
      <c r="B6" s="386">
        <f t="shared" ref="B6:B22" si="0">+SUM(C6:E6)</f>
        <v>121905.01700000001</v>
      </c>
      <c r="C6" s="386">
        <v>87696.27</v>
      </c>
      <c r="D6" s="386">
        <v>25392.746999999999</v>
      </c>
      <c r="E6" s="386">
        <v>8816</v>
      </c>
      <c r="F6" s="385"/>
      <c r="H6" s="374" t="s">
        <v>242</v>
      </c>
      <c r="I6" s="374">
        <v>25.392747</v>
      </c>
    </row>
    <row r="7" spans="1:9" x14ac:dyDescent="0.25">
      <c r="A7" s="384" t="s">
        <v>113</v>
      </c>
      <c r="B7" s="379">
        <f t="shared" si="0"/>
        <v>2162</v>
      </c>
      <c r="C7" s="379">
        <v>0</v>
      </c>
      <c r="D7" s="379">
        <v>2162</v>
      </c>
      <c r="E7" s="379">
        <v>0</v>
      </c>
      <c r="H7" s="374" t="s">
        <v>243</v>
      </c>
      <c r="I7" s="374">
        <v>8.8160000000000007</v>
      </c>
    </row>
    <row r="8" spans="1:9" x14ac:dyDescent="0.25">
      <c r="A8" s="384" t="s">
        <v>114</v>
      </c>
      <c r="B8" s="379">
        <f t="shared" si="0"/>
        <v>7266.9700000000012</v>
      </c>
      <c r="C8" s="379">
        <v>7266.9700000000012</v>
      </c>
      <c r="D8" s="379">
        <v>0</v>
      </c>
      <c r="E8" s="379">
        <v>0</v>
      </c>
    </row>
    <row r="9" spans="1:9" x14ac:dyDescent="0.25">
      <c r="A9" s="384" t="s">
        <v>115</v>
      </c>
      <c r="B9" s="379">
        <f t="shared" si="0"/>
        <v>189.8</v>
      </c>
      <c r="C9" s="379">
        <v>0</v>
      </c>
      <c r="D9" s="379">
        <v>189.8</v>
      </c>
      <c r="E9" s="379">
        <v>0</v>
      </c>
    </row>
    <row r="10" spans="1:9" x14ac:dyDescent="0.25">
      <c r="A10" s="384" t="s">
        <v>116</v>
      </c>
      <c r="B10" s="379">
        <f t="shared" si="0"/>
        <v>530.62000000000012</v>
      </c>
      <c r="C10" s="379">
        <v>500.62000000000006</v>
      </c>
      <c r="D10" s="379">
        <v>30</v>
      </c>
      <c r="E10" s="379">
        <v>0</v>
      </c>
    </row>
    <row r="11" spans="1:9" x14ac:dyDescent="0.25">
      <c r="A11" s="384" t="s">
        <v>117</v>
      </c>
      <c r="B11" s="379">
        <f t="shared" si="0"/>
        <v>20</v>
      </c>
      <c r="C11" s="379">
        <v>0</v>
      </c>
      <c r="D11" s="379">
        <v>20</v>
      </c>
      <c r="E11" s="379">
        <v>0</v>
      </c>
    </row>
    <row r="12" spans="1:9" x14ac:dyDescent="0.25">
      <c r="A12" s="384" t="s">
        <v>118</v>
      </c>
      <c r="B12" s="379">
        <f t="shared" si="0"/>
        <v>8299</v>
      </c>
      <c r="C12" s="379">
        <v>0</v>
      </c>
      <c r="D12" s="379">
        <v>8299</v>
      </c>
      <c r="E12" s="379">
        <v>0</v>
      </c>
    </row>
    <row r="13" spans="1:9" x14ac:dyDescent="0.25">
      <c r="A13" s="384" t="s">
        <v>120</v>
      </c>
      <c r="B13" s="379">
        <f t="shared" si="0"/>
        <v>98</v>
      </c>
      <c r="C13" s="379">
        <v>0</v>
      </c>
      <c r="D13" s="379">
        <v>98</v>
      </c>
      <c r="E13" s="379">
        <v>0</v>
      </c>
    </row>
    <row r="14" spans="1:9" x14ac:dyDescent="0.25">
      <c r="A14" s="384" t="s">
        <v>121</v>
      </c>
      <c r="B14" s="379">
        <f t="shared" si="0"/>
        <v>2</v>
      </c>
      <c r="C14" s="379">
        <v>0</v>
      </c>
      <c r="D14" s="379">
        <v>2</v>
      </c>
      <c r="E14" s="379">
        <v>0</v>
      </c>
    </row>
    <row r="15" spans="1:9" x14ac:dyDescent="0.25">
      <c r="A15" s="384" t="s">
        <v>124</v>
      </c>
      <c r="B15" s="379">
        <f t="shared" si="0"/>
        <v>41775.56</v>
      </c>
      <c r="C15" s="379">
        <v>41775.56</v>
      </c>
      <c r="D15" s="379">
        <v>0</v>
      </c>
      <c r="E15" s="379">
        <v>0</v>
      </c>
    </row>
    <row r="16" spans="1:9" x14ac:dyDescent="0.25">
      <c r="A16" s="384" t="s">
        <v>125</v>
      </c>
      <c r="B16" s="379">
        <f t="shared" si="0"/>
        <v>26450.81</v>
      </c>
      <c r="C16" s="379">
        <v>25873.81</v>
      </c>
      <c r="D16" s="379">
        <v>577</v>
      </c>
      <c r="E16" s="379">
        <v>0</v>
      </c>
    </row>
    <row r="17" spans="1:5" x14ac:dyDescent="0.25">
      <c r="A17" s="384" t="s">
        <v>200</v>
      </c>
      <c r="B17" s="379">
        <f t="shared" si="0"/>
        <v>12279.31</v>
      </c>
      <c r="C17" s="379">
        <v>12279.31</v>
      </c>
      <c r="D17" s="379">
        <v>0</v>
      </c>
      <c r="E17" s="379">
        <v>0</v>
      </c>
    </row>
    <row r="18" spans="1:5" x14ac:dyDescent="0.25">
      <c r="A18" s="384" t="s">
        <v>126</v>
      </c>
      <c r="B18" s="379">
        <f t="shared" si="0"/>
        <v>4629</v>
      </c>
      <c r="C18" s="379">
        <v>0</v>
      </c>
      <c r="D18" s="379">
        <v>4629</v>
      </c>
      <c r="E18" s="379">
        <v>0</v>
      </c>
    </row>
    <row r="19" spans="1:5" x14ac:dyDescent="0.25">
      <c r="A19" s="384" t="s">
        <v>129</v>
      </c>
      <c r="B19" s="379">
        <f t="shared" si="0"/>
        <v>18</v>
      </c>
      <c r="C19" s="379">
        <v>0</v>
      </c>
      <c r="D19" s="379">
        <v>18</v>
      </c>
      <c r="E19" s="379">
        <v>0</v>
      </c>
    </row>
    <row r="20" spans="1:5" x14ac:dyDescent="0.25">
      <c r="A20" s="384" t="s">
        <v>130</v>
      </c>
      <c r="B20" s="383">
        <f t="shared" si="0"/>
        <v>13804</v>
      </c>
      <c r="C20" s="383">
        <v>0</v>
      </c>
      <c r="D20" s="383">
        <v>4988</v>
      </c>
      <c r="E20" s="383">
        <v>8816</v>
      </c>
    </row>
    <row r="21" spans="1:5" x14ac:dyDescent="0.25">
      <c r="A21" s="384" t="s">
        <v>132</v>
      </c>
      <c r="B21" s="379">
        <f t="shared" si="0"/>
        <v>3388</v>
      </c>
      <c r="C21" s="379">
        <v>0</v>
      </c>
      <c r="D21" s="379">
        <v>3388</v>
      </c>
      <c r="E21" s="379">
        <v>0</v>
      </c>
    </row>
    <row r="22" spans="1:5" x14ac:dyDescent="0.25">
      <c r="A22" s="382" t="s">
        <v>135</v>
      </c>
      <c r="B22" s="381">
        <f t="shared" si="0"/>
        <v>991.94700000000012</v>
      </c>
      <c r="C22" s="381">
        <v>0</v>
      </c>
      <c r="D22" s="381">
        <v>991.94700000000012</v>
      </c>
      <c r="E22" s="381">
        <v>0</v>
      </c>
    </row>
    <row r="23" spans="1:5" x14ac:dyDescent="0.25">
      <c r="A23" s="378" t="s">
        <v>323</v>
      </c>
      <c r="B23" s="378"/>
      <c r="C23" s="377"/>
      <c r="D23" s="377"/>
    </row>
  </sheetData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drawing r:id="rId2"/>
  <legacyDrawingHF r:id="rId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FF00"/>
  </sheetPr>
  <dimension ref="A1:E24"/>
  <sheetViews>
    <sheetView view="pageBreakPreview" zoomScaleNormal="100" zoomScaleSheetLayoutView="100" workbookViewId="0">
      <selection activeCell="F11" sqref="F11"/>
    </sheetView>
  </sheetViews>
  <sheetFormatPr baseColWidth="10" defaultColWidth="11" defaultRowHeight="12.75" x14ac:dyDescent="0.25"/>
  <cols>
    <col min="1" max="1" width="12.7109375" style="374" customWidth="1"/>
    <col min="2" max="4" width="7.7109375" style="374" customWidth="1"/>
    <col min="5" max="16384" width="11" style="374"/>
  </cols>
  <sheetData>
    <row r="1" spans="1:5" ht="13.5" x14ac:dyDescent="0.25">
      <c r="A1" s="391" t="s">
        <v>522</v>
      </c>
      <c r="B1" s="390"/>
      <c r="C1" s="390"/>
    </row>
    <row r="2" spans="1:5" ht="13.5" x14ac:dyDescent="0.25">
      <c r="A2" s="391" t="s">
        <v>521</v>
      </c>
      <c r="B2" s="390"/>
      <c r="C2" s="390"/>
    </row>
    <row r="3" spans="1:5" ht="13.5" x14ac:dyDescent="0.25">
      <c r="A3" s="391" t="s">
        <v>383</v>
      </c>
      <c r="B3" s="390"/>
      <c r="C3" s="390"/>
    </row>
    <row r="5" spans="1:5" ht="25.5" customHeight="1" x14ac:dyDescent="0.25">
      <c r="A5" s="404" t="s">
        <v>327</v>
      </c>
      <c r="B5" s="389" t="s">
        <v>255</v>
      </c>
      <c r="C5" s="389" t="s">
        <v>242</v>
      </c>
      <c r="D5" s="389" t="s">
        <v>243</v>
      </c>
    </row>
    <row r="6" spans="1:5" x14ac:dyDescent="0.25">
      <c r="A6" s="387" t="s">
        <v>325</v>
      </c>
      <c r="B6" s="386">
        <v>9832525.591500001</v>
      </c>
      <c r="C6" s="386">
        <v>826799.10599999991</v>
      </c>
      <c r="D6" s="386">
        <v>1225400</v>
      </c>
      <c r="E6" s="392"/>
    </row>
    <row r="7" spans="1:5" x14ac:dyDescent="0.25">
      <c r="A7" s="384" t="s">
        <v>113</v>
      </c>
      <c r="B7" s="379">
        <v>0</v>
      </c>
      <c r="C7" s="379">
        <v>122178.50000000001</v>
      </c>
      <c r="D7" s="379">
        <v>0</v>
      </c>
      <c r="E7" s="392"/>
    </row>
    <row r="8" spans="1:5" x14ac:dyDescent="0.25">
      <c r="A8" s="384" t="s">
        <v>114</v>
      </c>
      <c r="B8" s="379">
        <v>1001408.2119999999</v>
      </c>
      <c r="C8" s="379">
        <v>0</v>
      </c>
      <c r="D8" s="379">
        <v>0</v>
      </c>
      <c r="E8" s="392"/>
    </row>
    <row r="9" spans="1:5" x14ac:dyDescent="0.25">
      <c r="A9" s="384" t="s">
        <v>115</v>
      </c>
      <c r="B9" s="379">
        <v>0</v>
      </c>
      <c r="C9" s="379">
        <v>3280.45</v>
      </c>
      <c r="D9" s="379">
        <v>0</v>
      </c>
      <c r="E9" s="392"/>
    </row>
    <row r="10" spans="1:5" x14ac:dyDescent="0.25">
      <c r="A10" s="384" t="s">
        <v>116</v>
      </c>
      <c r="B10" s="379">
        <v>45367.625</v>
      </c>
      <c r="C10" s="379">
        <v>3884.1899999999991</v>
      </c>
      <c r="D10" s="379">
        <v>0</v>
      </c>
      <c r="E10" s="392"/>
    </row>
    <row r="11" spans="1:5" x14ac:dyDescent="0.25">
      <c r="A11" s="384" t="s">
        <v>117</v>
      </c>
      <c r="B11" s="379">
        <v>0</v>
      </c>
      <c r="C11" s="379">
        <v>236</v>
      </c>
      <c r="D11" s="379">
        <v>0</v>
      </c>
      <c r="E11" s="392"/>
    </row>
    <row r="12" spans="1:5" x14ac:dyDescent="0.25">
      <c r="A12" s="384" t="s">
        <v>118</v>
      </c>
      <c r="B12" s="379">
        <v>0</v>
      </c>
      <c r="C12" s="379">
        <v>192327.30799999999</v>
      </c>
      <c r="D12" s="379">
        <v>0</v>
      </c>
      <c r="E12" s="392"/>
    </row>
    <row r="13" spans="1:5" x14ac:dyDescent="0.25">
      <c r="A13" s="384" t="s">
        <v>119</v>
      </c>
      <c r="B13" s="379">
        <v>0</v>
      </c>
      <c r="C13" s="379">
        <v>529</v>
      </c>
      <c r="D13" s="379">
        <v>0</v>
      </c>
      <c r="E13" s="392"/>
    </row>
    <row r="14" spans="1:5" x14ac:dyDescent="0.25">
      <c r="A14" s="384" t="s">
        <v>120</v>
      </c>
      <c r="B14" s="379">
        <v>0</v>
      </c>
      <c r="C14" s="379">
        <v>1440.98</v>
      </c>
      <c r="D14" s="379">
        <v>0</v>
      </c>
      <c r="E14" s="392"/>
    </row>
    <row r="15" spans="1:5" x14ac:dyDescent="0.25">
      <c r="A15" s="384" t="s">
        <v>121</v>
      </c>
      <c r="B15" s="379">
        <v>0</v>
      </c>
      <c r="C15" s="379">
        <v>64</v>
      </c>
      <c r="D15" s="379">
        <v>0</v>
      </c>
      <c r="E15" s="392"/>
    </row>
    <row r="16" spans="1:5" x14ac:dyDescent="0.25">
      <c r="A16" s="384" t="s">
        <v>124</v>
      </c>
      <c r="B16" s="379">
        <v>5047661.5660000006</v>
      </c>
      <c r="C16" s="379">
        <v>0</v>
      </c>
      <c r="D16" s="379">
        <v>0</v>
      </c>
      <c r="E16" s="392"/>
    </row>
    <row r="17" spans="1:5" x14ac:dyDescent="0.25">
      <c r="A17" s="384" t="s">
        <v>125</v>
      </c>
      <c r="B17" s="379">
        <v>2278784.8485000003</v>
      </c>
      <c r="C17" s="379">
        <v>8524</v>
      </c>
      <c r="D17" s="379">
        <v>0</v>
      </c>
      <c r="E17" s="392"/>
    </row>
    <row r="18" spans="1:5" x14ac:dyDescent="0.25">
      <c r="A18" s="384" t="s">
        <v>200</v>
      </c>
      <c r="B18" s="379">
        <v>1459303.3400000003</v>
      </c>
      <c r="C18" s="379">
        <v>0</v>
      </c>
      <c r="D18" s="379">
        <v>0</v>
      </c>
      <c r="E18" s="392"/>
    </row>
    <row r="19" spans="1:5" x14ac:dyDescent="0.25">
      <c r="A19" s="384" t="s">
        <v>126</v>
      </c>
      <c r="B19" s="379">
        <v>0</v>
      </c>
      <c r="C19" s="379">
        <v>161545</v>
      </c>
      <c r="D19" s="379">
        <v>0</v>
      </c>
      <c r="E19" s="392"/>
    </row>
    <row r="20" spans="1:5" x14ac:dyDescent="0.25">
      <c r="A20" s="384" t="s">
        <v>129</v>
      </c>
      <c r="B20" s="379">
        <v>0</v>
      </c>
      <c r="C20" s="379">
        <v>510</v>
      </c>
      <c r="D20" s="379">
        <v>0</v>
      </c>
      <c r="E20" s="392"/>
    </row>
    <row r="21" spans="1:5" x14ac:dyDescent="0.25">
      <c r="A21" s="384" t="s">
        <v>130</v>
      </c>
      <c r="B21" s="383">
        <v>0</v>
      </c>
      <c r="C21" s="383">
        <v>85727</v>
      </c>
      <c r="D21" s="383">
        <v>1225400</v>
      </c>
      <c r="E21" s="392"/>
    </row>
    <row r="22" spans="1:5" x14ac:dyDescent="0.25">
      <c r="A22" s="384" t="s">
        <v>132</v>
      </c>
      <c r="B22" s="379">
        <v>0</v>
      </c>
      <c r="C22" s="379">
        <v>228590</v>
      </c>
      <c r="D22" s="379">
        <v>0</v>
      </c>
      <c r="E22" s="392"/>
    </row>
    <row r="23" spans="1:5" x14ac:dyDescent="0.25">
      <c r="A23" s="382" t="s">
        <v>135</v>
      </c>
      <c r="B23" s="381">
        <v>0</v>
      </c>
      <c r="C23" s="381">
        <v>17962.678</v>
      </c>
      <c r="D23" s="381">
        <v>0</v>
      </c>
      <c r="E23" s="392"/>
    </row>
    <row r="24" spans="1:5" x14ac:dyDescent="0.25">
      <c r="A24" s="378" t="s">
        <v>323</v>
      </c>
      <c r="B24" s="377"/>
      <c r="C24" s="377"/>
    </row>
  </sheetData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FF00"/>
  </sheetPr>
  <dimension ref="A1:L23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7109375" style="374" customWidth="1"/>
    <col min="2" max="3" width="5.7109375" style="374" customWidth="1"/>
    <col min="4" max="5" width="4.7109375" style="374" customWidth="1"/>
    <col min="6" max="7" width="6.7109375" style="374" customWidth="1"/>
    <col min="8" max="12" width="5.7109375" style="374" customWidth="1"/>
    <col min="13" max="19" width="12.42578125" style="374"/>
    <col min="20" max="20" width="7.28515625" style="374" customWidth="1"/>
    <col min="21" max="29" width="12.42578125" style="374"/>
    <col min="30" max="30" width="35.42578125" style="374" customWidth="1"/>
    <col min="31" max="31" width="12.42578125" style="374"/>
    <col min="32" max="32" width="35.42578125" style="374" customWidth="1"/>
    <col min="33" max="36" width="12.42578125" style="374"/>
    <col min="37" max="39" width="13.7109375" style="374" customWidth="1"/>
    <col min="40" max="40" width="12.42578125" style="374"/>
    <col min="41" max="41" width="6" style="374" customWidth="1"/>
    <col min="42" max="42" width="12.42578125" style="374"/>
    <col min="43" max="43" width="6" style="374" customWidth="1"/>
    <col min="44" max="44" width="12.42578125" style="374"/>
    <col min="45" max="45" width="6" style="374" customWidth="1"/>
    <col min="46" max="46" width="12.42578125" style="374"/>
    <col min="47" max="47" width="6" style="374" customWidth="1"/>
    <col min="48" max="48" width="12.42578125" style="374"/>
    <col min="49" max="49" width="6" style="374" customWidth="1"/>
    <col min="50" max="16384" width="12.42578125" style="374"/>
  </cols>
  <sheetData>
    <row r="1" spans="1:12" ht="13.5" x14ac:dyDescent="0.25">
      <c r="A1" s="282" t="s">
        <v>524</v>
      </c>
      <c r="B1" s="281"/>
      <c r="C1" s="281"/>
      <c r="D1" s="280"/>
      <c r="E1" s="280"/>
    </row>
    <row r="2" spans="1:12" x14ac:dyDescent="0.25">
      <c r="A2" s="279"/>
      <c r="B2" s="279"/>
      <c r="C2" s="279"/>
      <c r="D2" s="278"/>
      <c r="E2" s="278"/>
    </row>
    <row r="3" spans="1:12" x14ac:dyDescent="0.25">
      <c r="A3" s="796" t="s">
        <v>327</v>
      </c>
      <c r="B3" s="798" t="s">
        <v>339</v>
      </c>
      <c r="C3" s="799"/>
      <c r="D3" s="799"/>
      <c r="E3" s="799"/>
      <c r="F3" s="798" t="s">
        <v>338</v>
      </c>
      <c r="G3" s="799"/>
      <c r="H3" s="799"/>
      <c r="I3" s="799"/>
      <c r="J3" s="798" t="s">
        <v>523</v>
      </c>
      <c r="K3" s="799"/>
      <c r="L3" s="802"/>
    </row>
    <row r="4" spans="1:12" ht="25.5" customHeight="1" x14ac:dyDescent="0.25">
      <c r="A4" s="806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</row>
    <row r="5" spans="1:12" x14ac:dyDescent="0.25">
      <c r="A5" s="429" t="s">
        <v>325</v>
      </c>
      <c r="B5" s="428">
        <v>84574.099000000002</v>
      </c>
      <c r="C5" s="427">
        <v>87696.27</v>
      </c>
      <c r="D5" s="423">
        <v>3.6916396827354925</v>
      </c>
      <c r="E5" s="423">
        <v>100</v>
      </c>
      <c r="F5" s="423">
        <v>10211856.266799999</v>
      </c>
      <c r="G5" s="426">
        <v>9832525.591500001</v>
      </c>
      <c r="H5" s="423">
        <v>-3.7146104037250161</v>
      </c>
      <c r="I5" s="423">
        <v>100</v>
      </c>
      <c r="J5" s="425">
        <v>120.74448782244785</v>
      </c>
      <c r="K5" s="424">
        <v>112.12022576900934</v>
      </c>
      <c r="L5" s="423">
        <v>-7.1425720618570221</v>
      </c>
    </row>
    <row r="6" spans="1:12" x14ac:dyDescent="0.25">
      <c r="A6" s="422" t="s">
        <v>114</v>
      </c>
      <c r="B6" s="421">
        <v>6594.0200000000013</v>
      </c>
      <c r="C6" s="420">
        <v>7266.9700000000012</v>
      </c>
      <c r="D6" s="419" t="s">
        <v>341</v>
      </c>
      <c r="E6" s="418">
        <v>8.2865211941169239</v>
      </c>
      <c r="F6" s="416">
        <v>988272.16899999999</v>
      </c>
      <c r="G6" s="417">
        <v>1001408.2119999999</v>
      </c>
      <c r="H6" s="416">
        <v>1.3291928491006466</v>
      </c>
      <c r="I6" s="416">
        <v>10.184648925457108</v>
      </c>
      <c r="J6" s="416">
        <v>149.87400235364765</v>
      </c>
      <c r="K6" s="417">
        <v>137.80271722602401</v>
      </c>
      <c r="L6" s="416">
        <v>-8.0542888947075948</v>
      </c>
    </row>
    <row r="7" spans="1:12" x14ac:dyDescent="0.25">
      <c r="A7" s="422" t="s">
        <v>116</v>
      </c>
      <c r="B7" s="421">
        <v>630.08000000000004</v>
      </c>
      <c r="C7" s="420">
        <v>500.62000000000006</v>
      </c>
      <c r="D7" s="418">
        <v>-20.546597257491108</v>
      </c>
      <c r="E7" s="418">
        <v>0.57085666243273514</v>
      </c>
      <c r="F7" s="416">
        <v>56979.810000000005</v>
      </c>
      <c r="G7" s="417">
        <v>45367.625</v>
      </c>
      <c r="H7" s="416">
        <v>-20.379473009825766</v>
      </c>
      <c r="I7" s="416">
        <v>0.4614035791497893</v>
      </c>
      <c r="J7" s="416">
        <v>90.432659344845106</v>
      </c>
      <c r="K7" s="417">
        <v>90.622877631736642</v>
      </c>
      <c r="L7" s="416">
        <v>0.21034246727853478</v>
      </c>
    </row>
    <row r="8" spans="1:12" x14ac:dyDescent="0.25">
      <c r="A8" s="422" t="s">
        <v>124</v>
      </c>
      <c r="B8" s="421">
        <v>40928.259000000005</v>
      </c>
      <c r="C8" s="420">
        <v>41775.56</v>
      </c>
      <c r="D8" s="419">
        <v>2.0702102183236981</v>
      </c>
      <c r="E8" s="418">
        <v>47.636644067073767</v>
      </c>
      <c r="F8" s="416">
        <v>5529690.9487999994</v>
      </c>
      <c r="G8" s="417">
        <v>5047661.5660000006</v>
      </c>
      <c r="H8" s="416">
        <v>-8.717112534193328</v>
      </c>
      <c r="I8" s="416">
        <v>51.336368454139503</v>
      </c>
      <c r="J8" s="416">
        <v>135.10691839591806</v>
      </c>
      <c r="K8" s="417">
        <v>120.82810059278681</v>
      </c>
      <c r="L8" s="416">
        <v>-10.568531924685399</v>
      </c>
    </row>
    <row r="9" spans="1:12" x14ac:dyDescent="0.25">
      <c r="A9" s="422" t="s">
        <v>125</v>
      </c>
      <c r="B9" s="421">
        <v>23430.009999999995</v>
      </c>
      <c r="C9" s="420">
        <v>25873.81</v>
      </c>
      <c r="D9" s="419">
        <v>10.430213218005481</v>
      </c>
      <c r="E9" s="418">
        <v>29.503888819900776</v>
      </c>
      <c r="F9" s="416">
        <v>2022870.3550000004</v>
      </c>
      <c r="G9" s="417">
        <v>2278784.8485000003</v>
      </c>
      <c r="H9" s="416">
        <v>12.651057585942027</v>
      </c>
      <c r="I9" s="416">
        <v>23.175986955680631</v>
      </c>
      <c r="J9" s="416">
        <v>86.336726062003422</v>
      </c>
      <c r="K9" s="417">
        <v>88.073030160614152</v>
      </c>
      <c r="L9" s="416">
        <v>2.0110840169730304</v>
      </c>
    </row>
    <row r="10" spans="1:12" x14ac:dyDescent="0.25">
      <c r="A10" s="415" t="s">
        <v>200</v>
      </c>
      <c r="B10" s="414">
        <v>12991.730000000001</v>
      </c>
      <c r="C10" s="413">
        <v>12279.31</v>
      </c>
      <c r="D10" s="412">
        <v>-5.4836422862852174</v>
      </c>
      <c r="E10" s="411">
        <v>14.002089256475786</v>
      </c>
      <c r="F10" s="409">
        <v>1614042.9839999999</v>
      </c>
      <c r="G10" s="410">
        <v>1459303.3400000003</v>
      </c>
      <c r="H10" s="409">
        <v>-9.5870832148792111</v>
      </c>
      <c r="I10" s="409">
        <v>14.841592085572962</v>
      </c>
      <c r="J10" s="409">
        <v>124.23618594290366</v>
      </c>
      <c r="K10" s="410">
        <v>118.84245450273674</v>
      </c>
      <c r="L10" s="409">
        <v>-4.3415140276809261</v>
      </c>
    </row>
    <row r="11" spans="1:12" x14ac:dyDescent="0.25">
      <c r="A11" s="408" t="s">
        <v>323</v>
      </c>
      <c r="B11" s="407"/>
      <c r="C11" s="407"/>
      <c r="D11" s="407"/>
      <c r="E11" s="407"/>
      <c r="F11" s="406"/>
      <c r="G11" s="406"/>
      <c r="H11" s="406"/>
      <c r="I11" s="406"/>
      <c r="J11" s="406"/>
      <c r="K11" s="406"/>
      <c r="L11" s="406"/>
    </row>
    <row r="12" spans="1:12" x14ac:dyDescent="0.25">
      <c r="B12" s="405"/>
      <c r="C12" s="405"/>
      <c r="D12" s="405"/>
      <c r="E12" s="405"/>
      <c r="F12" s="405"/>
      <c r="G12" s="405"/>
      <c r="H12" s="405"/>
      <c r="I12" s="405"/>
      <c r="J12" s="405"/>
      <c r="K12" s="405"/>
      <c r="L12" s="405"/>
    </row>
    <row r="13" spans="1:12" x14ac:dyDescent="0.25">
      <c r="B13" s="405"/>
      <c r="C13" s="405"/>
      <c r="D13" s="405"/>
      <c r="E13" s="405"/>
      <c r="F13" s="405"/>
      <c r="G13" s="405"/>
      <c r="H13" s="405"/>
      <c r="I13" s="405"/>
      <c r="J13" s="405"/>
      <c r="K13" s="405"/>
      <c r="L13" s="405"/>
    </row>
    <row r="14" spans="1:12" x14ac:dyDescent="0.25">
      <c r="B14" s="405"/>
      <c r="C14" s="405"/>
      <c r="D14" s="405"/>
      <c r="E14" s="405"/>
      <c r="F14" s="405"/>
      <c r="G14" s="405"/>
      <c r="H14" s="405"/>
      <c r="I14" s="405"/>
      <c r="J14" s="405"/>
      <c r="K14" s="405"/>
      <c r="L14" s="405"/>
    </row>
    <row r="15" spans="1:12" x14ac:dyDescent="0.25">
      <c r="B15" s="405"/>
      <c r="C15" s="405"/>
      <c r="D15" s="405"/>
      <c r="E15" s="405"/>
      <c r="F15" s="405"/>
      <c r="G15" s="405"/>
      <c r="H15" s="405"/>
      <c r="I15" s="405"/>
      <c r="J15" s="405"/>
      <c r="K15" s="405"/>
      <c r="L15" s="405"/>
    </row>
    <row r="16" spans="1:12" x14ac:dyDescent="0.25">
      <c r="B16" s="405"/>
      <c r="C16" s="405"/>
      <c r="D16" s="405"/>
      <c r="E16" s="405"/>
      <c r="F16" s="405"/>
      <c r="G16" s="405"/>
      <c r="H16" s="405"/>
      <c r="I16" s="405"/>
      <c r="J16" s="405"/>
      <c r="K16" s="405"/>
      <c r="L16" s="405"/>
    </row>
    <row r="17" spans="2:12" x14ac:dyDescent="0.25">
      <c r="B17" s="405"/>
      <c r="C17" s="405"/>
      <c r="D17" s="405"/>
      <c r="E17" s="405"/>
      <c r="F17" s="405"/>
      <c r="G17" s="405"/>
      <c r="H17" s="405"/>
      <c r="I17" s="405"/>
      <c r="J17" s="405"/>
      <c r="K17" s="405"/>
      <c r="L17" s="405"/>
    </row>
    <row r="18" spans="2:12" x14ac:dyDescent="0.25">
      <c r="B18" s="405"/>
      <c r="C18" s="405"/>
      <c r="D18" s="405"/>
      <c r="E18" s="405"/>
      <c r="F18" s="405"/>
      <c r="G18" s="405"/>
      <c r="H18" s="405"/>
      <c r="I18" s="405"/>
      <c r="J18" s="405"/>
      <c r="K18" s="405"/>
      <c r="L18" s="405"/>
    </row>
    <row r="19" spans="2:12" x14ac:dyDescent="0.25">
      <c r="B19" s="405"/>
      <c r="C19" s="405"/>
      <c r="D19" s="405"/>
      <c r="E19" s="405"/>
      <c r="F19" s="405"/>
      <c r="G19" s="405"/>
      <c r="H19" s="405"/>
      <c r="I19" s="405"/>
      <c r="J19" s="405"/>
      <c r="K19" s="405"/>
      <c r="L19" s="405"/>
    </row>
    <row r="20" spans="2:12" x14ac:dyDescent="0.25">
      <c r="B20" s="405"/>
      <c r="C20" s="405"/>
      <c r="D20" s="405"/>
      <c r="E20" s="405"/>
      <c r="F20" s="405"/>
      <c r="G20" s="405"/>
      <c r="H20" s="405"/>
      <c r="I20" s="405"/>
      <c r="J20" s="405"/>
      <c r="K20" s="405"/>
      <c r="L20" s="405"/>
    </row>
    <row r="21" spans="2:12" x14ac:dyDescent="0.25">
      <c r="B21" s="405"/>
      <c r="C21" s="405"/>
      <c r="D21" s="405"/>
      <c r="E21" s="405"/>
      <c r="F21" s="405"/>
      <c r="G21" s="405"/>
      <c r="H21" s="405"/>
      <c r="I21" s="405"/>
      <c r="J21" s="405"/>
      <c r="K21" s="405"/>
      <c r="L21" s="405"/>
    </row>
    <row r="22" spans="2:12" x14ac:dyDescent="0.25">
      <c r="B22" s="405"/>
      <c r="C22" s="405"/>
      <c r="D22" s="405"/>
      <c r="E22" s="405"/>
      <c r="F22" s="405"/>
      <c r="G22" s="405"/>
      <c r="H22" s="405"/>
      <c r="I22" s="405"/>
      <c r="J22" s="405"/>
      <c r="K22" s="405"/>
      <c r="L22" s="405"/>
    </row>
    <row r="23" spans="2:12" x14ac:dyDescent="0.25">
      <c r="B23" s="405"/>
      <c r="C23" s="405"/>
      <c r="D23" s="405"/>
      <c r="E23" s="405"/>
      <c r="F23" s="405"/>
      <c r="G23" s="405"/>
      <c r="H23" s="405"/>
      <c r="I23" s="405"/>
      <c r="J23" s="405"/>
      <c r="K23" s="405"/>
      <c r="L23" s="405"/>
    </row>
  </sheetData>
  <mergeCells count="4">
    <mergeCell ref="A3:A4"/>
    <mergeCell ref="B3:E3"/>
    <mergeCell ref="J3:L3"/>
    <mergeCell ref="F3:I3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FF00"/>
  </sheetPr>
  <dimension ref="A1:L20"/>
  <sheetViews>
    <sheetView view="pageBreakPreview" zoomScaleNormal="100" zoomScaleSheetLayoutView="100" workbookViewId="0">
      <selection activeCell="G11" sqref="G11"/>
    </sheetView>
  </sheetViews>
  <sheetFormatPr baseColWidth="10" defaultColWidth="12.42578125" defaultRowHeight="12.75" x14ac:dyDescent="0.25"/>
  <cols>
    <col min="1" max="1" width="15.7109375" style="374" customWidth="1"/>
    <col min="2" max="3" width="5.7109375" style="374" customWidth="1"/>
    <col min="4" max="5" width="4.7109375" style="374" customWidth="1"/>
    <col min="6" max="7" width="5.7109375" style="374" customWidth="1"/>
    <col min="8" max="9" width="4.7109375" style="374" customWidth="1"/>
    <col min="10" max="11" width="5.7109375" style="374" customWidth="1"/>
    <col min="12" max="12" width="4.7109375" style="374" customWidth="1"/>
    <col min="13" max="18" width="11.140625" style="374" customWidth="1"/>
    <col min="19" max="28" width="12.42578125" style="374"/>
    <col min="29" max="29" width="7.28515625" style="374" customWidth="1"/>
    <col min="30" max="38" width="12.42578125" style="374"/>
    <col min="39" max="39" width="35.42578125" style="374" customWidth="1"/>
    <col min="40" max="40" width="12.42578125" style="374"/>
    <col min="41" max="41" width="35.42578125" style="374" customWidth="1"/>
    <col min="42" max="45" width="12.42578125" style="374"/>
    <col min="46" max="48" width="13.7109375" style="374" customWidth="1"/>
    <col min="49" max="49" width="12.42578125" style="374"/>
    <col min="50" max="50" width="6" style="374" customWidth="1"/>
    <col min="51" max="51" width="12.42578125" style="374"/>
    <col min="52" max="52" width="6" style="374" customWidth="1"/>
    <col min="53" max="53" width="12.42578125" style="374"/>
    <col min="54" max="54" width="6" style="374" customWidth="1"/>
    <col min="55" max="55" width="12.42578125" style="374"/>
    <col min="56" max="56" width="6" style="374" customWidth="1"/>
    <col min="57" max="57" width="12.42578125" style="374"/>
    <col min="58" max="58" width="6" style="374" customWidth="1"/>
    <col min="59" max="16384" width="12.42578125" style="374"/>
  </cols>
  <sheetData>
    <row r="1" spans="1:12" ht="13.5" x14ac:dyDescent="0.25">
      <c r="A1" s="282" t="s">
        <v>525</v>
      </c>
      <c r="B1" s="281"/>
      <c r="C1" s="281"/>
      <c r="D1" s="280"/>
      <c r="E1" s="280"/>
      <c r="F1" s="280"/>
      <c r="G1" s="280"/>
      <c r="H1" s="280"/>
      <c r="I1" s="280"/>
      <c r="J1" s="280"/>
      <c r="K1" s="280"/>
      <c r="L1" s="280"/>
    </row>
    <row r="2" spans="1:12" x14ac:dyDescent="0.25">
      <c r="A2" s="279"/>
      <c r="B2" s="279"/>
      <c r="C2" s="279"/>
      <c r="D2" s="278"/>
      <c r="E2" s="278"/>
      <c r="F2" s="278"/>
      <c r="G2" s="278"/>
      <c r="H2" s="278"/>
      <c r="I2" s="278"/>
      <c r="J2" s="278"/>
      <c r="K2" s="278"/>
      <c r="L2" s="278"/>
    </row>
    <row r="3" spans="1:12" x14ac:dyDescent="0.25">
      <c r="A3" s="796" t="s">
        <v>327</v>
      </c>
      <c r="B3" s="798" t="s">
        <v>339</v>
      </c>
      <c r="C3" s="799"/>
      <c r="D3" s="799"/>
      <c r="E3" s="799"/>
      <c r="F3" s="798" t="s">
        <v>338</v>
      </c>
      <c r="G3" s="799"/>
      <c r="H3" s="799"/>
      <c r="I3" s="799"/>
      <c r="J3" s="798" t="s">
        <v>523</v>
      </c>
      <c r="K3" s="799"/>
      <c r="L3" s="802"/>
    </row>
    <row r="4" spans="1:12" ht="25.5" customHeight="1" x14ac:dyDescent="0.25">
      <c r="A4" s="806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</row>
    <row r="5" spans="1:12" x14ac:dyDescent="0.25">
      <c r="A5" s="429" t="s">
        <v>325</v>
      </c>
      <c r="B5" s="428">
        <v>26981.85</v>
      </c>
      <c r="C5" s="427">
        <v>25473.746999999999</v>
      </c>
      <c r="D5" s="423">
        <v>-5.5893239344225858</v>
      </c>
      <c r="E5" s="423">
        <v>100</v>
      </c>
      <c r="F5" s="423">
        <v>914888.179</v>
      </c>
      <c r="G5" s="426">
        <v>826799.10599999991</v>
      </c>
      <c r="H5" s="423">
        <v>-9.6283977672860566</v>
      </c>
      <c r="I5" s="423">
        <v>100</v>
      </c>
      <c r="J5" s="423">
        <v>33.907540772778738</v>
      </c>
      <c r="K5" s="426">
        <v>32.456909696088289</v>
      </c>
      <c r="L5" s="423">
        <v>-3.9728543074621703</v>
      </c>
    </row>
    <row r="6" spans="1:12" x14ac:dyDescent="0.25">
      <c r="A6" s="422" t="s">
        <v>113</v>
      </c>
      <c r="B6" s="421">
        <v>2055</v>
      </c>
      <c r="C6" s="420">
        <v>2162</v>
      </c>
      <c r="D6" s="419">
        <v>5.2068126520681268</v>
      </c>
      <c r="E6" s="418">
        <v>8.4871691628247703</v>
      </c>
      <c r="F6" s="416">
        <v>118126.00000000001</v>
      </c>
      <c r="G6" s="417">
        <v>122178.50000000001</v>
      </c>
      <c r="H6" s="416">
        <v>3.4306587880737593</v>
      </c>
      <c r="I6" s="416">
        <v>14.777289805148875</v>
      </c>
      <c r="J6" s="416">
        <v>57.482238442822393</v>
      </c>
      <c r="K6" s="417">
        <v>56.511794634597599</v>
      </c>
      <c r="L6" s="416">
        <v>0</v>
      </c>
    </row>
    <row r="7" spans="1:12" x14ac:dyDescent="0.25">
      <c r="A7" s="422" t="s">
        <v>115</v>
      </c>
      <c r="B7" s="421">
        <v>189.82</v>
      </c>
      <c r="C7" s="420">
        <v>189.8</v>
      </c>
      <c r="D7" s="419">
        <v>-1.0536297545038487E-2</v>
      </c>
      <c r="E7" s="418">
        <v>0.74508080809627264</v>
      </c>
      <c r="F7" s="416">
        <v>6643.33</v>
      </c>
      <c r="G7" s="417">
        <v>3280.45</v>
      </c>
      <c r="H7" s="416">
        <v>-50.620396698643603</v>
      </c>
      <c r="I7" s="416">
        <v>0.39676506374935533</v>
      </c>
      <c r="J7" s="416">
        <v>34.998050784954167</v>
      </c>
      <c r="K7" s="417">
        <v>17.283719704952581</v>
      </c>
      <c r="L7" s="416">
        <v>-50.615193368474863</v>
      </c>
    </row>
    <row r="8" spans="1:12" x14ac:dyDescent="0.25">
      <c r="A8" s="422" t="s">
        <v>116</v>
      </c>
      <c r="B8" s="421">
        <v>42</v>
      </c>
      <c r="C8" s="420">
        <v>30</v>
      </c>
      <c r="D8" s="418">
        <v>-28.571428571428569</v>
      </c>
      <c r="E8" s="418">
        <v>0.11776830475705047</v>
      </c>
      <c r="F8" s="416">
        <v>4820.45</v>
      </c>
      <c r="G8" s="417">
        <v>3884.1899999999991</v>
      </c>
      <c r="H8" s="416">
        <v>-19.422668008173527</v>
      </c>
      <c r="I8" s="416">
        <v>0.46978642959490563</v>
      </c>
      <c r="J8" s="416">
        <v>114.77261904761905</v>
      </c>
      <c r="K8" s="417">
        <v>129.47299999999998</v>
      </c>
      <c r="L8" s="416">
        <v>12.808264788557079</v>
      </c>
    </row>
    <row r="9" spans="1:12" x14ac:dyDescent="0.25">
      <c r="A9" s="422" t="s">
        <v>117</v>
      </c>
      <c r="B9" s="421">
        <v>26</v>
      </c>
      <c r="C9" s="420">
        <v>20</v>
      </c>
      <c r="D9" s="418">
        <v>-23.076923076923073</v>
      </c>
      <c r="E9" s="418">
        <v>7.8512203171366979E-2</v>
      </c>
      <c r="F9" s="418">
        <v>747</v>
      </c>
      <c r="G9" s="439">
        <v>236</v>
      </c>
      <c r="H9" s="418">
        <v>-68.40696117804552</v>
      </c>
      <c r="I9" s="418">
        <v>2.8543814124540191E-2</v>
      </c>
      <c r="J9" s="418">
        <v>28.73076923076923</v>
      </c>
      <c r="K9" s="439">
        <v>11.8</v>
      </c>
      <c r="L9" s="418">
        <v>-58.929049531459164</v>
      </c>
    </row>
    <row r="10" spans="1:12" x14ac:dyDescent="0.25">
      <c r="A10" s="422" t="s">
        <v>118</v>
      </c>
      <c r="B10" s="421">
        <v>8629</v>
      </c>
      <c r="C10" s="420">
        <v>8299</v>
      </c>
      <c r="D10" s="418">
        <v>-3.8243133619191072</v>
      </c>
      <c r="E10" s="418">
        <v>32.578638705958731</v>
      </c>
      <c r="F10" s="418">
        <v>200923.72200000004</v>
      </c>
      <c r="G10" s="439">
        <v>192327.30799999999</v>
      </c>
      <c r="H10" s="418">
        <v>-4.2784465240993548</v>
      </c>
      <c r="I10" s="418">
        <v>23.261673434852508</v>
      </c>
      <c r="J10" s="418">
        <v>23.284705296094568</v>
      </c>
      <c r="K10" s="439">
        <v>23.174756958669718</v>
      </c>
      <c r="L10" s="418">
        <v>-0.47219123466120116</v>
      </c>
    </row>
    <row r="11" spans="1:12" x14ac:dyDescent="0.25">
      <c r="A11" s="422" t="s">
        <v>119</v>
      </c>
      <c r="B11" s="421">
        <v>74</v>
      </c>
      <c r="C11" s="420">
        <v>81</v>
      </c>
      <c r="D11" s="419">
        <v>9.4594594594594525</v>
      </c>
      <c r="E11" s="418">
        <v>0.31797442284403626</v>
      </c>
      <c r="F11" s="416">
        <v>930</v>
      </c>
      <c r="G11" s="417">
        <v>529</v>
      </c>
      <c r="H11" s="416">
        <v>-43.118279569892472</v>
      </c>
      <c r="I11" s="416">
        <v>6.3981685050346446E-2</v>
      </c>
      <c r="J11" s="416">
        <v>12.567567567567568</v>
      </c>
      <c r="K11" s="417">
        <v>6.5308641975308639</v>
      </c>
      <c r="L11" s="416">
        <v>-48.033983804593127</v>
      </c>
    </row>
    <row r="12" spans="1:12" x14ac:dyDescent="0.25">
      <c r="A12" s="422" t="s">
        <v>120</v>
      </c>
      <c r="B12" s="421">
        <v>114</v>
      </c>
      <c r="C12" s="420">
        <v>98</v>
      </c>
      <c r="D12" s="418">
        <v>-14.035087719298245</v>
      </c>
      <c r="E12" s="418">
        <v>0.3847097955396982</v>
      </c>
      <c r="F12" s="416">
        <v>1827.4590000000001</v>
      </c>
      <c r="G12" s="417">
        <v>1440.98</v>
      </c>
      <c r="H12" s="416">
        <v>-21.148436161905682</v>
      </c>
      <c r="I12" s="416">
        <v>0.17428417490330475</v>
      </c>
      <c r="J12" s="416">
        <v>16.030342105263159</v>
      </c>
      <c r="K12" s="417">
        <v>14.703877551020408</v>
      </c>
      <c r="L12" s="416">
        <v>-8.2747114536453896</v>
      </c>
    </row>
    <row r="13" spans="1:12" x14ac:dyDescent="0.25">
      <c r="A13" s="422" t="s">
        <v>121</v>
      </c>
      <c r="B13" s="421">
        <v>7</v>
      </c>
      <c r="C13" s="420">
        <v>2</v>
      </c>
      <c r="D13" s="419">
        <v>-71.428571428571431</v>
      </c>
      <c r="E13" s="418">
        <v>7.8512203171366979E-3</v>
      </c>
      <c r="F13" s="416">
        <v>247</v>
      </c>
      <c r="G13" s="417">
        <v>64</v>
      </c>
      <c r="H13" s="416">
        <v>-74.089068825910928</v>
      </c>
      <c r="I13" s="416">
        <v>7.7406953558075099E-3</v>
      </c>
      <c r="J13" s="416">
        <v>35.285714285714285</v>
      </c>
      <c r="K13" s="417">
        <v>32</v>
      </c>
      <c r="L13" s="416">
        <v>-9.3117408906882577</v>
      </c>
    </row>
    <row r="14" spans="1:12" x14ac:dyDescent="0.25">
      <c r="A14" s="422" t="s">
        <v>125</v>
      </c>
      <c r="B14" s="421">
        <v>583</v>
      </c>
      <c r="C14" s="420">
        <v>577</v>
      </c>
      <c r="D14" s="419">
        <v>-1.0291595197255532</v>
      </c>
      <c r="E14" s="418">
        <v>2.2650770614939373</v>
      </c>
      <c r="F14" s="416">
        <v>6249</v>
      </c>
      <c r="G14" s="417">
        <v>8524</v>
      </c>
      <c r="H14" s="416">
        <v>36.405824931989116</v>
      </c>
      <c r="I14" s="416">
        <v>1.0309638627016127</v>
      </c>
      <c r="J14" s="416">
        <v>10.718696397941681</v>
      </c>
      <c r="K14" s="417">
        <v>14.772963604852686</v>
      </c>
      <c r="L14" s="416">
        <v>37.824256387087793</v>
      </c>
    </row>
    <row r="15" spans="1:12" x14ac:dyDescent="0.25">
      <c r="A15" s="422" t="s">
        <v>126</v>
      </c>
      <c r="B15" s="421">
        <v>4577</v>
      </c>
      <c r="C15" s="420">
        <v>4629</v>
      </c>
      <c r="D15" s="419">
        <v>1.1361153594057205</v>
      </c>
      <c r="E15" s="418">
        <v>18.171649424012887</v>
      </c>
      <c r="F15" s="416">
        <v>159215</v>
      </c>
      <c r="G15" s="417">
        <v>161545</v>
      </c>
      <c r="H15" s="416">
        <v>1.4634299532079176</v>
      </c>
      <c r="I15" s="416">
        <v>19.538603613342566</v>
      </c>
      <c r="J15" s="416">
        <v>34.785885951496617</v>
      </c>
      <c r="K15" s="417">
        <v>34.898466191402029</v>
      </c>
      <c r="L15" s="416">
        <v>0.32363769622654193</v>
      </c>
    </row>
    <row r="16" spans="1:12" x14ac:dyDescent="0.25">
      <c r="A16" s="422" t="s">
        <v>129</v>
      </c>
      <c r="B16" s="421">
        <v>18</v>
      </c>
      <c r="C16" s="420">
        <v>18</v>
      </c>
      <c r="D16" s="419">
        <v>0</v>
      </c>
      <c r="E16" s="418">
        <v>7.0660982854230281E-2</v>
      </c>
      <c r="F16" s="416">
        <v>540</v>
      </c>
      <c r="G16" s="417">
        <v>510</v>
      </c>
      <c r="H16" s="416">
        <v>-5.555555555555558</v>
      </c>
      <c r="I16" s="416">
        <v>6.1683666116591089E-2</v>
      </c>
      <c r="J16" s="416">
        <v>30</v>
      </c>
      <c r="K16" s="417">
        <v>28.333333333333332</v>
      </c>
      <c r="L16" s="416">
        <v>-5.555555555555558</v>
      </c>
    </row>
    <row r="17" spans="1:12" x14ac:dyDescent="0.25">
      <c r="A17" s="422" t="s">
        <v>130</v>
      </c>
      <c r="B17" s="421">
        <v>4928</v>
      </c>
      <c r="C17" s="420">
        <v>4988</v>
      </c>
      <c r="D17" s="419">
        <v>1.2175324675324672</v>
      </c>
      <c r="E17" s="418">
        <v>19.580943470938923</v>
      </c>
      <c r="F17" s="416">
        <v>104253</v>
      </c>
      <c r="G17" s="417">
        <v>85727</v>
      </c>
      <c r="H17" s="416">
        <v>-17.770232031692135</v>
      </c>
      <c r="I17" s="416">
        <v>10.368540480739224</v>
      </c>
      <c r="J17" s="416">
        <v>21.15523538961039</v>
      </c>
      <c r="K17" s="417">
        <v>17.186647955092223</v>
      </c>
      <c r="L17" s="416">
        <v>-18.759363162024624</v>
      </c>
    </row>
    <row r="18" spans="1:12" x14ac:dyDescent="0.25">
      <c r="A18" s="422" t="s">
        <v>359</v>
      </c>
      <c r="B18" s="421">
        <v>4565.05</v>
      </c>
      <c r="C18" s="420">
        <v>3388</v>
      </c>
      <c r="D18" s="419">
        <v>-25.783945411331754</v>
      </c>
      <c r="E18" s="418">
        <v>13.299967217229566</v>
      </c>
      <c r="F18" s="437">
        <v>286153.5</v>
      </c>
      <c r="G18" s="438">
        <v>228590</v>
      </c>
      <c r="H18" s="437">
        <v>-20.116301215955769</v>
      </c>
      <c r="I18" s="437">
        <v>27.647586740375601</v>
      </c>
      <c r="J18" s="437">
        <v>62.683541253655491</v>
      </c>
      <c r="K18" s="438">
        <v>67.470484061393151</v>
      </c>
      <c r="L18" s="437">
        <v>7.6366821529223916</v>
      </c>
    </row>
    <row r="19" spans="1:12" x14ac:dyDescent="0.25">
      <c r="A19" s="436" t="s">
        <v>135</v>
      </c>
      <c r="B19" s="435">
        <v>1173.98</v>
      </c>
      <c r="C19" s="434">
        <v>991.94700000000012</v>
      </c>
      <c r="D19" s="433">
        <v>-15.505630419598281</v>
      </c>
      <c r="E19" s="432">
        <v>3.8939972199613981</v>
      </c>
      <c r="F19" s="430">
        <v>24212.718000000001</v>
      </c>
      <c r="G19" s="431">
        <v>17962.678</v>
      </c>
      <c r="H19" s="430">
        <v>-25.813045854661997</v>
      </c>
      <c r="I19" s="430">
        <v>2.1725565339447765</v>
      </c>
      <c r="J19" s="430">
        <v>20.624472307875774</v>
      </c>
      <c r="K19" s="431">
        <v>18.108505797184726</v>
      </c>
      <c r="L19" s="430">
        <v>-12.198937617086504</v>
      </c>
    </row>
    <row r="20" spans="1:12" x14ac:dyDescent="0.25">
      <c r="A20" s="253" t="s">
        <v>323</v>
      </c>
      <c r="B20" s="251"/>
      <c r="C20" s="251"/>
      <c r="D20" s="251"/>
      <c r="E20" s="251"/>
      <c r="F20" s="251"/>
      <c r="G20" s="251"/>
      <c r="H20" s="251"/>
      <c r="I20" s="251"/>
      <c r="J20" s="251"/>
      <c r="K20" s="251"/>
      <c r="L20" s="251"/>
    </row>
  </sheetData>
  <mergeCells count="4">
    <mergeCell ref="A3:A4"/>
    <mergeCell ref="B3:E3"/>
    <mergeCell ref="J3:L3"/>
    <mergeCell ref="F3:I3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FF00"/>
  </sheetPr>
  <dimension ref="A1:L7"/>
  <sheetViews>
    <sheetView view="pageBreakPreview" zoomScaleNormal="100" zoomScaleSheetLayoutView="100" workbookViewId="0"/>
  </sheetViews>
  <sheetFormatPr baseColWidth="10" defaultColWidth="12.42578125" defaultRowHeight="12.75" x14ac:dyDescent="0.25"/>
  <cols>
    <col min="1" max="1" width="15.7109375" style="374" customWidth="1"/>
    <col min="2" max="3" width="5.7109375" style="374" customWidth="1"/>
    <col min="4" max="5" width="4.7109375" style="374" customWidth="1"/>
    <col min="6" max="7" width="6.7109375" style="374" customWidth="1"/>
    <col min="8" max="9" width="4.7109375" style="374" customWidth="1"/>
    <col min="10" max="11" width="5.7109375" style="374" customWidth="1"/>
    <col min="12" max="12" width="4.7109375" style="374" customWidth="1"/>
    <col min="13" max="16" width="11.140625" style="374" customWidth="1"/>
    <col min="17" max="26" width="12.42578125" style="374"/>
    <col min="27" max="27" width="7.28515625" style="374" customWidth="1"/>
    <col min="28" max="36" width="12.42578125" style="374"/>
    <col min="37" max="37" width="35.42578125" style="374" customWidth="1"/>
    <col min="38" max="38" width="12.42578125" style="374"/>
    <col min="39" max="39" width="35.42578125" style="374" customWidth="1"/>
    <col min="40" max="43" width="12.42578125" style="374"/>
    <col min="44" max="46" width="13.7109375" style="374" customWidth="1"/>
    <col min="47" max="47" width="12.42578125" style="374"/>
    <col min="48" max="48" width="6" style="374" customWidth="1"/>
    <col min="49" max="49" width="12.42578125" style="374"/>
    <col min="50" max="50" width="6" style="374" customWidth="1"/>
    <col min="51" max="51" width="12.42578125" style="374"/>
    <col min="52" max="52" width="6" style="374" customWidth="1"/>
    <col min="53" max="53" width="12.42578125" style="374"/>
    <col min="54" max="54" width="6" style="374" customWidth="1"/>
    <col min="55" max="55" width="12.42578125" style="374"/>
    <col min="56" max="56" width="6" style="374" customWidth="1"/>
    <col min="57" max="16384" width="12.42578125" style="374"/>
  </cols>
  <sheetData>
    <row r="1" spans="1:12" ht="13.5" x14ac:dyDescent="0.25">
      <c r="A1" s="282" t="s">
        <v>526</v>
      </c>
      <c r="B1" s="281"/>
      <c r="C1" s="281"/>
      <c r="D1" s="280"/>
      <c r="E1" s="280"/>
      <c r="F1" s="280"/>
      <c r="G1" s="281"/>
      <c r="H1" s="281"/>
      <c r="I1" s="280"/>
    </row>
    <row r="2" spans="1:12" x14ac:dyDescent="0.25">
      <c r="A2" s="279"/>
      <c r="B2" s="279"/>
      <c r="C2" s="279"/>
      <c r="D2" s="278"/>
      <c r="E2" s="278"/>
      <c r="F2" s="278"/>
      <c r="G2" s="279"/>
      <c r="H2" s="279"/>
      <c r="I2" s="278"/>
    </row>
    <row r="3" spans="1:12" x14ac:dyDescent="0.25">
      <c r="A3" s="796" t="s">
        <v>327</v>
      </c>
      <c r="B3" s="798" t="s">
        <v>339</v>
      </c>
      <c r="C3" s="799"/>
      <c r="D3" s="799"/>
      <c r="E3" s="799"/>
      <c r="F3" s="798" t="s">
        <v>338</v>
      </c>
      <c r="G3" s="799"/>
      <c r="H3" s="799"/>
      <c r="I3" s="799"/>
      <c r="J3" s="798" t="s">
        <v>523</v>
      </c>
      <c r="K3" s="799"/>
      <c r="L3" s="802"/>
    </row>
    <row r="4" spans="1:12" ht="25.5" customHeight="1" x14ac:dyDescent="0.25">
      <c r="A4" s="806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</row>
    <row r="5" spans="1:12" x14ac:dyDescent="0.25">
      <c r="A5" s="318" t="s">
        <v>325</v>
      </c>
      <c r="B5" s="523">
        <v>7462.84</v>
      </c>
      <c r="C5" s="523">
        <v>8816</v>
      </c>
      <c r="D5" s="524">
        <v>18.131971206671981</v>
      </c>
      <c r="E5" s="524">
        <v>100</v>
      </c>
      <c r="F5" s="524">
        <v>1251925.1099999999</v>
      </c>
      <c r="G5" s="525">
        <v>1225400</v>
      </c>
      <c r="H5" s="525">
        <v>-2.1187457451029013</v>
      </c>
      <c r="I5" s="524">
        <v>100</v>
      </c>
      <c r="J5" s="524">
        <v>167.75451570715705</v>
      </c>
      <c r="K5" s="526">
        <v>138.997277676951</v>
      </c>
      <c r="L5" s="524">
        <v>-17.142452415651523</v>
      </c>
    </row>
    <row r="6" spans="1:12" x14ac:dyDescent="0.25">
      <c r="A6" s="337" t="s">
        <v>130</v>
      </c>
      <c r="B6" s="527">
        <v>7462.84</v>
      </c>
      <c r="C6" s="528">
        <v>8816</v>
      </c>
      <c r="D6" s="529">
        <v>18.131971206671981</v>
      </c>
      <c r="E6" s="530">
        <v>100</v>
      </c>
      <c r="F6" s="531">
        <v>1251925.1099999999</v>
      </c>
      <c r="G6" s="532">
        <v>1225400</v>
      </c>
      <c r="H6" s="531">
        <v>-2.1187457451029013</v>
      </c>
      <c r="I6" s="531">
        <v>100</v>
      </c>
      <c r="J6" s="533">
        <v>167.75451570715705</v>
      </c>
      <c r="K6" s="534">
        <v>138.997277676951</v>
      </c>
      <c r="L6" s="533">
        <v>-17.142452415651523</v>
      </c>
    </row>
    <row r="7" spans="1:12" x14ac:dyDescent="0.25">
      <c r="A7" s="253" t="s">
        <v>323</v>
      </c>
      <c r="B7" s="298"/>
      <c r="C7" s="298"/>
      <c r="D7" s="296"/>
      <c r="E7" s="296"/>
      <c r="F7" s="296"/>
      <c r="G7" s="298"/>
      <c r="H7" s="298"/>
      <c r="I7" s="296"/>
    </row>
  </sheetData>
  <mergeCells count="4">
    <mergeCell ref="J3:L3"/>
    <mergeCell ref="A3:A4"/>
    <mergeCell ref="B3:E3"/>
    <mergeCell ref="F3:I3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FF00"/>
  </sheetPr>
  <dimension ref="A1:I28"/>
  <sheetViews>
    <sheetView view="pageBreakPreview" zoomScaleNormal="100" zoomScaleSheetLayoutView="100" workbookViewId="0"/>
  </sheetViews>
  <sheetFormatPr baseColWidth="10" defaultColWidth="11" defaultRowHeight="12.75" x14ac:dyDescent="0.25"/>
  <cols>
    <col min="1" max="1" width="12.85546875" style="374" customWidth="1"/>
    <col min="2" max="5" width="6.7109375" style="374" customWidth="1"/>
    <col min="6" max="6" width="7.28515625" style="374" customWidth="1"/>
    <col min="7" max="9" width="6.7109375" style="374" customWidth="1"/>
    <col min="10" max="16384" width="11" style="374"/>
  </cols>
  <sheetData>
    <row r="1" spans="1:9" ht="13.5" x14ac:dyDescent="0.25">
      <c r="A1" s="391" t="s">
        <v>528</v>
      </c>
      <c r="B1" s="391"/>
      <c r="C1" s="390"/>
      <c r="D1" s="390"/>
      <c r="E1" s="390"/>
      <c r="F1" s="390"/>
      <c r="G1" s="390"/>
    </row>
    <row r="2" spans="1:9" ht="13.5" x14ac:dyDescent="0.25">
      <c r="A2" s="391" t="s">
        <v>527</v>
      </c>
      <c r="B2" s="391"/>
      <c r="C2" s="390"/>
      <c r="D2" s="390"/>
      <c r="E2" s="390"/>
      <c r="F2" s="390"/>
      <c r="G2" s="390"/>
    </row>
    <row r="3" spans="1:9" ht="13.5" x14ac:dyDescent="0.25">
      <c r="A3" s="391" t="s">
        <v>328</v>
      </c>
      <c r="B3" s="391"/>
      <c r="C3" s="390"/>
      <c r="D3" s="390"/>
      <c r="E3" s="390"/>
      <c r="F3" s="390"/>
      <c r="G3" s="390"/>
    </row>
    <row r="4" spans="1:9" ht="12" customHeight="1" x14ac:dyDescent="0.25"/>
    <row r="5" spans="1:9" ht="25.5" customHeight="1" x14ac:dyDescent="0.25">
      <c r="A5" s="388" t="s">
        <v>327</v>
      </c>
      <c r="B5" s="388" t="s">
        <v>109</v>
      </c>
      <c r="C5" s="389" t="s">
        <v>99</v>
      </c>
      <c r="D5" s="389" t="s">
        <v>100</v>
      </c>
      <c r="E5" s="389" t="s">
        <v>101</v>
      </c>
      <c r="F5" s="389" t="s">
        <v>278</v>
      </c>
      <c r="G5" s="389" t="s">
        <v>248</v>
      </c>
    </row>
    <row r="6" spans="1:9" x14ac:dyDescent="0.25">
      <c r="A6" s="387" t="s">
        <v>325</v>
      </c>
      <c r="B6" s="386">
        <f t="shared" ref="B6:B27" si="0">+SUM(C6:G6)</f>
        <v>156850.24799999999</v>
      </c>
      <c r="C6" s="386">
        <v>35600.75</v>
      </c>
      <c r="D6" s="386">
        <v>21501.75</v>
      </c>
      <c r="E6" s="386">
        <v>82364.3</v>
      </c>
      <c r="F6" s="386">
        <v>17224.448</v>
      </c>
      <c r="G6" s="386">
        <v>159</v>
      </c>
      <c r="H6" s="492"/>
      <c r="I6" s="392"/>
    </row>
    <row r="7" spans="1:9" x14ac:dyDescent="0.25">
      <c r="A7" s="384" t="s">
        <v>114</v>
      </c>
      <c r="B7" s="379">
        <f t="shared" si="0"/>
        <v>1123</v>
      </c>
      <c r="C7" s="379">
        <v>784</v>
      </c>
      <c r="D7" s="379">
        <v>0</v>
      </c>
      <c r="E7" s="379">
        <v>0</v>
      </c>
      <c r="F7" s="379">
        <v>339</v>
      </c>
      <c r="G7" s="379">
        <v>0</v>
      </c>
      <c r="H7" s="392"/>
      <c r="I7" s="392"/>
    </row>
    <row r="8" spans="1:9" x14ac:dyDescent="0.25">
      <c r="A8" s="384" t="s">
        <v>115</v>
      </c>
      <c r="B8" s="379">
        <f t="shared" si="0"/>
        <v>1369.55</v>
      </c>
      <c r="C8" s="379">
        <v>0</v>
      </c>
      <c r="D8" s="379">
        <v>798.75</v>
      </c>
      <c r="E8" s="379">
        <v>570.79999999999995</v>
      </c>
      <c r="F8" s="379">
        <v>0</v>
      </c>
      <c r="G8" s="379">
        <v>0</v>
      </c>
      <c r="H8" s="392"/>
      <c r="I8" s="392"/>
    </row>
    <row r="9" spans="1:9" x14ac:dyDescent="0.25">
      <c r="A9" s="384" t="s">
        <v>116</v>
      </c>
      <c r="B9" s="379">
        <f t="shared" si="0"/>
        <v>12884</v>
      </c>
      <c r="C9" s="379">
        <v>12100</v>
      </c>
      <c r="D9" s="379">
        <v>303</v>
      </c>
      <c r="E9" s="379">
        <v>374</v>
      </c>
      <c r="F9" s="379">
        <v>107</v>
      </c>
      <c r="G9" s="379">
        <v>0</v>
      </c>
      <c r="H9" s="392"/>
      <c r="I9" s="392"/>
    </row>
    <row r="10" spans="1:9" x14ac:dyDescent="0.25">
      <c r="A10" s="384" t="s">
        <v>117</v>
      </c>
      <c r="B10" s="379">
        <f t="shared" si="0"/>
        <v>3163</v>
      </c>
      <c r="C10" s="379">
        <v>0</v>
      </c>
      <c r="D10" s="379">
        <v>146</v>
      </c>
      <c r="E10" s="379">
        <v>3017</v>
      </c>
      <c r="F10" s="379">
        <v>0</v>
      </c>
      <c r="G10" s="379">
        <v>0</v>
      </c>
      <c r="H10" s="392"/>
      <c r="I10" s="392"/>
    </row>
    <row r="11" spans="1:9" x14ac:dyDescent="0.25">
      <c r="A11" s="384" t="s">
        <v>118</v>
      </c>
      <c r="B11" s="379">
        <f t="shared" si="0"/>
        <v>241</v>
      </c>
      <c r="C11" s="379">
        <v>0</v>
      </c>
      <c r="D11" s="379">
        <v>0</v>
      </c>
      <c r="E11" s="379">
        <v>241</v>
      </c>
      <c r="F11" s="379">
        <v>0</v>
      </c>
      <c r="G11" s="379">
        <v>0</v>
      </c>
      <c r="H11" s="392"/>
      <c r="I11" s="392"/>
    </row>
    <row r="12" spans="1:9" x14ac:dyDescent="0.25">
      <c r="A12" s="384" t="s">
        <v>119</v>
      </c>
      <c r="B12" s="379">
        <f t="shared" si="0"/>
        <v>7501</v>
      </c>
      <c r="C12" s="379">
        <v>0</v>
      </c>
      <c r="D12" s="379">
        <v>1019</v>
      </c>
      <c r="E12" s="379">
        <v>6482</v>
      </c>
      <c r="F12" s="379">
        <v>0</v>
      </c>
      <c r="G12" s="379">
        <v>0</v>
      </c>
      <c r="H12" s="392"/>
      <c r="I12" s="392"/>
    </row>
    <row r="13" spans="1:9" x14ac:dyDescent="0.25">
      <c r="A13" s="384" t="s">
        <v>120</v>
      </c>
      <c r="B13" s="379">
        <f t="shared" si="0"/>
        <v>657</v>
      </c>
      <c r="C13" s="379">
        <v>0</v>
      </c>
      <c r="D13" s="379">
        <v>0</v>
      </c>
      <c r="E13" s="379">
        <v>657</v>
      </c>
      <c r="F13" s="379">
        <v>0</v>
      </c>
      <c r="G13" s="379">
        <v>0</v>
      </c>
      <c r="H13" s="392"/>
      <c r="I13" s="392"/>
    </row>
    <row r="14" spans="1:9" x14ac:dyDescent="0.25">
      <c r="A14" s="384" t="s">
        <v>121</v>
      </c>
      <c r="B14" s="379">
        <f t="shared" si="0"/>
        <v>1327.25</v>
      </c>
      <c r="C14" s="379">
        <v>341.25</v>
      </c>
      <c r="D14" s="379">
        <v>0</v>
      </c>
      <c r="E14" s="379">
        <v>921</v>
      </c>
      <c r="F14" s="379">
        <v>65</v>
      </c>
      <c r="G14" s="379">
        <v>0</v>
      </c>
      <c r="H14" s="392"/>
      <c r="I14" s="392"/>
    </row>
    <row r="15" spans="1:9" x14ac:dyDescent="0.25">
      <c r="A15" s="384" t="s">
        <v>122</v>
      </c>
      <c r="B15" s="379">
        <f t="shared" si="0"/>
        <v>11841.77</v>
      </c>
      <c r="C15" s="379">
        <v>188</v>
      </c>
      <c r="D15" s="379">
        <v>0</v>
      </c>
      <c r="E15" s="379">
        <v>0</v>
      </c>
      <c r="F15" s="379">
        <v>11653.77</v>
      </c>
      <c r="G15" s="379">
        <v>0</v>
      </c>
      <c r="H15" s="392"/>
      <c r="I15" s="392"/>
    </row>
    <row r="16" spans="1:9" x14ac:dyDescent="0.25">
      <c r="A16" s="384" t="s">
        <v>123</v>
      </c>
      <c r="B16" s="379">
        <f t="shared" si="0"/>
        <v>5275</v>
      </c>
      <c r="C16" s="379">
        <v>0</v>
      </c>
      <c r="D16" s="379">
        <v>750</v>
      </c>
      <c r="E16" s="379">
        <v>4525</v>
      </c>
      <c r="F16" s="379">
        <v>0</v>
      </c>
      <c r="G16" s="379">
        <v>0</v>
      </c>
      <c r="H16" s="392"/>
      <c r="I16" s="392"/>
    </row>
    <row r="17" spans="1:9" x14ac:dyDescent="0.25">
      <c r="A17" s="384" t="s">
        <v>124</v>
      </c>
      <c r="B17" s="379">
        <f t="shared" si="0"/>
        <v>4132</v>
      </c>
      <c r="C17" s="379">
        <v>2764.5</v>
      </c>
      <c r="D17" s="379">
        <v>0</v>
      </c>
      <c r="E17" s="379">
        <v>1331.5</v>
      </c>
      <c r="F17" s="379">
        <v>36</v>
      </c>
      <c r="G17" s="379">
        <v>0</v>
      </c>
      <c r="H17" s="392"/>
      <c r="I17" s="392"/>
    </row>
    <row r="18" spans="1:9" x14ac:dyDescent="0.25">
      <c r="A18" s="384" t="s">
        <v>125</v>
      </c>
      <c r="B18" s="379">
        <f t="shared" si="0"/>
        <v>5271</v>
      </c>
      <c r="C18" s="379">
        <v>2133</v>
      </c>
      <c r="D18" s="379">
        <v>0</v>
      </c>
      <c r="E18" s="379">
        <v>0</v>
      </c>
      <c r="F18" s="379">
        <v>3138</v>
      </c>
      <c r="G18" s="379">
        <v>0</v>
      </c>
      <c r="H18" s="392"/>
      <c r="I18" s="392"/>
    </row>
    <row r="19" spans="1:9" x14ac:dyDescent="0.25">
      <c r="A19" s="384" t="s">
        <v>200</v>
      </c>
      <c r="B19" s="379">
        <f t="shared" si="0"/>
        <v>14187</v>
      </c>
      <c r="C19" s="379">
        <v>12908</v>
      </c>
      <c r="D19" s="379">
        <v>0</v>
      </c>
      <c r="E19" s="379">
        <v>0</v>
      </c>
      <c r="F19" s="379">
        <v>1270</v>
      </c>
      <c r="G19" s="379">
        <v>9</v>
      </c>
      <c r="H19" s="392"/>
      <c r="I19" s="392"/>
    </row>
    <row r="20" spans="1:9" x14ac:dyDescent="0.25">
      <c r="A20" s="384" t="s">
        <v>324</v>
      </c>
      <c r="B20" s="379">
        <f t="shared" si="0"/>
        <v>1795</v>
      </c>
      <c r="C20" s="379">
        <v>1792</v>
      </c>
      <c r="D20" s="379">
        <v>0</v>
      </c>
      <c r="E20" s="379">
        <v>0</v>
      </c>
      <c r="F20" s="379">
        <v>3</v>
      </c>
      <c r="G20" s="379">
        <v>0</v>
      </c>
      <c r="H20" s="392"/>
      <c r="I20" s="392"/>
    </row>
    <row r="21" spans="1:9" x14ac:dyDescent="0.25">
      <c r="A21" s="384" t="s">
        <v>128</v>
      </c>
      <c r="B21" s="379">
        <f t="shared" si="0"/>
        <v>91</v>
      </c>
      <c r="C21" s="379">
        <v>81</v>
      </c>
      <c r="D21" s="379">
        <v>0</v>
      </c>
      <c r="E21" s="379">
        <v>10</v>
      </c>
      <c r="F21" s="379">
        <v>0</v>
      </c>
      <c r="G21" s="379">
        <v>0</v>
      </c>
      <c r="H21" s="392"/>
      <c r="I21" s="392"/>
    </row>
    <row r="22" spans="1:9" x14ac:dyDescent="0.25">
      <c r="A22" s="384" t="s">
        <v>129</v>
      </c>
      <c r="B22" s="379">
        <f t="shared" si="0"/>
        <v>60</v>
      </c>
      <c r="C22" s="379">
        <v>0</v>
      </c>
      <c r="D22" s="379">
        <v>0</v>
      </c>
      <c r="E22" s="379">
        <v>60</v>
      </c>
      <c r="F22" s="379">
        <v>0</v>
      </c>
      <c r="G22" s="379">
        <v>0</v>
      </c>
      <c r="H22" s="392"/>
      <c r="I22" s="392"/>
    </row>
    <row r="23" spans="1:9" x14ac:dyDescent="0.25">
      <c r="A23" s="384" t="s">
        <v>130</v>
      </c>
      <c r="B23" s="383">
        <f t="shared" si="0"/>
        <v>523</v>
      </c>
      <c r="C23" s="383">
        <v>0</v>
      </c>
      <c r="D23" s="383">
        <v>0</v>
      </c>
      <c r="E23" s="383">
        <v>0</v>
      </c>
      <c r="F23" s="383">
        <v>373</v>
      </c>
      <c r="G23" s="383">
        <v>150</v>
      </c>
      <c r="H23" s="392"/>
      <c r="I23" s="392"/>
    </row>
    <row r="24" spans="1:9" x14ac:dyDescent="0.25">
      <c r="A24" s="384" t="s">
        <v>131</v>
      </c>
      <c r="B24" s="379">
        <f t="shared" si="0"/>
        <v>82660</v>
      </c>
      <c r="C24" s="379">
        <v>0</v>
      </c>
      <c r="D24" s="379">
        <v>18485</v>
      </c>
      <c r="E24" s="379">
        <v>64175</v>
      </c>
      <c r="F24" s="379">
        <v>0</v>
      </c>
      <c r="G24" s="379">
        <v>0</v>
      </c>
      <c r="H24" s="392"/>
      <c r="I24" s="392"/>
    </row>
    <row r="25" spans="1:9" x14ac:dyDescent="0.25">
      <c r="A25" s="384" t="s">
        <v>132</v>
      </c>
      <c r="B25" s="379">
        <f t="shared" si="0"/>
        <v>134</v>
      </c>
      <c r="C25" s="379">
        <v>0</v>
      </c>
      <c r="D25" s="379">
        <v>0</v>
      </c>
      <c r="E25" s="379">
        <v>0</v>
      </c>
      <c r="F25" s="379">
        <v>134</v>
      </c>
      <c r="G25" s="379">
        <v>0</v>
      </c>
      <c r="H25" s="392"/>
      <c r="I25" s="392"/>
    </row>
    <row r="26" spans="1:9" x14ac:dyDescent="0.25">
      <c r="A26" s="384" t="s">
        <v>133</v>
      </c>
      <c r="B26" s="379">
        <f t="shared" si="0"/>
        <v>2509</v>
      </c>
      <c r="C26" s="379">
        <v>2509</v>
      </c>
      <c r="D26" s="379">
        <v>0</v>
      </c>
      <c r="E26" s="379">
        <v>0</v>
      </c>
      <c r="F26" s="379">
        <v>0</v>
      </c>
      <c r="G26" s="379">
        <v>0</v>
      </c>
      <c r="H26" s="392"/>
      <c r="I26" s="392"/>
    </row>
    <row r="27" spans="1:9" x14ac:dyDescent="0.25">
      <c r="A27" s="382" t="s">
        <v>135</v>
      </c>
      <c r="B27" s="381">
        <f t="shared" si="0"/>
        <v>105.678</v>
      </c>
      <c r="C27" s="381">
        <v>0</v>
      </c>
      <c r="D27" s="381">
        <v>0</v>
      </c>
      <c r="E27" s="381">
        <v>0</v>
      </c>
      <c r="F27" s="381">
        <v>105.678</v>
      </c>
      <c r="G27" s="381">
        <v>0</v>
      </c>
      <c r="H27" s="392"/>
      <c r="I27" s="392"/>
    </row>
    <row r="28" spans="1:9" x14ac:dyDescent="0.25">
      <c r="A28" s="378" t="s">
        <v>323</v>
      </c>
      <c r="B28" s="378"/>
    </row>
  </sheetData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FF00"/>
  </sheetPr>
  <dimension ref="A1:V31"/>
  <sheetViews>
    <sheetView view="pageBreakPreview" zoomScaleNormal="100" zoomScaleSheetLayoutView="100" workbookViewId="0">
      <selection activeCell="R27" sqref="R27"/>
    </sheetView>
  </sheetViews>
  <sheetFormatPr baseColWidth="10" defaultColWidth="11" defaultRowHeight="12.75" x14ac:dyDescent="0.25"/>
  <cols>
    <col min="1" max="1" width="12.85546875" style="374" customWidth="1"/>
    <col min="2" max="13" width="6.7109375" style="374" customWidth="1"/>
    <col min="14" max="14" width="7.28515625" style="374" customWidth="1"/>
    <col min="15" max="17" width="6.7109375" style="374" customWidth="1"/>
    <col min="18" max="16384" width="11" style="374"/>
  </cols>
  <sheetData>
    <row r="1" spans="1:22" ht="13.5" x14ac:dyDescent="0.25">
      <c r="A1" s="491" t="s">
        <v>529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1"/>
      <c r="N1" s="390"/>
      <c r="O1" s="390"/>
      <c r="P1" s="390"/>
    </row>
    <row r="2" spans="1:22" ht="13.5" x14ac:dyDescent="0.25">
      <c r="A2" s="391" t="s">
        <v>381</v>
      </c>
      <c r="B2" s="391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  <c r="P2" s="390"/>
    </row>
    <row r="3" spans="1:22" ht="12" customHeight="1" x14ac:dyDescent="0.25"/>
    <row r="4" spans="1:22" ht="25.5" customHeight="1" x14ac:dyDescent="0.25">
      <c r="A4" s="388" t="s">
        <v>327</v>
      </c>
      <c r="B4" s="388" t="s">
        <v>109</v>
      </c>
      <c r="C4" s="389" t="s">
        <v>99</v>
      </c>
      <c r="D4" s="388" t="s">
        <v>74</v>
      </c>
      <c r="E4" s="389" t="s">
        <v>100</v>
      </c>
      <c r="F4" s="389" t="s">
        <v>101</v>
      </c>
      <c r="G4" s="389" t="s">
        <v>244</v>
      </c>
      <c r="H4" s="389" t="s">
        <v>102</v>
      </c>
      <c r="I4" s="389" t="s">
        <v>245</v>
      </c>
      <c r="J4" s="389" t="s">
        <v>103</v>
      </c>
      <c r="K4" s="389" t="s">
        <v>104</v>
      </c>
      <c r="L4" s="389" t="s">
        <v>246</v>
      </c>
      <c r="M4" s="389" t="s">
        <v>247</v>
      </c>
      <c r="N4" s="389" t="s">
        <v>278</v>
      </c>
      <c r="O4" s="389" t="s">
        <v>76</v>
      </c>
      <c r="P4" s="389" t="s">
        <v>248</v>
      </c>
      <c r="R4" s="374" t="s">
        <v>103</v>
      </c>
      <c r="S4" s="374">
        <v>329.88509000000005</v>
      </c>
    </row>
    <row r="5" spans="1:22" x14ac:dyDescent="0.25">
      <c r="A5" s="387" t="s">
        <v>325</v>
      </c>
      <c r="B5" s="386">
        <f t="shared" ref="B5:B30" si="0">+SUM(C5:P5)</f>
        <v>802819.49800000002</v>
      </c>
      <c r="C5" s="386">
        <v>34885.25</v>
      </c>
      <c r="D5" s="386">
        <v>169773.15999999997</v>
      </c>
      <c r="E5" s="386">
        <v>21346.75</v>
      </c>
      <c r="F5" s="386">
        <v>81451.3</v>
      </c>
      <c r="G5" s="386">
        <v>15605</v>
      </c>
      <c r="H5" s="386">
        <v>52877.58</v>
      </c>
      <c r="I5" s="386">
        <v>16960.86</v>
      </c>
      <c r="J5" s="386">
        <v>329885.09000000003</v>
      </c>
      <c r="K5" s="386">
        <v>40811</v>
      </c>
      <c r="L5" s="386">
        <v>9835</v>
      </c>
      <c r="M5" s="386">
        <v>7896</v>
      </c>
      <c r="N5" s="386">
        <v>18098.828000000001</v>
      </c>
      <c r="O5" s="386">
        <v>3378.68</v>
      </c>
      <c r="P5" s="386">
        <v>15</v>
      </c>
      <c r="R5" s="374" t="s">
        <v>74</v>
      </c>
      <c r="S5" s="374">
        <v>169.77315999999996</v>
      </c>
      <c r="U5" s="385"/>
      <c r="V5" s="385"/>
    </row>
    <row r="6" spans="1:22" x14ac:dyDescent="0.25">
      <c r="A6" s="384" t="s">
        <v>113</v>
      </c>
      <c r="B6" s="379">
        <f t="shared" si="0"/>
        <v>70811</v>
      </c>
      <c r="C6" s="379">
        <v>0</v>
      </c>
      <c r="D6" s="379">
        <v>125</v>
      </c>
      <c r="E6" s="379">
        <v>0</v>
      </c>
      <c r="F6" s="379">
        <v>0</v>
      </c>
      <c r="G6" s="379">
        <v>5640</v>
      </c>
      <c r="H6" s="379">
        <v>20331</v>
      </c>
      <c r="I6" s="379">
        <v>2677</v>
      </c>
      <c r="J6" s="379">
        <v>21825</v>
      </c>
      <c r="K6" s="379">
        <v>6765</v>
      </c>
      <c r="L6" s="379">
        <v>5552</v>
      </c>
      <c r="M6" s="379">
        <v>7896</v>
      </c>
      <c r="N6" s="379">
        <v>0</v>
      </c>
      <c r="O6" s="379">
        <v>0</v>
      </c>
      <c r="P6" s="379">
        <v>0</v>
      </c>
      <c r="R6" s="374" t="s">
        <v>101</v>
      </c>
      <c r="S6" s="374">
        <v>81.451300000000003</v>
      </c>
    </row>
    <row r="7" spans="1:22" x14ac:dyDescent="0.25">
      <c r="A7" s="384" t="s">
        <v>114</v>
      </c>
      <c r="B7" s="379">
        <f t="shared" si="0"/>
        <v>9126.2000000000007</v>
      </c>
      <c r="C7" s="379">
        <v>706</v>
      </c>
      <c r="D7" s="379">
        <v>7902.2</v>
      </c>
      <c r="E7" s="379">
        <v>0</v>
      </c>
      <c r="F7" s="379">
        <v>0</v>
      </c>
      <c r="G7" s="379">
        <v>0</v>
      </c>
      <c r="H7" s="379">
        <v>0</v>
      </c>
      <c r="I7" s="379">
        <v>0</v>
      </c>
      <c r="J7" s="379">
        <v>0</v>
      </c>
      <c r="K7" s="379">
        <v>0</v>
      </c>
      <c r="L7" s="379">
        <v>0</v>
      </c>
      <c r="M7" s="379">
        <v>0</v>
      </c>
      <c r="N7" s="379">
        <v>518</v>
      </c>
      <c r="O7" s="379">
        <v>0</v>
      </c>
      <c r="P7" s="379">
        <v>0</v>
      </c>
      <c r="R7" s="374" t="s">
        <v>102</v>
      </c>
      <c r="S7" s="374">
        <v>52.877580000000002</v>
      </c>
    </row>
    <row r="8" spans="1:22" x14ac:dyDescent="0.25">
      <c r="A8" s="384" t="s">
        <v>115</v>
      </c>
      <c r="B8" s="379">
        <f t="shared" si="0"/>
        <v>7659.81</v>
      </c>
      <c r="C8" s="379">
        <v>0</v>
      </c>
      <c r="D8" s="379">
        <v>2760.58</v>
      </c>
      <c r="E8" s="379">
        <v>771.75</v>
      </c>
      <c r="F8" s="379">
        <v>566.29999999999995</v>
      </c>
      <c r="G8" s="379">
        <v>0</v>
      </c>
      <c r="H8" s="379">
        <v>2</v>
      </c>
      <c r="I8" s="379">
        <v>0</v>
      </c>
      <c r="J8" s="379">
        <v>0</v>
      </c>
      <c r="K8" s="379">
        <v>1509</v>
      </c>
      <c r="L8" s="379">
        <v>2016.5</v>
      </c>
      <c r="M8" s="379">
        <v>0</v>
      </c>
      <c r="N8" s="379">
        <v>0</v>
      </c>
      <c r="O8" s="379">
        <v>33.68</v>
      </c>
      <c r="P8" s="379">
        <v>0</v>
      </c>
      <c r="R8" s="374" t="s">
        <v>104</v>
      </c>
      <c r="S8" s="374">
        <v>40.811</v>
      </c>
    </row>
    <row r="9" spans="1:22" x14ac:dyDescent="0.25">
      <c r="A9" s="384" t="s">
        <v>116</v>
      </c>
      <c r="B9" s="379">
        <f t="shared" si="0"/>
        <v>53667</v>
      </c>
      <c r="C9" s="379">
        <v>11958</v>
      </c>
      <c r="D9" s="379">
        <v>40284</v>
      </c>
      <c r="E9" s="379">
        <v>266</v>
      </c>
      <c r="F9" s="379">
        <v>344</v>
      </c>
      <c r="G9" s="379">
        <v>0</v>
      </c>
      <c r="H9" s="379">
        <v>0</v>
      </c>
      <c r="I9" s="379">
        <v>0</v>
      </c>
      <c r="J9" s="379">
        <v>0</v>
      </c>
      <c r="K9" s="379">
        <v>31</v>
      </c>
      <c r="L9" s="379">
        <v>69</v>
      </c>
      <c r="M9" s="379">
        <v>0</v>
      </c>
      <c r="N9" s="379">
        <v>107</v>
      </c>
      <c r="O9" s="379">
        <v>608</v>
      </c>
      <c r="P9" s="379">
        <v>0</v>
      </c>
      <c r="R9" s="374" t="s">
        <v>99</v>
      </c>
      <c r="S9" s="374">
        <v>34.885249999999999</v>
      </c>
    </row>
    <row r="10" spans="1:22" x14ac:dyDescent="0.25">
      <c r="A10" s="384" t="s">
        <v>117</v>
      </c>
      <c r="B10" s="379">
        <f t="shared" si="0"/>
        <v>11057</v>
      </c>
      <c r="C10" s="379">
        <v>0</v>
      </c>
      <c r="D10" s="379">
        <v>7951</v>
      </c>
      <c r="E10" s="379">
        <v>84</v>
      </c>
      <c r="F10" s="379">
        <v>3007</v>
      </c>
      <c r="G10" s="379">
        <v>0</v>
      </c>
      <c r="H10" s="379">
        <v>6</v>
      </c>
      <c r="I10" s="379">
        <v>0</v>
      </c>
      <c r="J10" s="379">
        <v>0</v>
      </c>
      <c r="K10" s="379">
        <v>0</v>
      </c>
      <c r="L10" s="379">
        <v>0</v>
      </c>
      <c r="M10" s="379">
        <v>0</v>
      </c>
      <c r="N10" s="379">
        <v>0</v>
      </c>
      <c r="O10" s="379">
        <v>9</v>
      </c>
      <c r="P10" s="379">
        <v>0</v>
      </c>
      <c r="R10" s="374" t="s">
        <v>100</v>
      </c>
      <c r="S10" s="374">
        <v>21.34675</v>
      </c>
    </row>
    <row r="11" spans="1:22" x14ac:dyDescent="0.25">
      <c r="A11" s="384" t="s">
        <v>118</v>
      </c>
      <c r="B11" s="379">
        <f t="shared" si="0"/>
        <v>60403.54</v>
      </c>
      <c r="C11" s="379">
        <v>0</v>
      </c>
      <c r="D11" s="379">
        <v>2211.5</v>
      </c>
      <c r="E11" s="379">
        <v>0</v>
      </c>
      <c r="F11" s="379">
        <v>241</v>
      </c>
      <c r="G11" s="379">
        <v>9965</v>
      </c>
      <c r="H11" s="379">
        <v>10111.68</v>
      </c>
      <c r="I11" s="379">
        <v>14283.859999999999</v>
      </c>
      <c r="J11" s="379">
        <v>0</v>
      </c>
      <c r="K11" s="379">
        <v>23511.5</v>
      </c>
      <c r="L11" s="379">
        <v>79</v>
      </c>
      <c r="M11" s="379">
        <v>0</v>
      </c>
      <c r="N11" s="379">
        <v>0</v>
      </c>
      <c r="O11" s="379">
        <v>0</v>
      </c>
      <c r="P11" s="379">
        <v>0</v>
      </c>
      <c r="R11" s="374" t="s">
        <v>278</v>
      </c>
      <c r="S11" s="374">
        <v>18.098828000000001</v>
      </c>
    </row>
    <row r="12" spans="1:22" x14ac:dyDescent="0.25">
      <c r="A12" s="384" t="s">
        <v>119</v>
      </c>
      <c r="B12" s="379">
        <f t="shared" si="0"/>
        <v>11853</v>
      </c>
      <c r="C12" s="379">
        <v>0</v>
      </c>
      <c r="D12" s="379">
        <v>2175</v>
      </c>
      <c r="E12" s="379">
        <v>990</v>
      </c>
      <c r="F12" s="379">
        <v>6434</v>
      </c>
      <c r="G12" s="379">
        <v>0</v>
      </c>
      <c r="H12" s="379">
        <v>0</v>
      </c>
      <c r="I12" s="379">
        <v>0</v>
      </c>
      <c r="J12" s="379">
        <v>0</v>
      </c>
      <c r="K12" s="379">
        <v>2250</v>
      </c>
      <c r="L12" s="379">
        <v>4</v>
      </c>
      <c r="M12" s="379">
        <v>0</v>
      </c>
      <c r="N12" s="379">
        <v>0</v>
      </c>
      <c r="O12" s="379">
        <v>0</v>
      </c>
      <c r="P12" s="379">
        <v>0</v>
      </c>
      <c r="R12" s="374" t="s">
        <v>245</v>
      </c>
      <c r="S12" s="374">
        <v>16.96086</v>
      </c>
    </row>
    <row r="13" spans="1:22" x14ac:dyDescent="0.25">
      <c r="A13" s="384" t="s">
        <v>120</v>
      </c>
      <c r="B13" s="379">
        <f t="shared" si="0"/>
        <v>11294</v>
      </c>
      <c r="C13" s="379">
        <v>0</v>
      </c>
      <c r="D13" s="379">
        <v>10367</v>
      </c>
      <c r="E13" s="379">
        <v>0</v>
      </c>
      <c r="F13" s="379">
        <v>927</v>
      </c>
      <c r="G13" s="379">
        <v>0</v>
      </c>
      <c r="H13" s="379">
        <v>0</v>
      </c>
      <c r="I13" s="379">
        <v>0</v>
      </c>
      <c r="J13" s="379">
        <v>0</v>
      </c>
      <c r="K13" s="379">
        <v>0</v>
      </c>
      <c r="L13" s="379">
        <v>0</v>
      </c>
      <c r="M13" s="379">
        <v>0</v>
      </c>
      <c r="N13" s="379">
        <v>0</v>
      </c>
      <c r="O13" s="379">
        <v>0</v>
      </c>
      <c r="P13" s="379">
        <v>0</v>
      </c>
      <c r="R13" s="374" t="s">
        <v>244</v>
      </c>
      <c r="S13" s="374">
        <v>15.605</v>
      </c>
    </row>
    <row r="14" spans="1:22" x14ac:dyDescent="0.25">
      <c r="A14" s="384" t="s">
        <v>121</v>
      </c>
      <c r="B14" s="379">
        <f t="shared" si="0"/>
        <v>152368</v>
      </c>
      <c r="C14" s="379">
        <v>332.25</v>
      </c>
      <c r="D14" s="379">
        <v>744.75</v>
      </c>
      <c r="E14" s="379">
        <v>0</v>
      </c>
      <c r="F14" s="379">
        <v>921</v>
      </c>
      <c r="G14" s="379">
        <v>0</v>
      </c>
      <c r="H14" s="379">
        <v>0</v>
      </c>
      <c r="I14" s="379">
        <v>0</v>
      </c>
      <c r="J14" s="379">
        <v>150053</v>
      </c>
      <c r="K14" s="379">
        <v>143</v>
      </c>
      <c r="L14" s="379">
        <v>109</v>
      </c>
      <c r="M14" s="379">
        <v>0</v>
      </c>
      <c r="N14" s="379">
        <v>65</v>
      </c>
      <c r="O14" s="379">
        <v>0</v>
      </c>
      <c r="P14" s="379">
        <v>0</v>
      </c>
      <c r="R14" s="374" t="s">
        <v>246</v>
      </c>
      <c r="S14" s="374">
        <v>9.8350000000000009</v>
      </c>
    </row>
    <row r="15" spans="1:22" x14ac:dyDescent="0.25">
      <c r="A15" s="384" t="s">
        <v>122</v>
      </c>
      <c r="B15" s="379">
        <f t="shared" si="0"/>
        <v>18314.47</v>
      </c>
      <c r="C15" s="379">
        <v>173</v>
      </c>
      <c r="D15" s="379">
        <v>5764.43</v>
      </c>
      <c r="E15" s="379">
        <v>0</v>
      </c>
      <c r="F15" s="379">
        <v>0</v>
      </c>
      <c r="G15" s="379">
        <v>0</v>
      </c>
      <c r="H15" s="379">
        <v>0</v>
      </c>
      <c r="I15" s="379">
        <v>0</v>
      </c>
      <c r="J15" s="379">
        <v>0</v>
      </c>
      <c r="K15" s="379">
        <v>0</v>
      </c>
      <c r="L15" s="379">
        <v>0</v>
      </c>
      <c r="M15" s="379">
        <v>0</v>
      </c>
      <c r="N15" s="379">
        <v>12377.04</v>
      </c>
      <c r="O15" s="379">
        <v>0</v>
      </c>
      <c r="P15" s="379">
        <v>0</v>
      </c>
      <c r="R15" s="374" t="s">
        <v>247</v>
      </c>
      <c r="S15" s="374">
        <v>7.8959999999999999</v>
      </c>
    </row>
    <row r="16" spans="1:22" x14ac:dyDescent="0.25">
      <c r="A16" s="384" t="s">
        <v>123</v>
      </c>
      <c r="B16" s="379">
        <f t="shared" si="0"/>
        <v>24492</v>
      </c>
      <c r="C16" s="379">
        <v>0</v>
      </c>
      <c r="D16" s="379">
        <v>3112</v>
      </c>
      <c r="E16" s="379">
        <v>750</v>
      </c>
      <c r="F16" s="379">
        <v>4535</v>
      </c>
      <c r="G16" s="379">
        <v>0</v>
      </c>
      <c r="H16" s="379">
        <v>3643</v>
      </c>
      <c r="I16" s="379">
        <v>0</v>
      </c>
      <c r="J16" s="379">
        <v>4667</v>
      </c>
      <c r="K16" s="379">
        <v>6140</v>
      </c>
      <c r="L16" s="379">
        <v>1614</v>
      </c>
      <c r="M16" s="379">
        <v>0</v>
      </c>
      <c r="N16" s="379">
        <v>0</v>
      </c>
      <c r="O16" s="379">
        <v>31</v>
      </c>
      <c r="P16" s="379">
        <v>0</v>
      </c>
      <c r="R16" s="374" t="s">
        <v>76</v>
      </c>
      <c r="S16" s="374">
        <v>3.3786799999999997</v>
      </c>
    </row>
    <row r="17" spans="1:16" x14ac:dyDescent="0.25">
      <c r="A17" s="384" t="s">
        <v>124</v>
      </c>
      <c r="B17" s="379">
        <f t="shared" si="0"/>
        <v>10052.700000000001</v>
      </c>
      <c r="C17" s="379">
        <v>2927</v>
      </c>
      <c r="D17" s="379">
        <v>5483.7</v>
      </c>
      <c r="E17" s="379">
        <v>0</v>
      </c>
      <c r="F17" s="379">
        <v>1331</v>
      </c>
      <c r="G17" s="379">
        <v>0</v>
      </c>
      <c r="H17" s="379">
        <v>15</v>
      </c>
      <c r="I17" s="379">
        <v>0</v>
      </c>
      <c r="J17" s="379">
        <v>0</v>
      </c>
      <c r="K17" s="379">
        <v>0</v>
      </c>
      <c r="L17" s="379">
        <v>260</v>
      </c>
      <c r="M17" s="379">
        <v>0</v>
      </c>
      <c r="N17" s="379">
        <v>36</v>
      </c>
      <c r="O17" s="379">
        <v>0</v>
      </c>
      <c r="P17" s="379">
        <v>0</v>
      </c>
    </row>
    <row r="18" spans="1:16" x14ac:dyDescent="0.25">
      <c r="A18" s="384" t="s">
        <v>125</v>
      </c>
      <c r="B18" s="379">
        <f t="shared" si="0"/>
        <v>7749</v>
      </c>
      <c r="C18" s="379">
        <v>2014</v>
      </c>
      <c r="D18" s="379">
        <v>2602</v>
      </c>
      <c r="E18" s="379">
        <v>0</v>
      </c>
      <c r="F18" s="379">
        <v>0</v>
      </c>
      <c r="G18" s="379">
        <v>0</v>
      </c>
      <c r="H18" s="379">
        <v>0</v>
      </c>
      <c r="I18" s="379">
        <v>0</v>
      </c>
      <c r="J18" s="379">
        <v>0</v>
      </c>
      <c r="K18" s="379">
        <v>0</v>
      </c>
      <c r="L18" s="379">
        <v>0</v>
      </c>
      <c r="M18" s="379">
        <v>0</v>
      </c>
      <c r="N18" s="379">
        <v>3133</v>
      </c>
      <c r="O18" s="379">
        <v>0</v>
      </c>
      <c r="P18" s="379">
        <v>0</v>
      </c>
    </row>
    <row r="19" spans="1:16" x14ac:dyDescent="0.25">
      <c r="A19" s="384" t="s">
        <v>200</v>
      </c>
      <c r="B19" s="379">
        <f t="shared" si="0"/>
        <v>24008</v>
      </c>
      <c r="C19" s="379">
        <v>12395</v>
      </c>
      <c r="D19" s="379">
        <v>10311</v>
      </c>
      <c r="E19" s="379">
        <v>0</v>
      </c>
      <c r="F19" s="379">
        <v>0</v>
      </c>
      <c r="G19" s="379">
        <v>0</v>
      </c>
      <c r="H19" s="379">
        <v>0</v>
      </c>
      <c r="I19" s="379">
        <v>0</v>
      </c>
      <c r="J19" s="379">
        <v>0</v>
      </c>
      <c r="K19" s="379">
        <v>0</v>
      </c>
      <c r="L19" s="379">
        <v>0</v>
      </c>
      <c r="M19" s="379">
        <v>0</v>
      </c>
      <c r="N19" s="379">
        <v>1293</v>
      </c>
      <c r="O19" s="379">
        <v>0</v>
      </c>
      <c r="P19" s="379">
        <v>9</v>
      </c>
    </row>
    <row r="20" spans="1:16" x14ac:dyDescent="0.25">
      <c r="A20" s="384" t="s">
        <v>324</v>
      </c>
      <c r="B20" s="379">
        <f t="shared" si="0"/>
        <v>1797</v>
      </c>
      <c r="C20" s="379">
        <v>1756</v>
      </c>
      <c r="D20" s="379">
        <v>33</v>
      </c>
      <c r="E20" s="379">
        <v>0</v>
      </c>
      <c r="F20" s="379">
        <v>0</v>
      </c>
      <c r="G20" s="379">
        <v>0</v>
      </c>
      <c r="H20" s="379">
        <v>5</v>
      </c>
      <c r="I20" s="379">
        <v>0</v>
      </c>
      <c r="J20" s="379">
        <v>0</v>
      </c>
      <c r="K20" s="379">
        <v>0</v>
      </c>
      <c r="L20" s="379">
        <v>0</v>
      </c>
      <c r="M20" s="379">
        <v>0</v>
      </c>
      <c r="N20" s="379">
        <v>3</v>
      </c>
      <c r="O20" s="379">
        <v>0</v>
      </c>
      <c r="P20" s="379">
        <v>0</v>
      </c>
    </row>
    <row r="21" spans="1:16" x14ac:dyDescent="0.25">
      <c r="A21" s="384" t="s">
        <v>126</v>
      </c>
      <c r="B21" s="379">
        <f t="shared" si="0"/>
        <v>6792</v>
      </c>
      <c r="C21" s="379">
        <v>0</v>
      </c>
      <c r="D21" s="379">
        <v>0</v>
      </c>
      <c r="E21" s="379">
        <v>0</v>
      </c>
      <c r="F21" s="379">
        <v>0</v>
      </c>
      <c r="G21" s="379">
        <v>0</v>
      </c>
      <c r="H21" s="379">
        <v>1947</v>
      </c>
      <c r="I21" s="379">
        <v>0</v>
      </c>
      <c r="J21" s="379">
        <v>4845</v>
      </c>
      <c r="K21" s="379">
        <v>0</v>
      </c>
      <c r="L21" s="379">
        <v>0</v>
      </c>
      <c r="M21" s="379">
        <v>0</v>
      </c>
      <c r="N21" s="379">
        <v>0</v>
      </c>
      <c r="O21" s="379">
        <v>0</v>
      </c>
      <c r="P21" s="379">
        <v>0</v>
      </c>
    </row>
    <row r="22" spans="1:16" x14ac:dyDescent="0.25">
      <c r="A22" s="380" t="s">
        <v>127</v>
      </c>
      <c r="B22" s="379">
        <f t="shared" si="0"/>
        <v>17747</v>
      </c>
      <c r="C22" s="379">
        <v>0</v>
      </c>
      <c r="D22" s="379">
        <v>0</v>
      </c>
      <c r="E22" s="379">
        <v>0</v>
      </c>
      <c r="F22" s="379">
        <v>0</v>
      </c>
      <c r="G22" s="379">
        <v>0</v>
      </c>
      <c r="H22" s="379">
        <v>0</v>
      </c>
      <c r="I22" s="379">
        <v>0</v>
      </c>
      <c r="J22" s="379">
        <v>17747</v>
      </c>
      <c r="K22" s="379">
        <v>0</v>
      </c>
      <c r="L22" s="379">
        <v>0</v>
      </c>
      <c r="M22" s="379">
        <v>0</v>
      </c>
      <c r="N22" s="379">
        <v>0</v>
      </c>
      <c r="O22" s="379">
        <v>0</v>
      </c>
      <c r="P22" s="379">
        <v>0</v>
      </c>
    </row>
    <row r="23" spans="1:16" x14ac:dyDescent="0.25">
      <c r="A23" s="384" t="s">
        <v>128</v>
      </c>
      <c r="B23" s="379">
        <f t="shared" si="0"/>
        <v>10304</v>
      </c>
      <c r="C23" s="379">
        <v>83</v>
      </c>
      <c r="D23" s="379">
        <v>9348</v>
      </c>
      <c r="E23" s="379">
        <v>0</v>
      </c>
      <c r="F23" s="379">
        <v>10</v>
      </c>
      <c r="G23" s="379">
        <v>0</v>
      </c>
      <c r="H23" s="379">
        <v>0</v>
      </c>
      <c r="I23" s="379">
        <v>0</v>
      </c>
      <c r="J23" s="379">
        <v>0</v>
      </c>
      <c r="K23" s="379">
        <v>0</v>
      </c>
      <c r="L23" s="379">
        <v>0</v>
      </c>
      <c r="M23" s="379">
        <v>0</v>
      </c>
      <c r="N23" s="379">
        <v>0</v>
      </c>
      <c r="O23" s="379">
        <v>863</v>
      </c>
      <c r="P23" s="379">
        <v>0</v>
      </c>
    </row>
    <row r="24" spans="1:16" x14ac:dyDescent="0.25">
      <c r="A24" s="384" t="s">
        <v>129</v>
      </c>
      <c r="B24" s="379">
        <f t="shared" si="0"/>
        <v>48794</v>
      </c>
      <c r="C24" s="379">
        <v>0</v>
      </c>
      <c r="D24" s="379">
        <v>163</v>
      </c>
      <c r="E24" s="379">
        <v>0</v>
      </c>
      <c r="F24" s="379">
        <v>60</v>
      </c>
      <c r="G24" s="379">
        <v>0</v>
      </c>
      <c r="H24" s="379">
        <v>0</v>
      </c>
      <c r="I24" s="379">
        <v>0</v>
      </c>
      <c r="J24" s="379">
        <v>47978</v>
      </c>
      <c r="K24" s="379">
        <v>461.5</v>
      </c>
      <c r="L24" s="379">
        <v>131.5</v>
      </c>
      <c r="M24" s="379">
        <v>0</v>
      </c>
      <c r="N24" s="379">
        <v>0</v>
      </c>
      <c r="O24" s="379">
        <v>0</v>
      </c>
      <c r="P24" s="379">
        <v>0</v>
      </c>
    </row>
    <row r="25" spans="1:16" x14ac:dyDescent="0.25">
      <c r="A25" s="384" t="s">
        <v>130</v>
      </c>
      <c r="B25" s="383">
        <f t="shared" si="0"/>
        <v>4604</v>
      </c>
      <c r="C25" s="383">
        <v>0</v>
      </c>
      <c r="D25" s="383">
        <v>161</v>
      </c>
      <c r="E25" s="383">
        <v>0</v>
      </c>
      <c r="F25" s="383">
        <v>0</v>
      </c>
      <c r="G25" s="383">
        <v>0</v>
      </c>
      <c r="H25" s="383">
        <v>4064</v>
      </c>
      <c r="I25" s="383">
        <v>0</v>
      </c>
      <c r="J25" s="383">
        <v>0</v>
      </c>
      <c r="K25" s="383">
        <v>0</v>
      </c>
      <c r="L25" s="383">
        <v>0</v>
      </c>
      <c r="M25" s="383">
        <v>0</v>
      </c>
      <c r="N25" s="383">
        <v>373</v>
      </c>
      <c r="O25" s="383">
        <v>0</v>
      </c>
      <c r="P25" s="383">
        <v>6</v>
      </c>
    </row>
    <row r="26" spans="1:16" x14ac:dyDescent="0.25">
      <c r="A26" s="384" t="s">
        <v>131</v>
      </c>
      <c r="B26" s="379">
        <f t="shared" si="0"/>
        <v>128746</v>
      </c>
      <c r="C26" s="379">
        <v>0</v>
      </c>
      <c r="D26" s="379">
        <v>47180</v>
      </c>
      <c r="E26" s="379">
        <v>18485</v>
      </c>
      <c r="F26" s="379">
        <v>63075</v>
      </c>
      <c r="G26" s="379">
        <v>0</v>
      </c>
      <c r="H26" s="379">
        <v>0</v>
      </c>
      <c r="I26" s="379">
        <v>0</v>
      </c>
      <c r="J26" s="379">
        <v>0</v>
      </c>
      <c r="K26" s="379">
        <v>0</v>
      </c>
      <c r="L26" s="379">
        <v>0</v>
      </c>
      <c r="M26" s="379">
        <v>0</v>
      </c>
      <c r="N26" s="379">
        <v>0</v>
      </c>
      <c r="O26" s="379">
        <v>6</v>
      </c>
      <c r="P26" s="379">
        <v>0</v>
      </c>
    </row>
    <row r="27" spans="1:16" x14ac:dyDescent="0.25">
      <c r="A27" s="384" t="s">
        <v>132</v>
      </c>
      <c r="B27" s="379">
        <f t="shared" si="0"/>
        <v>95549.090000000011</v>
      </c>
      <c r="C27" s="379">
        <v>0</v>
      </c>
      <c r="D27" s="379">
        <v>0</v>
      </c>
      <c r="E27" s="379">
        <v>0</v>
      </c>
      <c r="F27" s="379">
        <v>0</v>
      </c>
      <c r="G27" s="379">
        <v>0</v>
      </c>
      <c r="H27" s="379">
        <v>12674</v>
      </c>
      <c r="I27" s="379">
        <v>0</v>
      </c>
      <c r="J27" s="379">
        <v>82770.090000000011</v>
      </c>
      <c r="K27" s="379">
        <v>0</v>
      </c>
      <c r="L27" s="379">
        <v>0</v>
      </c>
      <c r="M27" s="379">
        <v>0</v>
      </c>
      <c r="N27" s="379">
        <v>105</v>
      </c>
      <c r="O27" s="379">
        <v>0</v>
      </c>
      <c r="P27" s="379">
        <v>0</v>
      </c>
    </row>
    <row r="28" spans="1:16" x14ac:dyDescent="0.25">
      <c r="A28" s="384" t="s">
        <v>133</v>
      </c>
      <c r="B28" s="379">
        <f t="shared" si="0"/>
        <v>15463</v>
      </c>
      <c r="C28" s="379">
        <v>2541</v>
      </c>
      <c r="D28" s="379">
        <v>11094</v>
      </c>
      <c r="E28" s="379">
        <v>0</v>
      </c>
      <c r="F28" s="379">
        <v>0</v>
      </c>
      <c r="G28" s="379">
        <v>0</v>
      </c>
      <c r="H28" s="379">
        <v>0</v>
      </c>
      <c r="I28" s="379">
        <v>0</v>
      </c>
      <c r="J28" s="379">
        <v>0</v>
      </c>
      <c r="K28" s="379">
        <v>0</v>
      </c>
      <c r="L28" s="379">
        <v>0</v>
      </c>
      <c r="M28" s="379">
        <v>0</v>
      </c>
      <c r="N28" s="379">
        <v>0</v>
      </c>
      <c r="O28" s="379">
        <v>1828</v>
      </c>
      <c r="P28" s="379">
        <v>0</v>
      </c>
    </row>
    <row r="29" spans="1:16" x14ac:dyDescent="0.25">
      <c r="A29" s="384" t="s">
        <v>134</v>
      </c>
      <c r="B29" s="383">
        <f t="shared" si="0"/>
        <v>78.900000000000006</v>
      </c>
      <c r="C29" s="383">
        <v>0</v>
      </c>
      <c r="D29" s="383">
        <v>0</v>
      </c>
      <c r="E29" s="383">
        <v>0</v>
      </c>
      <c r="F29" s="383">
        <v>0</v>
      </c>
      <c r="G29" s="383">
        <v>0</v>
      </c>
      <c r="H29" s="383">
        <v>78.900000000000006</v>
      </c>
      <c r="I29" s="383">
        <v>0</v>
      </c>
      <c r="J29" s="383">
        <v>0</v>
      </c>
      <c r="K29" s="383">
        <v>0</v>
      </c>
      <c r="L29" s="383">
        <v>0</v>
      </c>
      <c r="M29" s="383">
        <v>0</v>
      </c>
      <c r="N29" s="383">
        <v>0</v>
      </c>
      <c r="O29" s="383">
        <v>0</v>
      </c>
      <c r="P29" s="383">
        <v>0</v>
      </c>
    </row>
    <row r="30" spans="1:16" x14ac:dyDescent="0.25">
      <c r="A30" s="382" t="s">
        <v>135</v>
      </c>
      <c r="B30" s="381">
        <f t="shared" si="0"/>
        <v>88.787999999999997</v>
      </c>
      <c r="C30" s="381">
        <v>0</v>
      </c>
      <c r="D30" s="381">
        <v>0</v>
      </c>
      <c r="E30" s="381">
        <v>0</v>
      </c>
      <c r="F30" s="381">
        <v>0</v>
      </c>
      <c r="G30" s="381">
        <v>0</v>
      </c>
      <c r="H30" s="381">
        <v>0</v>
      </c>
      <c r="I30" s="381">
        <v>0</v>
      </c>
      <c r="J30" s="381">
        <v>0</v>
      </c>
      <c r="K30" s="381">
        <v>0</v>
      </c>
      <c r="L30" s="381">
        <v>0</v>
      </c>
      <c r="M30" s="381">
        <v>0</v>
      </c>
      <c r="N30" s="381">
        <v>88.787999999999997</v>
      </c>
      <c r="O30" s="381">
        <v>0</v>
      </c>
      <c r="P30" s="381">
        <v>0</v>
      </c>
    </row>
    <row r="31" spans="1:16" x14ac:dyDescent="0.25">
      <c r="A31" s="378" t="s">
        <v>323</v>
      </c>
      <c r="B31" s="378"/>
    </row>
  </sheetData>
  <sortState ref="R4:S17">
    <sortCondition descending="1" ref="S4:S17"/>
  </sortState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drawing r:id="rId2"/>
  <legacyDrawingHF r:id="rId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FF00"/>
  </sheetPr>
  <dimension ref="A1:U31"/>
  <sheetViews>
    <sheetView view="pageBreakPreview" zoomScaleNormal="100" zoomScaleSheetLayoutView="100" workbookViewId="0">
      <selection activeCell="D30" sqref="D30"/>
    </sheetView>
  </sheetViews>
  <sheetFormatPr baseColWidth="10" defaultColWidth="11" defaultRowHeight="12.75" x14ac:dyDescent="0.25"/>
  <cols>
    <col min="1" max="1" width="12.85546875" style="374" customWidth="1"/>
    <col min="2" max="12" width="6.7109375" style="374" customWidth="1"/>
    <col min="13" max="13" width="7.28515625" style="374" customWidth="1"/>
    <col min="14" max="17" width="6.7109375" style="374" customWidth="1"/>
    <col min="18" max="16384" width="11" style="374"/>
  </cols>
  <sheetData>
    <row r="1" spans="1:21" ht="13.5" x14ac:dyDescent="0.25">
      <c r="A1" s="491" t="s">
        <v>531</v>
      </c>
      <c r="B1" s="491"/>
      <c r="C1" s="491"/>
      <c r="D1" s="491"/>
      <c r="E1" s="491"/>
      <c r="F1" s="491"/>
      <c r="G1" s="491"/>
      <c r="H1" s="491"/>
      <c r="I1" s="491"/>
      <c r="J1" s="491"/>
      <c r="K1" s="491"/>
      <c r="L1" s="491"/>
      <c r="M1" s="491"/>
      <c r="N1" s="390"/>
      <c r="O1" s="390"/>
    </row>
    <row r="2" spans="1:21" ht="13.5" x14ac:dyDescent="0.25">
      <c r="A2" s="391" t="s">
        <v>478</v>
      </c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</row>
    <row r="3" spans="1:21" ht="12" customHeight="1" x14ac:dyDescent="0.25"/>
    <row r="4" spans="1:21" ht="22.5" customHeight="1" x14ac:dyDescent="0.25">
      <c r="A4" s="388" t="s">
        <v>327</v>
      </c>
      <c r="B4" s="389" t="s">
        <v>99</v>
      </c>
      <c r="C4" s="388" t="s">
        <v>74</v>
      </c>
      <c r="D4" s="389" t="s">
        <v>100</v>
      </c>
      <c r="E4" s="389" t="s">
        <v>101</v>
      </c>
      <c r="F4" s="389" t="s">
        <v>244</v>
      </c>
      <c r="G4" s="389" t="s">
        <v>102</v>
      </c>
      <c r="H4" s="389" t="s">
        <v>245</v>
      </c>
      <c r="I4" s="389" t="s">
        <v>103</v>
      </c>
      <c r="J4" s="389" t="s">
        <v>104</v>
      </c>
      <c r="K4" s="389" t="s">
        <v>246</v>
      </c>
      <c r="L4" s="389" t="s">
        <v>247</v>
      </c>
      <c r="M4" s="389" t="s">
        <v>530</v>
      </c>
      <c r="N4" s="389" t="s">
        <v>76</v>
      </c>
      <c r="O4" s="389" t="s">
        <v>248</v>
      </c>
    </row>
    <row r="5" spans="1:21" x14ac:dyDescent="0.25">
      <c r="A5" s="387" t="s">
        <v>325</v>
      </c>
      <c r="B5" s="386">
        <v>1633901.612</v>
      </c>
      <c r="C5" s="386">
        <v>6636695.3429999994</v>
      </c>
      <c r="D5" s="386">
        <v>410155.13300000003</v>
      </c>
      <c r="E5" s="386">
        <v>1746280.395</v>
      </c>
      <c r="F5" s="386">
        <v>634434.14799999993</v>
      </c>
      <c r="G5" s="386">
        <v>2752051.9750000001</v>
      </c>
      <c r="H5" s="386">
        <v>564914.17500000005</v>
      </c>
      <c r="I5" s="386">
        <v>9848826.9049999993</v>
      </c>
      <c r="J5" s="386">
        <v>1571814.331</v>
      </c>
      <c r="K5" s="386">
        <v>442180.03499999997</v>
      </c>
      <c r="L5" s="386">
        <v>426638.05</v>
      </c>
      <c r="M5" s="386">
        <v>45358.265000000007</v>
      </c>
      <c r="N5" s="386">
        <v>16433.696</v>
      </c>
      <c r="O5" s="386">
        <v>224</v>
      </c>
      <c r="T5" s="385"/>
      <c r="U5" s="385"/>
    </row>
    <row r="6" spans="1:21" x14ac:dyDescent="0.25">
      <c r="A6" s="384" t="s">
        <v>113</v>
      </c>
      <c r="B6" s="379">
        <v>0</v>
      </c>
      <c r="C6" s="379">
        <v>12259.869999999999</v>
      </c>
      <c r="D6" s="379">
        <v>0</v>
      </c>
      <c r="E6" s="379">
        <v>0</v>
      </c>
      <c r="F6" s="379">
        <v>439742.1</v>
      </c>
      <c r="G6" s="379">
        <v>1750565.8000000003</v>
      </c>
      <c r="H6" s="379">
        <v>265200</v>
      </c>
      <c r="I6" s="379">
        <v>1869222</v>
      </c>
      <c r="J6" s="379">
        <v>182506.5</v>
      </c>
      <c r="K6" s="379">
        <v>314886.48</v>
      </c>
      <c r="L6" s="379">
        <v>426638.05</v>
      </c>
      <c r="M6" s="379">
        <v>0</v>
      </c>
      <c r="N6" s="379">
        <v>0</v>
      </c>
      <c r="O6" s="379">
        <v>0</v>
      </c>
    </row>
    <row r="7" spans="1:21" x14ac:dyDescent="0.25">
      <c r="A7" s="384" t="s">
        <v>114</v>
      </c>
      <c r="B7" s="379">
        <v>14780</v>
      </c>
      <c r="C7" s="379">
        <v>223815</v>
      </c>
      <c r="D7" s="379">
        <v>0</v>
      </c>
      <c r="E7" s="379">
        <v>0</v>
      </c>
      <c r="F7" s="379">
        <v>0</v>
      </c>
      <c r="G7" s="379">
        <v>0</v>
      </c>
      <c r="H7" s="379">
        <v>0</v>
      </c>
      <c r="I7" s="379">
        <v>0</v>
      </c>
      <c r="J7" s="379">
        <v>0</v>
      </c>
      <c r="K7" s="379">
        <v>0</v>
      </c>
      <c r="L7" s="379">
        <v>0</v>
      </c>
      <c r="M7" s="379">
        <v>1484</v>
      </c>
      <c r="N7" s="379">
        <v>0</v>
      </c>
      <c r="O7" s="379">
        <v>0</v>
      </c>
    </row>
    <row r="8" spans="1:21" x14ac:dyDescent="0.25">
      <c r="A8" s="384" t="s">
        <v>115</v>
      </c>
      <c r="B8" s="379">
        <v>0</v>
      </c>
      <c r="C8" s="379">
        <v>105819.51600000002</v>
      </c>
      <c r="D8" s="379">
        <v>10216.75</v>
      </c>
      <c r="E8" s="379">
        <v>7722.6460000000006</v>
      </c>
      <c r="F8" s="379">
        <v>0</v>
      </c>
      <c r="G8" s="379">
        <v>106</v>
      </c>
      <c r="H8" s="379">
        <v>0</v>
      </c>
      <c r="I8" s="379">
        <v>0</v>
      </c>
      <c r="J8" s="379">
        <v>63514.667000000001</v>
      </c>
      <c r="K8" s="379">
        <v>77755.964999999997</v>
      </c>
      <c r="L8" s="379">
        <v>0</v>
      </c>
      <c r="M8" s="379">
        <v>0</v>
      </c>
      <c r="N8" s="379">
        <v>69.120999999999995</v>
      </c>
      <c r="O8" s="379">
        <v>0</v>
      </c>
    </row>
    <row r="9" spans="1:21" x14ac:dyDescent="0.25">
      <c r="A9" s="384" t="s">
        <v>116</v>
      </c>
      <c r="B9" s="379">
        <v>640814.22200000007</v>
      </c>
      <c r="C9" s="379">
        <v>2919436.517</v>
      </c>
      <c r="D9" s="379">
        <v>3941.4029999999993</v>
      </c>
      <c r="E9" s="379">
        <v>7051.5989999999993</v>
      </c>
      <c r="F9" s="379">
        <v>0</v>
      </c>
      <c r="G9" s="379">
        <v>0</v>
      </c>
      <c r="H9" s="379">
        <v>0</v>
      </c>
      <c r="I9" s="379">
        <v>0</v>
      </c>
      <c r="J9" s="379">
        <v>1820.9360000000001</v>
      </c>
      <c r="K9" s="379">
        <v>512.02</v>
      </c>
      <c r="L9" s="379">
        <v>0</v>
      </c>
      <c r="M9" s="379">
        <v>679.76</v>
      </c>
      <c r="N9" s="379">
        <v>5642.68</v>
      </c>
      <c r="O9" s="379">
        <v>0</v>
      </c>
    </row>
    <row r="10" spans="1:21" x14ac:dyDescent="0.25">
      <c r="A10" s="384" t="s">
        <v>117</v>
      </c>
      <c r="B10" s="379">
        <v>0</v>
      </c>
      <c r="C10" s="379">
        <v>212956</v>
      </c>
      <c r="D10" s="379">
        <v>1069</v>
      </c>
      <c r="E10" s="379">
        <v>51250</v>
      </c>
      <c r="F10" s="379">
        <v>0</v>
      </c>
      <c r="G10" s="379">
        <v>79</v>
      </c>
      <c r="H10" s="379">
        <v>0</v>
      </c>
      <c r="I10" s="379">
        <v>0</v>
      </c>
      <c r="J10" s="379">
        <v>0</v>
      </c>
      <c r="K10" s="379">
        <v>0</v>
      </c>
      <c r="L10" s="379">
        <v>0</v>
      </c>
      <c r="M10" s="379">
        <v>0</v>
      </c>
      <c r="N10" s="379">
        <v>38</v>
      </c>
      <c r="O10" s="379">
        <v>0</v>
      </c>
    </row>
    <row r="11" spans="1:21" x14ac:dyDescent="0.25">
      <c r="A11" s="384" t="s">
        <v>118</v>
      </c>
      <c r="B11" s="379">
        <v>0</v>
      </c>
      <c r="C11" s="379">
        <v>170417.584</v>
      </c>
      <c r="D11" s="379">
        <v>0</v>
      </c>
      <c r="E11" s="379">
        <v>3479</v>
      </c>
      <c r="F11" s="379">
        <v>194692.04799999995</v>
      </c>
      <c r="G11" s="379">
        <v>266520.70500000002</v>
      </c>
      <c r="H11" s="379">
        <v>299714.17499999999</v>
      </c>
      <c r="I11" s="379">
        <v>0</v>
      </c>
      <c r="J11" s="379">
        <v>1125873.763</v>
      </c>
      <c r="K11" s="379">
        <v>3177.4079999999994</v>
      </c>
      <c r="L11" s="379">
        <v>0</v>
      </c>
      <c r="M11" s="379">
        <v>0</v>
      </c>
      <c r="N11" s="379">
        <v>0</v>
      </c>
      <c r="O11" s="379">
        <v>0</v>
      </c>
    </row>
    <row r="12" spans="1:21" x14ac:dyDescent="0.25">
      <c r="A12" s="384" t="s">
        <v>119</v>
      </c>
      <c r="B12" s="379">
        <v>0</v>
      </c>
      <c r="C12" s="379">
        <v>142650.40000000002</v>
      </c>
      <c r="D12" s="379">
        <v>17290.7</v>
      </c>
      <c r="E12" s="379">
        <v>115765.5</v>
      </c>
      <c r="F12" s="379">
        <v>0</v>
      </c>
      <c r="G12" s="379">
        <v>0</v>
      </c>
      <c r="H12" s="379">
        <v>0</v>
      </c>
      <c r="I12" s="379">
        <v>0</v>
      </c>
      <c r="J12" s="379">
        <v>20551.599999999999</v>
      </c>
      <c r="K12" s="379">
        <v>232</v>
      </c>
      <c r="L12" s="379">
        <v>0</v>
      </c>
      <c r="M12" s="379">
        <v>0</v>
      </c>
      <c r="N12" s="379">
        <v>0</v>
      </c>
      <c r="O12" s="379">
        <v>0</v>
      </c>
    </row>
    <row r="13" spans="1:21" x14ac:dyDescent="0.25">
      <c r="A13" s="384" t="s">
        <v>120</v>
      </c>
      <c r="B13" s="379">
        <v>0</v>
      </c>
      <c r="C13" s="379">
        <v>144452.42499999999</v>
      </c>
      <c r="D13" s="379">
        <v>0</v>
      </c>
      <c r="E13" s="379">
        <v>12489</v>
      </c>
      <c r="F13" s="379">
        <v>0</v>
      </c>
      <c r="G13" s="379">
        <v>0</v>
      </c>
      <c r="H13" s="379">
        <v>0</v>
      </c>
      <c r="I13" s="379">
        <v>0</v>
      </c>
      <c r="J13" s="379">
        <v>0</v>
      </c>
      <c r="K13" s="379">
        <v>0</v>
      </c>
      <c r="L13" s="379">
        <v>0</v>
      </c>
      <c r="M13" s="379">
        <v>0</v>
      </c>
      <c r="N13" s="379">
        <v>0</v>
      </c>
      <c r="O13" s="379">
        <v>0</v>
      </c>
    </row>
    <row r="14" spans="1:21" x14ac:dyDescent="0.25">
      <c r="A14" s="384" t="s">
        <v>121</v>
      </c>
      <c r="B14" s="379">
        <v>7010</v>
      </c>
      <c r="C14" s="379">
        <v>17252</v>
      </c>
      <c r="D14" s="379">
        <v>0</v>
      </c>
      <c r="E14" s="379">
        <v>12404</v>
      </c>
      <c r="F14" s="379">
        <v>0</v>
      </c>
      <c r="G14" s="379">
        <v>0</v>
      </c>
      <c r="H14" s="379">
        <v>0</v>
      </c>
      <c r="I14" s="379">
        <v>3987630</v>
      </c>
      <c r="J14" s="379">
        <v>3013</v>
      </c>
      <c r="K14" s="379">
        <v>2006</v>
      </c>
      <c r="L14" s="379">
        <v>0</v>
      </c>
      <c r="M14" s="379">
        <v>38</v>
      </c>
      <c r="N14" s="379">
        <v>0</v>
      </c>
      <c r="O14" s="379">
        <v>0</v>
      </c>
    </row>
    <row r="15" spans="1:21" x14ac:dyDescent="0.25">
      <c r="A15" s="384" t="s">
        <v>122</v>
      </c>
      <c r="B15" s="379">
        <v>9733</v>
      </c>
      <c r="C15" s="379">
        <v>149630.66800000001</v>
      </c>
      <c r="D15" s="379">
        <v>0</v>
      </c>
      <c r="E15" s="379">
        <v>0</v>
      </c>
      <c r="F15" s="379">
        <v>0</v>
      </c>
      <c r="G15" s="379">
        <v>0</v>
      </c>
      <c r="H15" s="379">
        <v>0</v>
      </c>
      <c r="I15" s="379">
        <v>0</v>
      </c>
      <c r="J15" s="379">
        <v>0</v>
      </c>
      <c r="K15" s="379">
        <v>0</v>
      </c>
      <c r="L15" s="379">
        <v>0</v>
      </c>
      <c r="M15" s="379">
        <v>31211.156999999999</v>
      </c>
      <c r="N15" s="379">
        <v>0</v>
      </c>
      <c r="O15" s="379">
        <v>0</v>
      </c>
    </row>
    <row r="16" spans="1:21" x14ac:dyDescent="0.25">
      <c r="A16" s="384" t="s">
        <v>123</v>
      </c>
      <c r="B16" s="379">
        <v>0</v>
      </c>
      <c r="C16" s="379">
        <v>116140.54999999999</v>
      </c>
      <c r="D16" s="379">
        <v>12312.9</v>
      </c>
      <c r="E16" s="379">
        <v>69851.199999999997</v>
      </c>
      <c r="F16" s="379">
        <v>0</v>
      </c>
      <c r="G16" s="379">
        <v>107877.65000000001</v>
      </c>
      <c r="H16" s="379">
        <v>0</v>
      </c>
      <c r="I16" s="379">
        <v>132838.29999999999</v>
      </c>
      <c r="J16" s="379">
        <v>169928.75999999998</v>
      </c>
      <c r="K16" s="379">
        <v>36684.639999999999</v>
      </c>
      <c r="L16" s="379">
        <v>0</v>
      </c>
      <c r="M16" s="379">
        <v>0</v>
      </c>
      <c r="N16" s="379">
        <v>61.185999999999993</v>
      </c>
      <c r="O16" s="379">
        <v>0</v>
      </c>
    </row>
    <row r="17" spans="1:15" x14ac:dyDescent="0.25">
      <c r="A17" s="384" t="s">
        <v>124</v>
      </c>
      <c r="B17" s="379">
        <v>172704.9</v>
      </c>
      <c r="C17" s="379">
        <v>227535.26499999998</v>
      </c>
      <c r="D17" s="379">
        <v>0</v>
      </c>
      <c r="E17" s="379">
        <v>17230</v>
      </c>
      <c r="F17" s="379">
        <v>0</v>
      </c>
      <c r="G17" s="379">
        <v>695.46</v>
      </c>
      <c r="H17" s="379">
        <v>0</v>
      </c>
      <c r="I17" s="379">
        <v>0</v>
      </c>
      <c r="J17" s="379">
        <v>0</v>
      </c>
      <c r="K17" s="379">
        <v>4870</v>
      </c>
      <c r="L17" s="379">
        <v>0</v>
      </c>
      <c r="M17" s="379">
        <v>167.07999999999998</v>
      </c>
      <c r="N17" s="379">
        <v>0</v>
      </c>
      <c r="O17" s="379">
        <v>0</v>
      </c>
    </row>
    <row r="18" spans="1:15" x14ac:dyDescent="0.25">
      <c r="A18" s="384" t="s">
        <v>125</v>
      </c>
      <c r="B18" s="379">
        <v>85823</v>
      </c>
      <c r="C18" s="379">
        <v>84914</v>
      </c>
      <c r="D18" s="379">
        <v>0</v>
      </c>
      <c r="E18" s="379">
        <v>0</v>
      </c>
      <c r="F18" s="379">
        <v>0</v>
      </c>
      <c r="G18" s="379">
        <v>0</v>
      </c>
      <c r="H18" s="379">
        <v>0</v>
      </c>
      <c r="I18" s="379">
        <v>0</v>
      </c>
      <c r="J18" s="379">
        <v>0</v>
      </c>
      <c r="K18" s="379">
        <v>0</v>
      </c>
      <c r="L18" s="379">
        <v>0</v>
      </c>
      <c r="M18" s="379">
        <v>6300</v>
      </c>
      <c r="N18" s="379">
        <v>0</v>
      </c>
      <c r="O18" s="379">
        <v>0</v>
      </c>
    </row>
    <row r="19" spans="1:15" x14ac:dyDescent="0.25">
      <c r="A19" s="384" t="s">
        <v>200</v>
      </c>
      <c r="B19" s="379">
        <v>511159</v>
      </c>
      <c r="C19" s="379">
        <v>402277</v>
      </c>
      <c r="D19" s="379">
        <v>0</v>
      </c>
      <c r="E19" s="379">
        <v>0</v>
      </c>
      <c r="F19" s="379">
        <v>0</v>
      </c>
      <c r="G19" s="379">
        <v>0</v>
      </c>
      <c r="H19" s="379">
        <v>0</v>
      </c>
      <c r="I19" s="379">
        <v>0</v>
      </c>
      <c r="J19" s="379">
        <v>0</v>
      </c>
      <c r="K19" s="379">
        <v>0</v>
      </c>
      <c r="L19" s="379">
        <v>0</v>
      </c>
      <c r="M19" s="379">
        <v>4032</v>
      </c>
      <c r="N19" s="379">
        <v>0</v>
      </c>
      <c r="O19" s="379">
        <v>108</v>
      </c>
    </row>
    <row r="20" spans="1:15" x14ac:dyDescent="0.25">
      <c r="A20" s="384" t="s">
        <v>324</v>
      </c>
      <c r="B20" s="379">
        <v>69768.240000000005</v>
      </c>
      <c r="C20" s="379">
        <v>966.5</v>
      </c>
      <c r="D20" s="379">
        <v>0</v>
      </c>
      <c r="E20" s="379">
        <v>0</v>
      </c>
      <c r="F20" s="379">
        <v>0</v>
      </c>
      <c r="G20" s="379">
        <v>90</v>
      </c>
      <c r="H20" s="379">
        <v>0</v>
      </c>
      <c r="I20" s="379">
        <v>0</v>
      </c>
      <c r="J20" s="379">
        <v>0</v>
      </c>
      <c r="K20" s="379">
        <v>0</v>
      </c>
      <c r="L20" s="379">
        <v>0</v>
      </c>
      <c r="M20" s="379">
        <v>8.48</v>
      </c>
      <c r="N20" s="379">
        <v>0</v>
      </c>
      <c r="O20" s="379">
        <v>0</v>
      </c>
    </row>
    <row r="21" spans="1:15" x14ac:dyDescent="0.25">
      <c r="A21" s="384" t="s">
        <v>126</v>
      </c>
      <c r="B21" s="379">
        <v>0</v>
      </c>
      <c r="C21" s="379">
        <v>0</v>
      </c>
      <c r="D21" s="379">
        <v>0</v>
      </c>
      <c r="E21" s="379">
        <v>0</v>
      </c>
      <c r="F21" s="379">
        <v>0</v>
      </c>
      <c r="G21" s="379">
        <v>16660</v>
      </c>
      <c r="H21" s="379">
        <v>0</v>
      </c>
      <c r="I21" s="379">
        <v>44211.3</v>
      </c>
      <c r="J21" s="379">
        <v>0</v>
      </c>
      <c r="K21" s="379">
        <v>0</v>
      </c>
      <c r="L21" s="379">
        <v>0</v>
      </c>
      <c r="M21" s="379">
        <v>0</v>
      </c>
      <c r="N21" s="379">
        <v>0</v>
      </c>
      <c r="O21" s="379">
        <v>0</v>
      </c>
    </row>
    <row r="22" spans="1:15" x14ac:dyDescent="0.25">
      <c r="A22" s="380" t="s">
        <v>127</v>
      </c>
      <c r="B22" s="379">
        <v>0</v>
      </c>
      <c r="C22" s="379">
        <v>0</v>
      </c>
      <c r="D22" s="379">
        <v>0</v>
      </c>
      <c r="E22" s="379">
        <v>0</v>
      </c>
      <c r="F22" s="379">
        <v>0</v>
      </c>
      <c r="G22" s="379">
        <v>0</v>
      </c>
      <c r="H22" s="379">
        <v>0</v>
      </c>
      <c r="I22" s="379">
        <v>718629</v>
      </c>
      <c r="J22" s="379">
        <v>0</v>
      </c>
      <c r="K22" s="379">
        <v>0</v>
      </c>
      <c r="L22" s="379">
        <v>0</v>
      </c>
      <c r="M22" s="379">
        <v>0</v>
      </c>
      <c r="N22" s="379">
        <v>0</v>
      </c>
      <c r="O22" s="379">
        <v>0</v>
      </c>
    </row>
    <row r="23" spans="1:15" x14ac:dyDescent="0.25">
      <c r="A23" s="384" t="s">
        <v>128</v>
      </c>
      <c r="B23" s="379">
        <v>5229.25</v>
      </c>
      <c r="C23" s="379">
        <v>434524.45000000007</v>
      </c>
      <c r="D23" s="379">
        <v>0</v>
      </c>
      <c r="E23" s="379">
        <v>146.19999999999999</v>
      </c>
      <c r="F23" s="379">
        <v>0</v>
      </c>
      <c r="G23" s="379">
        <v>0</v>
      </c>
      <c r="H23" s="379">
        <v>0</v>
      </c>
      <c r="I23" s="379">
        <v>0</v>
      </c>
      <c r="J23" s="379">
        <v>0</v>
      </c>
      <c r="K23" s="379">
        <v>0</v>
      </c>
      <c r="L23" s="379">
        <v>0</v>
      </c>
      <c r="M23" s="379">
        <v>0</v>
      </c>
      <c r="N23" s="379">
        <v>2020.7089999999998</v>
      </c>
      <c r="O23" s="379">
        <v>0</v>
      </c>
    </row>
    <row r="24" spans="1:15" x14ac:dyDescent="0.25">
      <c r="A24" s="384" t="s">
        <v>129</v>
      </c>
      <c r="B24" s="379">
        <v>0</v>
      </c>
      <c r="C24" s="379">
        <v>2196.3979999999997</v>
      </c>
      <c r="D24" s="379">
        <v>0</v>
      </c>
      <c r="E24" s="379">
        <v>308.10000000000002</v>
      </c>
      <c r="F24" s="379">
        <v>0</v>
      </c>
      <c r="G24" s="379">
        <v>0</v>
      </c>
      <c r="H24" s="379">
        <v>0</v>
      </c>
      <c r="I24" s="379">
        <v>517214.94900000002</v>
      </c>
      <c r="J24" s="379">
        <v>4605.1049999999996</v>
      </c>
      <c r="K24" s="379">
        <v>2055.5220000000004</v>
      </c>
      <c r="L24" s="379">
        <v>0</v>
      </c>
      <c r="M24" s="379">
        <v>0</v>
      </c>
      <c r="N24" s="379">
        <v>0</v>
      </c>
      <c r="O24" s="379">
        <v>0</v>
      </c>
    </row>
    <row r="25" spans="1:15" x14ac:dyDescent="0.25">
      <c r="A25" s="384" t="s">
        <v>130</v>
      </c>
      <c r="B25" s="383">
        <v>0</v>
      </c>
      <c r="C25" s="383">
        <v>3181.7</v>
      </c>
      <c r="D25" s="383">
        <v>0</v>
      </c>
      <c r="E25" s="383">
        <v>0</v>
      </c>
      <c r="F25" s="383">
        <v>0</v>
      </c>
      <c r="G25" s="383">
        <v>107883</v>
      </c>
      <c r="H25" s="383">
        <v>0</v>
      </c>
      <c r="I25" s="383">
        <v>0</v>
      </c>
      <c r="J25" s="383">
        <v>0</v>
      </c>
      <c r="K25" s="383">
        <v>0</v>
      </c>
      <c r="L25" s="383">
        <v>0</v>
      </c>
      <c r="M25" s="383">
        <v>1197</v>
      </c>
      <c r="N25" s="383">
        <v>0</v>
      </c>
      <c r="O25" s="383">
        <v>116</v>
      </c>
    </row>
    <row r="26" spans="1:15" x14ac:dyDescent="0.25">
      <c r="A26" s="384" t="s">
        <v>131</v>
      </c>
      <c r="B26" s="379">
        <v>0</v>
      </c>
      <c r="C26" s="379">
        <v>1019035.5</v>
      </c>
      <c r="D26" s="379">
        <v>365324.38</v>
      </c>
      <c r="E26" s="379">
        <v>1448583.15</v>
      </c>
      <c r="F26" s="379">
        <v>0</v>
      </c>
      <c r="G26" s="379">
        <v>0</v>
      </c>
      <c r="H26" s="379">
        <v>0</v>
      </c>
      <c r="I26" s="379">
        <v>0</v>
      </c>
      <c r="J26" s="379">
        <v>0</v>
      </c>
      <c r="K26" s="379">
        <v>0</v>
      </c>
      <c r="L26" s="379">
        <v>0</v>
      </c>
      <c r="M26" s="379">
        <v>0</v>
      </c>
      <c r="N26" s="379">
        <v>17</v>
      </c>
      <c r="O26" s="379">
        <v>0</v>
      </c>
    </row>
    <row r="27" spans="1:15" x14ac:dyDescent="0.25">
      <c r="A27" s="384" t="s">
        <v>132</v>
      </c>
      <c r="B27" s="379">
        <v>0</v>
      </c>
      <c r="C27" s="379">
        <v>0</v>
      </c>
      <c r="D27" s="379">
        <v>0</v>
      </c>
      <c r="E27" s="379">
        <v>0</v>
      </c>
      <c r="F27" s="379">
        <v>0</v>
      </c>
      <c r="G27" s="379">
        <v>497312</v>
      </c>
      <c r="H27" s="379">
        <v>0</v>
      </c>
      <c r="I27" s="379">
        <v>2579081.3560000001</v>
      </c>
      <c r="J27" s="379">
        <v>0</v>
      </c>
      <c r="K27" s="379">
        <v>0</v>
      </c>
      <c r="L27" s="379">
        <v>0</v>
      </c>
      <c r="M27" s="379">
        <v>112.7</v>
      </c>
      <c r="N27" s="379">
        <v>0</v>
      </c>
      <c r="O27" s="379">
        <v>0</v>
      </c>
    </row>
    <row r="28" spans="1:15" x14ac:dyDescent="0.25">
      <c r="A28" s="384" t="s">
        <v>133</v>
      </c>
      <c r="B28" s="379">
        <v>116880</v>
      </c>
      <c r="C28" s="379">
        <v>247234</v>
      </c>
      <c r="D28" s="379">
        <v>0</v>
      </c>
      <c r="E28" s="379">
        <v>0</v>
      </c>
      <c r="F28" s="379">
        <v>0</v>
      </c>
      <c r="G28" s="379">
        <v>0</v>
      </c>
      <c r="H28" s="379">
        <v>0</v>
      </c>
      <c r="I28" s="379">
        <v>0</v>
      </c>
      <c r="J28" s="379">
        <v>0</v>
      </c>
      <c r="K28" s="379">
        <v>0</v>
      </c>
      <c r="L28" s="379">
        <v>0</v>
      </c>
      <c r="M28" s="379">
        <v>0</v>
      </c>
      <c r="N28" s="379">
        <v>8585</v>
      </c>
      <c r="O28" s="379">
        <v>0</v>
      </c>
    </row>
    <row r="29" spans="1:15" x14ac:dyDescent="0.25">
      <c r="A29" s="384" t="s">
        <v>134</v>
      </c>
      <c r="B29" s="383">
        <v>0</v>
      </c>
      <c r="C29" s="383">
        <v>0</v>
      </c>
      <c r="D29" s="383">
        <v>0</v>
      </c>
      <c r="E29" s="383">
        <v>0</v>
      </c>
      <c r="F29" s="383">
        <v>0</v>
      </c>
      <c r="G29" s="383">
        <v>4262.3599999999997</v>
      </c>
      <c r="H29" s="383">
        <v>0</v>
      </c>
      <c r="I29" s="383">
        <v>0</v>
      </c>
      <c r="J29" s="383">
        <v>0</v>
      </c>
      <c r="K29" s="383">
        <v>0</v>
      </c>
      <c r="L29" s="383">
        <v>0</v>
      </c>
      <c r="M29" s="383">
        <v>0</v>
      </c>
      <c r="N29" s="383">
        <v>0</v>
      </c>
      <c r="O29" s="383">
        <v>0</v>
      </c>
    </row>
    <row r="30" spans="1:15" x14ac:dyDescent="0.25">
      <c r="A30" s="382" t="s">
        <v>135</v>
      </c>
      <c r="B30" s="381">
        <v>0</v>
      </c>
      <c r="C30" s="381">
        <v>0</v>
      </c>
      <c r="D30" s="381">
        <v>0</v>
      </c>
      <c r="E30" s="381">
        <v>0</v>
      </c>
      <c r="F30" s="381">
        <v>0</v>
      </c>
      <c r="G30" s="381">
        <v>0</v>
      </c>
      <c r="H30" s="381">
        <v>0</v>
      </c>
      <c r="I30" s="381">
        <v>0</v>
      </c>
      <c r="J30" s="381">
        <v>0</v>
      </c>
      <c r="K30" s="381">
        <v>0</v>
      </c>
      <c r="L30" s="381">
        <v>0</v>
      </c>
      <c r="M30" s="381">
        <v>128.08799999999999</v>
      </c>
      <c r="N30" s="381">
        <v>0</v>
      </c>
      <c r="O30" s="381">
        <v>0</v>
      </c>
    </row>
    <row r="31" spans="1:15" x14ac:dyDescent="0.25">
      <c r="A31" s="378" t="s">
        <v>323</v>
      </c>
    </row>
  </sheetData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FF00"/>
  </sheetPr>
  <dimension ref="A1:O121"/>
  <sheetViews>
    <sheetView view="pageBreakPreview" zoomScaleNormal="100" zoomScaleSheetLayoutView="100" workbookViewId="0">
      <selection activeCell="B5" sqref="B5:O15"/>
    </sheetView>
  </sheetViews>
  <sheetFormatPr baseColWidth="10" defaultColWidth="12.42578125" defaultRowHeight="12.75" x14ac:dyDescent="0.25"/>
  <cols>
    <col min="1" max="1" width="15.85546875" style="374" customWidth="1"/>
    <col min="2" max="3" width="5.7109375" style="374" customWidth="1"/>
    <col min="4" max="5" width="4.7109375" style="374" customWidth="1"/>
    <col min="6" max="7" width="6.7109375" style="374" customWidth="1"/>
    <col min="8" max="9" width="4.7109375" style="374" customWidth="1"/>
    <col min="10" max="11" width="5.7109375" style="374" customWidth="1"/>
    <col min="12" max="12" width="4.7109375" style="374" customWidth="1"/>
    <col min="13" max="14" width="5.7109375" style="374" customWidth="1"/>
    <col min="15" max="15" width="4.7109375" style="374" customWidth="1"/>
    <col min="16" max="23" width="11.140625" style="374" customWidth="1"/>
    <col min="24" max="33" width="12.42578125" style="374"/>
    <col min="34" max="34" width="7.28515625" style="374" customWidth="1"/>
    <col min="35" max="43" width="12.42578125" style="374"/>
    <col min="44" max="44" width="35.42578125" style="374" customWidth="1"/>
    <col min="45" max="45" width="12.42578125" style="374"/>
    <col min="46" max="46" width="35.42578125" style="374" customWidth="1"/>
    <col min="47" max="50" width="12.42578125" style="374"/>
    <col min="51" max="53" width="13.7109375" style="374" customWidth="1"/>
    <col min="54" max="54" width="12.42578125" style="374"/>
    <col min="55" max="55" width="6" style="374" customWidth="1"/>
    <col min="56" max="56" width="12.42578125" style="374"/>
    <col min="57" max="57" width="6" style="374" customWidth="1"/>
    <col min="58" max="58" width="12.42578125" style="374"/>
    <col min="59" max="59" width="6" style="374" customWidth="1"/>
    <col min="60" max="60" width="12.42578125" style="374"/>
    <col min="61" max="61" width="6" style="374" customWidth="1"/>
    <col min="62" max="62" width="12.42578125" style="374"/>
    <col min="63" max="63" width="6" style="374" customWidth="1"/>
    <col min="64" max="16384" width="12.42578125" style="374"/>
  </cols>
  <sheetData>
    <row r="1" spans="1:15" ht="13.5" x14ac:dyDescent="0.25">
      <c r="A1" s="282" t="s">
        <v>532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ht="12" customHeight="1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468</v>
      </c>
      <c r="N3" s="276"/>
      <c r="O3" s="275"/>
    </row>
    <row r="4" spans="1:15" ht="22.5" customHeight="1" x14ac:dyDescent="0.25">
      <c r="A4" s="805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318" t="s">
        <v>325</v>
      </c>
      <c r="B5" s="272">
        <v>35336</v>
      </c>
      <c r="C5" s="271">
        <v>34885.25</v>
      </c>
      <c r="D5" s="268">
        <v>-1.2756112746207804</v>
      </c>
      <c r="E5" s="268">
        <v>100</v>
      </c>
      <c r="F5" s="272">
        <v>1660091.0789999999</v>
      </c>
      <c r="G5" s="271">
        <v>1633901.612</v>
      </c>
      <c r="H5" s="268">
        <v>-1.5775921773988344</v>
      </c>
      <c r="I5" s="268">
        <v>100</v>
      </c>
      <c r="J5" s="270">
        <v>46.980164110255828</v>
      </c>
      <c r="K5" s="269">
        <v>46.836459879175294</v>
      </c>
      <c r="L5" s="268">
        <v>-0.30588277798110353</v>
      </c>
      <c r="M5" s="270">
        <v>132.27668697688367</v>
      </c>
      <c r="N5" s="269">
        <v>146.02672808306161</v>
      </c>
      <c r="O5" s="268">
        <v>10.394908899238509</v>
      </c>
    </row>
    <row r="6" spans="1:15" x14ac:dyDescent="0.25">
      <c r="A6" s="267" t="s">
        <v>114</v>
      </c>
      <c r="B6" s="266">
        <v>1362</v>
      </c>
      <c r="C6" s="265">
        <v>706</v>
      </c>
      <c r="D6" s="264">
        <v>-48.164464023494858</v>
      </c>
      <c r="E6" s="263">
        <v>2.0237779577328525</v>
      </c>
      <c r="F6" s="266">
        <v>28510</v>
      </c>
      <c r="G6" s="265">
        <v>14780</v>
      </c>
      <c r="H6" s="264">
        <v>-48.158540862855133</v>
      </c>
      <c r="I6" s="263">
        <v>0.9045832314167519</v>
      </c>
      <c r="J6" s="261">
        <v>20.932452276064613</v>
      </c>
      <c r="K6" s="262">
        <v>20.934844192634561</v>
      </c>
      <c r="L6" s="261">
        <v>1.1426833982008944E-2</v>
      </c>
      <c r="M6" s="261">
        <v>197.48193616274995</v>
      </c>
      <c r="N6" s="262">
        <v>203.88633288227328</v>
      </c>
      <c r="O6" s="261">
        <v>3.2430291316595694</v>
      </c>
    </row>
    <row r="7" spans="1:15" x14ac:dyDescent="0.25">
      <c r="A7" s="267" t="s">
        <v>116</v>
      </c>
      <c r="B7" s="266">
        <v>10575</v>
      </c>
      <c r="C7" s="265">
        <v>11958</v>
      </c>
      <c r="D7" s="263">
        <v>13.078014184397158</v>
      </c>
      <c r="E7" s="263">
        <v>34.278097476727268</v>
      </c>
      <c r="F7" s="266">
        <v>603228.63</v>
      </c>
      <c r="G7" s="265">
        <v>640814.22200000007</v>
      </c>
      <c r="H7" s="263">
        <v>6.2307374237194457</v>
      </c>
      <c r="I7" s="263">
        <v>39.219878191784296</v>
      </c>
      <c r="J7" s="261">
        <v>57.04289645390071</v>
      </c>
      <c r="K7" s="262">
        <v>53.588745776885773</v>
      </c>
      <c r="L7" s="261">
        <v>-6.0553563927217668</v>
      </c>
      <c r="M7" s="261">
        <v>124.1869933958539</v>
      </c>
      <c r="N7" s="262">
        <v>139.16288238996043</v>
      </c>
      <c r="O7" s="263">
        <v>12.059144508289954</v>
      </c>
    </row>
    <row r="8" spans="1:15" x14ac:dyDescent="0.25">
      <c r="A8" s="267" t="s">
        <v>121</v>
      </c>
      <c r="B8" s="266">
        <v>396</v>
      </c>
      <c r="C8" s="265">
        <v>332.25</v>
      </c>
      <c r="D8" s="264">
        <v>-16.098484848484851</v>
      </c>
      <c r="E8" s="263">
        <v>0.95240825277158692</v>
      </c>
      <c r="F8" s="266">
        <v>8842</v>
      </c>
      <c r="G8" s="265">
        <v>7010</v>
      </c>
      <c r="H8" s="264">
        <v>-20.719294277312827</v>
      </c>
      <c r="I8" s="263">
        <v>0.42903440136883836</v>
      </c>
      <c r="J8" s="261">
        <v>22.328282828282827</v>
      </c>
      <c r="K8" s="262">
        <v>21.098570353649361</v>
      </c>
      <c r="L8" s="261">
        <v>-5.5074207187836732</v>
      </c>
      <c r="M8" s="261">
        <v>202.18954987559383</v>
      </c>
      <c r="N8" s="262">
        <v>219.72582025677605</v>
      </c>
      <c r="O8" s="261">
        <v>8.6731833529340108</v>
      </c>
    </row>
    <row r="9" spans="1:15" x14ac:dyDescent="0.25">
      <c r="A9" s="267" t="s">
        <v>122</v>
      </c>
      <c r="B9" s="266">
        <v>82</v>
      </c>
      <c r="C9" s="265">
        <v>173</v>
      </c>
      <c r="D9" s="264">
        <v>110.97560975609757</v>
      </c>
      <c r="E9" s="263">
        <v>0.49591159587504752</v>
      </c>
      <c r="F9" s="266">
        <v>3165.6390000000001</v>
      </c>
      <c r="G9" s="265">
        <v>9733</v>
      </c>
      <c r="H9" s="264">
        <v>207.45767284267092</v>
      </c>
      <c r="I9" s="263">
        <v>0.59569070307031435</v>
      </c>
      <c r="J9" s="261">
        <v>38.605353658536586</v>
      </c>
      <c r="K9" s="262">
        <v>56.260115606936417</v>
      </c>
      <c r="L9" s="261">
        <v>45.731382503462534</v>
      </c>
      <c r="M9" s="261">
        <v>151.84296756515823</v>
      </c>
      <c r="N9" s="262">
        <v>111.09339360937021</v>
      </c>
      <c r="O9" s="261">
        <v>-26.836655400785503</v>
      </c>
    </row>
    <row r="10" spans="1:15" x14ac:dyDescent="0.25">
      <c r="A10" s="267" t="s">
        <v>124</v>
      </c>
      <c r="B10" s="266">
        <v>2758</v>
      </c>
      <c r="C10" s="265">
        <v>2927</v>
      </c>
      <c r="D10" s="264">
        <v>6.1276287164611976</v>
      </c>
      <c r="E10" s="263">
        <v>8.3903655556431431</v>
      </c>
      <c r="F10" s="266">
        <v>155263</v>
      </c>
      <c r="G10" s="265">
        <v>172704.9</v>
      </c>
      <c r="H10" s="264">
        <v>11.233777525875443</v>
      </c>
      <c r="I10" s="263">
        <v>10.570091781022125</v>
      </c>
      <c r="J10" s="261">
        <v>56.295503988397392</v>
      </c>
      <c r="K10" s="262">
        <v>59.004065596173554</v>
      </c>
      <c r="L10" s="261">
        <v>4.8113284647640864</v>
      </c>
      <c r="M10" s="261">
        <v>166.54747106522484</v>
      </c>
      <c r="N10" s="262">
        <v>173.10602652269856</v>
      </c>
      <c r="O10" s="261">
        <v>3.9379495921046948</v>
      </c>
    </row>
    <row r="11" spans="1:15" x14ac:dyDescent="0.25">
      <c r="A11" s="267" t="s">
        <v>125</v>
      </c>
      <c r="B11" s="266">
        <v>1659</v>
      </c>
      <c r="C11" s="265">
        <v>2014</v>
      </c>
      <c r="D11" s="264">
        <v>21.398432790837862</v>
      </c>
      <c r="E11" s="263">
        <v>5.7732136074702058</v>
      </c>
      <c r="F11" s="266">
        <v>68681</v>
      </c>
      <c r="G11" s="265">
        <v>85823</v>
      </c>
      <c r="H11" s="264">
        <v>24.958867809146646</v>
      </c>
      <c r="I11" s="263">
        <v>5.2526418585845667</v>
      </c>
      <c r="J11" s="261">
        <v>41.399035563592527</v>
      </c>
      <c r="K11" s="262">
        <v>42.613207547169814</v>
      </c>
      <c r="L11" s="261">
        <v>2.9328508914470142</v>
      </c>
      <c r="M11" s="261">
        <v>96.382405614362071</v>
      </c>
      <c r="N11" s="262">
        <v>136.31664006152198</v>
      </c>
      <c r="O11" s="261">
        <v>41.433116545089902</v>
      </c>
    </row>
    <row r="12" spans="1:15" x14ac:dyDescent="0.25">
      <c r="A12" s="267" t="s">
        <v>200</v>
      </c>
      <c r="B12" s="266">
        <v>14068</v>
      </c>
      <c r="C12" s="265">
        <v>12395</v>
      </c>
      <c r="D12" s="264">
        <v>-11.892237702587426</v>
      </c>
      <c r="E12" s="263">
        <v>35.530775900989674</v>
      </c>
      <c r="F12" s="266">
        <v>587586</v>
      </c>
      <c r="G12" s="265">
        <v>511159</v>
      </c>
      <c r="H12" s="264">
        <v>-13.006947068173847</v>
      </c>
      <c r="I12" s="263">
        <v>31.284564275220266</v>
      </c>
      <c r="J12" s="261">
        <v>41.767557577480808</v>
      </c>
      <c r="K12" s="262">
        <v>41.239128680919727</v>
      </c>
      <c r="L12" s="261">
        <v>-1.2651659019822237</v>
      </c>
      <c r="M12" s="261">
        <v>122.67863768027148</v>
      </c>
      <c r="N12" s="262">
        <v>130.5528221160148</v>
      </c>
      <c r="O12" s="261">
        <v>6.4185457098612675</v>
      </c>
    </row>
    <row r="13" spans="1:15" x14ac:dyDescent="0.25">
      <c r="A13" s="267" t="s">
        <v>324</v>
      </c>
      <c r="B13" s="266">
        <v>1900</v>
      </c>
      <c r="C13" s="265">
        <v>1756</v>
      </c>
      <c r="D13" s="264">
        <v>-7.5789473684210513</v>
      </c>
      <c r="E13" s="263">
        <v>5.0336460251825628</v>
      </c>
      <c r="F13" s="266">
        <v>75658.75</v>
      </c>
      <c r="G13" s="265">
        <v>69768.240000000005</v>
      </c>
      <c r="H13" s="264">
        <v>-7.7856295537528597</v>
      </c>
      <c r="I13" s="263">
        <v>4.2700392415060549</v>
      </c>
      <c r="J13" s="261">
        <v>39.820394736842104</v>
      </c>
      <c r="K13" s="262">
        <v>39.731343963553535</v>
      </c>
      <c r="L13" s="261">
        <v>-0.22363106613350059</v>
      </c>
      <c r="M13" s="261">
        <v>131.02423711731953</v>
      </c>
      <c r="N13" s="262">
        <v>128.55042638312216</v>
      </c>
      <c r="O13" s="261">
        <v>-1.8880558197658548</v>
      </c>
    </row>
    <row r="14" spans="1:15" x14ac:dyDescent="0.25">
      <c r="A14" s="267" t="s">
        <v>128</v>
      </c>
      <c r="B14" s="266">
        <v>70</v>
      </c>
      <c r="C14" s="265">
        <v>83</v>
      </c>
      <c r="D14" s="264">
        <v>18.571428571428573</v>
      </c>
      <c r="E14" s="263">
        <v>0.23792290437935804</v>
      </c>
      <c r="F14" s="266">
        <v>4303.0599999999995</v>
      </c>
      <c r="G14" s="265">
        <v>5229.25</v>
      </c>
      <c r="H14" s="264">
        <v>21.523985257003165</v>
      </c>
      <c r="I14" s="263">
        <v>0.32004681075007102</v>
      </c>
      <c r="J14" s="261">
        <v>61.472285714285704</v>
      </c>
      <c r="K14" s="262">
        <v>63.003012048192772</v>
      </c>
      <c r="L14" s="292">
        <v>2.4901080480749682</v>
      </c>
      <c r="M14" s="292">
        <v>52.136874689174689</v>
      </c>
      <c r="N14" s="293">
        <v>50.927609121766992</v>
      </c>
      <c r="O14" s="292">
        <v>-2.3194055543547587</v>
      </c>
    </row>
    <row r="15" spans="1:15" x14ac:dyDescent="0.25">
      <c r="A15" s="260" t="s">
        <v>133</v>
      </c>
      <c r="B15" s="259">
        <v>2466</v>
      </c>
      <c r="C15" s="258">
        <v>2541</v>
      </c>
      <c r="D15" s="257">
        <v>3.0413625304136271</v>
      </c>
      <c r="E15" s="256">
        <v>7.2838807232282994</v>
      </c>
      <c r="F15" s="259">
        <v>124853</v>
      </c>
      <c r="G15" s="258">
        <v>116880</v>
      </c>
      <c r="H15" s="257">
        <v>-6.3859098299600348</v>
      </c>
      <c r="I15" s="256">
        <v>7.1534295052767236</v>
      </c>
      <c r="J15" s="254">
        <v>50.629764801297647</v>
      </c>
      <c r="K15" s="255">
        <v>45.997638724911454</v>
      </c>
      <c r="L15" s="254">
        <v>-9.1490175681548269</v>
      </c>
      <c r="M15" s="254">
        <v>176.84412869534577</v>
      </c>
      <c r="N15" s="255">
        <v>224.30783709787818</v>
      </c>
      <c r="O15" s="254">
        <v>26.839289917450081</v>
      </c>
    </row>
    <row r="16" spans="1:15" x14ac:dyDescent="0.25">
      <c r="A16" s="253" t="s">
        <v>323</v>
      </c>
      <c r="B16" s="298"/>
      <c r="C16" s="298"/>
      <c r="D16" s="296"/>
      <c r="E16" s="296"/>
      <c r="F16" s="298"/>
      <c r="G16" s="298"/>
      <c r="H16" s="296"/>
      <c r="I16" s="296"/>
      <c r="J16" s="298"/>
      <c r="K16" s="298"/>
      <c r="L16" s="296"/>
      <c r="M16" s="298"/>
      <c r="N16" s="298"/>
      <c r="O16" s="296"/>
    </row>
    <row r="17" ht="9.9499999999999993" customHeight="1" x14ac:dyDescent="0.25"/>
    <row r="18" ht="9.9499999999999993" customHeight="1" x14ac:dyDescent="0.25"/>
    <row r="19" ht="9.9499999999999993" customHeight="1" x14ac:dyDescent="0.25"/>
    <row r="20" ht="9.9499999999999993" customHeight="1" x14ac:dyDescent="0.25"/>
    <row r="21" ht="9.9499999999999993" customHeight="1" x14ac:dyDescent="0.25"/>
    <row r="22" ht="9.9499999999999993" customHeight="1" x14ac:dyDescent="0.25"/>
    <row r="23" ht="9.9499999999999993" customHeight="1" x14ac:dyDescent="0.25"/>
    <row r="24" ht="9.9499999999999993" customHeight="1" x14ac:dyDescent="0.25"/>
    <row r="25" ht="9.9499999999999993" customHeight="1" x14ac:dyDescent="0.25"/>
    <row r="26" ht="9.9499999999999993" customHeight="1" x14ac:dyDescent="0.25"/>
    <row r="27" ht="9.9499999999999993" customHeight="1" x14ac:dyDescent="0.25"/>
    <row r="28" ht="9.9499999999999993" customHeight="1" x14ac:dyDescent="0.25"/>
    <row r="29" ht="9.9499999999999993" customHeight="1" x14ac:dyDescent="0.25"/>
    <row r="30" ht="9.9499999999999993" customHeight="1" x14ac:dyDescent="0.25"/>
    <row r="31" ht="9.9499999999999993" customHeight="1" x14ac:dyDescent="0.25"/>
    <row r="32" ht="9.9499999999999993" customHeight="1" x14ac:dyDescent="0.25"/>
    <row r="33" ht="9.9499999999999993" customHeight="1" x14ac:dyDescent="0.25"/>
    <row r="34" ht="9.9499999999999993" customHeight="1" x14ac:dyDescent="0.25"/>
    <row r="35" ht="9.9499999999999993" customHeight="1" x14ac:dyDescent="0.25"/>
    <row r="36" ht="9.9499999999999993" customHeight="1" x14ac:dyDescent="0.25"/>
    <row r="37" ht="9.9499999999999993" customHeight="1" x14ac:dyDescent="0.25"/>
    <row r="38" ht="9.9499999999999993" customHeight="1" x14ac:dyDescent="0.25"/>
    <row r="39" ht="9.9499999999999993" customHeight="1" x14ac:dyDescent="0.25"/>
    <row r="40" ht="9.9499999999999993" customHeight="1" x14ac:dyDescent="0.25"/>
    <row r="41" ht="9.9499999999999993" customHeight="1" x14ac:dyDescent="0.25"/>
    <row r="42" ht="9.9499999999999993" customHeight="1" x14ac:dyDescent="0.25"/>
    <row r="43" ht="9.9499999999999993" customHeight="1" x14ac:dyDescent="0.25"/>
    <row r="44" ht="9.9499999999999993" customHeight="1" x14ac:dyDescent="0.25"/>
    <row r="45" ht="9.9499999999999993" customHeight="1" x14ac:dyDescent="0.25"/>
    <row r="46" ht="9.9499999999999993" customHeight="1" x14ac:dyDescent="0.25"/>
    <row r="47" ht="9.9499999999999993" customHeight="1" x14ac:dyDescent="0.25"/>
    <row r="48" ht="9.9499999999999993" customHeight="1" x14ac:dyDescent="0.25"/>
    <row r="49" ht="9.9499999999999993" customHeight="1" x14ac:dyDescent="0.25"/>
    <row r="50" ht="9.9499999999999993" customHeight="1" x14ac:dyDescent="0.25"/>
    <row r="51" ht="9.9499999999999993" customHeight="1" x14ac:dyDescent="0.25"/>
    <row r="52" ht="9.9499999999999993" customHeight="1" x14ac:dyDescent="0.25"/>
    <row r="53" ht="9.9499999999999993" customHeight="1" x14ac:dyDescent="0.25"/>
    <row r="54" ht="9.9499999999999993" customHeight="1" x14ac:dyDescent="0.25"/>
    <row r="55" ht="9.9499999999999993" customHeight="1" x14ac:dyDescent="0.25"/>
    <row r="56" ht="9.9499999999999993" customHeight="1" x14ac:dyDescent="0.25"/>
    <row r="57" ht="9.9499999999999993" customHeight="1" x14ac:dyDescent="0.25"/>
    <row r="58" ht="9.9499999999999993" customHeight="1" x14ac:dyDescent="0.25"/>
    <row r="59" ht="9.9499999999999993" customHeight="1" x14ac:dyDescent="0.25"/>
    <row r="60" ht="9.9499999999999993" customHeight="1" x14ac:dyDescent="0.25"/>
    <row r="61" ht="9.9499999999999993" customHeight="1" x14ac:dyDescent="0.25"/>
    <row r="62" ht="9.9499999999999993" customHeight="1" x14ac:dyDescent="0.25"/>
    <row r="63" ht="9.9499999999999993" customHeight="1" x14ac:dyDescent="0.25"/>
    <row r="64" ht="9.9499999999999993" customHeight="1" x14ac:dyDescent="0.25"/>
    <row r="65" ht="9.9499999999999993" customHeight="1" x14ac:dyDescent="0.25"/>
    <row r="66" ht="9.9499999999999993" customHeight="1" x14ac:dyDescent="0.25"/>
    <row r="67" ht="9.9499999999999993" customHeight="1" x14ac:dyDescent="0.25"/>
    <row r="68" ht="9.9499999999999993" customHeight="1" x14ac:dyDescent="0.25"/>
    <row r="69" ht="9.9499999999999993" customHeight="1" x14ac:dyDescent="0.25"/>
    <row r="70" ht="9.9499999999999993" customHeight="1" x14ac:dyDescent="0.25"/>
    <row r="71" ht="9.9499999999999993" customHeight="1" x14ac:dyDescent="0.25"/>
    <row r="72" ht="9.9499999999999993" customHeight="1" x14ac:dyDescent="0.25"/>
    <row r="73" ht="9.9499999999999993" customHeight="1" x14ac:dyDescent="0.25"/>
    <row r="74" ht="9.9499999999999993" customHeight="1" x14ac:dyDescent="0.25"/>
    <row r="75" ht="9.9499999999999993" customHeight="1" x14ac:dyDescent="0.25"/>
    <row r="76" ht="9.9499999999999993" customHeight="1" x14ac:dyDescent="0.25"/>
    <row r="77" ht="9.9499999999999993" customHeight="1" x14ac:dyDescent="0.25"/>
    <row r="78" ht="9.9499999999999993" customHeight="1" x14ac:dyDescent="0.25"/>
    <row r="79" ht="9.9499999999999993" customHeight="1" x14ac:dyDescent="0.25"/>
    <row r="80" ht="9.9499999999999993" customHeight="1" x14ac:dyDescent="0.25"/>
    <row r="81" ht="9.9499999999999993" customHeight="1" x14ac:dyDescent="0.25"/>
    <row r="82" ht="9.9499999999999993" customHeight="1" x14ac:dyDescent="0.25"/>
    <row r="83" ht="9.9499999999999993" customHeight="1" x14ac:dyDescent="0.25"/>
    <row r="84" ht="9.9499999999999993" customHeight="1" x14ac:dyDescent="0.25"/>
    <row r="85" ht="9.9499999999999993" customHeight="1" x14ac:dyDescent="0.25"/>
    <row r="86" ht="9.9499999999999993" customHeight="1" x14ac:dyDescent="0.25"/>
    <row r="87" ht="9.9499999999999993" customHeight="1" x14ac:dyDescent="0.25"/>
    <row r="88" ht="9.9499999999999993" customHeight="1" x14ac:dyDescent="0.25"/>
    <row r="89" ht="9.9499999999999993" customHeight="1" x14ac:dyDescent="0.25"/>
    <row r="90" ht="9.9499999999999993" customHeight="1" x14ac:dyDescent="0.25"/>
    <row r="91" ht="9.9499999999999993" customHeight="1" x14ac:dyDescent="0.25"/>
    <row r="92" ht="9.9499999999999993" customHeight="1" x14ac:dyDescent="0.25"/>
    <row r="93" ht="9.9499999999999993" customHeight="1" x14ac:dyDescent="0.25"/>
    <row r="94" ht="9.9499999999999993" customHeight="1" x14ac:dyDescent="0.25"/>
    <row r="95" ht="9.9499999999999993" customHeight="1" x14ac:dyDescent="0.25"/>
    <row r="96" ht="9.9499999999999993" customHeight="1" x14ac:dyDescent="0.25"/>
    <row r="97" ht="9.9499999999999993" customHeight="1" x14ac:dyDescent="0.25"/>
    <row r="98" ht="9.9499999999999993" customHeight="1" x14ac:dyDescent="0.25"/>
    <row r="99" ht="9.9499999999999993" customHeight="1" x14ac:dyDescent="0.25"/>
    <row r="100" ht="9.9499999999999993" customHeight="1" x14ac:dyDescent="0.25"/>
    <row r="101" ht="9.9499999999999993" customHeight="1" x14ac:dyDescent="0.25"/>
    <row r="102" ht="9.9499999999999993" customHeight="1" x14ac:dyDescent="0.25"/>
    <row r="103" ht="9.9499999999999993" customHeight="1" x14ac:dyDescent="0.25"/>
    <row r="104" ht="9.9499999999999993" customHeight="1" x14ac:dyDescent="0.25"/>
    <row r="105" ht="9.9499999999999993" customHeight="1" x14ac:dyDescent="0.25"/>
    <row r="106" ht="9.9499999999999993" customHeight="1" x14ac:dyDescent="0.25"/>
    <row r="107" ht="9.9499999999999993" customHeight="1" x14ac:dyDescent="0.25"/>
    <row r="108" ht="9.9499999999999993" customHeight="1" x14ac:dyDescent="0.25"/>
    <row r="109" ht="9.9499999999999993" customHeight="1" x14ac:dyDescent="0.25"/>
    <row r="110" ht="9.9499999999999993" customHeight="1" x14ac:dyDescent="0.25"/>
    <row r="111" ht="9.9499999999999993" customHeight="1" x14ac:dyDescent="0.25"/>
    <row r="112" ht="9.9499999999999993" customHeight="1" x14ac:dyDescent="0.25"/>
    <row r="113" ht="9.9499999999999993" customHeight="1" x14ac:dyDescent="0.25"/>
    <row r="114" ht="9.9499999999999993" customHeight="1" x14ac:dyDescent="0.25"/>
    <row r="115" ht="9.9499999999999993" customHeight="1" x14ac:dyDescent="0.25"/>
    <row r="116" ht="9.9499999999999993" customHeight="1" x14ac:dyDescent="0.25"/>
    <row r="117" ht="9.9499999999999993" customHeight="1" x14ac:dyDescent="0.25"/>
    <row r="118" ht="9.9499999999999993" customHeight="1" x14ac:dyDescent="0.25"/>
    <row r="119" ht="9.9499999999999993" customHeight="1" x14ac:dyDescent="0.25"/>
    <row r="121" ht="9.9499999999999993" customHeight="1" x14ac:dyDescent="0.25"/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FF00"/>
  </sheetPr>
  <dimension ref="A1:O132"/>
  <sheetViews>
    <sheetView view="pageBreakPreview" zoomScaleNormal="100" zoomScaleSheetLayoutView="100" workbookViewId="0">
      <selection activeCell="M17" sqref="M17"/>
    </sheetView>
  </sheetViews>
  <sheetFormatPr baseColWidth="10" defaultColWidth="12.42578125" defaultRowHeight="12.75" x14ac:dyDescent="0.25"/>
  <cols>
    <col min="1" max="1" width="15.85546875" style="374" customWidth="1"/>
    <col min="2" max="3" width="5.7109375" style="374" customWidth="1"/>
    <col min="4" max="5" width="4.7109375" style="374" customWidth="1"/>
    <col min="6" max="7" width="6.7109375" style="374" customWidth="1"/>
    <col min="8" max="9" width="4.7109375" style="374" customWidth="1"/>
    <col min="10" max="11" width="5.7109375" style="374" customWidth="1"/>
    <col min="12" max="12" width="4.7109375" style="374" customWidth="1"/>
    <col min="13" max="14" width="5.7109375" style="374" customWidth="1"/>
    <col min="15" max="15" width="4.7109375" style="374" customWidth="1"/>
    <col min="16" max="23" width="11.140625" style="374" customWidth="1"/>
    <col min="24" max="33" width="12.42578125" style="374"/>
    <col min="34" max="34" width="7.28515625" style="374" customWidth="1"/>
    <col min="35" max="43" width="12.42578125" style="374"/>
    <col min="44" max="44" width="35.42578125" style="374" customWidth="1"/>
    <col min="45" max="45" width="12.42578125" style="374"/>
    <col min="46" max="46" width="35.42578125" style="374" customWidth="1"/>
    <col min="47" max="50" width="12.42578125" style="374"/>
    <col min="51" max="53" width="13.7109375" style="374" customWidth="1"/>
    <col min="54" max="54" width="12.42578125" style="374"/>
    <col min="55" max="55" width="6" style="374" customWidth="1"/>
    <col min="56" max="56" width="12.42578125" style="374"/>
    <col min="57" max="57" width="6" style="374" customWidth="1"/>
    <col min="58" max="58" width="12.42578125" style="374"/>
    <col min="59" max="59" width="6" style="374" customWidth="1"/>
    <col min="60" max="60" width="12.42578125" style="374"/>
    <col min="61" max="61" width="6" style="374" customWidth="1"/>
    <col min="62" max="62" width="12.42578125" style="374"/>
    <col min="63" max="63" width="6" style="374" customWidth="1"/>
    <col min="64" max="16384" width="12.42578125" style="374"/>
  </cols>
  <sheetData>
    <row r="1" spans="1:15" ht="13.5" x14ac:dyDescent="0.25">
      <c r="A1" s="282" t="s">
        <v>533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ht="12" customHeight="1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468</v>
      </c>
      <c r="N3" s="276"/>
      <c r="O3" s="275"/>
    </row>
    <row r="4" spans="1:15" ht="22.5" customHeight="1" x14ac:dyDescent="0.25">
      <c r="A4" s="805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318" t="s">
        <v>325</v>
      </c>
      <c r="B5" s="272">
        <v>166715.21000000002</v>
      </c>
      <c r="C5" s="271">
        <v>169773.15999999997</v>
      </c>
      <c r="D5" s="268">
        <v>1.8342357604923754</v>
      </c>
      <c r="E5" s="268">
        <v>100</v>
      </c>
      <c r="F5" s="272">
        <v>6821765.4520000005</v>
      </c>
      <c r="G5" s="271">
        <v>6636695.3429999994</v>
      </c>
      <c r="H5" s="268">
        <v>-2.7129356806857463</v>
      </c>
      <c r="I5" s="268">
        <v>100</v>
      </c>
      <c r="J5" s="270">
        <v>40.918674738795573</v>
      </c>
      <c r="K5" s="269">
        <v>39.091546290355907</v>
      </c>
      <c r="L5" s="268">
        <v>-4.4652679005445446</v>
      </c>
      <c r="M5" s="270">
        <v>180.09987856293134</v>
      </c>
      <c r="N5" s="269">
        <v>197.6116433441764</v>
      </c>
      <c r="O5" s="268">
        <v>9.7233629033936388</v>
      </c>
    </row>
    <row r="6" spans="1:15" x14ac:dyDescent="0.25">
      <c r="A6" s="267" t="s">
        <v>113</v>
      </c>
      <c r="B6" s="266">
        <v>120</v>
      </c>
      <c r="C6" s="265">
        <v>125</v>
      </c>
      <c r="D6" s="264">
        <v>4.1666666666666741</v>
      </c>
      <c r="E6" s="263">
        <v>7.3627657045436404E-2</v>
      </c>
      <c r="F6" s="266">
        <v>11765.019999999999</v>
      </c>
      <c r="G6" s="265">
        <v>12259.869999999999</v>
      </c>
      <c r="H6" s="264">
        <v>4.206112696791009</v>
      </c>
      <c r="I6" s="263">
        <v>0.18472853380155527</v>
      </c>
      <c r="J6" s="261">
        <v>98.041833333333315</v>
      </c>
      <c r="K6" s="262">
        <v>98.078959999999995</v>
      </c>
      <c r="L6" s="261">
        <v>3.78681889193766E-2</v>
      </c>
      <c r="M6" s="261">
        <v>304.02457454385973</v>
      </c>
      <c r="N6" s="262">
        <v>385.78042018390084</v>
      </c>
      <c r="O6" s="261">
        <v>26.891196464201194</v>
      </c>
    </row>
    <row r="7" spans="1:15" x14ac:dyDescent="0.25">
      <c r="A7" s="267" t="s">
        <v>114</v>
      </c>
      <c r="B7" s="266">
        <v>7835</v>
      </c>
      <c r="C7" s="265">
        <v>7902.2</v>
      </c>
      <c r="D7" s="264">
        <v>0.85768985322272062</v>
      </c>
      <c r="E7" s="263">
        <v>4.6545637720355799</v>
      </c>
      <c r="F7" s="266">
        <v>237939.43000000002</v>
      </c>
      <c r="G7" s="265">
        <v>223815</v>
      </c>
      <c r="H7" s="264">
        <v>-5.936145177787477</v>
      </c>
      <c r="I7" s="263">
        <v>3.3723862318927607</v>
      </c>
      <c r="J7" s="261">
        <v>30.368784939374603</v>
      </c>
      <c r="K7" s="262">
        <v>28.323125205638938</v>
      </c>
      <c r="L7" s="261">
        <v>-6.7360605233940944</v>
      </c>
      <c r="M7" s="261">
        <v>205.12559267709435</v>
      </c>
      <c r="N7" s="262">
        <v>216.04673502669621</v>
      </c>
      <c r="O7" s="261">
        <v>5.3241247018814386</v>
      </c>
    </row>
    <row r="8" spans="1:15" x14ac:dyDescent="0.25">
      <c r="A8" s="267" t="s">
        <v>115</v>
      </c>
      <c r="B8" s="266">
        <v>2730.33</v>
      </c>
      <c r="C8" s="265">
        <v>2760.58</v>
      </c>
      <c r="D8" s="264">
        <v>1.1079246830969058</v>
      </c>
      <c r="E8" s="263">
        <v>1.6260402998919268</v>
      </c>
      <c r="F8" s="266">
        <v>95300.917999999991</v>
      </c>
      <c r="G8" s="265">
        <v>105819.51600000002</v>
      </c>
      <c r="H8" s="264">
        <v>11.037247301227504</v>
      </c>
      <c r="I8" s="263">
        <v>1.5944609558070539</v>
      </c>
      <c r="J8" s="261">
        <v>34.904541941816554</v>
      </c>
      <c r="K8" s="262">
        <v>38.332348999123383</v>
      </c>
      <c r="L8" s="261">
        <v>9.8205186678018705</v>
      </c>
      <c r="M8" s="261">
        <v>239.32266476173925</v>
      </c>
      <c r="N8" s="262">
        <v>305.5154906397417</v>
      </c>
      <c r="O8" s="261">
        <v>27.658402493512924</v>
      </c>
    </row>
    <row r="9" spans="1:15" x14ac:dyDescent="0.25">
      <c r="A9" s="267" t="s">
        <v>116</v>
      </c>
      <c r="B9" s="266">
        <v>40240</v>
      </c>
      <c r="C9" s="265">
        <v>40284</v>
      </c>
      <c r="D9" s="263">
        <v>0.10934393638171169</v>
      </c>
      <c r="E9" s="263">
        <v>23.728132291346881</v>
      </c>
      <c r="F9" s="266">
        <v>2994345.9940000004</v>
      </c>
      <c r="G9" s="265">
        <v>2919436.517</v>
      </c>
      <c r="H9" s="263">
        <v>-2.5016974374405088</v>
      </c>
      <c r="I9" s="263">
        <v>43.989310434134246</v>
      </c>
      <c r="J9" s="261">
        <v>74.412176789264421</v>
      </c>
      <c r="K9" s="262">
        <v>72.471366224803887</v>
      </c>
      <c r="L9" s="261">
        <v>-2.6081894767800096</v>
      </c>
      <c r="M9" s="261">
        <v>108.59636815237054</v>
      </c>
      <c r="N9" s="262">
        <v>113.99509961668402</v>
      </c>
      <c r="O9" s="263">
        <v>4.9713738646752548</v>
      </c>
    </row>
    <row r="10" spans="1:15" x14ac:dyDescent="0.25">
      <c r="A10" s="267" t="s">
        <v>117</v>
      </c>
      <c r="B10" s="266">
        <v>8142</v>
      </c>
      <c r="C10" s="265">
        <v>7951</v>
      </c>
      <c r="D10" s="263">
        <v>-2.3458609678211784</v>
      </c>
      <c r="E10" s="263">
        <v>4.6833080093461188</v>
      </c>
      <c r="F10" s="266">
        <v>217396</v>
      </c>
      <c r="G10" s="265">
        <v>212956</v>
      </c>
      <c r="H10" s="263">
        <v>-2.0423558851128787</v>
      </c>
      <c r="I10" s="263">
        <v>3.2087656430487446</v>
      </c>
      <c r="J10" s="261">
        <v>26.700564971751412</v>
      </c>
      <c r="K10" s="262">
        <v>26.783549239089421</v>
      </c>
      <c r="L10" s="263">
        <v>0.31079592295446545</v>
      </c>
      <c r="M10" s="261">
        <v>244.39170913908259</v>
      </c>
      <c r="N10" s="262">
        <v>280.83514904487328</v>
      </c>
      <c r="O10" s="263">
        <v>14.911896984627582</v>
      </c>
    </row>
    <row r="11" spans="1:15" x14ac:dyDescent="0.25">
      <c r="A11" s="267" t="s">
        <v>118</v>
      </c>
      <c r="B11" s="266">
        <v>3655</v>
      </c>
      <c r="C11" s="265">
        <v>2211.5</v>
      </c>
      <c r="D11" s="263">
        <v>-39.493844049247606</v>
      </c>
      <c r="E11" s="263">
        <v>1.3026205084478608</v>
      </c>
      <c r="F11" s="266">
        <v>184176.87899999999</v>
      </c>
      <c r="G11" s="265">
        <v>170417.584</v>
      </c>
      <c r="H11" s="263">
        <v>-7.4706961453071319</v>
      </c>
      <c r="I11" s="263">
        <v>2.5678078500280499</v>
      </c>
      <c r="J11" s="261">
        <v>50.390390971272225</v>
      </c>
      <c r="K11" s="262">
        <v>77.059725977843101</v>
      </c>
      <c r="L11" s="263">
        <v>52.925437752160278</v>
      </c>
      <c r="M11" s="261">
        <v>180.91894303410368</v>
      </c>
      <c r="N11" s="262">
        <v>191.46694005473049</v>
      </c>
      <c r="O11" s="263">
        <v>5.8302336083394524</v>
      </c>
    </row>
    <row r="12" spans="1:15" x14ac:dyDescent="0.25">
      <c r="A12" s="267" t="s">
        <v>400</v>
      </c>
      <c r="B12" s="266">
        <v>10</v>
      </c>
      <c r="C12" s="265">
        <v>0</v>
      </c>
      <c r="D12" s="264">
        <v>-100</v>
      </c>
      <c r="E12" s="263">
        <v>0</v>
      </c>
      <c r="F12" s="266">
        <v>132</v>
      </c>
      <c r="G12" s="265">
        <v>0</v>
      </c>
      <c r="H12" s="264">
        <v>-100</v>
      </c>
      <c r="I12" s="263">
        <v>0</v>
      </c>
      <c r="J12" s="261">
        <v>13.2</v>
      </c>
      <c r="K12" s="262" t="s">
        <v>341</v>
      </c>
      <c r="L12" s="264">
        <v>-100</v>
      </c>
      <c r="M12" s="261">
        <v>1000</v>
      </c>
      <c r="N12" s="262" t="s">
        <v>341</v>
      </c>
      <c r="O12" s="264">
        <v>-100</v>
      </c>
    </row>
    <row r="13" spans="1:15" x14ac:dyDescent="0.25">
      <c r="A13" s="267" t="s">
        <v>119</v>
      </c>
      <c r="B13" s="266">
        <v>2318.5</v>
      </c>
      <c r="C13" s="265">
        <v>2175</v>
      </c>
      <c r="D13" s="264">
        <v>-6.1893465602760429</v>
      </c>
      <c r="E13" s="263">
        <v>1.2811212325905934</v>
      </c>
      <c r="F13" s="266">
        <v>139869</v>
      </c>
      <c r="G13" s="265">
        <v>142650.40000000002</v>
      </c>
      <c r="H13" s="264">
        <v>1.9885750237722544</v>
      </c>
      <c r="I13" s="263">
        <v>2.1494191405133485</v>
      </c>
      <c r="J13" s="261">
        <v>60.327366832003449</v>
      </c>
      <c r="K13" s="262">
        <v>65.586390804597713</v>
      </c>
      <c r="L13" s="261">
        <v>8.7174764103981506</v>
      </c>
      <c r="M13" s="261">
        <v>352.49022299437331</v>
      </c>
      <c r="N13" s="262">
        <v>336.48150257463146</v>
      </c>
      <c r="O13" s="261">
        <v>-4.541606936995068</v>
      </c>
    </row>
    <row r="14" spans="1:15" x14ac:dyDescent="0.25">
      <c r="A14" s="267" t="s">
        <v>120</v>
      </c>
      <c r="B14" s="266">
        <v>10555.970000000001</v>
      </c>
      <c r="C14" s="265">
        <v>10367</v>
      </c>
      <c r="D14" s="263">
        <v>-1.7901718174644365</v>
      </c>
      <c r="E14" s="263">
        <v>6.1063833647203136</v>
      </c>
      <c r="F14" s="266">
        <v>150261.266</v>
      </c>
      <c r="G14" s="265">
        <v>144452.42499999999</v>
      </c>
      <c r="H14" s="263">
        <v>-3.8658272718133602</v>
      </c>
      <c r="I14" s="263">
        <v>2.1765715847173852</v>
      </c>
      <c r="J14" s="261">
        <v>14.234718931561948</v>
      </c>
      <c r="K14" s="262">
        <v>13.933869489727018</v>
      </c>
      <c r="L14" s="261">
        <v>-2.1134905668412696</v>
      </c>
      <c r="M14" s="261">
        <v>163.06864005791087</v>
      </c>
      <c r="N14" s="262">
        <v>172.38749089882018</v>
      </c>
      <c r="O14" s="263">
        <v>5.7146799271766024</v>
      </c>
    </row>
    <row r="15" spans="1:15" x14ac:dyDescent="0.25">
      <c r="A15" s="267" t="s">
        <v>121</v>
      </c>
      <c r="B15" s="266">
        <v>645.75</v>
      </c>
      <c r="C15" s="265">
        <v>744.75</v>
      </c>
      <c r="D15" s="264">
        <v>15.33101045296168</v>
      </c>
      <c r="E15" s="263">
        <v>0.43867358067671014</v>
      </c>
      <c r="F15" s="266">
        <v>16318</v>
      </c>
      <c r="G15" s="265">
        <v>17252</v>
      </c>
      <c r="H15" s="264">
        <v>5.7237406544919711</v>
      </c>
      <c r="I15" s="263">
        <v>0.25994865077235174</v>
      </c>
      <c r="J15" s="261">
        <v>25.269841269841269</v>
      </c>
      <c r="K15" s="262">
        <v>23.164820409533402</v>
      </c>
      <c r="L15" s="261">
        <v>-8.3301704899117812</v>
      </c>
      <c r="M15" s="261">
        <v>214.13138865056993</v>
      </c>
      <c r="N15" s="262">
        <v>224.87039183862743</v>
      </c>
      <c r="O15" s="261">
        <v>5.0151466609978934</v>
      </c>
    </row>
    <row r="16" spans="1:15" x14ac:dyDescent="0.25">
      <c r="A16" s="267" t="s">
        <v>122</v>
      </c>
      <c r="B16" s="266">
        <v>5553.96</v>
      </c>
      <c r="C16" s="265">
        <v>5764.43</v>
      </c>
      <c r="D16" s="264">
        <v>3.7895483582885081</v>
      </c>
      <c r="E16" s="263">
        <v>3.3953718008194</v>
      </c>
      <c r="F16" s="266">
        <v>162848.984</v>
      </c>
      <c r="G16" s="265">
        <v>149630.66800000001</v>
      </c>
      <c r="H16" s="264">
        <v>-8.1169164678362336</v>
      </c>
      <c r="I16" s="263">
        <v>2.2545960039859558</v>
      </c>
      <c r="J16" s="261">
        <v>29.321238179605182</v>
      </c>
      <c r="K16" s="262">
        <v>25.957582623086758</v>
      </c>
      <c r="L16" s="261">
        <v>-11.471737775582969</v>
      </c>
      <c r="M16" s="261">
        <v>296.3916212090092</v>
      </c>
      <c r="N16" s="262">
        <v>327.71132419190963</v>
      </c>
      <c r="O16" s="261">
        <v>10.567000124748605</v>
      </c>
    </row>
    <row r="17" spans="1:15" x14ac:dyDescent="0.25">
      <c r="A17" s="267" t="s">
        <v>123</v>
      </c>
      <c r="B17" s="266">
        <v>2998</v>
      </c>
      <c r="C17" s="265">
        <v>3112</v>
      </c>
      <c r="D17" s="264">
        <v>3.8025350233489075</v>
      </c>
      <c r="E17" s="263">
        <v>1.8330341498031848</v>
      </c>
      <c r="F17" s="266">
        <v>116199.98900000002</v>
      </c>
      <c r="G17" s="265">
        <v>116140.54999999999</v>
      </c>
      <c r="H17" s="264">
        <v>-5.1152328422365834E-2</v>
      </c>
      <c r="I17" s="263">
        <v>1.7499756128251134</v>
      </c>
      <c r="J17" s="261">
        <v>38.75916911274183</v>
      </c>
      <c r="K17" s="262">
        <v>37.320228149100252</v>
      </c>
      <c r="L17" s="261">
        <v>-3.7125175708901725</v>
      </c>
      <c r="M17" s="261">
        <v>224.35956728016555</v>
      </c>
      <c r="N17" s="262">
        <v>261.84209132813646</v>
      </c>
      <c r="O17" s="261">
        <v>16.706452282092865</v>
      </c>
    </row>
    <row r="18" spans="1:15" x14ac:dyDescent="0.25">
      <c r="A18" s="267" t="s">
        <v>124</v>
      </c>
      <c r="B18" s="266">
        <v>5457.7</v>
      </c>
      <c r="C18" s="265">
        <v>5483.7</v>
      </c>
      <c r="D18" s="264">
        <v>0.47639115378272923</v>
      </c>
      <c r="E18" s="263">
        <v>3.2300158635204768</v>
      </c>
      <c r="F18" s="266">
        <v>222491.26099999997</v>
      </c>
      <c r="G18" s="265">
        <v>227535.26499999998</v>
      </c>
      <c r="H18" s="264">
        <v>2.2670571317405575</v>
      </c>
      <c r="I18" s="263">
        <v>3.4284422177069036</v>
      </c>
      <c r="J18" s="261">
        <v>40.766487897832413</v>
      </c>
      <c r="K18" s="262">
        <v>41.493018399985409</v>
      </c>
      <c r="L18" s="261">
        <v>1.7821758498642426</v>
      </c>
      <c r="M18" s="261">
        <v>259.74048198684085</v>
      </c>
      <c r="N18" s="262">
        <v>262.44189049112896</v>
      </c>
      <c r="O18" s="261">
        <v>1.040041384240209</v>
      </c>
    </row>
    <row r="19" spans="1:15" x14ac:dyDescent="0.25">
      <c r="A19" s="267" t="s">
        <v>125</v>
      </c>
      <c r="B19" s="266">
        <v>2639</v>
      </c>
      <c r="C19" s="265">
        <v>2602</v>
      </c>
      <c r="D19" s="264">
        <v>-1.4020462296324365</v>
      </c>
      <c r="E19" s="263">
        <v>1.5326333090578044</v>
      </c>
      <c r="F19" s="266">
        <v>82346</v>
      </c>
      <c r="G19" s="265">
        <v>84914</v>
      </c>
      <c r="H19" s="264">
        <v>3.1185485633789201</v>
      </c>
      <c r="I19" s="263">
        <v>1.2794620757989494</v>
      </c>
      <c r="J19" s="261">
        <v>31.203486169003412</v>
      </c>
      <c r="K19" s="262">
        <v>32.634127594158336</v>
      </c>
      <c r="L19" s="261">
        <v>4.5848768865322409</v>
      </c>
      <c r="M19" s="261">
        <v>215.73568965098488</v>
      </c>
      <c r="N19" s="262">
        <v>250.35376969639867</v>
      </c>
      <c r="O19" s="261">
        <v>16.046524384267901</v>
      </c>
    </row>
    <row r="20" spans="1:15" x14ac:dyDescent="0.25">
      <c r="A20" s="267" t="s">
        <v>200</v>
      </c>
      <c r="B20" s="266">
        <v>10578</v>
      </c>
      <c r="C20" s="265">
        <v>10311</v>
      </c>
      <c r="D20" s="264">
        <v>-2.5241066364152021</v>
      </c>
      <c r="E20" s="263">
        <v>6.073398174363958</v>
      </c>
      <c r="F20" s="266">
        <v>413728</v>
      </c>
      <c r="G20" s="265">
        <v>402277</v>
      </c>
      <c r="H20" s="264">
        <v>-2.7677604609791961</v>
      </c>
      <c r="I20" s="263">
        <v>6.0614052507969713</v>
      </c>
      <c r="J20" s="261">
        <v>39.112119493287956</v>
      </c>
      <c r="K20" s="262">
        <v>39.014353602948304</v>
      </c>
      <c r="L20" s="261">
        <v>-0.24996316130714291</v>
      </c>
      <c r="M20" s="261">
        <v>293.26245745997375</v>
      </c>
      <c r="N20" s="262">
        <v>334.45357303549531</v>
      </c>
      <c r="O20" s="261">
        <v>14.045819547544225</v>
      </c>
    </row>
    <row r="21" spans="1:15" x14ac:dyDescent="0.25">
      <c r="A21" s="267" t="s">
        <v>324</v>
      </c>
      <c r="B21" s="266">
        <v>32</v>
      </c>
      <c r="C21" s="265">
        <v>33</v>
      </c>
      <c r="D21" s="264">
        <v>3.125</v>
      </c>
      <c r="E21" s="263">
        <v>1.943770145999521E-2</v>
      </c>
      <c r="F21" s="266">
        <v>919</v>
      </c>
      <c r="G21" s="265">
        <v>966.5</v>
      </c>
      <c r="H21" s="264">
        <v>5.1686615886833431</v>
      </c>
      <c r="I21" s="263">
        <v>1.4562970726378273E-2</v>
      </c>
      <c r="J21" s="261">
        <v>28.71875</v>
      </c>
      <c r="K21" s="262">
        <v>29.287878787878789</v>
      </c>
      <c r="L21" s="261">
        <v>1.9817324496323341</v>
      </c>
      <c r="M21" s="261">
        <v>240.62023939064201</v>
      </c>
      <c r="N21" s="262">
        <v>241.3605794102431</v>
      </c>
      <c r="O21" s="261">
        <v>0.3076798616259202</v>
      </c>
    </row>
    <row r="22" spans="1:15" x14ac:dyDescent="0.25">
      <c r="A22" s="267" t="s">
        <v>128</v>
      </c>
      <c r="B22" s="266">
        <v>9583</v>
      </c>
      <c r="C22" s="265">
        <v>9348</v>
      </c>
      <c r="D22" s="264">
        <v>-2.4522592090159612</v>
      </c>
      <c r="E22" s="263">
        <v>5.5061707044859158</v>
      </c>
      <c r="F22" s="266">
        <v>580076.03</v>
      </c>
      <c r="G22" s="265">
        <v>434524.45000000007</v>
      </c>
      <c r="H22" s="264">
        <v>-25.091810809696781</v>
      </c>
      <c r="I22" s="263">
        <v>6.5473014436064361</v>
      </c>
      <c r="J22" s="261">
        <v>60.531778148805181</v>
      </c>
      <c r="K22" s="262">
        <v>46.483146127513912</v>
      </c>
      <c r="L22" s="292">
        <v>-23.208688809298707</v>
      </c>
      <c r="M22" s="292">
        <v>85.803211348002094</v>
      </c>
      <c r="N22" s="293">
        <v>107.88028475727893</v>
      </c>
      <c r="O22" s="292">
        <v>25.729891763300405</v>
      </c>
    </row>
    <row r="23" spans="1:15" x14ac:dyDescent="0.25">
      <c r="A23" s="267" t="s">
        <v>129</v>
      </c>
      <c r="B23" s="266">
        <v>162</v>
      </c>
      <c r="C23" s="265">
        <v>163</v>
      </c>
      <c r="D23" s="264">
        <v>0.61728395061728669</v>
      </c>
      <c r="E23" s="263">
        <v>9.6010464787249075E-2</v>
      </c>
      <c r="F23" s="266">
        <v>2064.6809999999996</v>
      </c>
      <c r="G23" s="265">
        <v>2196.3979999999997</v>
      </c>
      <c r="H23" s="264">
        <v>6.3795327220040443</v>
      </c>
      <c r="I23" s="263">
        <v>3.3094754037740072E-2</v>
      </c>
      <c r="J23" s="261">
        <v>12.744944444444442</v>
      </c>
      <c r="K23" s="262">
        <v>13.47483435582822</v>
      </c>
      <c r="L23" s="261">
        <v>5.7268975519303877</v>
      </c>
      <c r="M23" s="261">
        <v>330.52671090594635</v>
      </c>
      <c r="N23" s="262">
        <v>359.62182172812038</v>
      </c>
      <c r="O23" s="261">
        <v>8.8026503947069124</v>
      </c>
    </row>
    <row r="24" spans="1:15" x14ac:dyDescent="0.25">
      <c r="A24" s="267" t="s">
        <v>130</v>
      </c>
      <c r="B24" s="266">
        <v>143</v>
      </c>
      <c r="C24" s="265">
        <v>161</v>
      </c>
      <c r="D24" s="264">
        <v>12.587412587412583</v>
      </c>
      <c r="E24" s="263">
        <v>9.4832422274522085E-2</v>
      </c>
      <c r="F24" s="266">
        <v>2695</v>
      </c>
      <c r="G24" s="265">
        <v>3181.7</v>
      </c>
      <c r="H24" s="264">
        <v>18.059369202226328</v>
      </c>
      <c r="I24" s="263">
        <v>4.7941028411916962E-2</v>
      </c>
      <c r="J24" s="261">
        <v>18.846153846153847</v>
      </c>
      <c r="K24" s="262">
        <v>19.762111801242234</v>
      </c>
      <c r="L24" s="261">
        <v>4.8601850678159364</v>
      </c>
      <c r="M24" s="261">
        <v>412.11873840445264</v>
      </c>
      <c r="N24" s="262">
        <v>435.16044881667028</v>
      </c>
      <c r="O24" s="261">
        <v>5.5910368214328932</v>
      </c>
    </row>
    <row r="25" spans="1:15" x14ac:dyDescent="0.25">
      <c r="A25" s="267" t="s">
        <v>131</v>
      </c>
      <c r="B25" s="266">
        <v>42231</v>
      </c>
      <c r="C25" s="265">
        <v>47180</v>
      </c>
      <c r="D25" s="264">
        <v>11.718879496104751</v>
      </c>
      <c r="E25" s="263">
        <v>27.790022875229514</v>
      </c>
      <c r="F25" s="266">
        <v>945569</v>
      </c>
      <c r="G25" s="265">
        <v>1019035.5</v>
      </c>
      <c r="H25" s="264">
        <v>7.7695546279541672</v>
      </c>
      <c r="I25" s="263">
        <v>15.354561982038536</v>
      </c>
      <c r="J25" s="261">
        <v>22.390400416755465</v>
      </c>
      <c r="K25" s="262">
        <v>21.598887240356085</v>
      </c>
      <c r="L25" s="292">
        <v>-3.5350559242659396</v>
      </c>
      <c r="M25" s="292">
        <v>305.24141548633685</v>
      </c>
      <c r="N25" s="293">
        <v>306.03765030757029</v>
      </c>
      <c r="O25" s="292">
        <v>0.26085412425598253</v>
      </c>
    </row>
    <row r="26" spans="1:15" x14ac:dyDescent="0.25">
      <c r="A26" s="260" t="s">
        <v>133</v>
      </c>
      <c r="B26" s="259">
        <v>11085</v>
      </c>
      <c r="C26" s="258">
        <v>11094</v>
      </c>
      <c r="D26" s="257">
        <v>8.1190798376185036E-2</v>
      </c>
      <c r="E26" s="256">
        <v>6.5346018180965721</v>
      </c>
      <c r="F26" s="259">
        <v>245323</v>
      </c>
      <c r="G26" s="258">
        <v>247234</v>
      </c>
      <c r="H26" s="257">
        <v>0.77897302739653451</v>
      </c>
      <c r="I26" s="256">
        <v>3.7252576353496178</v>
      </c>
      <c r="J26" s="254">
        <v>22.13107803337844</v>
      </c>
      <c r="K26" s="255">
        <v>22.285379484405986</v>
      </c>
      <c r="L26" s="254">
        <v>0.6972161536587862</v>
      </c>
      <c r="M26" s="254">
        <v>216.31000762260365</v>
      </c>
      <c r="N26" s="255">
        <v>275.77570237103305</v>
      </c>
      <c r="O26" s="254">
        <v>27.490958648653585</v>
      </c>
    </row>
    <row r="27" spans="1:15" x14ac:dyDescent="0.25">
      <c r="A27" s="253" t="s">
        <v>323</v>
      </c>
      <c r="B27" s="298"/>
      <c r="C27" s="298"/>
      <c r="D27" s="296"/>
      <c r="E27" s="296"/>
      <c r="F27" s="298"/>
      <c r="G27" s="298"/>
      <c r="H27" s="296"/>
      <c r="I27" s="296"/>
      <c r="J27" s="298"/>
      <c r="K27" s="298"/>
      <c r="L27" s="296"/>
      <c r="M27" s="298"/>
      <c r="N27" s="298"/>
      <c r="O27" s="296"/>
    </row>
    <row r="28" spans="1:15" ht="9.9499999999999993" customHeight="1" x14ac:dyDescent="0.25"/>
    <row r="29" spans="1:15" ht="9.9499999999999993" customHeight="1" x14ac:dyDescent="0.25"/>
    <row r="30" spans="1:15" ht="9.9499999999999993" customHeight="1" x14ac:dyDescent="0.25"/>
    <row r="31" spans="1:15" ht="9.9499999999999993" customHeight="1" x14ac:dyDescent="0.25"/>
    <row r="32" spans="1:15" ht="9.9499999999999993" customHeight="1" x14ac:dyDescent="0.25"/>
    <row r="33" ht="9.9499999999999993" customHeight="1" x14ac:dyDescent="0.25"/>
    <row r="34" ht="9.9499999999999993" customHeight="1" x14ac:dyDescent="0.25"/>
    <row r="35" ht="9.9499999999999993" customHeight="1" x14ac:dyDescent="0.25"/>
    <row r="36" ht="9.9499999999999993" customHeight="1" x14ac:dyDescent="0.25"/>
    <row r="37" ht="9.9499999999999993" customHeight="1" x14ac:dyDescent="0.25"/>
    <row r="38" ht="9.9499999999999993" customHeight="1" x14ac:dyDescent="0.25"/>
    <row r="39" ht="9.9499999999999993" customHeight="1" x14ac:dyDescent="0.25"/>
    <row r="40" ht="9.9499999999999993" customHeight="1" x14ac:dyDescent="0.25"/>
    <row r="41" ht="9.9499999999999993" customHeight="1" x14ac:dyDescent="0.25"/>
    <row r="42" ht="9.9499999999999993" customHeight="1" x14ac:dyDescent="0.25"/>
    <row r="43" ht="9.9499999999999993" customHeight="1" x14ac:dyDescent="0.25"/>
    <row r="44" ht="9.9499999999999993" customHeight="1" x14ac:dyDescent="0.25"/>
    <row r="45" ht="9.9499999999999993" customHeight="1" x14ac:dyDescent="0.25"/>
    <row r="46" ht="9.9499999999999993" customHeight="1" x14ac:dyDescent="0.25"/>
    <row r="47" ht="9.9499999999999993" customHeight="1" x14ac:dyDescent="0.25"/>
    <row r="48" ht="9.9499999999999993" customHeight="1" x14ac:dyDescent="0.25"/>
    <row r="49" ht="9.9499999999999993" customHeight="1" x14ac:dyDescent="0.25"/>
    <row r="50" ht="9.9499999999999993" customHeight="1" x14ac:dyDescent="0.25"/>
    <row r="51" ht="9.9499999999999993" customHeight="1" x14ac:dyDescent="0.25"/>
    <row r="52" ht="9.9499999999999993" customHeight="1" x14ac:dyDescent="0.25"/>
    <row r="53" ht="9.9499999999999993" customHeight="1" x14ac:dyDescent="0.25"/>
    <row r="54" ht="9.9499999999999993" customHeight="1" x14ac:dyDescent="0.25"/>
    <row r="55" ht="9.9499999999999993" customHeight="1" x14ac:dyDescent="0.25"/>
    <row r="56" ht="9.9499999999999993" customHeight="1" x14ac:dyDescent="0.25"/>
    <row r="57" ht="9.9499999999999993" customHeight="1" x14ac:dyDescent="0.25"/>
    <row r="58" ht="9.9499999999999993" customHeight="1" x14ac:dyDescent="0.25"/>
    <row r="59" ht="9.9499999999999993" customHeight="1" x14ac:dyDescent="0.25"/>
    <row r="60" ht="9.9499999999999993" customHeight="1" x14ac:dyDescent="0.25"/>
    <row r="61" ht="9.9499999999999993" customHeight="1" x14ac:dyDescent="0.25"/>
    <row r="62" ht="9.9499999999999993" customHeight="1" x14ac:dyDescent="0.25"/>
    <row r="63" ht="9.9499999999999993" customHeight="1" x14ac:dyDescent="0.25"/>
    <row r="64" ht="9.9499999999999993" customHeight="1" x14ac:dyDescent="0.25"/>
    <row r="65" ht="9.9499999999999993" customHeight="1" x14ac:dyDescent="0.25"/>
    <row r="66" ht="9.9499999999999993" customHeight="1" x14ac:dyDescent="0.25"/>
    <row r="67" ht="9.9499999999999993" customHeight="1" x14ac:dyDescent="0.25"/>
    <row r="68" ht="9.9499999999999993" customHeight="1" x14ac:dyDescent="0.25"/>
    <row r="69" ht="9.9499999999999993" customHeight="1" x14ac:dyDescent="0.25"/>
    <row r="70" ht="9.9499999999999993" customHeight="1" x14ac:dyDescent="0.25"/>
    <row r="71" ht="9.9499999999999993" customHeight="1" x14ac:dyDescent="0.25"/>
    <row r="72" ht="9.9499999999999993" customHeight="1" x14ac:dyDescent="0.25"/>
    <row r="73" ht="9.9499999999999993" customHeight="1" x14ac:dyDescent="0.25"/>
    <row r="74" ht="9.9499999999999993" customHeight="1" x14ac:dyDescent="0.25"/>
    <row r="75" ht="9.9499999999999993" customHeight="1" x14ac:dyDescent="0.25"/>
    <row r="76" ht="9.9499999999999993" customHeight="1" x14ac:dyDescent="0.25"/>
    <row r="77" ht="9.9499999999999993" customHeight="1" x14ac:dyDescent="0.25"/>
    <row r="78" ht="9.9499999999999993" customHeight="1" x14ac:dyDescent="0.25"/>
    <row r="79" ht="9.9499999999999993" customHeight="1" x14ac:dyDescent="0.25"/>
    <row r="80" ht="9.9499999999999993" customHeight="1" x14ac:dyDescent="0.25"/>
    <row r="81" ht="9.9499999999999993" customHeight="1" x14ac:dyDescent="0.25"/>
    <row r="82" ht="9.9499999999999993" customHeight="1" x14ac:dyDescent="0.25"/>
    <row r="83" ht="9.9499999999999993" customHeight="1" x14ac:dyDescent="0.25"/>
    <row r="84" ht="9.9499999999999993" customHeight="1" x14ac:dyDescent="0.25"/>
    <row r="85" ht="9.9499999999999993" customHeight="1" x14ac:dyDescent="0.25"/>
    <row r="86" ht="9.9499999999999993" customHeight="1" x14ac:dyDescent="0.25"/>
    <row r="87" ht="9.9499999999999993" customHeight="1" x14ac:dyDescent="0.25"/>
    <row r="88" ht="9.9499999999999993" customHeight="1" x14ac:dyDescent="0.25"/>
    <row r="89" ht="9.9499999999999993" customHeight="1" x14ac:dyDescent="0.25"/>
    <row r="90" ht="9.9499999999999993" customHeight="1" x14ac:dyDescent="0.25"/>
    <row r="91" ht="9.9499999999999993" customHeight="1" x14ac:dyDescent="0.25"/>
    <row r="92" ht="9.9499999999999993" customHeight="1" x14ac:dyDescent="0.25"/>
    <row r="93" ht="9.9499999999999993" customHeight="1" x14ac:dyDescent="0.25"/>
    <row r="94" ht="9.9499999999999993" customHeight="1" x14ac:dyDescent="0.25"/>
    <row r="95" ht="9.9499999999999993" customHeight="1" x14ac:dyDescent="0.25"/>
    <row r="96" ht="9.9499999999999993" customHeight="1" x14ac:dyDescent="0.25"/>
    <row r="97" ht="9.9499999999999993" customHeight="1" x14ac:dyDescent="0.25"/>
    <row r="98" ht="9.9499999999999993" customHeight="1" x14ac:dyDescent="0.25"/>
    <row r="99" ht="9.9499999999999993" customHeight="1" x14ac:dyDescent="0.25"/>
    <row r="100" ht="9.9499999999999993" customHeight="1" x14ac:dyDescent="0.25"/>
    <row r="101" ht="9.9499999999999993" customHeight="1" x14ac:dyDescent="0.25"/>
    <row r="102" ht="9.9499999999999993" customHeight="1" x14ac:dyDescent="0.25"/>
    <row r="103" ht="9.9499999999999993" customHeight="1" x14ac:dyDescent="0.25"/>
    <row r="104" ht="9.9499999999999993" customHeight="1" x14ac:dyDescent="0.25"/>
    <row r="105" ht="9.9499999999999993" customHeight="1" x14ac:dyDescent="0.25"/>
    <row r="106" ht="9.9499999999999993" customHeight="1" x14ac:dyDescent="0.25"/>
    <row r="107" ht="9.9499999999999993" customHeight="1" x14ac:dyDescent="0.25"/>
    <row r="108" ht="9.9499999999999993" customHeight="1" x14ac:dyDescent="0.25"/>
    <row r="109" ht="9.9499999999999993" customHeight="1" x14ac:dyDescent="0.25"/>
    <row r="110" ht="9.9499999999999993" customHeight="1" x14ac:dyDescent="0.25"/>
    <row r="111" ht="9.9499999999999993" customHeight="1" x14ac:dyDescent="0.25"/>
    <row r="112" ht="9.9499999999999993" customHeight="1" x14ac:dyDescent="0.25"/>
    <row r="113" ht="9.9499999999999993" customHeight="1" x14ac:dyDescent="0.25"/>
    <row r="114" ht="9.9499999999999993" customHeight="1" x14ac:dyDescent="0.25"/>
    <row r="115" ht="9.9499999999999993" customHeight="1" x14ac:dyDescent="0.25"/>
    <row r="116" ht="9.9499999999999993" customHeight="1" x14ac:dyDescent="0.25"/>
    <row r="117" ht="9.9499999999999993" customHeight="1" x14ac:dyDescent="0.25"/>
    <row r="118" ht="9.9499999999999993" customHeight="1" x14ac:dyDescent="0.25"/>
    <row r="119" ht="9.9499999999999993" customHeight="1" x14ac:dyDescent="0.25"/>
    <row r="120" ht="9.9499999999999993" customHeight="1" x14ac:dyDescent="0.25"/>
    <row r="121" ht="9.9499999999999993" customHeight="1" x14ac:dyDescent="0.25"/>
    <row r="122" ht="9.9499999999999993" customHeight="1" x14ac:dyDescent="0.25"/>
    <row r="123" ht="9.9499999999999993" customHeight="1" x14ac:dyDescent="0.25"/>
    <row r="124" ht="9.9499999999999993" customHeight="1" x14ac:dyDescent="0.25"/>
    <row r="125" ht="9.9499999999999993" customHeight="1" x14ac:dyDescent="0.25"/>
    <row r="126" ht="9.9499999999999993" customHeight="1" x14ac:dyDescent="0.25"/>
    <row r="127" ht="9.9499999999999993" customHeight="1" x14ac:dyDescent="0.25"/>
    <row r="128" ht="9.9499999999999993" customHeight="1" x14ac:dyDescent="0.25"/>
    <row r="129" ht="9.9499999999999993" customHeight="1" x14ac:dyDescent="0.25"/>
    <row r="130" ht="9.9499999999999993" customHeight="1" x14ac:dyDescent="0.25"/>
    <row r="132" ht="9.9499999999999993" customHeight="1" x14ac:dyDescent="0.25"/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FF00"/>
  </sheetPr>
  <dimension ref="A1:O117"/>
  <sheetViews>
    <sheetView view="pageBreakPreview" zoomScaleNormal="100" zoomScaleSheetLayoutView="100" workbookViewId="0">
      <selection activeCell="B5" sqref="B5:O11"/>
    </sheetView>
  </sheetViews>
  <sheetFormatPr baseColWidth="10" defaultColWidth="12.42578125" defaultRowHeight="12.75" x14ac:dyDescent="0.25"/>
  <cols>
    <col min="1" max="1" width="15.85546875" style="374" customWidth="1"/>
    <col min="2" max="3" width="5.7109375" style="374" customWidth="1"/>
    <col min="4" max="5" width="4.7109375" style="374" customWidth="1"/>
    <col min="6" max="7" width="5.7109375" style="374" customWidth="1"/>
    <col min="8" max="9" width="4.7109375" style="374" customWidth="1"/>
    <col min="10" max="11" width="5.7109375" style="374" customWidth="1"/>
    <col min="12" max="12" width="4.7109375" style="374" customWidth="1"/>
    <col min="13" max="14" width="5.7109375" style="374" customWidth="1"/>
    <col min="15" max="15" width="4.7109375" style="374" customWidth="1"/>
    <col min="16" max="23" width="11.140625" style="374" customWidth="1"/>
    <col min="24" max="33" width="12.42578125" style="374"/>
    <col min="34" max="34" width="7.28515625" style="374" customWidth="1"/>
    <col min="35" max="43" width="12.42578125" style="374"/>
    <col min="44" max="44" width="35.42578125" style="374" customWidth="1"/>
    <col min="45" max="45" width="12.42578125" style="374"/>
    <col min="46" max="46" width="35.42578125" style="374" customWidth="1"/>
    <col min="47" max="50" width="12.42578125" style="374"/>
    <col min="51" max="53" width="13.7109375" style="374" customWidth="1"/>
    <col min="54" max="54" width="12.42578125" style="374"/>
    <col min="55" max="55" width="6" style="374" customWidth="1"/>
    <col min="56" max="56" width="12.42578125" style="374"/>
    <col min="57" max="57" width="6" style="374" customWidth="1"/>
    <col min="58" max="58" width="12.42578125" style="374"/>
    <col min="59" max="59" width="6" style="374" customWidth="1"/>
    <col min="60" max="60" width="12.42578125" style="374"/>
    <col min="61" max="61" width="6" style="374" customWidth="1"/>
    <col min="62" max="62" width="12.42578125" style="374"/>
    <col min="63" max="63" width="6" style="374" customWidth="1"/>
    <col min="64" max="16384" width="12.42578125" style="374"/>
  </cols>
  <sheetData>
    <row r="1" spans="1:15" ht="13.5" x14ac:dyDescent="0.25">
      <c r="A1" s="282" t="s">
        <v>534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ht="12" customHeight="1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468</v>
      </c>
      <c r="N3" s="276"/>
      <c r="O3" s="275"/>
    </row>
    <row r="4" spans="1:15" ht="22.5" customHeight="1" x14ac:dyDescent="0.25">
      <c r="A4" s="805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318" t="s">
        <v>325</v>
      </c>
      <c r="B5" s="272">
        <v>22206.82</v>
      </c>
      <c r="C5" s="271">
        <v>21346.75</v>
      </c>
      <c r="D5" s="268">
        <v>-3.8729993758674142</v>
      </c>
      <c r="E5" s="268">
        <v>100</v>
      </c>
      <c r="F5" s="272">
        <v>449222.97399999999</v>
      </c>
      <c r="G5" s="271">
        <v>410155.13300000003</v>
      </c>
      <c r="H5" s="268">
        <v>-8.6967593514039603</v>
      </c>
      <c r="I5" s="268">
        <v>100</v>
      </c>
      <c r="J5" s="270">
        <v>20.229054587734758</v>
      </c>
      <c r="K5" s="269">
        <v>19.213938093620811</v>
      </c>
      <c r="L5" s="268">
        <v>-5.0181113986880526</v>
      </c>
      <c r="M5" s="270">
        <v>289.97792966839671</v>
      </c>
      <c r="N5" s="269">
        <v>298.29576359343042</v>
      </c>
      <c r="O5" s="268">
        <v>2.868436896058113</v>
      </c>
    </row>
    <row r="6" spans="1:15" x14ac:dyDescent="0.25">
      <c r="A6" s="267" t="s">
        <v>115</v>
      </c>
      <c r="B6" s="266">
        <v>597.82000000000005</v>
      </c>
      <c r="C6" s="265">
        <v>771.75</v>
      </c>
      <c r="D6" s="264">
        <v>29.094041684788063</v>
      </c>
      <c r="E6" s="263">
        <v>3.6153044374436387</v>
      </c>
      <c r="F6" s="266">
        <v>8139.9790000000003</v>
      </c>
      <c r="G6" s="265">
        <v>10216.75</v>
      </c>
      <c r="H6" s="264">
        <v>25.513223068511603</v>
      </c>
      <c r="I6" s="263">
        <v>2.4909477361094003</v>
      </c>
      <c r="J6" s="261">
        <v>13.616103509417549</v>
      </c>
      <c r="K6" s="262">
        <v>13.238419177194688</v>
      </c>
      <c r="L6" s="261">
        <v>-2.7738062652185036</v>
      </c>
      <c r="M6" s="261">
        <v>203.45852243599154</v>
      </c>
      <c r="N6" s="262">
        <v>256.14779651063208</v>
      </c>
      <c r="O6" s="261">
        <v>25.896813485026993</v>
      </c>
    </row>
    <row r="7" spans="1:15" x14ac:dyDescent="0.25">
      <c r="A7" s="267" t="s">
        <v>116</v>
      </c>
      <c r="B7" s="266">
        <v>355</v>
      </c>
      <c r="C7" s="265">
        <v>266</v>
      </c>
      <c r="D7" s="263">
        <v>-25.070422535211268</v>
      </c>
      <c r="E7" s="263">
        <v>1.2460913253773993</v>
      </c>
      <c r="F7" s="266">
        <v>5140.2950000000001</v>
      </c>
      <c r="G7" s="265">
        <v>3941.4029999999993</v>
      </c>
      <c r="H7" s="263">
        <v>-23.32340848141985</v>
      </c>
      <c r="I7" s="263">
        <v>0.9609542055883521</v>
      </c>
      <c r="J7" s="261">
        <v>14.479704225352114</v>
      </c>
      <c r="K7" s="262">
        <v>14.817304511278193</v>
      </c>
      <c r="L7" s="261">
        <v>2.3315413123907947</v>
      </c>
      <c r="M7" s="261">
        <v>183.10580618427545</v>
      </c>
      <c r="N7" s="262">
        <v>152.16439171533594</v>
      </c>
      <c r="O7" s="263">
        <v>-16.898106681445402</v>
      </c>
    </row>
    <row r="8" spans="1:15" x14ac:dyDescent="0.25">
      <c r="A8" s="267" t="s">
        <v>117</v>
      </c>
      <c r="B8" s="266">
        <v>98</v>
      </c>
      <c r="C8" s="265">
        <v>84</v>
      </c>
      <c r="D8" s="263">
        <v>-14.28571428571429</v>
      </c>
      <c r="E8" s="263">
        <v>0.39350252380338929</v>
      </c>
      <c r="F8" s="266">
        <v>1188</v>
      </c>
      <c r="G8" s="265">
        <v>1069</v>
      </c>
      <c r="H8" s="263">
        <v>-10.016835016835014</v>
      </c>
      <c r="I8" s="263">
        <v>0.26063309074812918</v>
      </c>
      <c r="J8" s="261">
        <v>12.122448979591837</v>
      </c>
      <c r="K8" s="262">
        <v>12.726190476190476</v>
      </c>
      <c r="L8" s="263">
        <v>4.9803591470258146</v>
      </c>
      <c r="M8" s="261">
        <v>233.20707070707073</v>
      </c>
      <c r="N8" s="262">
        <v>288.36295603367637</v>
      </c>
      <c r="O8" s="263">
        <v>23.651034747521194</v>
      </c>
    </row>
    <row r="9" spans="1:15" x14ac:dyDescent="0.25">
      <c r="A9" s="267" t="s">
        <v>119</v>
      </c>
      <c r="B9" s="266">
        <v>1194</v>
      </c>
      <c r="C9" s="265">
        <v>990</v>
      </c>
      <c r="D9" s="264">
        <v>-17.085427135678387</v>
      </c>
      <c r="E9" s="263">
        <v>4.6377083162542307</v>
      </c>
      <c r="F9" s="266">
        <v>19212.5</v>
      </c>
      <c r="G9" s="265">
        <v>17290.7</v>
      </c>
      <c r="H9" s="264">
        <v>-10.002862719583606</v>
      </c>
      <c r="I9" s="263">
        <v>4.2156488140305681</v>
      </c>
      <c r="J9" s="261">
        <v>16.090871021775545</v>
      </c>
      <c r="K9" s="262">
        <v>17.465353535353536</v>
      </c>
      <c r="L9" s="261">
        <v>8.5420019321385645</v>
      </c>
      <c r="M9" s="261">
        <v>395.0875731945348</v>
      </c>
      <c r="N9" s="262">
        <v>418.1120486735644</v>
      </c>
      <c r="O9" s="261">
        <v>5.8276891102552408</v>
      </c>
    </row>
    <row r="10" spans="1:15" x14ac:dyDescent="0.25">
      <c r="A10" s="267" t="s">
        <v>123</v>
      </c>
      <c r="B10" s="266">
        <v>860</v>
      </c>
      <c r="C10" s="265">
        <v>750</v>
      </c>
      <c r="D10" s="264">
        <v>-12.790697674418606</v>
      </c>
      <c r="E10" s="263">
        <v>3.5134153911016903</v>
      </c>
      <c r="F10" s="266">
        <v>14280.6</v>
      </c>
      <c r="G10" s="265">
        <v>12312.9</v>
      </c>
      <c r="H10" s="264">
        <v>-13.778832822150333</v>
      </c>
      <c r="I10" s="263">
        <v>3.0020104612466225</v>
      </c>
      <c r="J10" s="261">
        <v>16.605348837209302</v>
      </c>
      <c r="K10" s="262">
        <v>16.417200000000001</v>
      </c>
      <c r="L10" s="261">
        <v>-1.133061636065702</v>
      </c>
      <c r="M10" s="261">
        <v>199.60715936305198</v>
      </c>
      <c r="N10" s="262">
        <v>232.19517741555609</v>
      </c>
      <c r="O10" s="261">
        <v>16.326076758214846</v>
      </c>
    </row>
    <row r="11" spans="1:15" x14ac:dyDescent="0.25">
      <c r="A11" s="260" t="s">
        <v>131</v>
      </c>
      <c r="B11" s="259">
        <v>19102</v>
      </c>
      <c r="C11" s="258">
        <v>18485</v>
      </c>
      <c r="D11" s="257">
        <v>-3.2300282692911741</v>
      </c>
      <c r="E11" s="256">
        <v>86.593978006019654</v>
      </c>
      <c r="F11" s="259">
        <v>401261.6</v>
      </c>
      <c r="G11" s="258">
        <v>365324.38</v>
      </c>
      <c r="H11" s="257">
        <v>-8.9560575943474223</v>
      </c>
      <c r="I11" s="256">
        <v>89.06980569227693</v>
      </c>
      <c r="J11" s="254">
        <v>21.00626112448958</v>
      </c>
      <c r="K11" s="255">
        <v>19.763288071409249</v>
      </c>
      <c r="L11" s="254">
        <v>-5.917155107775196</v>
      </c>
      <c r="M11" s="254">
        <v>291.45375984146006</v>
      </c>
      <c r="N11" s="255">
        <v>297.63711198250712</v>
      </c>
      <c r="O11" s="254">
        <v>2.1215551120049359</v>
      </c>
    </row>
    <row r="12" spans="1:15" x14ac:dyDescent="0.25">
      <c r="A12" s="253" t="s">
        <v>323</v>
      </c>
      <c r="B12" s="298"/>
      <c r="C12" s="298"/>
      <c r="D12" s="296"/>
      <c r="E12" s="296"/>
      <c r="F12" s="298"/>
      <c r="G12" s="298"/>
      <c r="H12" s="296"/>
      <c r="I12" s="296"/>
      <c r="J12" s="298"/>
      <c r="K12" s="298"/>
      <c r="L12" s="296"/>
      <c r="M12" s="298"/>
      <c r="N12" s="298"/>
      <c r="O12" s="296"/>
    </row>
    <row r="13" spans="1:15" ht="9.9499999999999993" customHeight="1" x14ac:dyDescent="0.25"/>
    <row r="14" spans="1:15" ht="9.9499999999999993" customHeight="1" x14ac:dyDescent="0.25"/>
    <row r="15" spans="1:15" ht="9.9499999999999993" customHeight="1" x14ac:dyDescent="0.25"/>
    <row r="16" spans="1:15" ht="9.9499999999999993" customHeight="1" x14ac:dyDescent="0.25"/>
    <row r="17" ht="9.9499999999999993" customHeight="1" x14ac:dyDescent="0.25"/>
    <row r="18" ht="9.9499999999999993" customHeight="1" x14ac:dyDescent="0.25"/>
    <row r="19" ht="9.9499999999999993" customHeight="1" x14ac:dyDescent="0.25"/>
    <row r="20" ht="9.9499999999999993" customHeight="1" x14ac:dyDescent="0.25"/>
    <row r="21" ht="9.9499999999999993" customHeight="1" x14ac:dyDescent="0.25"/>
    <row r="22" ht="9.9499999999999993" customHeight="1" x14ac:dyDescent="0.25"/>
    <row r="23" ht="9.9499999999999993" customHeight="1" x14ac:dyDescent="0.25"/>
    <row r="24" ht="9.9499999999999993" customHeight="1" x14ac:dyDescent="0.25"/>
    <row r="25" ht="9.9499999999999993" customHeight="1" x14ac:dyDescent="0.25"/>
    <row r="26" ht="9.9499999999999993" customHeight="1" x14ac:dyDescent="0.25"/>
    <row r="27" ht="9.9499999999999993" customHeight="1" x14ac:dyDescent="0.25"/>
    <row r="28" ht="9.9499999999999993" customHeight="1" x14ac:dyDescent="0.25"/>
    <row r="29" ht="9.9499999999999993" customHeight="1" x14ac:dyDescent="0.25"/>
    <row r="30" ht="9.9499999999999993" customHeight="1" x14ac:dyDescent="0.25"/>
    <row r="31" ht="9.9499999999999993" customHeight="1" x14ac:dyDescent="0.25"/>
    <row r="32" ht="9.9499999999999993" customHeight="1" x14ac:dyDescent="0.25"/>
    <row r="33" ht="9.9499999999999993" customHeight="1" x14ac:dyDescent="0.25"/>
    <row r="34" ht="9.9499999999999993" customHeight="1" x14ac:dyDescent="0.25"/>
    <row r="35" ht="9.9499999999999993" customHeight="1" x14ac:dyDescent="0.25"/>
    <row r="36" ht="9.9499999999999993" customHeight="1" x14ac:dyDescent="0.25"/>
    <row r="37" ht="9.9499999999999993" customHeight="1" x14ac:dyDescent="0.25"/>
    <row r="38" ht="9.9499999999999993" customHeight="1" x14ac:dyDescent="0.25"/>
    <row r="39" ht="9.9499999999999993" customHeight="1" x14ac:dyDescent="0.25"/>
    <row r="40" ht="9.9499999999999993" customHeight="1" x14ac:dyDescent="0.25"/>
    <row r="41" ht="9.9499999999999993" customHeight="1" x14ac:dyDescent="0.25"/>
    <row r="42" ht="9.9499999999999993" customHeight="1" x14ac:dyDescent="0.25"/>
    <row r="43" ht="9.9499999999999993" customHeight="1" x14ac:dyDescent="0.25"/>
    <row r="44" ht="9.9499999999999993" customHeight="1" x14ac:dyDescent="0.25"/>
    <row r="45" ht="9.9499999999999993" customHeight="1" x14ac:dyDescent="0.25"/>
    <row r="46" ht="9.9499999999999993" customHeight="1" x14ac:dyDescent="0.25"/>
    <row r="47" ht="9.9499999999999993" customHeight="1" x14ac:dyDescent="0.25"/>
    <row r="48" ht="9.9499999999999993" customHeight="1" x14ac:dyDescent="0.25"/>
    <row r="49" ht="9.9499999999999993" customHeight="1" x14ac:dyDescent="0.25"/>
    <row r="50" ht="9.9499999999999993" customHeight="1" x14ac:dyDescent="0.25"/>
    <row r="51" ht="9.9499999999999993" customHeight="1" x14ac:dyDescent="0.25"/>
    <row r="52" ht="9.9499999999999993" customHeight="1" x14ac:dyDescent="0.25"/>
    <row r="53" ht="9.9499999999999993" customHeight="1" x14ac:dyDescent="0.25"/>
    <row r="54" ht="9.9499999999999993" customHeight="1" x14ac:dyDescent="0.25"/>
    <row r="55" ht="9.9499999999999993" customHeight="1" x14ac:dyDescent="0.25"/>
    <row r="56" ht="9.9499999999999993" customHeight="1" x14ac:dyDescent="0.25"/>
    <row r="57" ht="9.9499999999999993" customHeight="1" x14ac:dyDescent="0.25"/>
    <row r="58" ht="9.9499999999999993" customHeight="1" x14ac:dyDescent="0.25"/>
    <row r="59" ht="9.9499999999999993" customHeight="1" x14ac:dyDescent="0.25"/>
    <row r="60" ht="9.9499999999999993" customHeight="1" x14ac:dyDescent="0.25"/>
    <row r="61" ht="9.9499999999999993" customHeight="1" x14ac:dyDescent="0.25"/>
    <row r="62" ht="9.9499999999999993" customHeight="1" x14ac:dyDescent="0.25"/>
    <row r="63" ht="9.9499999999999993" customHeight="1" x14ac:dyDescent="0.25"/>
    <row r="64" ht="9.9499999999999993" customHeight="1" x14ac:dyDescent="0.25"/>
    <row r="65" ht="9.9499999999999993" customHeight="1" x14ac:dyDescent="0.25"/>
    <row r="66" ht="9.9499999999999993" customHeight="1" x14ac:dyDescent="0.25"/>
    <row r="67" ht="9.9499999999999993" customHeight="1" x14ac:dyDescent="0.25"/>
    <row r="68" ht="9.9499999999999993" customHeight="1" x14ac:dyDescent="0.25"/>
    <row r="69" ht="9.9499999999999993" customHeight="1" x14ac:dyDescent="0.25"/>
    <row r="70" ht="9.9499999999999993" customHeight="1" x14ac:dyDescent="0.25"/>
    <row r="71" ht="9.9499999999999993" customHeight="1" x14ac:dyDescent="0.25"/>
    <row r="72" ht="9.9499999999999993" customHeight="1" x14ac:dyDescent="0.25"/>
    <row r="73" ht="9.9499999999999993" customHeight="1" x14ac:dyDescent="0.25"/>
    <row r="74" ht="9.9499999999999993" customHeight="1" x14ac:dyDescent="0.25"/>
    <row r="75" ht="9.9499999999999993" customHeight="1" x14ac:dyDescent="0.25"/>
    <row r="76" ht="9.9499999999999993" customHeight="1" x14ac:dyDescent="0.25"/>
    <row r="77" ht="9.9499999999999993" customHeight="1" x14ac:dyDescent="0.25"/>
    <row r="78" ht="9.9499999999999993" customHeight="1" x14ac:dyDescent="0.25"/>
    <row r="79" ht="9.9499999999999993" customHeight="1" x14ac:dyDescent="0.25"/>
    <row r="80" ht="9.9499999999999993" customHeight="1" x14ac:dyDescent="0.25"/>
    <row r="81" ht="9.9499999999999993" customHeight="1" x14ac:dyDescent="0.25"/>
    <row r="82" ht="9.9499999999999993" customHeight="1" x14ac:dyDescent="0.25"/>
    <row r="83" ht="9.9499999999999993" customHeight="1" x14ac:dyDescent="0.25"/>
    <row r="84" ht="9.9499999999999993" customHeight="1" x14ac:dyDescent="0.25"/>
    <row r="85" ht="9.9499999999999993" customHeight="1" x14ac:dyDescent="0.25"/>
    <row r="86" ht="9.9499999999999993" customHeight="1" x14ac:dyDescent="0.25"/>
    <row r="87" ht="9.9499999999999993" customHeight="1" x14ac:dyDescent="0.25"/>
    <row r="88" ht="9.9499999999999993" customHeight="1" x14ac:dyDescent="0.25"/>
    <row r="89" ht="9.9499999999999993" customHeight="1" x14ac:dyDescent="0.25"/>
    <row r="90" ht="9.9499999999999993" customHeight="1" x14ac:dyDescent="0.25"/>
    <row r="91" ht="9.9499999999999993" customHeight="1" x14ac:dyDescent="0.25"/>
    <row r="92" ht="9.9499999999999993" customHeight="1" x14ac:dyDescent="0.25"/>
    <row r="93" ht="9.9499999999999993" customHeight="1" x14ac:dyDescent="0.25"/>
    <row r="94" ht="9.9499999999999993" customHeight="1" x14ac:dyDescent="0.25"/>
    <row r="95" ht="9.9499999999999993" customHeight="1" x14ac:dyDescent="0.25"/>
    <row r="96" ht="9.9499999999999993" customHeight="1" x14ac:dyDescent="0.25"/>
    <row r="97" ht="9.9499999999999993" customHeight="1" x14ac:dyDescent="0.25"/>
    <row r="98" ht="9.9499999999999993" customHeight="1" x14ac:dyDescent="0.25"/>
    <row r="99" ht="9.9499999999999993" customHeight="1" x14ac:dyDescent="0.25"/>
    <row r="100" ht="9.9499999999999993" customHeight="1" x14ac:dyDescent="0.25"/>
    <row r="101" ht="9.9499999999999993" customHeight="1" x14ac:dyDescent="0.25"/>
    <row r="102" ht="9.9499999999999993" customHeight="1" x14ac:dyDescent="0.25"/>
    <row r="103" ht="9.9499999999999993" customHeight="1" x14ac:dyDescent="0.25"/>
    <row r="104" ht="9.9499999999999993" customHeight="1" x14ac:dyDescent="0.25"/>
    <row r="105" ht="9.9499999999999993" customHeight="1" x14ac:dyDescent="0.25"/>
    <row r="106" ht="9.9499999999999993" customHeight="1" x14ac:dyDescent="0.25"/>
    <row r="107" ht="9.9499999999999993" customHeight="1" x14ac:dyDescent="0.25"/>
    <row r="108" ht="9.9499999999999993" customHeight="1" x14ac:dyDescent="0.25"/>
    <row r="109" ht="9.9499999999999993" customHeight="1" x14ac:dyDescent="0.25"/>
    <row r="110" ht="9.9499999999999993" customHeight="1" x14ac:dyDescent="0.25"/>
    <row r="111" ht="9.9499999999999993" customHeight="1" x14ac:dyDescent="0.25"/>
    <row r="112" ht="9.9499999999999993" customHeight="1" x14ac:dyDescent="0.25"/>
    <row r="113" ht="9.9499999999999993" customHeight="1" x14ac:dyDescent="0.25"/>
    <row r="114" ht="9.9499999999999993" customHeight="1" x14ac:dyDescent="0.25"/>
    <row r="115" ht="9.9499999999999993" customHeight="1" x14ac:dyDescent="0.25"/>
    <row r="117" ht="9.9499999999999993" customHeight="1" x14ac:dyDescent="0.25"/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FF00"/>
  </sheetPr>
  <dimension ref="A1:O124"/>
  <sheetViews>
    <sheetView view="pageBreakPreview" zoomScaleNormal="100" zoomScaleSheetLayoutView="100" workbookViewId="0">
      <selection activeCell="B5" sqref="B5:O18"/>
    </sheetView>
  </sheetViews>
  <sheetFormatPr baseColWidth="10" defaultColWidth="12.42578125" defaultRowHeight="12.75" x14ac:dyDescent="0.25"/>
  <cols>
    <col min="1" max="1" width="15.85546875" style="374" customWidth="1"/>
    <col min="2" max="3" width="5.7109375" style="374" customWidth="1"/>
    <col min="4" max="5" width="4.7109375" style="374" customWidth="1"/>
    <col min="6" max="7" width="6.7109375" style="374" customWidth="1"/>
    <col min="8" max="9" width="4.7109375" style="374" customWidth="1"/>
    <col min="10" max="11" width="5.7109375" style="374" customWidth="1"/>
    <col min="12" max="12" width="4.7109375" style="374" customWidth="1"/>
    <col min="13" max="14" width="5.7109375" style="374" customWidth="1"/>
    <col min="15" max="15" width="4.7109375" style="374" customWidth="1"/>
    <col min="16" max="23" width="11.140625" style="374" customWidth="1"/>
    <col min="24" max="33" width="12.42578125" style="374"/>
    <col min="34" max="34" width="7.28515625" style="374" customWidth="1"/>
    <col min="35" max="43" width="12.42578125" style="374"/>
    <col min="44" max="44" width="35.42578125" style="374" customWidth="1"/>
    <col min="45" max="45" width="12.42578125" style="374"/>
    <col min="46" max="46" width="35.42578125" style="374" customWidth="1"/>
    <col min="47" max="50" width="12.42578125" style="374"/>
    <col min="51" max="53" width="13.7109375" style="374" customWidth="1"/>
    <col min="54" max="54" width="12.42578125" style="374"/>
    <col min="55" max="55" width="6" style="374" customWidth="1"/>
    <col min="56" max="56" width="12.42578125" style="374"/>
    <col min="57" max="57" width="6" style="374" customWidth="1"/>
    <col min="58" max="58" width="12.42578125" style="374"/>
    <col min="59" max="59" width="6" style="374" customWidth="1"/>
    <col min="60" max="60" width="12.42578125" style="374"/>
    <col min="61" max="61" width="6" style="374" customWidth="1"/>
    <col min="62" max="62" width="12.42578125" style="374"/>
    <col min="63" max="63" width="6" style="374" customWidth="1"/>
    <col min="64" max="16384" width="12.42578125" style="374"/>
  </cols>
  <sheetData>
    <row r="1" spans="1:15" ht="13.5" x14ac:dyDescent="0.25">
      <c r="A1" s="282" t="s">
        <v>535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ht="12" customHeight="1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468</v>
      </c>
      <c r="N3" s="276"/>
      <c r="O3" s="275"/>
    </row>
    <row r="4" spans="1:15" ht="22.5" customHeight="1" x14ac:dyDescent="0.25">
      <c r="A4" s="805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318" t="s">
        <v>325</v>
      </c>
      <c r="B5" s="272">
        <v>83383.45</v>
      </c>
      <c r="C5" s="271">
        <v>81451.3</v>
      </c>
      <c r="D5" s="268">
        <v>-2.3171864440725276</v>
      </c>
      <c r="E5" s="268">
        <v>100</v>
      </c>
      <c r="F5" s="272">
        <v>1901847.77</v>
      </c>
      <c r="G5" s="271">
        <v>1746280.395</v>
      </c>
      <c r="H5" s="268">
        <v>-8.1798016357534244</v>
      </c>
      <c r="I5" s="268">
        <v>100</v>
      </c>
      <c r="J5" s="270">
        <v>22.808456234420621</v>
      </c>
      <c r="K5" s="269">
        <v>21.439564439118836</v>
      </c>
      <c r="L5" s="268">
        <v>-6.001685432949067</v>
      </c>
      <c r="M5" s="270">
        <v>289.96883836291482</v>
      </c>
      <c r="N5" s="269">
        <v>298.03363163222133</v>
      </c>
      <c r="O5" s="268">
        <v>2.7812620538255617</v>
      </c>
    </row>
    <row r="6" spans="1:15" x14ac:dyDescent="0.25">
      <c r="A6" s="267" t="s">
        <v>115</v>
      </c>
      <c r="B6" s="266">
        <v>681.78</v>
      </c>
      <c r="C6" s="265">
        <v>566.29999999999995</v>
      </c>
      <c r="D6" s="264">
        <v>-16.938015195517618</v>
      </c>
      <c r="E6" s="263">
        <v>0.69526207684837438</v>
      </c>
      <c r="F6" s="266">
        <v>7486.52</v>
      </c>
      <c r="G6" s="265">
        <v>7722.6460000000006</v>
      </c>
      <c r="H6" s="264">
        <v>3.1540154838296086</v>
      </c>
      <c r="I6" s="263">
        <v>0.44223402049932536</v>
      </c>
      <c r="J6" s="261">
        <v>10.980844260611928</v>
      </c>
      <c r="K6" s="262">
        <v>13.637022779445525</v>
      </c>
      <c r="L6" s="261">
        <v>24.189201265345851</v>
      </c>
      <c r="M6" s="261">
        <v>216.98049293930958</v>
      </c>
      <c r="N6" s="262">
        <v>272.29614046791733</v>
      </c>
      <c r="O6" s="261">
        <v>25.49337351910237</v>
      </c>
    </row>
    <row r="7" spans="1:15" x14ac:dyDescent="0.25">
      <c r="A7" s="267" t="s">
        <v>116</v>
      </c>
      <c r="B7" s="266">
        <v>431</v>
      </c>
      <c r="C7" s="265">
        <v>344</v>
      </c>
      <c r="D7" s="263">
        <v>-20.185614849187939</v>
      </c>
      <c r="E7" s="263">
        <v>0.42233825611132048</v>
      </c>
      <c r="F7" s="266">
        <v>7528.1900000000005</v>
      </c>
      <c r="G7" s="265">
        <v>7051.5989999999993</v>
      </c>
      <c r="H7" s="263">
        <v>-6.3307514820959749</v>
      </c>
      <c r="I7" s="263">
        <v>0.40380680102636091</v>
      </c>
      <c r="J7" s="261">
        <v>17.466798143851509</v>
      </c>
      <c r="K7" s="262">
        <v>20.49883430232558</v>
      </c>
      <c r="L7" s="261">
        <v>17.358854974466965</v>
      </c>
      <c r="M7" s="261">
        <v>161.22081270531163</v>
      </c>
      <c r="N7" s="262">
        <v>137.08079117941901</v>
      </c>
      <c r="O7" s="263">
        <v>-14.97326624324683</v>
      </c>
    </row>
    <row r="8" spans="1:15" x14ac:dyDescent="0.25">
      <c r="A8" s="267" t="s">
        <v>117</v>
      </c>
      <c r="B8" s="266">
        <v>4369</v>
      </c>
      <c r="C8" s="265">
        <v>3007</v>
      </c>
      <c r="D8" s="263">
        <v>-31.174181734950789</v>
      </c>
      <c r="E8" s="263">
        <v>3.6917765585079669</v>
      </c>
      <c r="F8" s="266">
        <v>76948</v>
      </c>
      <c r="G8" s="265">
        <v>51250</v>
      </c>
      <c r="H8" s="263">
        <v>-33.396579508239334</v>
      </c>
      <c r="I8" s="263">
        <v>2.9348093322664828</v>
      </c>
      <c r="J8" s="261">
        <v>17.612268253604945</v>
      </c>
      <c r="K8" s="262">
        <v>17.043565014965083</v>
      </c>
      <c r="L8" s="263">
        <v>-3.2290175828060041</v>
      </c>
      <c r="M8" s="261">
        <v>207.28323023340437</v>
      </c>
      <c r="N8" s="262">
        <v>231.82595121951221</v>
      </c>
      <c r="O8" s="263">
        <v>11.840186472621216</v>
      </c>
    </row>
    <row r="9" spans="1:15" x14ac:dyDescent="0.25">
      <c r="A9" s="267" t="s">
        <v>118</v>
      </c>
      <c r="B9" s="266">
        <v>335</v>
      </c>
      <c r="C9" s="265">
        <v>241</v>
      </c>
      <c r="D9" s="263">
        <v>-28.059701492537314</v>
      </c>
      <c r="E9" s="263">
        <v>0.29588232477566351</v>
      </c>
      <c r="F9" s="266">
        <v>6164</v>
      </c>
      <c r="G9" s="265">
        <v>3479</v>
      </c>
      <c r="H9" s="263">
        <v>-43.559377027903956</v>
      </c>
      <c r="I9" s="263">
        <v>0.19922344716009938</v>
      </c>
      <c r="J9" s="261">
        <v>18.399999999999999</v>
      </c>
      <c r="K9" s="262">
        <v>14.435684647302905</v>
      </c>
      <c r="L9" s="263">
        <v>-21.545192134223335</v>
      </c>
      <c r="M9" s="261">
        <v>96.588254380272545</v>
      </c>
      <c r="N9" s="262">
        <v>84.348950847944806</v>
      </c>
      <c r="O9" s="263">
        <v>-12.671627218917347</v>
      </c>
    </row>
    <row r="10" spans="1:15" x14ac:dyDescent="0.25">
      <c r="A10" s="267" t="s">
        <v>119</v>
      </c>
      <c r="B10" s="266">
        <v>7389</v>
      </c>
      <c r="C10" s="265">
        <v>6434</v>
      </c>
      <c r="D10" s="264">
        <v>-12.924617674922178</v>
      </c>
      <c r="E10" s="263">
        <v>7.8991986622681285</v>
      </c>
      <c r="F10" s="266">
        <v>137904</v>
      </c>
      <c r="G10" s="265">
        <v>115765.5</v>
      </c>
      <c r="H10" s="264">
        <v>-16.05355899756352</v>
      </c>
      <c r="I10" s="263">
        <v>6.6292618488682047</v>
      </c>
      <c r="J10" s="261">
        <v>18.663418595209095</v>
      </c>
      <c r="K10" s="262">
        <v>17.992772769661176</v>
      </c>
      <c r="L10" s="261">
        <v>-3.5933707542736726</v>
      </c>
      <c r="M10" s="261">
        <v>327.40420872491012</v>
      </c>
      <c r="N10" s="262">
        <v>288.70475227939232</v>
      </c>
      <c r="O10" s="261">
        <v>-11.820085207894703</v>
      </c>
    </row>
    <row r="11" spans="1:15" x14ac:dyDescent="0.25">
      <c r="A11" s="267" t="s">
        <v>120</v>
      </c>
      <c r="B11" s="266">
        <v>795</v>
      </c>
      <c r="C11" s="265">
        <v>927</v>
      </c>
      <c r="D11" s="263">
        <v>16.603773584905657</v>
      </c>
      <c r="E11" s="263">
        <v>1.138103382020913</v>
      </c>
      <c r="F11" s="266">
        <v>9541.77</v>
      </c>
      <c r="G11" s="265">
        <v>12489</v>
      </c>
      <c r="H11" s="263">
        <v>30.887665496024308</v>
      </c>
      <c r="I11" s="263">
        <v>0.71517724391563131</v>
      </c>
      <c r="J11" s="261">
        <v>12.00222641509434</v>
      </c>
      <c r="K11" s="262">
        <v>13.472491909385113</v>
      </c>
      <c r="L11" s="261">
        <v>12.249939664875221</v>
      </c>
      <c r="M11" s="261">
        <v>213.30748907173407</v>
      </c>
      <c r="N11" s="262">
        <v>200.51245095684203</v>
      </c>
      <c r="O11" s="263">
        <v>-5.998400792477165</v>
      </c>
    </row>
    <row r="12" spans="1:15" x14ac:dyDescent="0.25">
      <c r="A12" s="267" t="s">
        <v>121</v>
      </c>
      <c r="B12" s="266">
        <v>910</v>
      </c>
      <c r="C12" s="265">
        <v>921</v>
      </c>
      <c r="D12" s="264">
        <v>1.2087912087912045</v>
      </c>
      <c r="E12" s="263">
        <v>1.1307370170887387</v>
      </c>
      <c r="F12" s="266">
        <v>11149</v>
      </c>
      <c r="G12" s="265">
        <v>12404</v>
      </c>
      <c r="H12" s="264">
        <v>11.25661494304422</v>
      </c>
      <c r="I12" s="263">
        <v>0.71030975526699425</v>
      </c>
      <c r="J12" s="261">
        <v>12.251648351648353</v>
      </c>
      <c r="K12" s="262">
        <v>13.467969598262759</v>
      </c>
      <c r="L12" s="261">
        <v>9.9278171532793067</v>
      </c>
      <c r="M12" s="261">
        <v>96.134182437886807</v>
      </c>
      <c r="N12" s="262">
        <v>100.32618510158017</v>
      </c>
      <c r="O12" s="261">
        <v>4.3605745192682566</v>
      </c>
    </row>
    <row r="13" spans="1:15" x14ac:dyDescent="0.25">
      <c r="A13" s="267" t="s">
        <v>123</v>
      </c>
      <c r="B13" s="266">
        <v>4538.67</v>
      </c>
      <c r="C13" s="265">
        <v>4535</v>
      </c>
      <c r="D13" s="264">
        <v>-8.0860692669881828E-2</v>
      </c>
      <c r="E13" s="263">
        <v>5.5677441612349954</v>
      </c>
      <c r="F13" s="266">
        <v>71565.499999999985</v>
      </c>
      <c r="G13" s="265">
        <v>69851.199999999997</v>
      </c>
      <c r="H13" s="264">
        <v>-2.3954279645918564</v>
      </c>
      <c r="I13" s="263">
        <v>3.9999990952197568</v>
      </c>
      <c r="J13" s="261">
        <v>15.767945235057844</v>
      </c>
      <c r="K13" s="262">
        <v>15.402690187431091</v>
      </c>
      <c r="L13" s="261">
        <v>-2.3164403616436902</v>
      </c>
      <c r="M13" s="261">
        <v>194.06341044218243</v>
      </c>
      <c r="N13" s="262">
        <v>228.54549384978353</v>
      </c>
      <c r="O13" s="261">
        <v>17.768462034667998</v>
      </c>
    </row>
    <row r="14" spans="1:15" x14ac:dyDescent="0.25">
      <c r="A14" s="267" t="s">
        <v>124</v>
      </c>
      <c r="B14" s="266">
        <v>1703</v>
      </c>
      <c r="C14" s="265">
        <v>1331</v>
      </c>
      <c r="D14" s="264">
        <v>-21.843805049911925</v>
      </c>
      <c r="E14" s="263">
        <v>1.6341052874539754</v>
      </c>
      <c r="F14" s="266">
        <v>21877.05</v>
      </c>
      <c r="G14" s="265">
        <v>17230</v>
      </c>
      <c r="H14" s="264">
        <v>-21.241666495254151</v>
      </c>
      <c r="I14" s="263">
        <v>0.98666858136490732</v>
      </c>
      <c r="J14" s="261">
        <v>12.84618320610687</v>
      </c>
      <c r="K14" s="262">
        <v>12.945154019534185</v>
      </c>
      <c r="L14" s="261">
        <v>0.77042972094827356</v>
      </c>
      <c r="M14" s="261">
        <v>290.69433493089792</v>
      </c>
      <c r="N14" s="262">
        <v>292.0192687173535</v>
      </c>
      <c r="O14" s="261">
        <v>0.45578245849562382</v>
      </c>
    </row>
    <row r="15" spans="1:15" x14ac:dyDescent="0.25">
      <c r="A15" s="267" t="s">
        <v>128</v>
      </c>
      <c r="B15" s="266">
        <v>6</v>
      </c>
      <c r="C15" s="265">
        <v>10</v>
      </c>
      <c r="D15" s="264">
        <v>66.666666666666671</v>
      </c>
      <c r="E15" s="263">
        <v>1.2277274886956992E-2</v>
      </c>
      <c r="F15" s="266">
        <v>83.34</v>
      </c>
      <c r="G15" s="265">
        <v>146.19999999999999</v>
      </c>
      <c r="H15" s="264">
        <v>75.425965922726164</v>
      </c>
      <c r="I15" s="263">
        <v>8.3720804756558E-3</v>
      </c>
      <c r="J15" s="261">
        <v>13.89</v>
      </c>
      <c r="K15" s="262">
        <v>14.62</v>
      </c>
      <c r="L15" s="292">
        <v>5.255579553635692</v>
      </c>
      <c r="M15" s="292">
        <v>60</v>
      </c>
      <c r="N15" s="293">
        <v>59.999999999999993</v>
      </c>
      <c r="O15" s="292">
        <v>-1.1102230246251565E-14</v>
      </c>
    </row>
    <row r="16" spans="1:15" x14ac:dyDescent="0.25">
      <c r="A16" s="267" t="s">
        <v>129</v>
      </c>
      <c r="B16" s="266">
        <v>58</v>
      </c>
      <c r="C16" s="265">
        <v>60</v>
      </c>
      <c r="D16" s="264">
        <v>3.4482758620689724</v>
      </c>
      <c r="E16" s="263">
        <v>7.3663649321741936E-2</v>
      </c>
      <c r="F16" s="266">
        <v>350.8</v>
      </c>
      <c r="G16" s="265">
        <v>308.10000000000002</v>
      </c>
      <c r="H16" s="264">
        <v>-12.172177879133406</v>
      </c>
      <c r="I16" s="263">
        <v>1.7643214737001041E-2</v>
      </c>
      <c r="J16" s="261">
        <v>6.0482758620689658</v>
      </c>
      <c r="K16" s="262">
        <v>5.1350000000000007</v>
      </c>
      <c r="L16" s="261">
        <v>-15.099771949828956</v>
      </c>
      <c r="M16" s="261">
        <v>300</v>
      </c>
      <c r="N16" s="262">
        <v>399.99999999999994</v>
      </c>
      <c r="O16" s="261">
        <v>33.3333333333333</v>
      </c>
    </row>
    <row r="17" spans="1:15" x14ac:dyDescent="0.25">
      <c r="A17" s="267" t="s">
        <v>131</v>
      </c>
      <c r="B17" s="266">
        <v>62162</v>
      </c>
      <c r="C17" s="265">
        <v>63075</v>
      </c>
      <c r="D17" s="264">
        <v>1.468742961938152</v>
      </c>
      <c r="E17" s="263">
        <v>77.438911349481216</v>
      </c>
      <c r="F17" s="266">
        <v>1551200.6</v>
      </c>
      <c r="G17" s="265">
        <v>1448583.15</v>
      </c>
      <c r="H17" s="264">
        <v>-6.6153565180415814</v>
      </c>
      <c r="I17" s="263">
        <v>82.95249457919958</v>
      </c>
      <c r="J17" s="261">
        <v>24.954161706508803</v>
      </c>
      <c r="K17" s="262">
        <v>22.966042806183115</v>
      </c>
      <c r="L17" s="292">
        <v>-7.9670835017756847</v>
      </c>
      <c r="M17" s="292">
        <v>298.75791564288971</v>
      </c>
      <c r="N17" s="293">
        <v>308.51380226257629</v>
      </c>
      <c r="O17" s="292">
        <v>3.2654822211800161</v>
      </c>
    </row>
    <row r="18" spans="1:15" x14ac:dyDescent="0.25">
      <c r="A18" s="260" t="s">
        <v>133</v>
      </c>
      <c r="B18" s="259">
        <v>5</v>
      </c>
      <c r="C18" s="258">
        <v>0</v>
      </c>
      <c r="D18" s="257">
        <v>-100</v>
      </c>
      <c r="E18" s="256">
        <v>0</v>
      </c>
      <c r="F18" s="259">
        <v>49</v>
      </c>
      <c r="G18" s="258">
        <v>0</v>
      </c>
      <c r="H18" s="257">
        <v>-100</v>
      </c>
      <c r="I18" s="256">
        <v>0</v>
      </c>
      <c r="J18" s="254">
        <v>9.8000000000000007</v>
      </c>
      <c r="K18" s="255" t="s">
        <v>341</v>
      </c>
      <c r="L18" s="257" t="s">
        <v>341</v>
      </c>
      <c r="M18" s="254">
        <v>900</v>
      </c>
      <c r="N18" s="255" t="s">
        <v>341</v>
      </c>
      <c r="O18" s="257" t="s">
        <v>341</v>
      </c>
    </row>
    <row r="19" spans="1:15" x14ac:dyDescent="0.25">
      <c r="A19" s="253" t="s">
        <v>323</v>
      </c>
      <c r="B19" s="298"/>
      <c r="C19" s="298"/>
      <c r="D19" s="296"/>
      <c r="E19" s="296"/>
      <c r="F19" s="298"/>
      <c r="G19" s="298"/>
      <c r="H19" s="296"/>
      <c r="I19" s="296"/>
      <c r="J19" s="298"/>
      <c r="K19" s="298"/>
      <c r="L19" s="296"/>
      <c r="M19" s="298"/>
      <c r="N19" s="298"/>
      <c r="O19" s="296"/>
    </row>
    <row r="20" spans="1:15" ht="9.9499999999999993" customHeight="1" x14ac:dyDescent="0.25"/>
    <row r="21" spans="1:15" ht="9.9499999999999993" customHeight="1" x14ac:dyDescent="0.25"/>
    <row r="22" spans="1:15" ht="9.9499999999999993" customHeight="1" x14ac:dyDescent="0.25"/>
    <row r="23" spans="1:15" ht="9.9499999999999993" customHeight="1" x14ac:dyDescent="0.25"/>
    <row r="24" spans="1:15" ht="9.9499999999999993" customHeight="1" x14ac:dyDescent="0.25"/>
    <row r="25" spans="1:15" ht="9.9499999999999993" customHeight="1" x14ac:dyDescent="0.25"/>
    <row r="26" spans="1:15" ht="9.9499999999999993" customHeight="1" x14ac:dyDescent="0.25"/>
    <row r="27" spans="1:15" ht="9.9499999999999993" customHeight="1" x14ac:dyDescent="0.25"/>
    <row r="28" spans="1:15" ht="9.9499999999999993" customHeight="1" x14ac:dyDescent="0.25"/>
    <row r="29" spans="1:15" ht="9.9499999999999993" customHeight="1" x14ac:dyDescent="0.25"/>
    <row r="30" spans="1:15" ht="9.9499999999999993" customHeight="1" x14ac:dyDescent="0.25"/>
    <row r="31" spans="1:15" ht="9.9499999999999993" customHeight="1" x14ac:dyDescent="0.25"/>
    <row r="32" spans="1:15" ht="9.9499999999999993" customHeight="1" x14ac:dyDescent="0.25"/>
    <row r="33" ht="9.9499999999999993" customHeight="1" x14ac:dyDescent="0.25"/>
    <row r="34" ht="9.9499999999999993" customHeight="1" x14ac:dyDescent="0.25"/>
    <row r="35" ht="9.9499999999999993" customHeight="1" x14ac:dyDescent="0.25"/>
    <row r="36" ht="9.9499999999999993" customHeight="1" x14ac:dyDescent="0.25"/>
    <row r="37" ht="9.9499999999999993" customHeight="1" x14ac:dyDescent="0.25"/>
    <row r="38" ht="9.9499999999999993" customHeight="1" x14ac:dyDescent="0.25"/>
    <row r="39" ht="9.9499999999999993" customHeight="1" x14ac:dyDescent="0.25"/>
    <row r="40" ht="9.9499999999999993" customHeight="1" x14ac:dyDescent="0.25"/>
    <row r="41" ht="9.9499999999999993" customHeight="1" x14ac:dyDescent="0.25"/>
    <row r="42" ht="9.9499999999999993" customHeight="1" x14ac:dyDescent="0.25"/>
    <row r="43" ht="9.9499999999999993" customHeight="1" x14ac:dyDescent="0.25"/>
    <row r="44" ht="9.9499999999999993" customHeight="1" x14ac:dyDescent="0.25"/>
    <row r="45" ht="9.9499999999999993" customHeight="1" x14ac:dyDescent="0.25"/>
    <row r="46" ht="9.9499999999999993" customHeight="1" x14ac:dyDescent="0.25"/>
    <row r="47" ht="9.9499999999999993" customHeight="1" x14ac:dyDescent="0.25"/>
    <row r="48" ht="9.9499999999999993" customHeight="1" x14ac:dyDescent="0.25"/>
    <row r="49" ht="9.9499999999999993" customHeight="1" x14ac:dyDescent="0.25"/>
    <row r="50" ht="9.9499999999999993" customHeight="1" x14ac:dyDescent="0.25"/>
    <row r="51" ht="9.9499999999999993" customHeight="1" x14ac:dyDescent="0.25"/>
    <row r="52" ht="9.9499999999999993" customHeight="1" x14ac:dyDescent="0.25"/>
    <row r="53" ht="9.9499999999999993" customHeight="1" x14ac:dyDescent="0.25"/>
    <row r="54" ht="9.9499999999999993" customHeight="1" x14ac:dyDescent="0.25"/>
    <row r="55" ht="9.9499999999999993" customHeight="1" x14ac:dyDescent="0.25"/>
    <row r="56" ht="9.9499999999999993" customHeight="1" x14ac:dyDescent="0.25"/>
    <row r="57" ht="9.9499999999999993" customHeight="1" x14ac:dyDescent="0.25"/>
    <row r="58" ht="9.9499999999999993" customHeight="1" x14ac:dyDescent="0.25"/>
    <row r="59" ht="9.9499999999999993" customHeight="1" x14ac:dyDescent="0.25"/>
    <row r="60" ht="9.9499999999999993" customHeight="1" x14ac:dyDescent="0.25"/>
    <row r="61" ht="9.9499999999999993" customHeight="1" x14ac:dyDescent="0.25"/>
    <row r="62" ht="9.9499999999999993" customHeight="1" x14ac:dyDescent="0.25"/>
    <row r="63" ht="9.9499999999999993" customHeight="1" x14ac:dyDescent="0.25"/>
    <row r="64" ht="9.9499999999999993" customHeight="1" x14ac:dyDescent="0.25"/>
    <row r="65" ht="9.9499999999999993" customHeight="1" x14ac:dyDescent="0.25"/>
    <row r="66" ht="9.9499999999999993" customHeight="1" x14ac:dyDescent="0.25"/>
    <row r="67" ht="9.9499999999999993" customHeight="1" x14ac:dyDescent="0.25"/>
    <row r="68" ht="9.9499999999999993" customHeight="1" x14ac:dyDescent="0.25"/>
    <row r="69" ht="9.9499999999999993" customHeight="1" x14ac:dyDescent="0.25"/>
    <row r="70" ht="9.9499999999999993" customHeight="1" x14ac:dyDescent="0.25"/>
    <row r="71" ht="9.9499999999999993" customHeight="1" x14ac:dyDescent="0.25"/>
    <row r="72" ht="9.9499999999999993" customHeight="1" x14ac:dyDescent="0.25"/>
    <row r="73" ht="9.9499999999999993" customHeight="1" x14ac:dyDescent="0.25"/>
    <row r="74" ht="9.9499999999999993" customHeight="1" x14ac:dyDescent="0.25"/>
    <row r="75" ht="9.9499999999999993" customHeight="1" x14ac:dyDescent="0.25"/>
    <row r="76" ht="9.9499999999999993" customHeight="1" x14ac:dyDescent="0.25"/>
    <row r="77" ht="9.9499999999999993" customHeight="1" x14ac:dyDescent="0.25"/>
    <row r="78" ht="9.9499999999999993" customHeight="1" x14ac:dyDescent="0.25"/>
    <row r="79" ht="9.9499999999999993" customHeight="1" x14ac:dyDescent="0.25"/>
    <row r="80" ht="9.9499999999999993" customHeight="1" x14ac:dyDescent="0.25"/>
    <row r="81" ht="9.9499999999999993" customHeight="1" x14ac:dyDescent="0.25"/>
    <row r="82" ht="9.9499999999999993" customHeight="1" x14ac:dyDescent="0.25"/>
    <row r="83" ht="9.9499999999999993" customHeight="1" x14ac:dyDescent="0.25"/>
    <row r="84" ht="9.9499999999999993" customHeight="1" x14ac:dyDescent="0.25"/>
    <row r="85" ht="9.9499999999999993" customHeight="1" x14ac:dyDescent="0.25"/>
    <row r="86" ht="9.9499999999999993" customHeight="1" x14ac:dyDescent="0.25"/>
    <row r="87" ht="9.9499999999999993" customHeight="1" x14ac:dyDescent="0.25"/>
    <row r="88" ht="9.9499999999999993" customHeight="1" x14ac:dyDescent="0.25"/>
    <row r="89" ht="9.9499999999999993" customHeight="1" x14ac:dyDescent="0.25"/>
    <row r="90" ht="9.9499999999999993" customHeight="1" x14ac:dyDescent="0.25"/>
    <row r="91" ht="9.9499999999999993" customHeight="1" x14ac:dyDescent="0.25"/>
    <row r="92" ht="9.9499999999999993" customHeight="1" x14ac:dyDescent="0.25"/>
    <row r="93" ht="9.9499999999999993" customHeight="1" x14ac:dyDescent="0.25"/>
    <row r="94" ht="9.9499999999999993" customHeight="1" x14ac:dyDescent="0.25"/>
    <row r="95" ht="9.9499999999999993" customHeight="1" x14ac:dyDescent="0.25"/>
    <row r="96" ht="9.9499999999999993" customHeight="1" x14ac:dyDescent="0.25"/>
    <row r="97" ht="9.9499999999999993" customHeight="1" x14ac:dyDescent="0.25"/>
    <row r="98" ht="9.9499999999999993" customHeight="1" x14ac:dyDescent="0.25"/>
    <row r="99" ht="9.9499999999999993" customHeight="1" x14ac:dyDescent="0.25"/>
    <row r="100" ht="9.9499999999999993" customHeight="1" x14ac:dyDescent="0.25"/>
    <row r="101" ht="9.9499999999999993" customHeight="1" x14ac:dyDescent="0.25"/>
    <row r="102" ht="9.9499999999999993" customHeight="1" x14ac:dyDescent="0.25"/>
    <row r="103" ht="9.9499999999999993" customHeight="1" x14ac:dyDescent="0.25"/>
    <row r="104" ht="9.9499999999999993" customHeight="1" x14ac:dyDescent="0.25"/>
    <row r="105" ht="9.9499999999999993" customHeight="1" x14ac:dyDescent="0.25"/>
    <row r="106" ht="9.9499999999999993" customHeight="1" x14ac:dyDescent="0.25"/>
    <row r="107" ht="9.9499999999999993" customHeight="1" x14ac:dyDescent="0.25"/>
    <row r="108" ht="9.9499999999999993" customHeight="1" x14ac:dyDescent="0.25"/>
    <row r="109" ht="9.9499999999999993" customHeight="1" x14ac:dyDescent="0.25"/>
    <row r="110" ht="9.9499999999999993" customHeight="1" x14ac:dyDescent="0.25"/>
    <row r="111" ht="9.9499999999999993" customHeight="1" x14ac:dyDescent="0.25"/>
    <row r="112" ht="9.9499999999999993" customHeight="1" x14ac:dyDescent="0.25"/>
    <row r="113" ht="9.9499999999999993" customHeight="1" x14ac:dyDescent="0.25"/>
    <row r="114" ht="9.9499999999999993" customHeight="1" x14ac:dyDescent="0.25"/>
    <row r="115" ht="9.9499999999999993" customHeight="1" x14ac:dyDescent="0.25"/>
    <row r="116" ht="9.9499999999999993" customHeight="1" x14ac:dyDescent="0.25"/>
    <row r="117" ht="9.9499999999999993" customHeight="1" x14ac:dyDescent="0.25"/>
    <row r="118" ht="9.9499999999999993" customHeight="1" x14ac:dyDescent="0.25"/>
    <row r="119" ht="9.9499999999999993" customHeight="1" x14ac:dyDescent="0.25"/>
    <row r="120" ht="9.9499999999999993" customHeight="1" x14ac:dyDescent="0.25"/>
    <row r="121" ht="9.9499999999999993" customHeight="1" x14ac:dyDescent="0.25"/>
    <row r="122" ht="9.9499999999999993" customHeight="1" x14ac:dyDescent="0.25"/>
    <row r="124" ht="9.9499999999999993" customHeight="1" x14ac:dyDescent="0.25"/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FF00"/>
  </sheetPr>
  <dimension ref="A1:P113"/>
  <sheetViews>
    <sheetView view="pageBreakPreview" zoomScaleNormal="100" zoomScaleSheetLayoutView="100" workbookViewId="0"/>
  </sheetViews>
  <sheetFormatPr baseColWidth="10" defaultColWidth="12.42578125" defaultRowHeight="12.75" x14ac:dyDescent="0.25"/>
  <cols>
    <col min="1" max="1" width="15.85546875" style="374" customWidth="1"/>
    <col min="2" max="3" width="5.7109375" style="374" customWidth="1"/>
    <col min="4" max="5" width="4.7109375" style="374" customWidth="1"/>
    <col min="6" max="7" width="6.7109375" style="374" customWidth="1"/>
    <col min="8" max="9" width="4.7109375" style="374" customWidth="1"/>
    <col min="10" max="11" width="5.7109375" style="374" customWidth="1"/>
    <col min="12" max="12" width="4.7109375" style="374" customWidth="1"/>
    <col min="13" max="13" width="5.28515625" style="374" customWidth="1"/>
    <col min="14" max="14" width="0.7109375" style="374" customWidth="1"/>
    <col min="15" max="15" width="5.7109375" style="374" customWidth="1"/>
    <col min="16" max="16" width="4.7109375" style="374" customWidth="1"/>
    <col min="17" max="23" width="11.140625" style="374" customWidth="1"/>
    <col min="24" max="33" width="12.42578125" style="374"/>
    <col min="34" max="34" width="7.28515625" style="374" customWidth="1"/>
    <col min="35" max="43" width="12.42578125" style="374"/>
    <col min="44" max="44" width="35.42578125" style="374" customWidth="1"/>
    <col min="45" max="45" width="12.42578125" style="374"/>
    <col min="46" max="46" width="35.42578125" style="374" customWidth="1"/>
    <col min="47" max="50" width="12.42578125" style="374"/>
    <col min="51" max="53" width="13.7109375" style="374" customWidth="1"/>
    <col min="54" max="54" width="12.42578125" style="374"/>
    <col min="55" max="55" width="6" style="374" customWidth="1"/>
    <col min="56" max="56" width="12.42578125" style="374"/>
    <col min="57" max="57" width="6" style="374" customWidth="1"/>
    <col min="58" max="58" width="12.42578125" style="374"/>
    <col min="59" max="59" width="6" style="374" customWidth="1"/>
    <col min="60" max="60" width="12.42578125" style="374"/>
    <col min="61" max="61" width="6" style="374" customWidth="1"/>
    <col min="62" max="62" width="12.42578125" style="374"/>
    <col min="63" max="63" width="6" style="374" customWidth="1"/>
    <col min="64" max="16384" width="12.42578125" style="374"/>
  </cols>
  <sheetData>
    <row r="1" spans="1:16" ht="13.5" x14ac:dyDescent="0.25">
      <c r="A1" s="282" t="s">
        <v>536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1"/>
      <c r="P1" s="280"/>
    </row>
    <row r="2" spans="1:16" ht="12" customHeight="1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9"/>
      <c r="P2" s="278"/>
    </row>
    <row r="3" spans="1:16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468</v>
      </c>
      <c r="N3" s="276"/>
      <c r="O3" s="276"/>
      <c r="P3" s="275"/>
    </row>
    <row r="4" spans="1:16" ht="22.5" customHeight="1" x14ac:dyDescent="0.25">
      <c r="A4" s="805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798" t="s">
        <v>3</v>
      </c>
      <c r="N4" s="802"/>
      <c r="O4" s="277" t="s">
        <v>90</v>
      </c>
      <c r="P4" s="319" t="s">
        <v>334</v>
      </c>
    </row>
    <row r="5" spans="1:16" x14ac:dyDescent="0.25">
      <c r="A5" s="318" t="s">
        <v>325</v>
      </c>
      <c r="B5" s="272">
        <v>15626.5</v>
      </c>
      <c r="C5" s="271">
        <v>15605</v>
      </c>
      <c r="D5" s="268">
        <v>-0.13758679166799848</v>
      </c>
      <c r="E5" s="268">
        <v>100</v>
      </c>
      <c r="F5" s="272">
        <v>615284.36</v>
      </c>
      <c r="G5" s="271">
        <v>634434.14799999993</v>
      </c>
      <c r="H5" s="268">
        <v>3.1123475981089443</v>
      </c>
      <c r="I5" s="268">
        <v>100</v>
      </c>
      <c r="J5" s="270">
        <v>39.374419095766804</v>
      </c>
      <c r="K5" s="269">
        <v>40.655824927907716</v>
      </c>
      <c r="L5" s="268">
        <v>3.2544120308778846</v>
      </c>
      <c r="M5" s="270">
        <v>34.801714820119912</v>
      </c>
      <c r="N5" s="750" t="s">
        <v>548</v>
      </c>
      <c r="O5" s="269">
        <v>44.783488687623404</v>
      </c>
      <c r="P5" s="268">
        <v>28.681844900736706</v>
      </c>
    </row>
    <row r="6" spans="1:16" x14ac:dyDescent="0.25">
      <c r="A6" s="267" t="s">
        <v>113</v>
      </c>
      <c r="B6" s="266">
        <v>5660</v>
      </c>
      <c r="C6" s="265">
        <v>5640</v>
      </c>
      <c r="D6" s="264">
        <v>-0.35335689045936647</v>
      </c>
      <c r="E6" s="263">
        <v>36.142262095482216</v>
      </c>
      <c r="F6" s="266">
        <v>410949.9</v>
      </c>
      <c r="G6" s="265">
        <v>439742.1</v>
      </c>
      <c r="H6" s="264">
        <v>7.0062555070581567</v>
      </c>
      <c r="I6" s="263">
        <v>69.31248915056824</v>
      </c>
      <c r="J6" s="261">
        <v>72.605989399293293</v>
      </c>
      <c r="K6" s="262">
        <v>77.9684574468085</v>
      </c>
      <c r="L6" s="261">
        <v>7.3857103138207592</v>
      </c>
      <c r="M6" s="261">
        <v>30.769500126414428</v>
      </c>
      <c r="N6" s="751" t="s">
        <v>548</v>
      </c>
      <c r="O6" s="262">
        <v>44.044420581972929</v>
      </c>
      <c r="P6" s="261">
        <v>43.143113801067237</v>
      </c>
    </row>
    <row r="7" spans="1:16" x14ac:dyDescent="0.25">
      <c r="A7" s="260" t="s">
        <v>118</v>
      </c>
      <c r="B7" s="259">
        <v>9966.5</v>
      </c>
      <c r="C7" s="258">
        <v>9965</v>
      </c>
      <c r="D7" s="256">
        <v>-1.5050418903328477E-2</v>
      </c>
      <c r="E7" s="256">
        <v>63.857737904517784</v>
      </c>
      <c r="F7" s="259">
        <v>204334.46</v>
      </c>
      <c r="G7" s="258">
        <v>194692.04799999995</v>
      </c>
      <c r="H7" s="256">
        <v>-4.7189358074991583</v>
      </c>
      <c r="I7" s="256">
        <v>30.687510849431764</v>
      </c>
      <c r="J7" s="254">
        <v>20.502128129232929</v>
      </c>
      <c r="K7" s="255">
        <v>19.537586352232811</v>
      </c>
      <c r="L7" s="256">
        <v>-4.7045934496176889</v>
      </c>
      <c r="M7" s="254">
        <v>42.911155710103927</v>
      </c>
      <c r="N7" s="488"/>
      <c r="O7" s="255">
        <v>46.452788302889509</v>
      </c>
      <c r="P7" s="256">
        <v>8.2534076143553126</v>
      </c>
    </row>
    <row r="8" spans="1:16" x14ac:dyDescent="0.25">
      <c r="A8" s="253" t="s">
        <v>323</v>
      </c>
      <c r="B8" s="298"/>
      <c r="C8" s="298"/>
      <c r="D8" s="296"/>
      <c r="E8" s="296"/>
      <c r="F8" s="298"/>
      <c r="G8" s="298"/>
      <c r="H8" s="296"/>
      <c r="I8" s="296"/>
      <c r="J8" s="298"/>
      <c r="K8" s="298"/>
      <c r="L8" s="296"/>
      <c r="M8" s="298"/>
      <c r="N8" s="298"/>
      <c r="O8" s="298"/>
      <c r="P8" s="296"/>
    </row>
    <row r="9" spans="1:16" ht="9.9499999999999993" customHeight="1" x14ac:dyDescent="0.25"/>
    <row r="10" spans="1:16" ht="9.9499999999999993" customHeight="1" x14ac:dyDescent="0.25"/>
    <row r="11" spans="1:16" ht="9.9499999999999993" customHeight="1" x14ac:dyDescent="0.25"/>
    <row r="12" spans="1:16" ht="9.9499999999999993" customHeight="1" x14ac:dyDescent="0.25"/>
    <row r="13" spans="1:16" ht="9.9499999999999993" customHeight="1" x14ac:dyDescent="0.25"/>
    <row r="14" spans="1:16" ht="9.9499999999999993" customHeight="1" x14ac:dyDescent="0.25"/>
    <row r="15" spans="1:16" ht="9.9499999999999993" customHeight="1" x14ac:dyDescent="0.25"/>
    <row r="16" spans="1:16" ht="9.9499999999999993" customHeight="1" x14ac:dyDescent="0.25"/>
    <row r="17" ht="9.9499999999999993" customHeight="1" x14ac:dyDescent="0.25"/>
    <row r="18" ht="9.9499999999999993" customHeight="1" x14ac:dyDescent="0.25"/>
    <row r="19" ht="9.9499999999999993" customHeight="1" x14ac:dyDescent="0.25"/>
    <row r="20" ht="9.9499999999999993" customHeight="1" x14ac:dyDescent="0.25"/>
    <row r="21" ht="9.9499999999999993" customHeight="1" x14ac:dyDescent="0.25"/>
    <row r="22" ht="9.9499999999999993" customHeight="1" x14ac:dyDescent="0.25"/>
    <row r="23" ht="9.9499999999999993" customHeight="1" x14ac:dyDescent="0.25"/>
    <row r="24" ht="9.9499999999999993" customHeight="1" x14ac:dyDescent="0.25"/>
    <row r="25" ht="9.9499999999999993" customHeight="1" x14ac:dyDescent="0.25"/>
    <row r="26" ht="9.9499999999999993" customHeight="1" x14ac:dyDescent="0.25"/>
    <row r="27" ht="9.9499999999999993" customHeight="1" x14ac:dyDescent="0.25"/>
    <row r="28" ht="9.9499999999999993" customHeight="1" x14ac:dyDescent="0.25"/>
    <row r="29" ht="9.9499999999999993" customHeight="1" x14ac:dyDescent="0.25"/>
    <row r="30" ht="9.9499999999999993" customHeight="1" x14ac:dyDescent="0.25"/>
    <row r="31" ht="9.9499999999999993" customHeight="1" x14ac:dyDescent="0.25"/>
    <row r="32" ht="9.9499999999999993" customHeight="1" x14ac:dyDescent="0.25"/>
    <row r="33" ht="9.9499999999999993" customHeight="1" x14ac:dyDescent="0.25"/>
    <row r="34" ht="9.9499999999999993" customHeight="1" x14ac:dyDescent="0.25"/>
    <row r="35" ht="9.9499999999999993" customHeight="1" x14ac:dyDescent="0.25"/>
    <row r="36" ht="9.9499999999999993" customHeight="1" x14ac:dyDescent="0.25"/>
    <row r="37" ht="9.9499999999999993" customHeight="1" x14ac:dyDescent="0.25"/>
    <row r="38" ht="9.9499999999999993" customHeight="1" x14ac:dyDescent="0.25"/>
    <row r="39" ht="9.9499999999999993" customHeight="1" x14ac:dyDescent="0.25"/>
    <row r="40" ht="9.9499999999999993" customHeight="1" x14ac:dyDescent="0.25"/>
    <row r="41" ht="9.9499999999999993" customHeight="1" x14ac:dyDescent="0.25"/>
    <row r="42" ht="9.9499999999999993" customHeight="1" x14ac:dyDescent="0.25"/>
    <row r="43" ht="9.9499999999999993" customHeight="1" x14ac:dyDescent="0.25"/>
    <row r="44" ht="9.9499999999999993" customHeight="1" x14ac:dyDescent="0.25"/>
    <row r="45" ht="9.9499999999999993" customHeight="1" x14ac:dyDescent="0.25"/>
    <row r="46" ht="9.9499999999999993" customHeight="1" x14ac:dyDescent="0.25"/>
    <row r="47" ht="9.9499999999999993" customHeight="1" x14ac:dyDescent="0.25"/>
    <row r="48" ht="9.9499999999999993" customHeight="1" x14ac:dyDescent="0.25"/>
    <row r="49" ht="9.9499999999999993" customHeight="1" x14ac:dyDescent="0.25"/>
    <row r="50" ht="9.9499999999999993" customHeight="1" x14ac:dyDescent="0.25"/>
    <row r="51" ht="9.9499999999999993" customHeight="1" x14ac:dyDescent="0.25"/>
    <row r="52" ht="9.9499999999999993" customHeight="1" x14ac:dyDescent="0.25"/>
    <row r="53" ht="9.9499999999999993" customHeight="1" x14ac:dyDescent="0.25"/>
    <row r="54" ht="9.9499999999999993" customHeight="1" x14ac:dyDescent="0.25"/>
    <row r="55" ht="9.9499999999999993" customHeight="1" x14ac:dyDescent="0.25"/>
    <row r="56" ht="9.9499999999999993" customHeight="1" x14ac:dyDescent="0.25"/>
    <row r="57" ht="9.9499999999999993" customHeight="1" x14ac:dyDescent="0.25"/>
    <row r="58" ht="9.9499999999999993" customHeight="1" x14ac:dyDescent="0.25"/>
    <row r="59" ht="9.9499999999999993" customHeight="1" x14ac:dyDescent="0.25"/>
    <row r="60" ht="9.9499999999999993" customHeight="1" x14ac:dyDescent="0.25"/>
    <row r="61" ht="9.9499999999999993" customHeight="1" x14ac:dyDescent="0.25"/>
    <row r="62" ht="9.9499999999999993" customHeight="1" x14ac:dyDescent="0.25"/>
    <row r="63" ht="9.9499999999999993" customHeight="1" x14ac:dyDescent="0.25"/>
    <row r="64" ht="9.9499999999999993" customHeight="1" x14ac:dyDescent="0.25"/>
    <row r="65" ht="9.9499999999999993" customHeight="1" x14ac:dyDescent="0.25"/>
    <row r="66" ht="9.9499999999999993" customHeight="1" x14ac:dyDescent="0.25"/>
    <row r="67" ht="9.9499999999999993" customHeight="1" x14ac:dyDescent="0.25"/>
    <row r="68" ht="9.9499999999999993" customHeight="1" x14ac:dyDescent="0.25"/>
    <row r="69" ht="9.9499999999999993" customHeight="1" x14ac:dyDescent="0.25"/>
    <row r="70" ht="9.9499999999999993" customHeight="1" x14ac:dyDescent="0.25"/>
    <row r="71" ht="9.9499999999999993" customHeight="1" x14ac:dyDescent="0.25"/>
    <row r="72" ht="9.9499999999999993" customHeight="1" x14ac:dyDescent="0.25"/>
    <row r="73" ht="9.9499999999999993" customHeight="1" x14ac:dyDescent="0.25"/>
    <row r="74" ht="9.9499999999999993" customHeight="1" x14ac:dyDescent="0.25"/>
    <row r="75" ht="9.9499999999999993" customHeight="1" x14ac:dyDescent="0.25"/>
    <row r="76" ht="9.9499999999999993" customHeight="1" x14ac:dyDescent="0.25"/>
    <row r="77" ht="9.9499999999999993" customHeight="1" x14ac:dyDescent="0.25"/>
    <row r="78" ht="9.9499999999999993" customHeight="1" x14ac:dyDescent="0.25"/>
    <row r="79" ht="9.9499999999999993" customHeight="1" x14ac:dyDescent="0.25"/>
    <row r="80" ht="9.9499999999999993" customHeight="1" x14ac:dyDescent="0.25"/>
    <row r="81" ht="9.9499999999999993" customHeight="1" x14ac:dyDescent="0.25"/>
    <row r="82" ht="9.9499999999999993" customHeight="1" x14ac:dyDescent="0.25"/>
    <row r="83" ht="9.9499999999999993" customHeight="1" x14ac:dyDescent="0.25"/>
    <row r="84" ht="9.9499999999999993" customHeight="1" x14ac:dyDescent="0.25"/>
    <row r="85" ht="9.9499999999999993" customHeight="1" x14ac:dyDescent="0.25"/>
    <row r="86" ht="9.9499999999999993" customHeight="1" x14ac:dyDescent="0.25"/>
    <row r="87" ht="9.9499999999999993" customHeight="1" x14ac:dyDescent="0.25"/>
    <row r="88" ht="9.9499999999999993" customHeight="1" x14ac:dyDescent="0.25"/>
    <row r="89" ht="9.9499999999999993" customHeight="1" x14ac:dyDescent="0.25"/>
    <row r="90" ht="9.9499999999999993" customHeight="1" x14ac:dyDescent="0.25"/>
    <row r="91" ht="9.9499999999999993" customHeight="1" x14ac:dyDescent="0.25"/>
    <row r="92" ht="9.9499999999999993" customHeight="1" x14ac:dyDescent="0.25"/>
    <row r="93" ht="9.9499999999999993" customHeight="1" x14ac:dyDescent="0.25"/>
    <row r="94" ht="9.9499999999999993" customHeight="1" x14ac:dyDescent="0.25"/>
    <row r="95" ht="9.9499999999999993" customHeight="1" x14ac:dyDescent="0.25"/>
    <row r="96" ht="9.9499999999999993" customHeight="1" x14ac:dyDescent="0.25"/>
    <row r="97" ht="9.9499999999999993" customHeight="1" x14ac:dyDescent="0.25"/>
    <row r="98" ht="9.9499999999999993" customHeight="1" x14ac:dyDescent="0.25"/>
    <row r="99" ht="9.9499999999999993" customHeight="1" x14ac:dyDescent="0.25"/>
    <row r="100" ht="9.9499999999999993" customHeight="1" x14ac:dyDescent="0.25"/>
    <row r="101" ht="9.9499999999999993" customHeight="1" x14ac:dyDescent="0.25"/>
    <row r="102" ht="9.9499999999999993" customHeight="1" x14ac:dyDescent="0.25"/>
    <row r="103" ht="9.9499999999999993" customHeight="1" x14ac:dyDescent="0.25"/>
    <row r="104" ht="9.9499999999999993" customHeight="1" x14ac:dyDescent="0.25"/>
    <row r="105" ht="9.9499999999999993" customHeight="1" x14ac:dyDescent="0.25"/>
    <row r="106" ht="9.9499999999999993" customHeight="1" x14ac:dyDescent="0.25"/>
    <row r="107" ht="9.9499999999999993" customHeight="1" x14ac:dyDescent="0.25"/>
    <row r="108" ht="9.9499999999999993" customHeight="1" x14ac:dyDescent="0.25"/>
    <row r="109" ht="9.9499999999999993" customHeight="1" x14ac:dyDescent="0.25"/>
    <row r="110" ht="9.9499999999999993" customHeight="1" x14ac:dyDescent="0.25"/>
    <row r="111" ht="9.9499999999999993" customHeight="1" x14ac:dyDescent="0.25"/>
    <row r="113" ht="9.9499999999999993" customHeight="1" x14ac:dyDescent="0.25"/>
  </sheetData>
  <mergeCells count="2">
    <mergeCell ref="A3:A4"/>
    <mergeCell ref="M4:N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FF00"/>
  </sheetPr>
  <dimension ref="A1:O122"/>
  <sheetViews>
    <sheetView view="pageBreakPreview" zoomScaleNormal="100" zoomScaleSheetLayoutView="100" workbookViewId="0">
      <selection activeCell="M5" sqref="M5"/>
    </sheetView>
  </sheetViews>
  <sheetFormatPr baseColWidth="10" defaultColWidth="12.42578125" defaultRowHeight="12.75" x14ac:dyDescent="0.25"/>
  <cols>
    <col min="1" max="1" width="15.85546875" style="374" customWidth="1"/>
    <col min="2" max="3" width="5.7109375" style="374" customWidth="1"/>
    <col min="4" max="5" width="4.7109375" style="374" customWidth="1"/>
    <col min="6" max="7" width="6.7109375" style="374" customWidth="1"/>
    <col min="8" max="9" width="4.7109375" style="374" customWidth="1"/>
    <col min="10" max="11" width="5.7109375" style="374" customWidth="1"/>
    <col min="12" max="12" width="4.7109375" style="374" customWidth="1"/>
    <col min="13" max="14" width="5.7109375" style="374" customWidth="1"/>
    <col min="15" max="15" width="4.7109375" style="374" customWidth="1"/>
    <col min="16" max="22" width="11.140625" style="374" customWidth="1"/>
    <col min="23" max="32" width="12.42578125" style="374"/>
    <col min="33" max="33" width="7.28515625" style="374" customWidth="1"/>
    <col min="34" max="42" width="12.42578125" style="374"/>
    <col min="43" max="43" width="35.42578125" style="374" customWidth="1"/>
    <col min="44" max="44" width="12.42578125" style="374"/>
    <col min="45" max="45" width="35.42578125" style="374" customWidth="1"/>
    <col min="46" max="49" width="12.42578125" style="374"/>
    <col min="50" max="52" width="13.7109375" style="374" customWidth="1"/>
    <col min="53" max="53" width="12.42578125" style="374"/>
    <col min="54" max="54" width="6" style="374" customWidth="1"/>
    <col min="55" max="55" width="12.42578125" style="374"/>
    <col min="56" max="56" width="6" style="374" customWidth="1"/>
    <col min="57" max="57" width="12.42578125" style="374"/>
    <col min="58" max="58" width="6" style="374" customWidth="1"/>
    <col min="59" max="59" width="12.42578125" style="374"/>
    <col min="60" max="60" width="6" style="374" customWidth="1"/>
    <col min="61" max="61" width="12.42578125" style="374"/>
    <col min="62" max="62" width="6" style="374" customWidth="1"/>
    <col min="63" max="16384" width="12.42578125" style="374"/>
  </cols>
  <sheetData>
    <row r="1" spans="1:15" ht="13.5" x14ac:dyDescent="0.25">
      <c r="A1" s="282" t="s">
        <v>537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ht="12" customHeight="1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468</v>
      </c>
      <c r="N3" s="276"/>
      <c r="O3" s="275"/>
    </row>
    <row r="4" spans="1:15" ht="22.5" customHeight="1" x14ac:dyDescent="0.25">
      <c r="A4" s="805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318" t="s">
        <v>325</v>
      </c>
      <c r="B5" s="272">
        <v>56452.08</v>
      </c>
      <c r="C5" s="271">
        <v>52877.58</v>
      </c>
      <c r="D5" s="473">
        <v>-6.3319190364642068</v>
      </c>
      <c r="E5" s="473">
        <v>100</v>
      </c>
      <c r="F5" s="272">
        <v>2939427.4510000004</v>
      </c>
      <c r="G5" s="271">
        <v>2752051.9750000001</v>
      </c>
      <c r="H5" s="473">
        <v>-6.3745569204728847</v>
      </c>
      <c r="I5" s="473">
        <v>100</v>
      </c>
      <c r="J5" s="474">
        <v>52.069426866113709</v>
      </c>
      <c r="K5" s="475">
        <v>52.04572476652676</v>
      </c>
      <c r="L5" s="473">
        <v>-4.5520185286263004E-2</v>
      </c>
      <c r="M5" s="270">
        <v>78.467931838743667</v>
      </c>
      <c r="N5" s="269">
        <v>81.302007295846963</v>
      </c>
      <c r="O5" s="473">
        <v>3.6117626534716063</v>
      </c>
    </row>
    <row r="6" spans="1:15" x14ac:dyDescent="0.25">
      <c r="A6" s="267" t="s">
        <v>113</v>
      </c>
      <c r="B6" s="266">
        <v>20337</v>
      </c>
      <c r="C6" s="265">
        <v>20331</v>
      </c>
      <c r="D6" s="456">
        <v>-2.9502876530462796E-2</v>
      </c>
      <c r="E6" s="457">
        <v>38.449187727577545</v>
      </c>
      <c r="F6" s="266">
        <v>1761384.3</v>
      </c>
      <c r="G6" s="265">
        <v>1750565.8000000003</v>
      </c>
      <c r="H6" s="456">
        <v>-0.61420440729486048</v>
      </c>
      <c r="I6" s="457">
        <v>63.609474526730189</v>
      </c>
      <c r="J6" s="458">
        <v>86.609839209322914</v>
      </c>
      <c r="K6" s="459">
        <v>86.103280704343135</v>
      </c>
      <c r="L6" s="458">
        <v>-0.58487408544368735</v>
      </c>
      <c r="M6" s="261">
        <v>88.615704704532689</v>
      </c>
      <c r="N6" s="262">
        <v>90.30518475797939</v>
      </c>
      <c r="O6" s="458">
        <v>1.9065244237236101</v>
      </c>
    </row>
    <row r="7" spans="1:15" x14ac:dyDescent="0.25">
      <c r="A7" s="267" t="s">
        <v>115</v>
      </c>
      <c r="B7" s="266">
        <v>2</v>
      </c>
      <c r="C7" s="265">
        <v>2</v>
      </c>
      <c r="D7" s="456">
        <v>0</v>
      </c>
      <c r="E7" s="457">
        <v>3.7823213543433714E-3</v>
      </c>
      <c r="F7" s="266">
        <v>86</v>
      </c>
      <c r="G7" s="265">
        <v>106</v>
      </c>
      <c r="H7" s="456">
        <v>23.255813953488371</v>
      </c>
      <c r="I7" s="457">
        <v>3.8516714423607492E-3</v>
      </c>
      <c r="J7" s="458">
        <v>43</v>
      </c>
      <c r="K7" s="459">
        <v>53</v>
      </c>
      <c r="L7" s="458">
        <v>23.255813953488371</v>
      </c>
      <c r="M7" s="261">
        <v>181.3953488372093</v>
      </c>
      <c r="N7" s="262">
        <v>200.00000000000003</v>
      </c>
      <c r="O7" s="458">
        <v>10.256410256410264</v>
      </c>
    </row>
    <row r="8" spans="1:15" x14ac:dyDescent="0.25">
      <c r="A8" s="267" t="s">
        <v>117</v>
      </c>
      <c r="B8" s="266">
        <v>32</v>
      </c>
      <c r="C8" s="265">
        <v>6</v>
      </c>
      <c r="D8" s="457">
        <v>-81.25</v>
      </c>
      <c r="E8" s="457">
        <v>1.1346964063030117E-2</v>
      </c>
      <c r="F8" s="266">
        <v>1036</v>
      </c>
      <c r="G8" s="265">
        <v>79</v>
      </c>
      <c r="H8" s="457">
        <v>-92.374517374517367</v>
      </c>
      <c r="I8" s="457">
        <v>2.8705853202499925E-3</v>
      </c>
      <c r="J8" s="458">
        <v>32.375</v>
      </c>
      <c r="K8" s="459">
        <v>13.166666666666666</v>
      </c>
      <c r="L8" s="460">
        <v>-59.330759330759328</v>
      </c>
      <c r="M8" s="261">
        <v>142.16216216216213</v>
      </c>
      <c r="N8" s="262">
        <v>144.30379746835445</v>
      </c>
      <c r="O8" s="460">
        <v>1.5064735043558208</v>
      </c>
    </row>
    <row r="9" spans="1:15" x14ac:dyDescent="0.25">
      <c r="A9" s="267" t="s">
        <v>118</v>
      </c>
      <c r="B9" s="266">
        <v>10076.68</v>
      </c>
      <c r="C9" s="265">
        <v>10111.68</v>
      </c>
      <c r="D9" s="457">
        <v>0.34733662277655064</v>
      </c>
      <c r="E9" s="457">
        <v>19.122811596143393</v>
      </c>
      <c r="F9" s="266">
        <v>281575.185</v>
      </c>
      <c r="G9" s="265">
        <v>266520.70500000002</v>
      </c>
      <c r="H9" s="457">
        <v>-5.3465222796532981</v>
      </c>
      <c r="I9" s="457">
        <v>9.6844357381731498</v>
      </c>
      <c r="J9" s="458">
        <v>27.943249661594891</v>
      </c>
      <c r="K9" s="459">
        <v>26.357707621285485</v>
      </c>
      <c r="L9" s="460">
        <v>-5.6741504997128818</v>
      </c>
      <c r="M9" s="261">
        <v>40.15155309229398</v>
      </c>
      <c r="N9" s="262">
        <v>44.683442699132897</v>
      </c>
      <c r="O9" s="460">
        <v>11.286959676059682</v>
      </c>
    </row>
    <row r="10" spans="1:15" x14ac:dyDescent="0.25">
      <c r="A10" s="267" t="s">
        <v>123</v>
      </c>
      <c r="B10" s="266">
        <v>3687</v>
      </c>
      <c r="C10" s="265">
        <v>3643</v>
      </c>
      <c r="D10" s="456">
        <v>-1.1933821535123457</v>
      </c>
      <c r="E10" s="457">
        <v>6.8894983469364508</v>
      </c>
      <c r="F10" s="266">
        <v>112120.56999999999</v>
      </c>
      <c r="G10" s="265">
        <v>107877.65000000001</v>
      </c>
      <c r="H10" s="456">
        <v>-3.7842476184343221</v>
      </c>
      <c r="I10" s="457">
        <v>3.9198987148489448</v>
      </c>
      <c r="J10" s="458">
        <v>30.409701654461621</v>
      </c>
      <c r="K10" s="459">
        <v>29.612311281910515</v>
      </c>
      <c r="L10" s="458">
        <v>-2.6221578284840397</v>
      </c>
      <c r="M10" s="261">
        <v>103.12387637701094</v>
      </c>
      <c r="N10" s="262">
        <v>111.93436731334063</v>
      </c>
      <c r="O10" s="458">
        <v>8.5435994513233702</v>
      </c>
    </row>
    <row r="11" spans="1:15" x14ac:dyDescent="0.25">
      <c r="A11" s="267" t="s">
        <v>124</v>
      </c>
      <c r="B11" s="266">
        <v>15</v>
      </c>
      <c r="C11" s="265">
        <v>15</v>
      </c>
      <c r="D11" s="456">
        <v>0</v>
      </c>
      <c r="E11" s="457">
        <v>2.8367410157575289E-2</v>
      </c>
      <c r="F11" s="266">
        <v>690.7</v>
      </c>
      <c r="G11" s="265">
        <v>695.46</v>
      </c>
      <c r="H11" s="456">
        <v>0.68915592876792608</v>
      </c>
      <c r="I11" s="457">
        <v>2.527059831419063E-2</v>
      </c>
      <c r="J11" s="458">
        <v>46.046666666666667</v>
      </c>
      <c r="K11" s="459">
        <v>46.364000000000004</v>
      </c>
      <c r="L11" s="458">
        <v>0.68915592876792608</v>
      </c>
      <c r="M11" s="261">
        <v>198.41754741566524</v>
      </c>
      <c r="N11" s="262">
        <v>204.07183734506657</v>
      </c>
      <c r="O11" s="458">
        <v>2.849692480855115</v>
      </c>
    </row>
    <row r="12" spans="1:15" x14ac:dyDescent="0.25">
      <c r="A12" s="267" t="s">
        <v>324</v>
      </c>
      <c r="B12" s="266">
        <v>5</v>
      </c>
      <c r="C12" s="265">
        <v>5</v>
      </c>
      <c r="D12" s="456">
        <v>0</v>
      </c>
      <c r="E12" s="457">
        <v>9.455803385858429E-3</v>
      </c>
      <c r="F12" s="266">
        <v>83</v>
      </c>
      <c r="G12" s="265">
        <v>90</v>
      </c>
      <c r="H12" s="456">
        <v>8.4337349397590309</v>
      </c>
      <c r="I12" s="457">
        <v>3.2702870737025234E-3</v>
      </c>
      <c r="J12" s="458">
        <v>16.600000000000001</v>
      </c>
      <c r="K12" s="459">
        <v>18</v>
      </c>
      <c r="L12" s="458">
        <v>8.4337349397590309</v>
      </c>
      <c r="M12" s="261">
        <v>108.67469879518075</v>
      </c>
      <c r="N12" s="262">
        <v>110</v>
      </c>
      <c r="O12" s="458">
        <v>1.2195121951219301</v>
      </c>
    </row>
    <row r="13" spans="1:15" x14ac:dyDescent="0.25">
      <c r="A13" s="267" t="s">
        <v>126</v>
      </c>
      <c r="B13" s="266">
        <v>1907</v>
      </c>
      <c r="C13" s="265">
        <v>1947</v>
      </c>
      <c r="D13" s="456">
        <v>2.0975353959097998</v>
      </c>
      <c r="E13" s="457">
        <v>3.6820898384532721</v>
      </c>
      <c r="F13" s="266">
        <v>16125</v>
      </c>
      <c r="G13" s="265">
        <v>16660</v>
      </c>
      <c r="H13" s="456">
        <v>3.3178294573643408</v>
      </c>
      <c r="I13" s="457">
        <v>0.60536647386537812</v>
      </c>
      <c r="J13" s="458">
        <v>8.4556895647614052</v>
      </c>
      <c r="K13" s="459">
        <v>8.5567539804827941</v>
      </c>
      <c r="L13" s="458">
        <v>1.1952238187949771</v>
      </c>
      <c r="M13" s="261">
        <v>92.186046511627907</v>
      </c>
      <c r="N13" s="262">
        <v>97.705882352941188</v>
      </c>
      <c r="O13" s="458">
        <v>5.9877129459251055</v>
      </c>
    </row>
    <row r="14" spans="1:15" x14ac:dyDescent="0.25">
      <c r="A14" s="267" t="s">
        <v>130</v>
      </c>
      <c r="B14" s="266">
        <v>4004</v>
      </c>
      <c r="C14" s="265">
        <v>4064</v>
      </c>
      <c r="D14" s="456">
        <v>1.4985014985015033</v>
      </c>
      <c r="E14" s="457">
        <v>7.6856769920257317</v>
      </c>
      <c r="F14" s="266">
        <v>144277</v>
      </c>
      <c r="G14" s="265">
        <v>107883</v>
      </c>
      <c r="H14" s="456">
        <v>-25.225087851840556</v>
      </c>
      <c r="I14" s="457">
        <v>3.9200931152472149</v>
      </c>
      <c r="J14" s="458">
        <v>36.03321678321678</v>
      </c>
      <c r="K14" s="459">
        <v>26.546013779527559</v>
      </c>
      <c r="L14" s="458">
        <v>-26.329048168988567</v>
      </c>
      <c r="M14" s="261">
        <v>243.37129272163961</v>
      </c>
      <c r="N14" s="262">
        <v>256.75277847297536</v>
      </c>
      <c r="O14" s="458">
        <v>5.4983829858031186</v>
      </c>
    </row>
    <row r="15" spans="1:15" x14ac:dyDescent="0.25">
      <c r="A15" s="267" t="s">
        <v>359</v>
      </c>
      <c r="B15" s="266">
        <v>16262</v>
      </c>
      <c r="C15" s="265">
        <v>12674</v>
      </c>
      <c r="D15" s="456">
        <v>-22.063706801131477</v>
      </c>
      <c r="E15" s="457">
        <v>23.968570422473949</v>
      </c>
      <c r="F15" s="266">
        <v>617145.5</v>
      </c>
      <c r="G15" s="265">
        <v>497312</v>
      </c>
      <c r="H15" s="456">
        <v>-19.417382124636738</v>
      </c>
      <c r="I15" s="457">
        <v>18.070588946634992</v>
      </c>
      <c r="J15" s="458">
        <v>37.950159881933338</v>
      </c>
      <c r="K15" s="459">
        <v>39.238756509389304</v>
      </c>
      <c r="L15" s="461">
        <v>3.3954972296952546</v>
      </c>
      <c r="M15" s="490">
        <v>22.363834784503819</v>
      </c>
      <c r="N15" s="293">
        <v>23.254556495721001</v>
      </c>
      <c r="O15" s="461">
        <v>3.9828666228314935</v>
      </c>
    </row>
    <row r="16" spans="1:15" x14ac:dyDescent="0.25">
      <c r="A16" s="260" t="s">
        <v>134</v>
      </c>
      <c r="B16" s="259">
        <v>124.4</v>
      </c>
      <c r="C16" s="258">
        <v>78.900000000000006</v>
      </c>
      <c r="D16" s="476">
        <v>-36.575562700964625</v>
      </c>
      <c r="E16" s="477">
        <v>0.14921257742884603</v>
      </c>
      <c r="F16" s="259">
        <v>4904.1960000000008</v>
      </c>
      <c r="G16" s="258">
        <v>4262.3599999999997</v>
      </c>
      <c r="H16" s="476">
        <v>-13.087486715457564</v>
      </c>
      <c r="I16" s="477">
        <v>0.15487934234962986</v>
      </c>
      <c r="J16" s="478">
        <v>39.422797427652739</v>
      </c>
      <c r="K16" s="479">
        <v>54.02230671736374</v>
      </c>
      <c r="L16" s="478">
        <v>37.033164164728504</v>
      </c>
      <c r="M16" s="254">
        <v>201.13920406117532</v>
      </c>
      <c r="N16" s="255">
        <v>141.15860696890925</v>
      </c>
      <c r="O16" s="478">
        <v>-29.820440710316877</v>
      </c>
    </row>
    <row r="17" spans="1:15" x14ac:dyDescent="0.25">
      <c r="A17" s="253" t="s">
        <v>323</v>
      </c>
      <c r="B17" s="298"/>
      <c r="C17" s="298"/>
      <c r="D17" s="296"/>
      <c r="E17" s="296"/>
      <c r="F17" s="298"/>
      <c r="G17" s="298"/>
      <c r="H17" s="296"/>
      <c r="I17" s="296"/>
      <c r="J17" s="298"/>
      <c r="K17" s="298"/>
      <c r="L17" s="296"/>
      <c r="M17" s="298"/>
      <c r="N17" s="298"/>
      <c r="O17" s="296"/>
    </row>
    <row r="18" spans="1:15" ht="9.9499999999999993" customHeight="1" x14ac:dyDescent="0.25"/>
    <row r="19" spans="1:15" ht="9.9499999999999993" customHeight="1" x14ac:dyDescent="0.25"/>
    <row r="20" spans="1:15" ht="9.9499999999999993" customHeight="1" x14ac:dyDescent="0.25"/>
    <row r="21" spans="1:15" ht="9.9499999999999993" customHeight="1" x14ac:dyDescent="0.25"/>
    <row r="22" spans="1:15" ht="9.9499999999999993" customHeight="1" x14ac:dyDescent="0.25"/>
    <row r="23" spans="1:15" ht="9.9499999999999993" customHeight="1" x14ac:dyDescent="0.25"/>
    <row r="24" spans="1:15" ht="9.9499999999999993" customHeight="1" x14ac:dyDescent="0.25"/>
    <row r="25" spans="1:15" ht="9.9499999999999993" customHeight="1" x14ac:dyDescent="0.25"/>
    <row r="26" spans="1:15" ht="9.9499999999999993" customHeight="1" x14ac:dyDescent="0.25"/>
    <row r="27" spans="1:15" ht="9.9499999999999993" customHeight="1" x14ac:dyDescent="0.25"/>
    <row r="28" spans="1:15" ht="9.9499999999999993" customHeight="1" x14ac:dyDescent="0.25"/>
    <row r="29" spans="1:15" ht="9.9499999999999993" customHeight="1" x14ac:dyDescent="0.25"/>
    <row r="30" spans="1:15" ht="9.9499999999999993" customHeight="1" x14ac:dyDescent="0.25"/>
    <row r="31" spans="1:15" ht="9.9499999999999993" customHeight="1" x14ac:dyDescent="0.25"/>
    <row r="32" spans="1:15" ht="9.9499999999999993" customHeight="1" x14ac:dyDescent="0.25"/>
    <row r="33" ht="9.9499999999999993" customHeight="1" x14ac:dyDescent="0.25"/>
    <row r="34" ht="9.9499999999999993" customHeight="1" x14ac:dyDescent="0.25"/>
    <row r="35" ht="9.9499999999999993" customHeight="1" x14ac:dyDescent="0.25"/>
    <row r="36" ht="9.9499999999999993" customHeight="1" x14ac:dyDescent="0.25"/>
    <row r="37" ht="9.9499999999999993" customHeight="1" x14ac:dyDescent="0.25"/>
    <row r="38" ht="9.9499999999999993" customHeight="1" x14ac:dyDescent="0.25"/>
    <row r="39" ht="9.9499999999999993" customHeight="1" x14ac:dyDescent="0.25"/>
    <row r="40" ht="9.9499999999999993" customHeight="1" x14ac:dyDescent="0.25"/>
    <row r="41" ht="9.9499999999999993" customHeight="1" x14ac:dyDescent="0.25"/>
    <row r="42" ht="9.9499999999999993" customHeight="1" x14ac:dyDescent="0.25"/>
    <row r="43" ht="9.9499999999999993" customHeight="1" x14ac:dyDescent="0.25"/>
    <row r="44" ht="9.9499999999999993" customHeight="1" x14ac:dyDescent="0.25"/>
    <row r="45" ht="9.9499999999999993" customHeight="1" x14ac:dyDescent="0.25"/>
    <row r="46" ht="9.9499999999999993" customHeight="1" x14ac:dyDescent="0.25"/>
    <row r="47" ht="9.9499999999999993" customHeight="1" x14ac:dyDescent="0.25"/>
    <row r="48" ht="9.9499999999999993" customHeight="1" x14ac:dyDescent="0.25"/>
    <row r="49" ht="9.9499999999999993" customHeight="1" x14ac:dyDescent="0.25"/>
    <row r="50" ht="9.9499999999999993" customHeight="1" x14ac:dyDescent="0.25"/>
    <row r="51" ht="9.9499999999999993" customHeight="1" x14ac:dyDescent="0.25"/>
    <row r="52" ht="9.9499999999999993" customHeight="1" x14ac:dyDescent="0.25"/>
    <row r="53" ht="9.9499999999999993" customHeight="1" x14ac:dyDescent="0.25"/>
    <row r="54" ht="9.9499999999999993" customHeight="1" x14ac:dyDescent="0.25"/>
    <row r="55" ht="9.9499999999999993" customHeight="1" x14ac:dyDescent="0.25"/>
    <row r="56" ht="9.9499999999999993" customHeight="1" x14ac:dyDescent="0.25"/>
    <row r="57" ht="9.9499999999999993" customHeight="1" x14ac:dyDescent="0.25"/>
    <row r="58" ht="9.9499999999999993" customHeight="1" x14ac:dyDescent="0.25"/>
    <row r="59" ht="9.9499999999999993" customHeight="1" x14ac:dyDescent="0.25"/>
    <row r="60" ht="9.9499999999999993" customHeight="1" x14ac:dyDescent="0.25"/>
    <row r="61" ht="9.9499999999999993" customHeight="1" x14ac:dyDescent="0.25"/>
    <row r="62" ht="9.9499999999999993" customHeight="1" x14ac:dyDescent="0.25"/>
    <row r="63" ht="9.9499999999999993" customHeight="1" x14ac:dyDescent="0.25"/>
    <row r="64" ht="9.9499999999999993" customHeight="1" x14ac:dyDescent="0.25"/>
    <row r="65" ht="9.9499999999999993" customHeight="1" x14ac:dyDescent="0.25"/>
    <row r="66" ht="9.9499999999999993" customHeight="1" x14ac:dyDescent="0.25"/>
    <row r="67" ht="9.9499999999999993" customHeight="1" x14ac:dyDescent="0.25"/>
    <row r="68" ht="9.9499999999999993" customHeight="1" x14ac:dyDescent="0.25"/>
    <row r="69" ht="9.9499999999999993" customHeight="1" x14ac:dyDescent="0.25"/>
    <row r="70" ht="9.9499999999999993" customHeight="1" x14ac:dyDescent="0.25"/>
    <row r="71" ht="9.9499999999999993" customHeight="1" x14ac:dyDescent="0.25"/>
    <row r="72" ht="9.9499999999999993" customHeight="1" x14ac:dyDescent="0.25"/>
    <row r="73" ht="9.9499999999999993" customHeight="1" x14ac:dyDescent="0.25"/>
    <row r="74" ht="9.9499999999999993" customHeight="1" x14ac:dyDescent="0.25"/>
    <row r="75" ht="9.9499999999999993" customHeight="1" x14ac:dyDescent="0.25"/>
    <row r="76" ht="9.9499999999999993" customHeight="1" x14ac:dyDescent="0.25"/>
    <row r="77" ht="9.9499999999999993" customHeight="1" x14ac:dyDescent="0.25"/>
    <row r="78" ht="9.9499999999999993" customHeight="1" x14ac:dyDescent="0.25"/>
    <row r="79" ht="9.9499999999999993" customHeight="1" x14ac:dyDescent="0.25"/>
    <row r="80" ht="9.9499999999999993" customHeight="1" x14ac:dyDescent="0.25"/>
    <row r="81" ht="9.9499999999999993" customHeight="1" x14ac:dyDescent="0.25"/>
    <row r="82" ht="9.9499999999999993" customHeight="1" x14ac:dyDescent="0.25"/>
    <row r="83" ht="9.9499999999999993" customHeight="1" x14ac:dyDescent="0.25"/>
    <row r="84" ht="9.9499999999999993" customHeight="1" x14ac:dyDescent="0.25"/>
    <row r="85" ht="9.9499999999999993" customHeight="1" x14ac:dyDescent="0.25"/>
    <row r="86" ht="9.9499999999999993" customHeight="1" x14ac:dyDescent="0.25"/>
    <row r="87" ht="9.9499999999999993" customHeight="1" x14ac:dyDescent="0.25"/>
    <row r="88" ht="9.9499999999999993" customHeight="1" x14ac:dyDescent="0.25"/>
    <row r="89" ht="9.9499999999999993" customHeight="1" x14ac:dyDescent="0.25"/>
    <row r="90" ht="9.9499999999999993" customHeight="1" x14ac:dyDescent="0.25"/>
    <row r="91" ht="9.9499999999999993" customHeight="1" x14ac:dyDescent="0.25"/>
    <row r="92" ht="9.9499999999999993" customHeight="1" x14ac:dyDescent="0.25"/>
    <row r="93" ht="9.9499999999999993" customHeight="1" x14ac:dyDescent="0.25"/>
    <row r="94" ht="9.9499999999999993" customHeight="1" x14ac:dyDescent="0.25"/>
    <row r="95" ht="9.9499999999999993" customHeight="1" x14ac:dyDescent="0.25"/>
    <row r="96" ht="9.9499999999999993" customHeight="1" x14ac:dyDescent="0.25"/>
    <row r="97" ht="9.9499999999999993" customHeight="1" x14ac:dyDescent="0.25"/>
    <row r="98" ht="9.9499999999999993" customHeight="1" x14ac:dyDescent="0.25"/>
    <row r="99" ht="9.9499999999999993" customHeight="1" x14ac:dyDescent="0.25"/>
    <row r="100" ht="9.9499999999999993" customHeight="1" x14ac:dyDescent="0.25"/>
    <row r="101" ht="9.9499999999999993" customHeight="1" x14ac:dyDescent="0.25"/>
    <row r="102" ht="9.9499999999999993" customHeight="1" x14ac:dyDescent="0.25"/>
    <row r="103" ht="9.9499999999999993" customHeight="1" x14ac:dyDescent="0.25"/>
    <row r="104" ht="9.9499999999999993" customHeight="1" x14ac:dyDescent="0.25"/>
    <row r="105" ht="9.9499999999999993" customHeight="1" x14ac:dyDescent="0.25"/>
    <row r="106" ht="9.9499999999999993" customHeight="1" x14ac:dyDescent="0.25"/>
    <row r="107" ht="9.9499999999999993" customHeight="1" x14ac:dyDescent="0.25"/>
    <row r="108" ht="9.9499999999999993" customHeight="1" x14ac:dyDescent="0.25"/>
    <row r="109" ht="9.9499999999999993" customHeight="1" x14ac:dyDescent="0.25"/>
    <row r="110" ht="9.9499999999999993" customHeight="1" x14ac:dyDescent="0.25"/>
    <row r="111" ht="9.9499999999999993" customHeight="1" x14ac:dyDescent="0.25"/>
    <row r="112" ht="9.9499999999999993" customHeight="1" x14ac:dyDescent="0.25"/>
    <row r="113" ht="9.9499999999999993" customHeight="1" x14ac:dyDescent="0.25"/>
    <row r="114" ht="9.9499999999999993" customHeight="1" x14ac:dyDescent="0.25"/>
    <row r="115" ht="9.9499999999999993" customHeight="1" x14ac:dyDescent="0.25"/>
    <row r="116" ht="9.9499999999999993" customHeight="1" x14ac:dyDescent="0.25"/>
    <row r="117" ht="9.9499999999999993" customHeight="1" x14ac:dyDescent="0.25"/>
    <row r="118" ht="9.9499999999999993" customHeight="1" x14ac:dyDescent="0.25"/>
    <row r="119" ht="9.9499999999999993" customHeight="1" x14ac:dyDescent="0.25"/>
    <row r="120" ht="9.9499999999999993" customHeight="1" x14ac:dyDescent="0.25"/>
    <row r="122" ht="9.9499999999999993" customHeight="1" x14ac:dyDescent="0.25"/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FF00"/>
  </sheetPr>
  <dimension ref="A1:P113"/>
  <sheetViews>
    <sheetView view="pageBreakPreview" zoomScaleNormal="100" zoomScaleSheetLayoutView="100" workbookViewId="0"/>
  </sheetViews>
  <sheetFormatPr baseColWidth="10" defaultColWidth="12.42578125" defaultRowHeight="12.75" x14ac:dyDescent="0.25"/>
  <cols>
    <col min="1" max="1" width="15.85546875" style="374" customWidth="1"/>
    <col min="2" max="3" width="5.7109375" style="374" customWidth="1"/>
    <col min="4" max="5" width="4.7109375" style="374" customWidth="1"/>
    <col min="6" max="7" width="6.7109375" style="374" customWidth="1"/>
    <col min="8" max="9" width="4.7109375" style="374" customWidth="1"/>
    <col min="10" max="11" width="5.7109375" style="374" customWidth="1"/>
    <col min="12" max="12" width="4.7109375" style="374" customWidth="1"/>
    <col min="13" max="13" width="5.28515625" style="374" customWidth="1"/>
    <col min="14" max="14" width="0.7109375" style="374" customWidth="1"/>
    <col min="15" max="15" width="5.7109375" style="374" customWidth="1"/>
    <col min="16" max="16" width="4.7109375" style="374" customWidth="1"/>
    <col min="17" max="23" width="11.140625" style="374" customWidth="1"/>
    <col min="24" max="33" width="12.42578125" style="374"/>
    <col min="34" max="34" width="7.28515625" style="374" customWidth="1"/>
    <col min="35" max="43" width="12.42578125" style="374"/>
    <col min="44" max="44" width="35.42578125" style="374" customWidth="1"/>
    <col min="45" max="45" width="12.42578125" style="374"/>
    <col min="46" max="46" width="35.42578125" style="374" customWidth="1"/>
    <col min="47" max="50" width="12.42578125" style="374"/>
    <col min="51" max="53" width="13.7109375" style="374" customWidth="1"/>
    <col min="54" max="54" width="12.42578125" style="374"/>
    <col min="55" max="55" width="6" style="374" customWidth="1"/>
    <col min="56" max="56" width="12.42578125" style="374"/>
    <col min="57" max="57" width="6" style="374" customWidth="1"/>
    <col min="58" max="58" width="12.42578125" style="374"/>
    <col min="59" max="59" width="6" style="374" customWidth="1"/>
    <col min="60" max="60" width="12.42578125" style="374"/>
    <col min="61" max="61" width="6" style="374" customWidth="1"/>
    <col min="62" max="62" width="12.42578125" style="374"/>
    <col min="63" max="63" width="6" style="374" customWidth="1"/>
    <col min="64" max="16384" width="12.42578125" style="374"/>
  </cols>
  <sheetData>
    <row r="1" spans="1:16" ht="13.5" x14ac:dyDescent="0.25">
      <c r="A1" s="282" t="s">
        <v>538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1"/>
      <c r="P1" s="280"/>
    </row>
    <row r="2" spans="1:16" ht="12" customHeight="1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9"/>
      <c r="P2" s="278"/>
    </row>
    <row r="3" spans="1:16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468</v>
      </c>
      <c r="N3" s="276"/>
      <c r="O3" s="276"/>
      <c r="P3" s="275"/>
    </row>
    <row r="4" spans="1:16" ht="22.5" customHeight="1" x14ac:dyDescent="0.25">
      <c r="A4" s="805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798" t="s">
        <v>3</v>
      </c>
      <c r="N4" s="802"/>
      <c r="O4" s="277" t="s">
        <v>90</v>
      </c>
      <c r="P4" s="319" t="s">
        <v>334</v>
      </c>
    </row>
    <row r="5" spans="1:16" x14ac:dyDescent="0.25">
      <c r="A5" s="318" t="s">
        <v>325</v>
      </c>
      <c r="B5" s="272">
        <v>16961.86</v>
      </c>
      <c r="C5" s="271">
        <v>16960.86</v>
      </c>
      <c r="D5" s="473">
        <v>-5.8955798479698451E-3</v>
      </c>
      <c r="E5" s="473">
        <v>100</v>
      </c>
      <c r="F5" s="272">
        <v>582479.01699999999</v>
      </c>
      <c r="G5" s="271">
        <v>564914.17500000005</v>
      </c>
      <c r="H5" s="473">
        <v>-3.0155321457699724</v>
      </c>
      <c r="I5" s="473">
        <v>100</v>
      </c>
      <c r="J5" s="474">
        <v>34.34051554487538</v>
      </c>
      <c r="K5" s="475">
        <v>33.306929896243467</v>
      </c>
      <c r="L5" s="473">
        <v>-3.0098140119103611</v>
      </c>
      <c r="M5" s="270">
        <v>68.79144461954067</v>
      </c>
      <c r="N5" s="750" t="s">
        <v>548</v>
      </c>
      <c r="O5" s="269">
        <v>70.587224616907548</v>
      </c>
      <c r="P5" s="473">
        <v>2.6104699607613302</v>
      </c>
    </row>
    <row r="6" spans="1:16" x14ac:dyDescent="0.25">
      <c r="A6" s="267" t="s">
        <v>113</v>
      </c>
      <c r="B6" s="266">
        <v>2677</v>
      </c>
      <c r="C6" s="265">
        <v>2677</v>
      </c>
      <c r="D6" s="456">
        <v>0</v>
      </c>
      <c r="E6" s="457">
        <v>15.78339777582033</v>
      </c>
      <c r="F6" s="266">
        <v>267550</v>
      </c>
      <c r="G6" s="265">
        <v>265200</v>
      </c>
      <c r="H6" s="456">
        <v>-0.87834049710334705</v>
      </c>
      <c r="I6" s="457">
        <v>46.945184195457649</v>
      </c>
      <c r="J6" s="458">
        <v>99.943967127381399</v>
      </c>
      <c r="K6" s="459">
        <v>99.066118789689952</v>
      </c>
      <c r="L6" s="458">
        <v>-0.87834049710334705</v>
      </c>
      <c r="M6" s="261">
        <v>98.85255092506074</v>
      </c>
      <c r="N6" s="751" t="s">
        <v>548</v>
      </c>
      <c r="O6" s="262">
        <v>100</v>
      </c>
      <c r="P6" s="458">
        <v>1.1607683000604885</v>
      </c>
    </row>
    <row r="7" spans="1:16" x14ac:dyDescent="0.25">
      <c r="A7" s="260" t="s">
        <v>118</v>
      </c>
      <c r="B7" s="259">
        <v>14284.859999999999</v>
      </c>
      <c r="C7" s="258">
        <v>14283.859999999999</v>
      </c>
      <c r="D7" s="477">
        <v>-7.0004186250360867E-3</v>
      </c>
      <c r="E7" s="477">
        <v>84.216602224179667</v>
      </c>
      <c r="F7" s="259">
        <v>314929.01699999999</v>
      </c>
      <c r="G7" s="258">
        <v>299714.17499999999</v>
      </c>
      <c r="H7" s="477">
        <v>-4.8311972472196878</v>
      </c>
      <c r="I7" s="477">
        <v>53.054815804542343</v>
      </c>
      <c r="J7" s="478">
        <v>22.046349561703792</v>
      </c>
      <c r="K7" s="479">
        <v>20.982715806511685</v>
      </c>
      <c r="L7" s="489">
        <v>-4.8245345662110033</v>
      </c>
      <c r="M7" s="254">
        <v>43.252835733456735</v>
      </c>
      <c r="N7" s="254"/>
      <c r="O7" s="255">
        <v>44.561535202664345</v>
      </c>
      <c r="P7" s="489">
        <v>3.0256963434083239</v>
      </c>
    </row>
    <row r="8" spans="1:16" x14ac:dyDescent="0.25">
      <c r="A8" s="253" t="s">
        <v>323</v>
      </c>
      <c r="B8" s="298"/>
      <c r="C8" s="298"/>
      <c r="D8" s="296"/>
      <c r="E8" s="296"/>
      <c r="F8" s="298"/>
      <c r="G8" s="298"/>
      <c r="H8" s="296"/>
      <c r="I8" s="296"/>
      <c r="J8" s="298"/>
      <c r="K8" s="298"/>
      <c r="L8" s="296"/>
      <c r="M8" s="298"/>
      <c r="N8" s="298"/>
      <c r="O8" s="298"/>
      <c r="P8" s="296"/>
    </row>
    <row r="9" spans="1:16" ht="9.9499999999999993" customHeight="1" x14ac:dyDescent="0.25"/>
    <row r="10" spans="1:16" ht="9.9499999999999993" customHeight="1" x14ac:dyDescent="0.25"/>
    <row r="11" spans="1:16" ht="9.9499999999999993" customHeight="1" x14ac:dyDescent="0.25"/>
    <row r="12" spans="1:16" ht="9.9499999999999993" customHeight="1" x14ac:dyDescent="0.25"/>
    <row r="13" spans="1:16" ht="9.9499999999999993" customHeight="1" x14ac:dyDescent="0.25"/>
    <row r="14" spans="1:16" ht="9.9499999999999993" customHeight="1" x14ac:dyDescent="0.25"/>
    <row r="15" spans="1:16" ht="9.9499999999999993" customHeight="1" x14ac:dyDescent="0.25"/>
    <row r="16" spans="1:16" ht="9.9499999999999993" customHeight="1" x14ac:dyDescent="0.25"/>
    <row r="17" ht="9.9499999999999993" customHeight="1" x14ac:dyDescent="0.25"/>
    <row r="18" ht="9.9499999999999993" customHeight="1" x14ac:dyDescent="0.25"/>
    <row r="19" ht="9.9499999999999993" customHeight="1" x14ac:dyDescent="0.25"/>
    <row r="20" ht="9.9499999999999993" customHeight="1" x14ac:dyDescent="0.25"/>
    <row r="21" ht="9.9499999999999993" customHeight="1" x14ac:dyDescent="0.25"/>
    <row r="22" ht="9.9499999999999993" customHeight="1" x14ac:dyDescent="0.25"/>
    <row r="23" ht="9.9499999999999993" customHeight="1" x14ac:dyDescent="0.25"/>
    <row r="24" ht="9.9499999999999993" customHeight="1" x14ac:dyDescent="0.25"/>
    <row r="25" ht="9.9499999999999993" customHeight="1" x14ac:dyDescent="0.25"/>
    <row r="26" ht="9.9499999999999993" customHeight="1" x14ac:dyDescent="0.25"/>
    <row r="27" ht="9.9499999999999993" customHeight="1" x14ac:dyDescent="0.25"/>
    <row r="28" ht="9.9499999999999993" customHeight="1" x14ac:dyDescent="0.25"/>
    <row r="29" ht="9.9499999999999993" customHeight="1" x14ac:dyDescent="0.25"/>
    <row r="30" ht="9.9499999999999993" customHeight="1" x14ac:dyDescent="0.25"/>
    <row r="31" ht="9.9499999999999993" customHeight="1" x14ac:dyDescent="0.25"/>
    <row r="32" ht="9.9499999999999993" customHeight="1" x14ac:dyDescent="0.25"/>
    <row r="33" ht="9.9499999999999993" customHeight="1" x14ac:dyDescent="0.25"/>
    <row r="34" ht="9.9499999999999993" customHeight="1" x14ac:dyDescent="0.25"/>
    <row r="35" ht="9.9499999999999993" customHeight="1" x14ac:dyDescent="0.25"/>
    <row r="36" ht="9.9499999999999993" customHeight="1" x14ac:dyDescent="0.25"/>
    <row r="37" ht="9.9499999999999993" customHeight="1" x14ac:dyDescent="0.25"/>
    <row r="38" ht="9.9499999999999993" customHeight="1" x14ac:dyDescent="0.25"/>
    <row r="39" ht="9.9499999999999993" customHeight="1" x14ac:dyDescent="0.25"/>
    <row r="40" ht="9.9499999999999993" customHeight="1" x14ac:dyDescent="0.25"/>
    <row r="41" ht="9.9499999999999993" customHeight="1" x14ac:dyDescent="0.25"/>
    <row r="42" ht="9.9499999999999993" customHeight="1" x14ac:dyDescent="0.25"/>
    <row r="43" ht="9.9499999999999993" customHeight="1" x14ac:dyDescent="0.25"/>
    <row r="44" ht="9.9499999999999993" customHeight="1" x14ac:dyDescent="0.25"/>
    <row r="45" ht="9.9499999999999993" customHeight="1" x14ac:dyDescent="0.25"/>
    <row r="46" ht="9.9499999999999993" customHeight="1" x14ac:dyDescent="0.25"/>
    <row r="47" ht="9.9499999999999993" customHeight="1" x14ac:dyDescent="0.25"/>
    <row r="48" ht="9.9499999999999993" customHeight="1" x14ac:dyDescent="0.25"/>
    <row r="49" ht="9.9499999999999993" customHeight="1" x14ac:dyDescent="0.25"/>
    <row r="50" ht="9.9499999999999993" customHeight="1" x14ac:dyDescent="0.25"/>
    <row r="51" ht="9.9499999999999993" customHeight="1" x14ac:dyDescent="0.25"/>
    <row r="52" ht="9.9499999999999993" customHeight="1" x14ac:dyDescent="0.25"/>
    <row r="53" ht="9.9499999999999993" customHeight="1" x14ac:dyDescent="0.25"/>
    <row r="54" ht="9.9499999999999993" customHeight="1" x14ac:dyDescent="0.25"/>
    <row r="55" ht="9.9499999999999993" customHeight="1" x14ac:dyDescent="0.25"/>
    <row r="56" ht="9.9499999999999993" customHeight="1" x14ac:dyDescent="0.25"/>
    <row r="57" ht="9.9499999999999993" customHeight="1" x14ac:dyDescent="0.25"/>
    <row r="58" ht="9.9499999999999993" customHeight="1" x14ac:dyDescent="0.25"/>
    <row r="59" ht="9.9499999999999993" customHeight="1" x14ac:dyDescent="0.25"/>
    <row r="60" ht="9.9499999999999993" customHeight="1" x14ac:dyDescent="0.25"/>
    <row r="61" ht="9.9499999999999993" customHeight="1" x14ac:dyDescent="0.25"/>
    <row r="62" ht="9.9499999999999993" customHeight="1" x14ac:dyDescent="0.25"/>
    <row r="63" ht="9.9499999999999993" customHeight="1" x14ac:dyDescent="0.25"/>
    <row r="64" ht="9.9499999999999993" customHeight="1" x14ac:dyDescent="0.25"/>
    <row r="65" ht="9.9499999999999993" customHeight="1" x14ac:dyDescent="0.25"/>
    <row r="66" ht="9.9499999999999993" customHeight="1" x14ac:dyDescent="0.25"/>
    <row r="67" ht="9.9499999999999993" customHeight="1" x14ac:dyDescent="0.25"/>
    <row r="68" ht="9.9499999999999993" customHeight="1" x14ac:dyDescent="0.25"/>
    <row r="69" ht="9.9499999999999993" customHeight="1" x14ac:dyDescent="0.25"/>
    <row r="70" ht="9.9499999999999993" customHeight="1" x14ac:dyDescent="0.25"/>
    <row r="71" ht="9.9499999999999993" customHeight="1" x14ac:dyDescent="0.25"/>
    <row r="72" ht="9.9499999999999993" customHeight="1" x14ac:dyDescent="0.25"/>
    <row r="73" ht="9.9499999999999993" customHeight="1" x14ac:dyDescent="0.25"/>
    <row r="74" ht="9.9499999999999993" customHeight="1" x14ac:dyDescent="0.25"/>
    <row r="75" ht="9.9499999999999993" customHeight="1" x14ac:dyDescent="0.25"/>
    <row r="76" ht="9.9499999999999993" customHeight="1" x14ac:dyDescent="0.25"/>
    <row r="77" ht="9.9499999999999993" customHeight="1" x14ac:dyDescent="0.25"/>
    <row r="78" ht="9.9499999999999993" customHeight="1" x14ac:dyDescent="0.25"/>
    <row r="79" ht="9.9499999999999993" customHeight="1" x14ac:dyDescent="0.25"/>
    <row r="80" ht="9.9499999999999993" customHeight="1" x14ac:dyDescent="0.25"/>
    <row r="81" ht="9.9499999999999993" customHeight="1" x14ac:dyDescent="0.25"/>
    <row r="82" ht="9.9499999999999993" customHeight="1" x14ac:dyDescent="0.25"/>
    <row r="83" ht="9.9499999999999993" customHeight="1" x14ac:dyDescent="0.25"/>
    <row r="84" ht="9.9499999999999993" customHeight="1" x14ac:dyDescent="0.25"/>
    <row r="85" ht="9.9499999999999993" customHeight="1" x14ac:dyDescent="0.25"/>
    <row r="86" ht="9.9499999999999993" customHeight="1" x14ac:dyDescent="0.25"/>
    <row r="87" ht="9.9499999999999993" customHeight="1" x14ac:dyDescent="0.25"/>
    <row r="88" ht="9.9499999999999993" customHeight="1" x14ac:dyDescent="0.25"/>
    <row r="89" ht="9.9499999999999993" customHeight="1" x14ac:dyDescent="0.25"/>
    <row r="90" ht="9.9499999999999993" customHeight="1" x14ac:dyDescent="0.25"/>
    <row r="91" ht="9.9499999999999993" customHeight="1" x14ac:dyDescent="0.25"/>
    <row r="92" ht="9.9499999999999993" customHeight="1" x14ac:dyDescent="0.25"/>
    <row r="93" ht="9.9499999999999993" customHeight="1" x14ac:dyDescent="0.25"/>
    <row r="94" ht="9.9499999999999993" customHeight="1" x14ac:dyDescent="0.25"/>
    <row r="95" ht="9.9499999999999993" customHeight="1" x14ac:dyDescent="0.25"/>
    <row r="96" ht="9.9499999999999993" customHeight="1" x14ac:dyDescent="0.25"/>
    <row r="97" ht="9.9499999999999993" customHeight="1" x14ac:dyDescent="0.25"/>
    <row r="98" ht="9.9499999999999993" customHeight="1" x14ac:dyDescent="0.25"/>
    <row r="99" ht="9.9499999999999993" customHeight="1" x14ac:dyDescent="0.25"/>
    <row r="100" ht="9.9499999999999993" customHeight="1" x14ac:dyDescent="0.25"/>
    <row r="101" ht="9.9499999999999993" customHeight="1" x14ac:dyDescent="0.25"/>
    <row r="102" ht="9.9499999999999993" customHeight="1" x14ac:dyDescent="0.25"/>
    <row r="103" ht="9.9499999999999993" customHeight="1" x14ac:dyDescent="0.25"/>
    <row r="104" ht="9.9499999999999993" customHeight="1" x14ac:dyDescent="0.25"/>
    <row r="105" ht="9.9499999999999993" customHeight="1" x14ac:dyDescent="0.25"/>
    <row r="106" ht="9.9499999999999993" customHeight="1" x14ac:dyDescent="0.25"/>
    <row r="107" ht="9.9499999999999993" customHeight="1" x14ac:dyDescent="0.25"/>
    <row r="108" ht="9.9499999999999993" customHeight="1" x14ac:dyDescent="0.25"/>
    <row r="109" ht="9.9499999999999993" customHeight="1" x14ac:dyDescent="0.25"/>
    <row r="110" ht="9.9499999999999993" customHeight="1" x14ac:dyDescent="0.25"/>
    <row r="111" ht="9.9499999999999993" customHeight="1" x14ac:dyDescent="0.25"/>
    <row r="113" ht="9.9499999999999993" customHeight="1" x14ac:dyDescent="0.25"/>
  </sheetData>
  <mergeCells count="2">
    <mergeCell ref="A3:A4"/>
    <mergeCell ref="M4:N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FF00"/>
  </sheetPr>
  <dimension ref="A1:P118"/>
  <sheetViews>
    <sheetView view="pageBreakPreview" zoomScaleNormal="100" zoomScaleSheetLayoutView="100" workbookViewId="0"/>
  </sheetViews>
  <sheetFormatPr baseColWidth="10" defaultColWidth="12.42578125" defaultRowHeight="12.75" x14ac:dyDescent="0.25"/>
  <cols>
    <col min="1" max="1" width="15.85546875" style="374" customWidth="1"/>
    <col min="2" max="3" width="5.7109375" style="374" customWidth="1"/>
    <col min="4" max="5" width="4.7109375" style="374" customWidth="1"/>
    <col min="6" max="7" width="6.7109375" style="374" customWidth="1"/>
    <col min="8" max="9" width="4.7109375" style="374" customWidth="1"/>
    <col min="10" max="11" width="5.7109375" style="374" customWidth="1"/>
    <col min="12" max="12" width="4.7109375" style="374" customWidth="1"/>
    <col min="13" max="13" width="5.28515625" style="374" customWidth="1"/>
    <col min="14" max="14" width="0.7109375" style="374" customWidth="1"/>
    <col min="15" max="15" width="5.7109375" style="374" customWidth="1"/>
    <col min="16" max="16" width="4.7109375" style="374" customWidth="1"/>
    <col min="17" max="23" width="11.140625" style="374" customWidth="1"/>
    <col min="24" max="33" width="12.42578125" style="374"/>
    <col min="34" max="34" width="7.28515625" style="374" customWidth="1"/>
    <col min="35" max="43" width="12.42578125" style="374"/>
    <col min="44" max="44" width="35.42578125" style="374" customWidth="1"/>
    <col min="45" max="45" width="12.42578125" style="374"/>
    <col min="46" max="46" width="35.42578125" style="374" customWidth="1"/>
    <col min="47" max="50" width="12.42578125" style="374"/>
    <col min="51" max="53" width="13.7109375" style="374" customWidth="1"/>
    <col min="54" max="54" width="12.42578125" style="374"/>
    <col min="55" max="55" width="6" style="374" customWidth="1"/>
    <col min="56" max="56" width="12.42578125" style="374"/>
    <col min="57" max="57" width="6" style="374" customWidth="1"/>
    <col min="58" max="58" width="12.42578125" style="374"/>
    <col min="59" max="59" width="6" style="374" customWidth="1"/>
    <col min="60" max="60" width="12.42578125" style="374"/>
    <col min="61" max="61" width="6" style="374" customWidth="1"/>
    <col min="62" max="62" width="12.42578125" style="374"/>
    <col min="63" max="63" width="6" style="374" customWidth="1"/>
    <col min="64" max="16384" width="12.42578125" style="374"/>
  </cols>
  <sheetData>
    <row r="1" spans="1:16" ht="13.5" x14ac:dyDescent="0.25">
      <c r="A1" s="282" t="s">
        <v>539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1"/>
      <c r="P1" s="280"/>
    </row>
    <row r="2" spans="1:16" ht="12" customHeight="1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9"/>
      <c r="P2" s="278"/>
    </row>
    <row r="3" spans="1:16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468</v>
      </c>
      <c r="N3" s="276"/>
      <c r="O3" s="276"/>
      <c r="P3" s="275"/>
    </row>
    <row r="4" spans="1:16" ht="22.5" customHeight="1" x14ac:dyDescent="0.25">
      <c r="A4" s="805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798" t="s">
        <v>3</v>
      </c>
      <c r="N4" s="802"/>
      <c r="O4" s="277" t="s">
        <v>90</v>
      </c>
      <c r="P4" s="319" t="s">
        <v>334</v>
      </c>
    </row>
    <row r="5" spans="1:16" x14ac:dyDescent="0.25">
      <c r="A5" s="318" t="s">
        <v>325</v>
      </c>
      <c r="B5" s="272">
        <v>321534.5</v>
      </c>
      <c r="C5" s="271">
        <v>329885.09000000003</v>
      </c>
      <c r="D5" s="473">
        <v>2.5971054428062912</v>
      </c>
      <c r="E5" s="473">
        <v>100</v>
      </c>
      <c r="F5" s="272">
        <v>9431660.8990000002</v>
      </c>
      <c r="G5" s="271">
        <v>9848826.9049999993</v>
      </c>
      <c r="H5" s="473">
        <v>4.4230386404607636</v>
      </c>
      <c r="I5" s="473">
        <v>100</v>
      </c>
      <c r="J5" s="474">
        <v>29.33327807435905</v>
      </c>
      <c r="K5" s="475">
        <v>29.85532600154799</v>
      </c>
      <c r="L5" s="473">
        <v>1.7797121953624151</v>
      </c>
      <c r="M5" s="270">
        <v>57.649776397034145</v>
      </c>
      <c r="N5" s="750" t="s">
        <v>548</v>
      </c>
      <c r="O5" s="269">
        <v>56.452210656452777</v>
      </c>
      <c r="P5" s="473">
        <v>-2.0773120303775872</v>
      </c>
    </row>
    <row r="6" spans="1:16" x14ac:dyDescent="0.25">
      <c r="A6" s="267" t="s">
        <v>113</v>
      </c>
      <c r="B6" s="266">
        <v>21817</v>
      </c>
      <c r="C6" s="265">
        <v>21825</v>
      </c>
      <c r="D6" s="456">
        <v>3.6668652885363251E-2</v>
      </c>
      <c r="E6" s="457">
        <v>6.6159401141773335</v>
      </c>
      <c r="F6" s="266">
        <v>1878455.35</v>
      </c>
      <c r="G6" s="265">
        <v>1869222</v>
      </c>
      <c r="H6" s="456">
        <v>-0.49153949813074416</v>
      </c>
      <c r="I6" s="457">
        <v>18.979133434166087</v>
      </c>
      <c r="J6" s="458">
        <v>86.100533987257649</v>
      </c>
      <c r="K6" s="459">
        <v>85.645910652920961</v>
      </c>
      <c r="L6" s="458">
        <v>-0.52801453519901731</v>
      </c>
      <c r="M6" s="261">
        <v>86.114414963336742</v>
      </c>
      <c r="N6" s="751"/>
      <c r="O6" s="262">
        <v>81.922535685969876</v>
      </c>
      <c r="P6" s="458">
        <v>-4.8678020737312755</v>
      </c>
    </row>
    <row r="7" spans="1:16" x14ac:dyDescent="0.25">
      <c r="A7" s="267" t="s">
        <v>121</v>
      </c>
      <c r="B7" s="266">
        <v>146698</v>
      </c>
      <c r="C7" s="265">
        <v>150053</v>
      </c>
      <c r="D7" s="456">
        <v>2.287011411198514</v>
      </c>
      <c r="E7" s="457">
        <v>45.486444992103152</v>
      </c>
      <c r="F7" s="266">
        <v>3813643</v>
      </c>
      <c r="G7" s="265">
        <v>3987630</v>
      </c>
      <c r="H7" s="456">
        <v>4.5622256724082488</v>
      </c>
      <c r="I7" s="457">
        <v>40.488375300570887</v>
      </c>
      <c r="J7" s="458">
        <v>25.996557553613545</v>
      </c>
      <c r="K7" s="459">
        <v>26.574810233717418</v>
      </c>
      <c r="L7" s="458">
        <v>2.2243432766485549</v>
      </c>
      <c r="M7" s="261">
        <v>70</v>
      </c>
      <c r="N7" s="751"/>
      <c r="O7" s="262">
        <v>70.055338634727903</v>
      </c>
      <c r="P7" s="458">
        <v>7.9055192468424629E-2</v>
      </c>
    </row>
    <row r="8" spans="1:16" x14ac:dyDescent="0.25">
      <c r="A8" s="267" t="s">
        <v>123</v>
      </c>
      <c r="B8" s="266">
        <v>4690</v>
      </c>
      <c r="C8" s="265">
        <v>4667</v>
      </c>
      <c r="D8" s="456">
        <v>-0.49040511727078684</v>
      </c>
      <c r="E8" s="457">
        <v>1.4147350521358815</v>
      </c>
      <c r="F8" s="266">
        <v>136017.38</v>
      </c>
      <c r="G8" s="265">
        <v>132838.29999999999</v>
      </c>
      <c r="H8" s="456">
        <v>-2.3372601354327061</v>
      </c>
      <c r="I8" s="457">
        <v>1.3487728161062651</v>
      </c>
      <c r="J8" s="458">
        <v>29.001573560767593</v>
      </c>
      <c r="K8" s="459">
        <v>28.463316905935287</v>
      </c>
      <c r="L8" s="458">
        <v>-1.855956724915242</v>
      </c>
      <c r="M8" s="261">
        <v>86.613368820955088</v>
      </c>
      <c r="N8" s="751"/>
      <c r="O8" s="262">
        <v>94.719230071447782</v>
      </c>
      <c r="P8" s="458">
        <v>9.3586721782510587</v>
      </c>
    </row>
    <row r="9" spans="1:16" x14ac:dyDescent="0.25">
      <c r="A9" s="267" t="s">
        <v>126</v>
      </c>
      <c r="B9" s="266">
        <v>4789</v>
      </c>
      <c r="C9" s="265">
        <v>4845</v>
      </c>
      <c r="D9" s="456">
        <v>1.1693464188765823</v>
      </c>
      <c r="E9" s="457">
        <v>1.4686932349685764</v>
      </c>
      <c r="F9" s="266">
        <v>42160</v>
      </c>
      <c r="G9" s="265">
        <v>44211.3</v>
      </c>
      <c r="H9" s="456">
        <v>4.8655123339658601</v>
      </c>
      <c r="I9" s="457">
        <v>0.44889914734469588</v>
      </c>
      <c r="J9" s="458">
        <v>8.8035080392566289</v>
      </c>
      <c r="K9" s="459">
        <v>9.1251393188854504</v>
      </c>
      <c r="L9" s="458">
        <v>3.6534444927476928</v>
      </c>
      <c r="M9" s="261">
        <v>93.119544592030365</v>
      </c>
      <c r="N9" s="751"/>
      <c r="O9" s="262">
        <v>97.638137761160593</v>
      </c>
      <c r="P9" s="458">
        <v>4.8524648492717759</v>
      </c>
    </row>
    <row r="10" spans="1:16" x14ac:dyDescent="0.25">
      <c r="A10" s="267" t="s">
        <v>127</v>
      </c>
      <c r="B10" s="266">
        <v>18535</v>
      </c>
      <c r="C10" s="265">
        <v>17747</v>
      </c>
      <c r="D10" s="456">
        <v>-4.2514162395468009</v>
      </c>
      <c r="E10" s="457">
        <v>5.3797520827631216</v>
      </c>
      <c r="F10" s="266">
        <v>698531.9</v>
      </c>
      <c r="G10" s="265">
        <v>718629</v>
      </c>
      <c r="H10" s="456">
        <v>2.8770482779669759</v>
      </c>
      <c r="I10" s="457">
        <v>7.2965948831446141</v>
      </c>
      <c r="J10" s="458">
        <v>37.68718100890208</v>
      </c>
      <c r="K10" s="459">
        <v>40.492984729813493</v>
      </c>
      <c r="L10" s="458">
        <v>7.4449816775859601</v>
      </c>
      <c r="M10" s="261">
        <v>29.999999999999996</v>
      </c>
      <c r="N10" s="751"/>
      <c r="O10" s="262">
        <v>30</v>
      </c>
      <c r="P10" s="458">
        <v>2.2204460492503131E-14</v>
      </c>
    </row>
    <row r="11" spans="1:16" x14ac:dyDescent="0.25">
      <c r="A11" s="267" t="s">
        <v>129</v>
      </c>
      <c r="B11" s="266">
        <v>47978</v>
      </c>
      <c r="C11" s="265">
        <v>47978</v>
      </c>
      <c r="D11" s="456">
        <v>0</v>
      </c>
      <c r="E11" s="457">
        <v>14.543852224421538</v>
      </c>
      <c r="F11" s="266">
        <v>515430.01899999997</v>
      </c>
      <c r="G11" s="265">
        <v>517214.94900000002</v>
      </c>
      <c r="H11" s="456">
        <v>0.34629919372237694</v>
      </c>
      <c r="I11" s="457">
        <v>5.2515386247414213</v>
      </c>
      <c r="J11" s="458">
        <v>10.743049293426154</v>
      </c>
      <c r="K11" s="459">
        <v>10.780252386510485</v>
      </c>
      <c r="L11" s="458">
        <v>0.34629919372237694</v>
      </c>
      <c r="M11" s="261">
        <v>23.501930297932454</v>
      </c>
      <c r="N11" s="751"/>
      <c r="O11" s="262">
        <v>23.497578721376055</v>
      </c>
      <c r="P11" s="458">
        <v>-1.8515826152298853E-2</v>
      </c>
    </row>
    <row r="12" spans="1:16" x14ac:dyDescent="0.25">
      <c r="A12" s="260" t="s">
        <v>359</v>
      </c>
      <c r="B12" s="259">
        <v>77027.5</v>
      </c>
      <c r="C12" s="258">
        <v>82770.090000000011</v>
      </c>
      <c r="D12" s="476">
        <v>7.4552465028723702</v>
      </c>
      <c r="E12" s="477">
        <v>25.090582299430388</v>
      </c>
      <c r="F12" s="259">
        <v>2347423.25</v>
      </c>
      <c r="G12" s="258">
        <v>2579081.3560000001</v>
      </c>
      <c r="H12" s="476">
        <v>9.8686125733823395</v>
      </c>
      <c r="I12" s="477">
        <v>26.186685793926035</v>
      </c>
      <c r="J12" s="478">
        <v>30.475132257959821</v>
      </c>
      <c r="K12" s="479">
        <v>31.159581389847464</v>
      </c>
      <c r="L12" s="478">
        <v>2.2459266988377857</v>
      </c>
      <c r="M12" s="254">
        <v>28.218024806561836</v>
      </c>
      <c r="N12" s="752" t="s">
        <v>548</v>
      </c>
      <c r="O12" s="255">
        <v>28.262255283427351</v>
      </c>
      <c r="P12" s="478">
        <v>0.15674547445727605</v>
      </c>
    </row>
    <row r="13" spans="1:16" x14ac:dyDescent="0.25">
      <c r="A13" s="253" t="s">
        <v>323</v>
      </c>
      <c r="B13" s="298"/>
      <c r="C13" s="298"/>
      <c r="D13" s="296"/>
      <c r="E13" s="296"/>
      <c r="F13" s="298"/>
      <c r="G13" s="298"/>
      <c r="H13" s="296"/>
      <c r="I13" s="296"/>
      <c r="J13" s="298"/>
      <c r="K13" s="298"/>
      <c r="L13" s="296"/>
      <c r="M13" s="298"/>
      <c r="N13" s="298"/>
      <c r="O13" s="298"/>
      <c r="P13" s="296"/>
    </row>
    <row r="14" spans="1:16" ht="9.9499999999999993" customHeight="1" x14ac:dyDescent="0.25"/>
    <row r="15" spans="1:16" ht="9.9499999999999993" customHeight="1" x14ac:dyDescent="0.25"/>
    <row r="16" spans="1:16" ht="9.9499999999999993" customHeight="1" x14ac:dyDescent="0.25"/>
    <row r="17" ht="9.9499999999999993" customHeight="1" x14ac:dyDescent="0.25"/>
    <row r="18" ht="9.9499999999999993" customHeight="1" x14ac:dyDescent="0.25"/>
    <row r="19" ht="9.9499999999999993" customHeight="1" x14ac:dyDescent="0.25"/>
    <row r="20" ht="9.9499999999999993" customHeight="1" x14ac:dyDescent="0.25"/>
    <row r="21" ht="9.9499999999999993" customHeight="1" x14ac:dyDescent="0.25"/>
    <row r="22" ht="9.9499999999999993" customHeight="1" x14ac:dyDescent="0.25"/>
    <row r="23" ht="9.9499999999999993" customHeight="1" x14ac:dyDescent="0.25"/>
    <row r="24" ht="9.9499999999999993" customHeight="1" x14ac:dyDescent="0.25"/>
    <row r="25" ht="9.9499999999999993" customHeight="1" x14ac:dyDescent="0.25"/>
    <row r="26" ht="9.9499999999999993" customHeight="1" x14ac:dyDescent="0.25"/>
    <row r="27" ht="9.9499999999999993" customHeight="1" x14ac:dyDescent="0.25"/>
    <row r="28" ht="9.9499999999999993" customHeight="1" x14ac:dyDescent="0.25"/>
    <row r="29" ht="9.9499999999999993" customHeight="1" x14ac:dyDescent="0.25"/>
    <row r="30" ht="9.9499999999999993" customHeight="1" x14ac:dyDescent="0.25"/>
    <row r="31" ht="9.9499999999999993" customHeight="1" x14ac:dyDescent="0.25"/>
    <row r="32" ht="9.9499999999999993" customHeight="1" x14ac:dyDescent="0.25"/>
    <row r="33" ht="9.9499999999999993" customHeight="1" x14ac:dyDescent="0.25"/>
    <row r="34" ht="9.9499999999999993" customHeight="1" x14ac:dyDescent="0.25"/>
    <row r="35" ht="9.9499999999999993" customHeight="1" x14ac:dyDescent="0.25"/>
    <row r="36" ht="9.9499999999999993" customHeight="1" x14ac:dyDescent="0.25"/>
    <row r="37" ht="9.9499999999999993" customHeight="1" x14ac:dyDescent="0.25"/>
    <row r="38" ht="9.9499999999999993" customHeight="1" x14ac:dyDescent="0.25"/>
    <row r="39" ht="9.9499999999999993" customHeight="1" x14ac:dyDescent="0.25"/>
    <row r="40" ht="9.9499999999999993" customHeight="1" x14ac:dyDescent="0.25"/>
    <row r="41" ht="9.9499999999999993" customHeight="1" x14ac:dyDescent="0.25"/>
    <row r="42" ht="9.9499999999999993" customHeight="1" x14ac:dyDescent="0.25"/>
    <row r="43" ht="9.9499999999999993" customHeight="1" x14ac:dyDescent="0.25"/>
    <row r="44" ht="9.9499999999999993" customHeight="1" x14ac:dyDescent="0.25"/>
    <row r="45" ht="9.9499999999999993" customHeight="1" x14ac:dyDescent="0.25"/>
    <row r="46" ht="9.9499999999999993" customHeight="1" x14ac:dyDescent="0.25"/>
    <row r="47" ht="9.9499999999999993" customHeight="1" x14ac:dyDescent="0.25"/>
    <row r="48" ht="9.9499999999999993" customHeight="1" x14ac:dyDescent="0.25"/>
    <row r="49" ht="9.9499999999999993" customHeight="1" x14ac:dyDescent="0.25"/>
    <row r="50" ht="9.9499999999999993" customHeight="1" x14ac:dyDescent="0.25"/>
    <row r="51" ht="9.9499999999999993" customHeight="1" x14ac:dyDescent="0.25"/>
    <row r="52" ht="9.9499999999999993" customHeight="1" x14ac:dyDescent="0.25"/>
    <row r="53" ht="9.9499999999999993" customHeight="1" x14ac:dyDescent="0.25"/>
    <row r="54" ht="9.9499999999999993" customHeight="1" x14ac:dyDescent="0.25"/>
    <row r="55" ht="9.9499999999999993" customHeight="1" x14ac:dyDescent="0.25"/>
    <row r="56" ht="9.9499999999999993" customHeight="1" x14ac:dyDescent="0.25"/>
    <row r="57" ht="9.9499999999999993" customHeight="1" x14ac:dyDescent="0.25"/>
    <row r="58" ht="9.9499999999999993" customHeight="1" x14ac:dyDescent="0.25"/>
    <row r="59" ht="9.9499999999999993" customHeight="1" x14ac:dyDescent="0.25"/>
    <row r="60" ht="9.9499999999999993" customHeight="1" x14ac:dyDescent="0.25"/>
    <row r="61" ht="9.9499999999999993" customHeight="1" x14ac:dyDescent="0.25"/>
    <row r="62" ht="9.9499999999999993" customHeight="1" x14ac:dyDescent="0.25"/>
    <row r="63" ht="9.9499999999999993" customHeight="1" x14ac:dyDescent="0.25"/>
    <row r="64" ht="9.9499999999999993" customHeight="1" x14ac:dyDescent="0.25"/>
    <row r="65" ht="9.9499999999999993" customHeight="1" x14ac:dyDescent="0.25"/>
    <row r="66" ht="9.9499999999999993" customHeight="1" x14ac:dyDescent="0.25"/>
    <row r="67" ht="9.9499999999999993" customHeight="1" x14ac:dyDescent="0.25"/>
    <row r="68" ht="9.9499999999999993" customHeight="1" x14ac:dyDescent="0.25"/>
    <row r="69" ht="9.9499999999999993" customHeight="1" x14ac:dyDescent="0.25"/>
    <row r="70" ht="9.9499999999999993" customHeight="1" x14ac:dyDescent="0.25"/>
    <row r="71" ht="9.9499999999999993" customHeight="1" x14ac:dyDescent="0.25"/>
    <row r="72" ht="9.9499999999999993" customHeight="1" x14ac:dyDescent="0.25"/>
    <row r="73" ht="9.9499999999999993" customHeight="1" x14ac:dyDescent="0.25"/>
    <row r="74" ht="9.9499999999999993" customHeight="1" x14ac:dyDescent="0.25"/>
    <row r="75" ht="9.9499999999999993" customHeight="1" x14ac:dyDescent="0.25"/>
    <row r="76" ht="9.9499999999999993" customHeight="1" x14ac:dyDescent="0.25"/>
    <row r="77" ht="9.9499999999999993" customHeight="1" x14ac:dyDescent="0.25"/>
    <row r="78" ht="9.9499999999999993" customHeight="1" x14ac:dyDescent="0.25"/>
    <row r="79" ht="9.9499999999999993" customHeight="1" x14ac:dyDescent="0.25"/>
    <row r="80" ht="9.9499999999999993" customHeight="1" x14ac:dyDescent="0.25"/>
    <row r="81" ht="9.9499999999999993" customHeight="1" x14ac:dyDescent="0.25"/>
    <row r="82" ht="9.9499999999999993" customHeight="1" x14ac:dyDescent="0.25"/>
    <row r="83" ht="9.9499999999999993" customHeight="1" x14ac:dyDescent="0.25"/>
    <row r="84" ht="9.9499999999999993" customHeight="1" x14ac:dyDescent="0.25"/>
    <row r="85" ht="9.9499999999999993" customHeight="1" x14ac:dyDescent="0.25"/>
    <row r="86" ht="9.9499999999999993" customHeight="1" x14ac:dyDescent="0.25"/>
    <row r="87" ht="9.9499999999999993" customHeight="1" x14ac:dyDescent="0.25"/>
    <row r="88" ht="9.9499999999999993" customHeight="1" x14ac:dyDescent="0.25"/>
    <row r="89" ht="9.9499999999999993" customHeight="1" x14ac:dyDescent="0.25"/>
    <row r="90" ht="9.9499999999999993" customHeight="1" x14ac:dyDescent="0.25"/>
    <row r="91" ht="9.9499999999999993" customHeight="1" x14ac:dyDescent="0.25"/>
    <row r="92" ht="9.9499999999999993" customHeight="1" x14ac:dyDescent="0.25"/>
    <row r="93" ht="9.9499999999999993" customHeight="1" x14ac:dyDescent="0.25"/>
    <row r="94" ht="9.9499999999999993" customHeight="1" x14ac:dyDescent="0.25"/>
    <row r="95" ht="9.9499999999999993" customHeight="1" x14ac:dyDescent="0.25"/>
    <row r="96" ht="9.9499999999999993" customHeight="1" x14ac:dyDescent="0.25"/>
    <row r="97" ht="9.9499999999999993" customHeight="1" x14ac:dyDescent="0.25"/>
    <row r="98" ht="9.9499999999999993" customHeight="1" x14ac:dyDescent="0.25"/>
    <row r="99" ht="9.9499999999999993" customHeight="1" x14ac:dyDescent="0.25"/>
    <row r="100" ht="9.9499999999999993" customHeight="1" x14ac:dyDescent="0.25"/>
    <row r="101" ht="9.9499999999999993" customHeight="1" x14ac:dyDescent="0.25"/>
    <row r="102" ht="9.9499999999999993" customHeight="1" x14ac:dyDescent="0.25"/>
    <row r="103" ht="9.9499999999999993" customHeight="1" x14ac:dyDescent="0.25"/>
    <row r="104" ht="9.9499999999999993" customHeight="1" x14ac:dyDescent="0.25"/>
    <row r="105" ht="9.9499999999999993" customHeight="1" x14ac:dyDescent="0.25"/>
    <row r="106" ht="9.9499999999999993" customHeight="1" x14ac:dyDescent="0.25"/>
    <row r="107" ht="9.9499999999999993" customHeight="1" x14ac:dyDescent="0.25"/>
    <row r="108" ht="9.9499999999999993" customHeight="1" x14ac:dyDescent="0.25"/>
    <row r="109" ht="9.9499999999999993" customHeight="1" x14ac:dyDescent="0.25"/>
    <row r="110" ht="9.9499999999999993" customHeight="1" x14ac:dyDescent="0.25"/>
    <row r="111" ht="9.9499999999999993" customHeight="1" x14ac:dyDescent="0.25"/>
    <row r="112" ht="9.9499999999999993" customHeight="1" x14ac:dyDescent="0.25"/>
    <row r="113" ht="9.9499999999999993" customHeight="1" x14ac:dyDescent="0.25"/>
    <row r="114" ht="9.9499999999999993" customHeight="1" x14ac:dyDescent="0.25"/>
    <row r="115" ht="9.9499999999999993" customHeight="1" x14ac:dyDescent="0.25"/>
    <row r="116" ht="9.9499999999999993" customHeight="1" x14ac:dyDescent="0.25"/>
    <row r="118" ht="9.9499999999999993" customHeight="1" x14ac:dyDescent="0.25"/>
  </sheetData>
  <mergeCells count="2">
    <mergeCell ref="A3:A4"/>
    <mergeCell ref="M4:N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FF00"/>
  </sheetPr>
  <dimension ref="A1:O119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85546875" style="374" customWidth="1"/>
    <col min="2" max="3" width="5.7109375" style="374" customWidth="1"/>
    <col min="4" max="5" width="4.7109375" style="374" customWidth="1"/>
    <col min="6" max="7" width="6.7109375" style="374" customWidth="1"/>
    <col min="8" max="9" width="4.7109375" style="374" customWidth="1"/>
    <col min="10" max="11" width="5.7109375" style="374" customWidth="1"/>
    <col min="12" max="12" width="4.7109375" style="374" customWidth="1"/>
    <col min="13" max="14" width="5.7109375" style="374" customWidth="1"/>
    <col min="15" max="15" width="4.7109375" style="374" customWidth="1"/>
    <col min="16" max="22" width="11.140625" style="374" customWidth="1"/>
    <col min="23" max="32" width="12.42578125" style="374"/>
    <col min="33" max="33" width="7.28515625" style="374" customWidth="1"/>
    <col min="34" max="42" width="12.42578125" style="374"/>
    <col min="43" max="43" width="35.42578125" style="374" customWidth="1"/>
    <col min="44" max="44" width="12.42578125" style="374"/>
    <col min="45" max="45" width="35.42578125" style="374" customWidth="1"/>
    <col min="46" max="49" width="12.42578125" style="374"/>
    <col min="50" max="52" width="13.7109375" style="374" customWidth="1"/>
    <col min="53" max="53" width="12.42578125" style="374"/>
    <col min="54" max="54" width="6" style="374" customWidth="1"/>
    <col min="55" max="55" width="12.42578125" style="374"/>
    <col min="56" max="56" width="6" style="374" customWidth="1"/>
    <col min="57" max="57" width="12.42578125" style="374"/>
    <col min="58" max="58" width="6" style="374" customWidth="1"/>
    <col min="59" max="59" width="12.42578125" style="374"/>
    <col min="60" max="60" width="6" style="374" customWidth="1"/>
    <col min="61" max="61" width="12.42578125" style="374"/>
    <col min="62" max="62" width="6" style="374" customWidth="1"/>
    <col min="63" max="16384" width="12.42578125" style="374"/>
  </cols>
  <sheetData>
    <row r="1" spans="1:15" ht="13.5" x14ac:dyDescent="0.25">
      <c r="A1" s="282" t="s">
        <v>540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ht="12" customHeight="1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468</v>
      </c>
      <c r="N3" s="276"/>
      <c r="O3" s="275"/>
    </row>
    <row r="4" spans="1:15" ht="22.5" customHeight="1" x14ac:dyDescent="0.25">
      <c r="A4" s="805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318" t="s">
        <v>325</v>
      </c>
      <c r="B5" s="272">
        <v>41652.6</v>
      </c>
      <c r="C5" s="271">
        <v>40811</v>
      </c>
      <c r="D5" s="473">
        <v>-2.0205221282704966</v>
      </c>
      <c r="E5" s="473">
        <v>100</v>
      </c>
      <c r="F5" s="272">
        <v>1491189.9550000003</v>
      </c>
      <c r="G5" s="271">
        <v>1571814.331</v>
      </c>
      <c r="H5" s="473">
        <v>5.4067139957363564</v>
      </c>
      <c r="I5" s="473">
        <v>100</v>
      </c>
      <c r="J5" s="474">
        <v>35.800645217825547</v>
      </c>
      <c r="K5" s="475">
        <v>38.514477248780963</v>
      </c>
      <c r="L5" s="473">
        <v>7.5803997789519295</v>
      </c>
      <c r="M5" s="270">
        <v>108.80919698376042</v>
      </c>
      <c r="N5" s="269">
        <v>106.32533135353032</v>
      </c>
      <c r="O5" s="473">
        <v>-2.2827717684570481</v>
      </c>
    </row>
    <row r="6" spans="1:15" x14ac:dyDescent="0.25">
      <c r="A6" s="267" t="s">
        <v>113</v>
      </c>
      <c r="B6" s="266">
        <v>6455</v>
      </c>
      <c r="C6" s="265">
        <v>6765</v>
      </c>
      <c r="D6" s="456">
        <v>4.8024786986831991</v>
      </c>
      <c r="E6" s="457">
        <v>16.576413221925463</v>
      </c>
      <c r="F6" s="266">
        <v>188056.3</v>
      </c>
      <c r="G6" s="265">
        <v>182506.5</v>
      </c>
      <c r="H6" s="456">
        <v>-2.9511375050982003</v>
      </c>
      <c r="I6" s="457">
        <v>11.611199643655622</v>
      </c>
      <c r="J6" s="458">
        <v>29.133431448489542</v>
      </c>
      <c r="K6" s="459">
        <v>26.978048780487804</v>
      </c>
      <c r="L6" s="458">
        <v>-7.398313761331698</v>
      </c>
      <c r="M6" s="261">
        <v>62.935110389814128</v>
      </c>
      <c r="N6" s="262">
        <v>73.320605019547244</v>
      </c>
      <c r="O6" s="458">
        <v>16.501908974825575</v>
      </c>
    </row>
    <row r="7" spans="1:15" x14ac:dyDescent="0.25">
      <c r="A7" s="267" t="s">
        <v>115</v>
      </c>
      <c r="B7" s="266">
        <v>1424.5</v>
      </c>
      <c r="C7" s="265">
        <v>1509</v>
      </c>
      <c r="D7" s="456">
        <v>5.9319059319059342</v>
      </c>
      <c r="E7" s="457">
        <v>3.6975325279949032</v>
      </c>
      <c r="F7" s="266">
        <v>49630.226999999999</v>
      </c>
      <c r="G7" s="265">
        <v>63514.667000000001</v>
      </c>
      <c r="H7" s="456">
        <v>27.9757737154819</v>
      </c>
      <c r="I7" s="457">
        <v>4.0408504838858095</v>
      </c>
      <c r="J7" s="458">
        <v>34.840454194454196</v>
      </c>
      <c r="K7" s="459">
        <v>42.090567925778664</v>
      </c>
      <c r="L7" s="458">
        <v>20.809469620744835</v>
      </c>
      <c r="M7" s="261">
        <v>231.76286701247608</v>
      </c>
      <c r="N7" s="262">
        <v>332.46217050937224</v>
      </c>
      <c r="O7" s="458">
        <v>43.449282792776025</v>
      </c>
    </row>
    <row r="8" spans="1:15" x14ac:dyDescent="0.25">
      <c r="A8" s="267" t="s">
        <v>116</v>
      </c>
      <c r="B8" s="266">
        <v>58</v>
      </c>
      <c r="C8" s="265">
        <v>31</v>
      </c>
      <c r="D8" s="457">
        <v>-46.551724137931039</v>
      </c>
      <c r="E8" s="457">
        <v>7.5959912768616314E-2</v>
      </c>
      <c r="F8" s="266">
        <v>2394.6799999999998</v>
      </c>
      <c r="G8" s="265">
        <v>1820.9360000000001</v>
      </c>
      <c r="H8" s="457">
        <v>-23.959109359079278</v>
      </c>
      <c r="I8" s="457">
        <v>0.11584930637714107</v>
      </c>
      <c r="J8" s="458">
        <v>41.287586206896549</v>
      </c>
      <c r="K8" s="459">
        <v>58.739870967741943</v>
      </c>
      <c r="L8" s="458">
        <v>42.270053457206515</v>
      </c>
      <c r="M8" s="261">
        <v>150.50875273522976</v>
      </c>
      <c r="N8" s="262">
        <v>143.17684421638103</v>
      </c>
      <c r="O8" s="460">
        <v>-4.8714167020882826</v>
      </c>
    </row>
    <row r="9" spans="1:15" x14ac:dyDescent="0.25">
      <c r="A9" s="267" t="s">
        <v>118</v>
      </c>
      <c r="B9" s="266">
        <v>23937</v>
      </c>
      <c r="C9" s="265">
        <v>23511.5</v>
      </c>
      <c r="D9" s="457">
        <v>-1.7775828215732981</v>
      </c>
      <c r="E9" s="457">
        <v>57.610693195462005</v>
      </c>
      <c r="F9" s="266">
        <v>1038587.0200000003</v>
      </c>
      <c r="G9" s="265">
        <v>1125873.763</v>
      </c>
      <c r="H9" s="457">
        <v>8.4043745318519214</v>
      </c>
      <c r="I9" s="457">
        <v>71.628928480612004</v>
      </c>
      <c r="J9" s="458">
        <v>43.388353594853164</v>
      </c>
      <c r="K9" s="459">
        <v>47.886088212151499</v>
      </c>
      <c r="L9" s="460">
        <v>10.36622559891709</v>
      </c>
      <c r="M9" s="261">
        <v>92.808581675585017</v>
      </c>
      <c r="N9" s="262">
        <v>76.727443945240964</v>
      </c>
      <c r="O9" s="460">
        <v>-17.327209876513482</v>
      </c>
    </row>
    <row r="10" spans="1:15" x14ac:dyDescent="0.25">
      <c r="A10" s="267" t="s">
        <v>119</v>
      </c>
      <c r="B10" s="266">
        <v>3223</v>
      </c>
      <c r="C10" s="265">
        <v>2250</v>
      </c>
      <c r="D10" s="456">
        <v>-30.189264660254423</v>
      </c>
      <c r="E10" s="457">
        <v>5.513219475141506</v>
      </c>
      <c r="F10" s="266">
        <v>32786</v>
      </c>
      <c r="G10" s="265">
        <v>20551.599999999999</v>
      </c>
      <c r="H10" s="456">
        <v>-37.315927530043311</v>
      </c>
      <c r="I10" s="457">
        <v>1.3075081194179543</v>
      </c>
      <c r="J10" s="458">
        <v>10.172510083772883</v>
      </c>
      <c r="K10" s="459">
        <v>9.1340444444444433</v>
      </c>
      <c r="L10" s="458">
        <v>-10.208548635257609</v>
      </c>
      <c r="M10" s="261">
        <v>230.15269904615957</v>
      </c>
      <c r="N10" s="262">
        <v>227.90789815890579</v>
      </c>
      <c r="O10" s="458">
        <v>-0.97535284033473113</v>
      </c>
    </row>
    <row r="11" spans="1:15" x14ac:dyDescent="0.25">
      <c r="A11" s="267" t="s">
        <v>121</v>
      </c>
      <c r="B11" s="266">
        <v>122</v>
      </c>
      <c r="C11" s="265">
        <v>143</v>
      </c>
      <c r="D11" s="456">
        <v>17.21311475409837</v>
      </c>
      <c r="E11" s="457">
        <v>0.35039572664232682</v>
      </c>
      <c r="F11" s="266">
        <v>2775</v>
      </c>
      <c r="G11" s="265">
        <v>3013</v>
      </c>
      <c r="H11" s="456">
        <v>8.5765765765765778</v>
      </c>
      <c r="I11" s="457">
        <v>0.19168930710048349</v>
      </c>
      <c r="J11" s="458">
        <v>22.745901639344261</v>
      </c>
      <c r="K11" s="459">
        <v>21.06993006993007</v>
      </c>
      <c r="L11" s="458">
        <v>-7.3682353682353652</v>
      </c>
      <c r="M11" s="261">
        <v>150.45369369369368</v>
      </c>
      <c r="N11" s="262">
        <v>151.51676070361768</v>
      </c>
      <c r="O11" s="458">
        <v>0.70657421816993082</v>
      </c>
    </row>
    <row r="12" spans="1:15" x14ac:dyDescent="0.25">
      <c r="A12" s="267" t="s">
        <v>123</v>
      </c>
      <c r="B12" s="266">
        <v>6002.6</v>
      </c>
      <c r="C12" s="265">
        <v>6140</v>
      </c>
      <c r="D12" s="456">
        <v>2.2890080964915072</v>
      </c>
      <c r="E12" s="457">
        <v>15.044963367719488</v>
      </c>
      <c r="F12" s="266">
        <v>172697.60399999999</v>
      </c>
      <c r="G12" s="265">
        <v>169928.75999999998</v>
      </c>
      <c r="H12" s="456">
        <v>-1.6032903386430375</v>
      </c>
      <c r="I12" s="457">
        <v>10.810994444355908</v>
      </c>
      <c r="J12" s="458">
        <v>28.770466797720985</v>
      </c>
      <c r="K12" s="459">
        <v>27.675693811074915</v>
      </c>
      <c r="L12" s="458">
        <v>-3.8051971639639581</v>
      </c>
      <c r="M12" s="261">
        <v>190.75966560601509</v>
      </c>
      <c r="N12" s="262">
        <v>231.16436087687572</v>
      </c>
      <c r="O12" s="458">
        <v>21.180942597325767</v>
      </c>
    </row>
    <row r="13" spans="1:15" x14ac:dyDescent="0.25">
      <c r="A13" s="260" t="s">
        <v>129</v>
      </c>
      <c r="B13" s="259">
        <v>430.5</v>
      </c>
      <c r="C13" s="258">
        <v>461.5</v>
      </c>
      <c r="D13" s="476">
        <v>7.2009291521486718</v>
      </c>
      <c r="E13" s="477">
        <v>1.1308225723456911</v>
      </c>
      <c r="F13" s="259">
        <v>4263.1239999999998</v>
      </c>
      <c r="G13" s="258">
        <v>4605.1049999999996</v>
      </c>
      <c r="H13" s="476">
        <v>8.0218403217921832</v>
      </c>
      <c r="I13" s="477">
        <v>0.29298021459507861</v>
      </c>
      <c r="J13" s="478">
        <v>9.9027270615563285</v>
      </c>
      <c r="K13" s="479">
        <v>9.9785590465872147</v>
      </c>
      <c r="L13" s="478">
        <v>0.76576870754396786</v>
      </c>
      <c r="M13" s="254">
        <v>295.59372422664694</v>
      </c>
      <c r="N13" s="255">
        <v>338.31399066905095</v>
      </c>
      <c r="O13" s="478">
        <v>14.452359079737498</v>
      </c>
    </row>
    <row r="14" spans="1:15" x14ac:dyDescent="0.25">
      <c r="A14" s="253" t="s">
        <v>323</v>
      </c>
      <c r="B14" s="298"/>
      <c r="C14" s="298"/>
      <c r="D14" s="296"/>
      <c r="E14" s="296"/>
      <c r="F14" s="298"/>
      <c r="G14" s="298"/>
      <c r="H14" s="296"/>
      <c r="I14" s="296"/>
      <c r="J14" s="298"/>
      <c r="K14" s="298"/>
      <c r="L14" s="296"/>
      <c r="M14" s="298"/>
      <c r="N14" s="298"/>
      <c r="O14" s="296"/>
    </row>
    <row r="15" spans="1:15" ht="9.9499999999999993" customHeight="1" x14ac:dyDescent="0.25"/>
    <row r="16" spans="1:15" ht="9.9499999999999993" customHeight="1" x14ac:dyDescent="0.25"/>
    <row r="17" ht="9.9499999999999993" customHeight="1" x14ac:dyDescent="0.25"/>
    <row r="18" ht="9.9499999999999993" customHeight="1" x14ac:dyDescent="0.25"/>
    <row r="19" ht="9.9499999999999993" customHeight="1" x14ac:dyDescent="0.25"/>
    <row r="20" ht="9.9499999999999993" customHeight="1" x14ac:dyDescent="0.25"/>
    <row r="21" ht="9.9499999999999993" customHeight="1" x14ac:dyDescent="0.25"/>
    <row r="22" ht="9.9499999999999993" customHeight="1" x14ac:dyDescent="0.25"/>
    <row r="23" ht="9.9499999999999993" customHeight="1" x14ac:dyDescent="0.25"/>
    <row r="24" ht="9.9499999999999993" customHeight="1" x14ac:dyDescent="0.25"/>
    <row r="25" ht="9.9499999999999993" customHeight="1" x14ac:dyDescent="0.25"/>
    <row r="26" ht="9.9499999999999993" customHeight="1" x14ac:dyDescent="0.25"/>
    <row r="27" ht="9.9499999999999993" customHeight="1" x14ac:dyDescent="0.25"/>
    <row r="28" ht="9.9499999999999993" customHeight="1" x14ac:dyDescent="0.25"/>
    <row r="29" ht="9.9499999999999993" customHeight="1" x14ac:dyDescent="0.25"/>
    <row r="30" ht="9.9499999999999993" customHeight="1" x14ac:dyDescent="0.25"/>
    <row r="31" ht="9.9499999999999993" customHeight="1" x14ac:dyDescent="0.25"/>
    <row r="32" ht="9.9499999999999993" customHeight="1" x14ac:dyDescent="0.25"/>
    <row r="33" ht="9.9499999999999993" customHeight="1" x14ac:dyDescent="0.25"/>
    <row r="34" ht="9.9499999999999993" customHeight="1" x14ac:dyDescent="0.25"/>
    <row r="35" ht="9.9499999999999993" customHeight="1" x14ac:dyDescent="0.25"/>
    <row r="36" ht="9.9499999999999993" customHeight="1" x14ac:dyDescent="0.25"/>
    <row r="37" ht="9.9499999999999993" customHeight="1" x14ac:dyDescent="0.25"/>
    <row r="38" ht="9.9499999999999993" customHeight="1" x14ac:dyDescent="0.25"/>
    <row r="39" ht="9.9499999999999993" customHeight="1" x14ac:dyDescent="0.25"/>
    <row r="40" ht="9.9499999999999993" customHeight="1" x14ac:dyDescent="0.25"/>
    <row r="41" ht="9.9499999999999993" customHeight="1" x14ac:dyDescent="0.25"/>
    <row r="42" ht="9.9499999999999993" customHeight="1" x14ac:dyDescent="0.25"/>
    <row r="43" ht="9.9499999999999993" customHeight="1" x14ac:dyDescent="0.25"/>
    <row r="44" ht="9.9499999999999993" customHeight="1" x14ac:dyDescent="0.25"/>
    <row r="45" ht="9.9499999999999993" customHeight="1" x14ac:dyDescent="0.25"/>
    <row r="46" ht="9.9499999999999993" customHeight="1" x14ac:dyDescent="0.25"/>
    <row r="47" ht="9.9499999999999993" customHeight="1" x14ac:dyDescent="0.25"/>
    <row r="48" ht="9.9499999999999993" customHeight="1" x14ac:dyDescent="0.25"/>
    <row r="49" ht="9.9499999999999993" customHeight="1" x14ac:dyDescent="0.25"/>
    <row r="50" ht="9.9499999999999993" customHeight="1" x14ac:dyDescent="0.25"/>
    <row r="51" ht="9.9499999999999993" customHeight="1" x14ac:dyDescent="0.25"/>
    <row r="52" ht="9.9499999999999993" customHeight="1" x14ac:dyDescent="0.25"/>
    <row r="53" ht="9.9499999999999993" customHeight="1" x14ac:dyDescent="0.25"/>
    <row r="54" ht="9.9499999999999993" customHeight="1" x14ac:dyDescent="0.25"/>
    <row r="55" ht="9.9499999999999993" customHeight="1" x14ac:dyDescent="0.25"/>
    <row r="56" ht="9.9499999999999993" customHeight="1" x14ac:dyDescent="0.25"/>
    <row r="57" ht="9.9499999999999993" customHeight="1" x14ac:dyDescent="0.25"/>
    <row r="58" ht="9.9499999999999993" customHeight="1" x14ac:dyDescent="0.25"/>
    <row r="59" ht="9.9499999999999993" customHeight="1" x14ac:dyDescent="0.25"/>
    <row r="60" ht="9.9499999999999993" customHeight="1" x14ac:dyDescent="0.25"/>
    <row r="61" ht="9.9499999999999993" customHeight="1" x14ac:dyDescent="0.25"/>
    <row r="62" ht="9.9499999999999993" customHeight="1" x14ac:dyDescent="0.25"/>
    <row r="63" ht="9.9499999999999993" customHeight="1" x14ac:dyDescent="0.25"/>
    <row r="64" ht="9.9499999999999993" customHeight="1" x14ac:dyDescent="0.25"/>
    <row r="65" ht="9.9499999999999993" customHeight="1" x14ac:dyDescent="0.25"/>
    <row r="66" ht="9.9499999999999993" customHeight="1" x14ac:dyDescent="0.25"/>
    <row r="67" ht="9.9499999999999993" customHeight="1" x14ac:dyDescent="0.25"/>
    <row r="68" ht="9.9499999999999993" customHeight="1" x14ac:dyDescent="0.25"/>
    <row r="69" ht="9.9499999999999993" customHeight="1" x14ac:dyDescent="0.25"/>
    <row r="70" ht="9.9499999999999993" customHeight="1" x14ac:dyDescent="0.25"/>
    <row r="71" ht="9.9499999999999993" customHeight="1" x14ac:dyDescent="0.25"/>
    <row r="72" ht="9.9499999999999993" customHeight="1" x14ac:dyDescent="0.25"/>
    <row r="73" ht="9.9499999999999993" customHeight="1" x14ac:dyDescent="0.25"/>
    <row r="74" ht="9.9499999999999993" customHeight="1" x14ac:dyDescent="0.25"/>
    <row r="75" ht="9.9499999999999993" customHeight="1" x14ac:dyDescent="0.25"/>
    <row r="76" ht="9.9499999999999993" customHeight="1" x14ac:dyDescent="0.25"/>
    <row r="77" ht="9.9499999999999993" customHeight="1" x14ac:dyDescent="0.25"/>
    <row r="78" ht="9.9499999999999993" customHeight="1" x14ac:dyDescent="0.25"/>
    <row r="79" ht="9.9499999999999993" customHeight="1" x14ac:dyDescent="0.25"/>
    <row r="80" ht="9.9499999999999993" customHeight="1" x14ac:dyDescent="0.25"/>
    <row r="81" ht="9.9499999999999993" customHeight="1" x14ac:dyDescent="0.25"/>
    <row r="82" ht="9.9499999999999993" customHeight="1" x14ac:dyDescent="0.25"/>
    <row r="83" ht="9.9499999999999993" customHeight="1" x14ac:dyDescent="0.25"/>
    <row r="84" ht="9.9499999999999993" customHeight="1" x14ac:dyDescent="0.25"/>
    <row r="85" ht="9.9499999999999993" customHeight="1" x14ac:dyDescent="0.25"/>
    <row r="86" ht="9.9499999999999993" customHeight="1" x14ac:dyDescent="0.25"/>
    <row r="87" ht="9.9499999999999993" customHeight="1" x14ac:dyDescent="0.25"/>
    <row r="88" ht="9.9499999999999993" customHeight="1" x14ac:dyDescent="0.25"/>
    <row r="89" ht="9.9499999999999993" customHeight="1" x14ac:dyDescent="0.25"/>
    <row r="90" ht="9.9499999999999993" customHeight="1" x14ac:dyDescent="0.25"/>
    <row r="91" ht="9.9499999999999993" customHeight="1" x14ac:dyDescent="0.25"/>
    <row r="92" ht="9.9499999999999993" customHeight="1" x14ac:dyDescent="0.25"/>
    <row r="93" ht="9.9499999999999993" customHeight="1" x14ac:dyDescent="0.25"/>
    <row r="94" ht="9.9499999999999993" customHeight="1" x14ac:dyDescent="0.25"/>
    <row r="95" ht="9.9499999999999993" customHeight="1" x14ac:dyDescent="0.25"/>
    <row r="96" ht="9.9499999999999993" customHeight="1" x14ac:dyDescent="0.25"/>
    <row r="97" ht="9.9499999999999993" customHeight="1" x14ac:dyDescent="0.25"/>
    <row r="98" ht="9.9499999999999993" customHeight="1" x14ac:dyDescent="0.25"/>
    <row r="99" ht="9.9499999999999993" customHeight="1" x14ac:dyDescent="0.25"/>
    <row r="100" ht="9.9499999999999993" customHeight="1" x14ac:dyDescent="0.25"/>
    <row r="101" ht="9.9499999999999993" customHeight="1" x14ac:dyDescent="0.25"/>
    <row r="102" ht="9.9499999999999993" customHeight="1" x14ac:dyDescent="0.25"/>
    <row r="103" ht="9.9499999999999993" customHeight="1" x14ac:dyDescent="0.25"/>
    <row r="104" ht="9.9499999999999993" customHeight="1" x14ac:dyDescent="0.25"/>
    <row r="105" ht="9.9499999999999993" customHeight="1" x14ac:dyDescent="0.25"/>
    <row r="106" ht="9.9499999999999993" customHeight="1" x14ac:dyDescent="0.25"/>
    <row r="107" ht="9.9499999999999993" customHeight="1" x14ac:dyDescent="0.25"/>
    <row r="108" ht="9.9499999999999993" customHeight="1" x14ac:dyDescent="0.25"/>
    <row r="109" ht="9.9499999999999993" customHeight="1" x14ac:dyDescent="0.25"/>
    <row r="110" ht="9.9499999999999993" customHeight="1" x14ac:dyDescent="0.25"/>
    <row r="111" ht="9.9499999999999993" customHeight="1" x14ac:dyDescent="0.25"/>
    <row r="112" ht="9.9499999999999993" customHeight="1" x14ac:dyDescent="0.25"/>
    <row r="113" ht="9.9499999999999993" customHeight="1" x14ac:dyDescent="0.25"/>
    <row r="114" ht="9.9499999999999993" customHeight="1" x14ac:dyDescent="0.25"/>
    <row r="115" ht="9.9499999999999993" customHeight="1" x14ac:dyDescent="0.25"/>
    <row r="116" ht="9.9499999999999993" customHeight="1" x14ac:dyDescent="0.25"/>
    <row r="117" ht="9.9499999999999993" customHeight="1" x14ac:dyDescent="0.25"/>
    <row r="119" ht="9.9499999999999993" customHeight="1" x14ac:dyDescent="0.25"/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FF00"/>
  </sheetPr>
  <dimension ref="A1:O120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85546875" style="374" customWidth="1"/>
    <col min="2" max="3" width="5.7109375" style="374" customWidth="1"/>
    <col min="4" max="5" width="4.7109375" style="374" customWidth="1"/>
    <col min="6" max="7" width="6.7109375" style="374" customWidth="1"/>
    <col min="8" max="9" width="4.7109375" style="374" customWidth="1"/>
    <col min="10" max="11" width="5.7109375" style="374" customWidth="1"/>
    <col min="12" max="12" width="4.7109375" style="374" customWidth="1"/>
    <col min="13" max="14" width="5.7109375" style="374" customWidth="1"/>
    <col min="15" max="15" width="4.7109375" style="374" customWidth="1"/>
    <col min="16" max="23" width="11.140625" style="374" customWidth="1"/>
    <col min="24" max="33" width="12.42578125" style="374"/>
    <col min="34" max="34" width="7.28515625" style="374" customWidth="1"/>
    <col min="35" max="43" width="12.42578125" style="374"/>
    <col min="44" max="44" width="35.42578125" style="374" customWidth="1"/>
    <col min="45" max="45" width="12.42578125" style="374"/>
    <col min="46" max="46" width="35.42578125" style="374" customWidth="1"/>
    <col min="47" max="50" width="12.42578125" style="374"/>
    <col min="51" max="53" width="13.7109375" style="374" customWidth="1"/>
    <col min="54" max="54" width="12.42578125" style="374"/>
    <col min="55" max="55" width="6" style="374" customWidth="1"/>
    <col min="56" max="56" width="12.42578125" style="374"/>
    <col min="57" max="57" width="6" style="374" customWidth="1"/>
    <col min="58" max="58" width="12.42578125" style="374"/>
    <col min="59" max="59" width="6" style="374" customWidth="1"/>
    <col min="60" max="60" width="12.42578125" style="374"/>
    <col min="61" max="61" width="6" style="374" customWidth="1"/>
    <col min="62" max="62" width="12.42578125" style="374"/>
    <col min="63" max="63" width="6" style="374" customWidth="1"/>
    <col min="64" max="16384" width="12.42578125" style="374"/>
  </cols>
  <sheetData>
    <row r="1" spans="1:15" ht="13.5" x14ac:dyDescent="0.25">
      <c r="A1" s="282" t="s">
        <v>541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ht="12" customHeight="1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468</v>
      </c>
      <c r="N3" s="276"/>
      <c r="O3" s="275"/>
    </row>
    <row r="4" spans="1:15" ht="22.5" customHeight="1" x14ac:dyDescent="0.25">
      <c r="A4" s="805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318" t="s">
        <v>325</v>
      </c>
      <c r="B5" s="272">
        <v>9318.7000000000007</v>
      </c>
      <c r="C5" s="271">
        <v>9835</v>
      </c>
      <c r="D5" s="473">
        <v>5.5404723834869607</v>
      </c>
      <c r="E5" s="473">
        <v>100</v>
      </c>
      <c r="F5" s="272">
        <v>422818.10100000002</v>
      </c>
      <c r="G5" s="271">
        <v>442180.03499999997</v>
      </c>
      <c r="H5" s="473">
        <v>4.5792585403054753</v>
      </c>
      <c r="I5" s="473">
        <v>100</v>
      </c>
      <c r="J5" s="474">
        <v>45.373077897131573</v>
      </c>
      <c r="K5" s="475">
        <v>44.95984087442806</v>
      </c>
      <c r="L5" s="473">
        <v>-0.91075378143927743</v>
      </c>
      <c r="M5" s="270">
        <v>116.88317754873034</v>
      </c>
      <c r="N5" s="269">
        <v>147.9756439026018</v>
      </c>
      <c r="O5" s="473">
        <v>26.601318518149064</v>
      </c>
    </row>
    <row r="6" spans="1:15" x14ac:dyDescent="0.25">
      <c r="A6" s="267" t="s">
        <v>113</v>
      </c>
      <c r="B6" s="266">
        <v>5314</v>
      </c>
      <c r="C6" s="265">
        <v>5552</v>
      </c>
      <c r="D6" s="456">
        <v>4.4787354158825732</v>
      </c>
      <c r="E6" s="457">
        <v>56.45144890696492</v>
      </c>
      <c r="F6" s="266">
        <v>307978.90999999997</v>
      </c>
      <c r="G6" s="265">
        <v>314886.48</v>
      </c>
      <c r="H6" s="456">
        <v>2.2428711108822386</v>
      </c>
      <c r="I6" s="457">
        <v>71.2122789533001</v>
      </c>
      <c r="J6" s="458">
        <v>57.956136620248394</v>
      </c>
      <c r="K6" s="459">
        <v>56.71586455331412</v>
      </c>
      <c r="L6" s="458">
        <v>-2.1400185368825153</v>
      </c>
      <c r="M6" s="261">
        <v>79.502099997691403</v>
      </c>
      <c r="N6" s="262">
        <v>89.245760885002127</v>
      </c>
      <c r="O6" s="458">
        <v>12.255853477573119</v>
      </c>
    </row>
    <row r="7" spans="1:15" x14ac:dyDescent="0.25">
      <c r="A7" s="267" t="s">
        <v>115</v>
      </c>
      <c r="B7" s="266">
        <v>1955.6</v>
      </c>
      <c r="C7" s="265">
        <v>2016.5</v>
      </c>
      <c r="D7" s="456">
        <v>3.1141337696870552</v>
      </c>
      <c r="E7" s="457">
        <v>20.503304524656837</v>
      </c>
      <c r="F7" s="266">
        <v>65368.366999999998</v>
      </c>
      <c r="G7" s="265">
        <v>77755.964999999997</v>
      </c>
      <c r="H7" s="456">
        <v>18.950447393002801</v>
      </c>
      <c r="I7" s="457">
        <v>17.584684708797401</v>
      </c>
      <c r="J7" s="458">
        <v>33.42624616485989</v>
      </c>
      <c r="K7" s="459">
        <v>38.55986362509298</v>
      </c>
      <c r="L7" s="458">
        <v>15.358043601168481</v>
      </c>
      <c r="M7" s="261">
        <v>241.00510863304871</v>
      </c>
      <c r="N7" s="262">
        <v>336.67872169035519</v>
      </c>
      <c r="O7" s="458">
        <v>39.697753130610145</v>
      </c>
    </row>
    <row r="8" spans="1:15" x14ac:dyDescent="0.25">
      <c r="A8" s="267" t="s">
        <v>116</v>
      </c>
      <c r="B8" s="266">
        <v>69</v>
      </c>
      <c r="C8" s="265">
        <v>69</v>
      </c>
      <c r="D8" s="457">
        <v>0</v>
      </c>
      <c r="E8" s="457">
        <v>0.7015760040671073</v>
      </c>
      <c r="F8" s="266">
        <v>1003.299</v>
      </c>
      <c r="G8" s="265">
        <v>512.02</v>
      </c>
      <c r="H8" s="457">
        <v>-48.96635997843115</v>
      </c>
      <c r="I8" s="457">
        <v>0.11579446367360299</v>
      </c>
      <c r="J8" s="458">
        <v>14.540565217391304</v>
      </c>
      <c r="K8" s="459">
        <v>7.4205797101449269</v>
      </c>
      <c r="L8" s="458">
        <v>-48.966359978431164</v>
      </c>
      <c r="M8" s="261">
        <v>347.86255144279028</v>
      </c>
      <c r="N8" s="262">
        <v>299.13265106831767</v>
      </c>
      <c r="O8" s="460">
        <v>-14.008377783800263</v>
      </c>
    </row>
    <row r="9" spans="1:15" x14ac:dyDescent="0.25">
      <c r="A9" s="267" t="s">
        <v>118</v>
      </c>
      <c r="B9" s="266">
        <v>96</v>
      </c>
      <c r="C9" s="265">
        <v>79</v>
      </c>
      <c r="D9" s="457">
        <v>-17.708333333333336</v>
      </c>
      <c r="E9" s="457">
        <v>0.80325368581596335</v>
      </c>
      <c r="F9" s="266">
        <v>4103</v>
      </c>
      <c r="G9" s="265">
        <v>3177.4079999999994</v>
      </c>
      <c r="H9" s="457">
        <v>-22.558908116012688</v>
      </c>
      <c r="I9" s="457">
        <v>0.718577897801288</v>
      </c>
      <c r="J9" s="458">
        <v>42.739583333333336</v>
      </c>
      <c r="K9" s="459">
        <v>40.220354430379743</v>
      </c>
      <c r="L9" s="460">
        <v>-5.8943693561673172</v>
      </c>
      <c r="M9" s="261">
        <v>38.639410187667551</v>
      </c>
      <c r="N9" s="262">
        <v>45.750435575160644</v>
      </c>
      <c r="O9" s="460">
        <v>18.403555729643873</v>
      </c>
    </row>
    <row r="10" spans="1:15" x14ac:dyDescent="0.25">
      <c r="A10" s="267" t="s">
        <v>119</v>
      </c>
      <c r="B10" s="266">
        <v>4</v>
      </c>
      <c r="C10" s="265">
        <v>4</v>
      </c>
      <c r="D10" s="456">
        <v>0</v>
      </c>
      <c r="E10" s="457">
        <v>4.0671072699542447E-2</v>
      </c>
      <c r="F10" s="266">
        <v>345</v>
      </c>
      <c r="G10" s="265">
        <v>232</v>
      </c>
      <c r="H10" s="456">
        <v>-32.753623188405797</v>
      </c>
      <c r="I10" s="457">
        <v>5.2467316847537006E-2</v>
      </c>
      <c r="J10" s="458">
        <v>86.25</v>
      </c>
      <c r="K10" s="459">
        <v>58</v>
      </c>
      <c r="L10" s="458">
        <v>-32.753623188405797</v>
      </c>
      <c r="M10" s="261">
        <v>100</v>
      </c>
      <c r="N10" s="262">
        <v>190.02155172413796</v>
      </c>
      <c r="O10" s="458">
        <v>90.021551724137964</v>
      </c>
    </row>
    <row r="11" spans="1:15" x14ac:dyDescent="0.25">
      <c r="A11" s="267" t="s">
        <v>121</v>
      </c>
      <c r="B11" s="266">
        <v>94</v>
      </c>
      <c r="C11" s="265">
        <v>109</v>
      </c>
      <c r="D11" s="456">
        <v>15.957446808510634</v>
      </c>
      <c r="E11" s="457">
        <v>1.1082867310625319</v>
      </c>
      <c r="F11" s="266">
        <v>1945</v>
      </c>
      <c r="G11" s="265">
        <v>2006</v>
      </c>
      <c r="H11" s="456">
        <v>3.1362467866324018</v>
      </c>
      <c r="I11" s="457">
        <v>0.4536613689489622</v>
      </c>
      <c r="J11" s="458">
        <v>20.691489361702128</v>
      </c>
      <c r="K11" s="459">
        <v>18.403669724770641</v>
      </c>
      <c r="L11" s="458">
        <v>-11.056814697766571</v>
      </c>
      <c r="M11" s="261">
        <v>151.19845758354754</v>
      </c>
      <c r="N11" s="262">
        <v>151.68993020937188</v>
      </c>
      <c r="O11" s="458">
        <v>0.32505134885569831</v>
      </c>
    </row>
    <row r="12" spans="1:15" x14ac:dyDescent="0.25">
      <c r="A12" s="267" t="s">
        <v>123</v>
      </c>
      <c r="B12" s="266">
        <v>1547.6</v>
      </c>
      <c r="C12" s="265">
        <v>1614</v>
      </c>
      <c r="D12" s="456">
        <v>4.2905143447919514</v>
      </c>
      <c r="E12" s="457">
        <v>16.410777834265378</v>
      </c>
      <c r="F12" s="266">
        <v>37100.444000000003</v>
      </c>
      <c r="G12" s="265">
        <v>36684.639999999999</v>
      </c>
      <c r="H12" s="456">
        <v>-1.1207520858780073</v>
      </c>
      <c r="I12" s="457">
        <v>8.2963130617147822</v>
      </c>
      <c r="J12" s="458">
        <v>23.972889635564748</v>
      </c>
      <c r="K12" s="459">
        <v>22.72902106567534</v>
      </c>
      <c r="L12" s="458">
        <v>-5.1886467956039795</v>
      </c>
      <c r="M12" s="261">
        <v>186.5682531993418</v>
      </c>
      <c r="N12" s="262">
        <v>230.93694527191764</v>
      </c>
      <c r="O12" s="458">
        <v>23.781480134870225</v>
      </c>
    </row>
    <row r="13" spans="1:15" x14ac:dyDescent="0.25">
      <c r="A13" s="267" t="s">
        <v>124</v>
      </c>
      <c r="B13" s="266">
        <v>107</v>
      </c>
      <c r="C13" s="265">
        <v>260</v>
      </c>
      <c r="D13" s="456">
        <v>142.99065420560746</v>
      </c>
      <c r="E13" s="457">
        <v>2.6436197254702596</v>
      </c>
      <c r="F13" s="266">
        <v>2924.6699999999996</v>
      </c>
      <c r="G13" s="265">
        <v>4870</v>
      </c>
      <c r="H13" s="456">
        <v>66.514512748446862</v>
      </c>
      <c r="I13" s="457">
        <v>1.1013613493426948</v>
      </c>
      <c r="J13" s="458">
        <v>27.333364485981306</v>
      </c>
      <c r="K13" s="459">
        <v>18.73076923076923</v>
      </c>
      <c r="L13" s="458">
        <v>-31.472873599677641</v>
      </c>
      <c r="M13" s="261">
        <v>269.84736739529592</v>
      </c>
      <c r="N13" s="262">
        <v>279.87227926078032</v>
      </c>
      <c r="O13" s="458">
        <v>3.7150304493425157</v>
      </c>
    </row>
    <row r="14" spans="1:15" x14ac:dyDescent="0.25">
      <c r="A14" s="260" t="s">
        <v>129</v>
      </c>
      <c r="B14" s="259">
        <v>131.5</v>
      </c>
      <c r="C14" s="258">
        <v>131.5</v>
      </c>
      <c r="D14" s="476">
        <v>0</v>
      </c>
      <c r="E14" s="477">
        <v>1.3370615149974581</v>
      </c>
      <c r="F14" s="259">
        <v>2049.4110000000001</v>
      </c>
      <c r="G14" s="258">
        <v>2055.5220000000004</v>
      </c>
      <c r="H14" s="476">
        <v>0.29818323410972791</v>
      </c>
      <c r="I14" s="477">
        <v>0.46486087957363348</v>
      </c>
      <c r="J14" s="478">
        <v>15.584874524714829</v>
      </c>
      <c r="K14" s="479">
        <v>15.631346007604566</v>
      </c>
      <c r="L14" s="478">
        <v>0.29818323410972791</v>
      </c>
      <c r="M14" s="254">
        <v>309.42280489369875</v>
      </c>
      <c r="N14" s="255">
        <v>325.50933534158224</v>
      </c>
      <c r="O14" s="478">
        <v>5.1988832734581214</v>
      </c>
    </row>
    <row r="15" spans="1:15" x14ac:dyDescent="0.25">
      <c r="A15" s="253" t="s">
        <v>323</v>
      </c>
      <c r="B15" s="298"/>
      <c r="C15" s="298"/>
      <c r="D15" s="296"/>
      <c r="E15" s="296"/>
      <c r="F15" s="298"/>
      <c r="G15" s="298"/>
      <c r="H15" s="296"/>
      <c r="I15" s="296"/>
      <c r="J15" s="298"/>
      <c r="K15" s="298"/>
      <c r="L15" s="296"/>
      <c r="M15" s="298"/>
      <c r="N15" s="298"/>
      <c r="O15" s="296"/>
    </row>
    <row r="16" spans="1:15" ht="9.9499999999999993" customHeight="1" x14ac:dyDescent="0.25"/>
    <row r="17" ht="9.9499999999999993" customHeight="1" x14ac:dyDescent="0.25"/>
    <row r="18" ht="9.9499999999999993" customHeight="1" x14ac:dyDescent="0.25"/>
    <row r="19" ht="9.9499999999999993" customHeight="1" x14ac:dyDescent="0.25"/>
    <row r="20" ht="9.9499999999999993" customHeight="1" x14ac:dyDescent="0.25"/>
    <row r="21" ht="9.9499999999999993" customHeight="1" x14ac:dyDescent="0.25"/>
    <row r="22" ht="9.9499999999999993" customHeight="1" x14ac:dyDescent="0.25"/>
    <row r="23" ht="9.9499999999999993" customHeight="1" x14ac:dyDescent="0.25"/>
    <row r="24" ht="9.9499999999999993" customHeight="1" x14ac:dyDescent="0.25"/>
    <row r="25" ht="9.9499999999999993" customHeight="1" x14ac:dyDescent="0.25"/>
    <row r="26" ht="9.9499999999999993" customHeight="1" x14ac:dyDescent="0.25"/>
    <row r="27" ht="9.9499999999999993" customHeight="1" x14ac:dyDescent="0.25"/>
    <row r="28" ht="9.9499999999999993" customHeight="1" x14ac:dyDescent="0.25"/>
    <row r="29" ht="9.9499999999999993" customHeight="1" x14ac:dyDescent="0.25"/>
    <row r="30" ht="9.9499999999999993" customHeight="1" x14ac:dyDescent="0.25"/>
    <row r="31" ht="9.9499999999999993" customHeight="1" x14ac:dyDescent="0.25"/>
    <row r="32" ht="9.9499999999999993" customHeight="1" x14ac:dyDescent="0.25"/>
    <row r="33" ht="9.9499999999999993" customHeight="1" x14ac:dyDescent="0.25"/>
    <row r="34" ht="9.9499999999999993" customHeight="1" x14ac:dyDescent="0.25"/>
    <row r="35" ht="9.9499999999999993" customHeight="1" x14ac:dyDescent="0.25"/>
    <row r="36" ht="9.9499999999999993" customHeight="1" x14ac:dyDescent="0.25"/>
    <row r="37" ht="9.9499999999999993" customHeight="1" x14ac:dyDescent="0.25"/>
    <row r="38" ht="9.9499999999999993" customHeight="1" x14ac:dyDescent="0.25"/>
    <row r="39" ht="9.9499999999999993" customHeight="1" x14ac:dyDescent="0.25"/>
    <row r="40" ht="9.9499999999999993" customHeight="1" x14ac:dyDescent="0.25"/>
    <row r="41" ht="9.9499999999999993" customHeight="1" x14ac:dyDescent="0.25"/>
    <row r="42" ht="9.9499999999999993" customHeight="1" x14ac:dyDescent="0.25"/>
    <row r="43" ht="9.9499999999999993" customHeight="1" x14ac:dyDescent="0.25"/>
    <row r="44" ht="9.9499999999999993" customHeight="1" x14ac:dyDescent="0.25"/>
    <row r="45" ht="9.9499999999999993" customHeight="1" x14ac:dyDescent="0.25"/>
    <row r="46" ht="9.9499999999999993" customHeight="1" x14ac:dyDescent="0.25"/>
    <row r="47" ht="9.9499999999999993" customHeight="1" x14ac:dyDescent="0.25"/>
    <row r="48" ht="9.9499999999999993" customHeight="1" x14ac:dyDescent="0.25"/>
    <row r="49" ht="9.9499999999999993" customHeight="1" x14ac:dyDescent="0.25"/>
    <row r="50" ht="9.9499999999999993" customHeight="1" x14ac:dyDescent="0.25"/>
    <row r="51" ht="9.9499999999999993" customHeight="1" x14ac:dyDescent="0.25"/>
    <row r="52" ht="9.9499999999999993" customHeight="1" x14ac:dyDescent="0.25"/>
    <row r="53" ht="9.9499999999999993" customHeight="1" x14ac:dyDescent="0.25"/>
    <row r="54" ht="9.9499999999999993" customHeight="1" x14ac:dyDescent="0.25"/>
    <row r="55" ht="9.9499999999999993" customHeight="1" x14ac:dyDescent="0.25"/>
    <row r="56" ht="9.9499999999999993" customHeight="1" x14ac:dyDescent="0.25"/>
    <row r="57" ht="9.9499999999999993" customHeight="1" x14ac:dyDescent="0.25"/>
    <row r="58" ht="9.9499999999999993" customHeight="1" x14ac:dyDescent="0.25"/>
    <row r="59" ht="9.9499999999999993" customHeight="1" x14ac:dyDescent="0.25"/>
    <row r="60" ht="9.9499999999999993" customHeight="1" x14ac:dyDescent="0.25"/>
    <row r="61" ht="9.9499999999999993" customHeight="1" x14ac:dyDescent="0.25"/>
    <row r="62" ht="9.9499999999999993" customHeight="1" x14ac:dyDescent="0.25"/>
    <row r="63" ht="9.9499999999999993" customHeight="1" x14ac:dyDescent="0.25"/>
    <row r="64" ht="9.9499999999999993" customHeight="1" x14ac:dyDescent="0.25"/>
    <row r="65" ht="9.9499999999999993" customHeight="1" x14ac:dyDescent="0.25"/>
    <row r="66" ht="9.9499999999999993" customHeight="1" x14ac:dyDescent="0.25"/>
    <row r="67" ht="9.9499999999999993" customHeight="1" x14ac:dyDescent="0.25"/>
    <row r="68" ht="9.9499999999999993" customHeight="1" x14ac:dyDescent="0.25"/>
    <row r="69" ht="9.9499999999999993" customHeight="1" x14ac:dyDescent="0.25"/>
    <row r="70" ht="9.9499999999999993" customHeight="1" x14ac:dyDescent="0.25"/>
    <row r="71" ht="9.9499999999999993" customHeight="1" x14ac:dyDescent="0.25"/>
    <row r="72" ht="9.9499999999999993" customHeight="1" x14ac:dyDescent="0.25"/>
    <row r="73" ht="9.9499999999999993" customHeight="1" x14ac:dyDescent="0.25"/>
    <row r="74" ht="9.9499999999999993" customHeight="1" x14ac:dyDescent="0.25"/>
    <row r="75" ht="9.9499999999999993" customHeight="1" x14ac:dyDescent="0.25"/>
    <row r="76" ht="9.9499999999999993" customHeight="1" x14ac:dyDescent="0.25"/>
    <row r="77" ht="9.9499999999999993" customHeight="1" x14ac:dyDescent="0.25"/>
    <row r="78" ht="9.9499999999999993" customHeight="1" x14ac:dyDescent="0.25"/>
    <row r="79" ht="9.9499999999999993" customHeight="1" x14ac:dyDescent="0.25"/>
    <row r="80" ht="9.9499999999999993" customHeight="1" x14ac:dyDescent="0.25"/>
    <row r="81" ht="9.9499999999999993" customHeight="1" x14ac:dyDescent="0.25"/>
    <row r="82" ht="9.9499999999999993" customHeight="1" x14ac:dyDescent="0.25"/>
    <row r="83" ht="9.9499999999999993" customHeight="1" x14ac:dyDescent="0.25"/>
    <row r="84" ht="9.9499999999999993" customHeight="1" x14ac:dyDescent="0.25"/>
    <row r="85" ht="9.9499999999999993" customHeight="1" x14ac:dyDescent="0.25"/>
    <row r="86" ht="9.9499999999999993" customHeight="1" x14ac:dyDescent="0.25"/>
    <row r="87" ht="9.9499999999999993" customHeight="1" x14ac:dyDescent="0.25"/>
    <row r="88" ht="9.9499999999999993" customHeight="1" x14ac:dyDescent="0.25"/>
    <row r="89" ht="9.9499999999999993" customHeight="1" x14ac:dyDescent="0.25"/>
    <row r="90" ht="9.9499999999999993" customHeight="1" x14ac:dyDescent="0.25"/>
    <row r="91" ht="9.9499999999999993" customHeight="1" x14ac:dyDescent="0.25"/>
    <row r="92" ht="9.9499999999999993" customHeight="1" x14ac:dyDescent="0.25"/>
    <row r="93" ht="9.9499999999999993" customHeight="1" x14ac:dyDescent="0.25"/>
    <row r="94" ht="9.9499999999999993" customHeight="1" x14ac:dyDescent="0.25"/>
    <row r="95" ht="9.9499999999999993" customHeight="1" x14ac:dyDescent="0.25"/>
    <row r="96" ht="9.9499999999999993" customHeight="1" x14ac:dyDescent="0.25"/>
    <row r="97" ht="9.9499999999999993" customHeight="1" x14ac:dyDescent="0.25"/>
    <row r="98" ht="9.9499999999999993" customHeight="1" x14ac:dyDescent="0.25"/>
    <row r="99" ht="9.9499999999999993" customHeight="1" x14ac:dyDescent="0.25"/>
    <row r="100" ht="9.9499999999999993" customHeight="1" x14ac:dyDescent="0.25"/>
    <row r="101" ht="9.9499999999999993" customHeight="1" x14ac:dyDescent="0.25"/>
    <row r="102" ht="9.9499999999999993" customHeight="1" x14ac:dyDescent="0.25"/>
    <row r="103" ht="9.9499999999999993" customHeight="1" x14ac:dyDescent="0.25"/>
    <row r="104" ht="9.9499999999999993" customHeight="1" x14ac:dyDescent="0.25"/>
    <row r="105" ht="9.9499999999999993" customHeight="1" x14ac:dyDescent="0.25"/>
    <row r="106" ht="9.9499999999999993" customHeight="1" x14ac:dyDescent="0.25"/>
    <row r="107" ht="9.9499999999999993" customHeight="1" x14ac:dyDescent="0.25"/>
    <row r="108" ht="9.9499999999999993" customHeight="1" x14ac:dyDescent="0.25"/>
    <row r="109" ht="9.9499999999999993" customHeight="1" x14ac:dyDescent="0.25"/>
    <row r="110" ht="9.9499999999999993" customHeight="1" x14ac:dyDescent="0.25"/>
    <row r="111" ht="9.9499999999999993" customHeight="1" x14ac:dyDescent="0.25"/>
    <row r="112" ht="9.9499999999999993" customHeight="1" x14ac:dyDescent="0.25"/>
    <row r="113" ht="9.9499999999999993" customHeight="1" x14ac:dyDescent="0.25"/>
    <row r="114" ht="9.9499999999999993" customHeight="1" x14ac:dyDescent="0.25"/>
    <row r="115" ht="9.9499999999999993" customHeight="1" x14ac:dyDescent="0.25"/>
    <row r="116" ht="9.9499999999999993" customHeight="1" x14ac:dyDescent="0.25"/>
    <row r="117" ht="9.9499999999999993" customHeight="1" x14ac:dyDescent="0.25"/>
    <row r="118" ht="9.9499999999999993" customHeight="1" x14ac:dyDescent="0.25"/>
    <row r="120" ht="9.9499999999999993" customHeight="1" x14ac:dyDescent="0.25"/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FF00"/>
  </sheetPr>
  <dimension ref="A1:O112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85546875" style="374" customWidth="1"/>
    <col min="2" max="3" width="5.7109375" style="374" customWidth="1"/>
    <col min="4" max="5" width="4.7109375" style="374" customWidth="1"/>
    <col min="6" max="7" width="6.7109375" style="374" customWidth="1"/>
    <col min="8" max="9" width="4.7109375" style="374" customWidth="1"/>
    <col min="10" max="11" width="5.7109375" style="374" customWidth="1"/>
    <col min="12" max="12" width="4.7109375" style="374" customWidth="1"/>
    <col min="13" max="14" width="5.7109375" style="374" customWidth="1"/>
    <col min="15" max="15" width="4.7109375" style="374" customWidth="1"/>
    <col min="16" max="23" width="11.140625" style="374" customWidth="1"/>
    <col min="24" max="33" width="12.42578125" style="374"/>
    <col min="34" max="34" width="7.28515625" style="374" customWidth="1"/>
    <col min="35" max="43" width="12.42578125" style="374"/>
    <col min="44" max="44" width="35.42578125" style="374" customWidth="1"/>
    <col min="45" max="45" width="12.42578125" style="374"/>
    <col min="46" max="46" width="35.42578125" style="374" customWidth="1"/>
    <col min="47" max="50" width="12.42578125" style="374"/>
    <col min="51" max="53" width="13.7109375" style="374" customWidth="1"/>
    <col min="54" max="54" width="12.42578125" style="374"/>
    <col min="55" max="55" width="6" style="374" customWidth="1"/>
    <col min="56" max="56" width="12.42578125" style="374"/>
    <col min="57" max="57" width="6" style="374" customWidth="1"/>
    <col min="58" max="58" width="12.42578125" style="374"/>
    <col min="59" max="59" width="6" style="374" customWidth="1"/>
    <col min="60" max="60" width="12.42578125" style="374"/>
    <col min="61" max="61" width="6" style="374" customWidth="1"/>
    <col min="62" max="62" width="12.42578125" style="374"/>
    <col min="63" max="63" width="6" style="374" customWidth="1"/>
    <col min="64" max="16384" width="12.42578125" style="374"/>
  </cols>
  <sheetData>
    <row r="1" spans="1:15" ht="13.5" x14ac:dyDescent="0.25">
      <c r="A1" s="282" t="s">
        <v>542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ht="12" customHeight="1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468</v>
      </c>
      <c r="N3" s="276"/>
      <c r="O3" s="275"/>
    </row>
    <row r="4" spans="1:15" ht="22.5" customHeight="1" x14ac:dyDescent="0.25">
      <c r="A4" s="805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402" t="s">
        <v>325</v>
      </c>
      <c r="B5" s="401">
        <v>7979</v>
      </c>
      <c r="C5" s="400">
        <v>7896</v>
      </c>
      <c r="D5" s="485">
        <v>-1.0402306053390098</v>
      </c>
      <c r="E5" s="485">
        <v>100</v>
      </c>
      <c r="F5" s="401">
        <v>419795</v>
      </c>
      <c r="G5" s="400">
        <v>426638.05</v>
      </c>
      <c r="H5" s="485">
        <v>1.6300932598053874</v>
      </c>
      <c r="I5" s="485">
        <v>100</v>
      </c>
      <c r="J5" s="486">
        <v>52.612482767264069</v>
      </c>
      <c r="K5" s="487">
        <v>54.032174518743666</v>
      </c>
      <c r="L5" s="485">
        <v>2.698393378924413</v>
      </c>
      <c r="M5" s="399">
        <v>80.325468383377597</v>
      </c>
      <c r="N5" s="398">
        <v>73.504188151994413</v>
      </c>
      <c r="O5" s="485">
        <v>-8.4920516103641717</v>
      </c>
    </row>
    <row r="6" spans="1:15" x14ac:dyDescent="0.25">
      <c r="A6" s="260" t="s">
        <v>113</v>
      </c>
      <c r="B6" s="259">
        <v>7979</v>
      </c>
      <c r="C6" s="258">
        <v>7896</v>
      </c>
      <c r="D6" s="476">
        <v>-1.0402306053390098</v>
      </c>
      <c r="E6" s="477">
        <v>100</v>
      </c>
      <c r="F6" s="259">
        <v>419795</v>
      </c>
      <c r="G6" s="258">
        <v>426638.05</v>
      </c>
      <c r="H6" s="476">
        <v>1.6300932598053874</v>
      </c>
      <c r="I6" s="477">
        <v>100</v>
      </c>
      <c r="J6" s="478">
        <v>52.612482767264069</v>
      </c>
      <c r="K6" s="479">
        <v>54.032174518743666</v>
      </c>
      <c r="L6" s="478">
        <v>2.698393378924413</v>
      </c>
      <c r="M6" s="254">
        <v>80.325468383377597</v>
      </c>
      <c r="N6" s="255">
        <v>73.504188151994413</v>
      </c>
      <c r="O6" s="478">
        <v>-8.4920516103641717</v>
      </c>
    </row>
    <row r="7" spans="1:15" x14ac:dyDescent="0.25">
      <c r="A7" s="253" t="s">
        <v>323</v>
      </c>
      <c r="B7" s="298"/>
      <c r="C7" s="298"/>
      <c r="D7" s="296"/>
      <c r="E7" s="296"/>
      <c r="F7" s="298"/>
      <c r="G7" s="298"/>
      <c r="H7" s="296"/>
      <c r="I7" s="296"/>
      <c r="J7" s="298"/>
      <c r="K7" s="298"/>
      <c r="L7" s="296"/>
      <c r="M7" s="298"/>
      <c r="N7" s="298"/>
      <c r="O7" s="296"/>
    </row>
    <row r="8" spans="1:15" ht="9.9499999999999993" customHeight="1" x14ac:dyDescent="0.25"/>
    <row r="9" spans="1:15" ht="9.9499999999999993" customHeight="1" x14ac:dyDescent="0.25"/>
    <row r="10" spans="1:15" ht="9.9499999999999993" customHeight="1" x14ac:dyDescent="0.25"/>
    <row r="11" spans="1:15" ht="9.9499999999999993" customHeight="1" x14ac:dyDescent="0.25"/>
    <row r="12" spans="1:15" ht="9.9499999999999993" customHeight="1" x14ac:dyDescent="0.25"/>
    <row r="13" spans="1:15" ht="9.9499999999999993" customHeight="1" x14ac:dyDescent="0.25"/>
    <row r="14" spans="1:15" ht="9.9499999999999993" customHeight="1" x14ac:dyDescent="0.25"/>
    <row r="15" spans="1:15" ht="9.9499999999999993" customHeight="1" x14ac:dyDescent="0.25"/>
    <row r="16" spans="1:15" ht="9.9499999999999993" customHeight="1" x14ac:dyDescent="0.25"/>
    <row r="17" ht="9.9499999999999993" customHeight="1" x14ac:dyDescent="0.25"/>
    <row r="18" ht="9.9499999999999993" customHeight="1" x14ac:dyDescent="0.25"/>
    <row r="19" ht="9.9499999999999993" customHeight="1" x14ac:dyDescent="0.25"/>
    <row r="20" ht="9.9499999999999993" customHeight="1" x14ac:dyDescent="0.25"/>
    <row r="21" ht="9.9499999999999993" customHeight="1" x14ac:dyDescent="0.25"/>
    <row r="22" ht="9.9499999999999993" customHeight="1" x14ac:dyDescent="0.25"/>
    <row r="23" ht="9.9499999999999993" customHeight="1" x14ac:dyDescent="0.25"/>
    <row r="24" ht="9.9499999999999993" customHeight="1" x14ac:dyDescent="0.25"/>
    <row r="25" ht="9.9499999999999993" customHeight="1" x14ac:dyDescent="0.25"/>
    <row r="26" ht="9.9499999999999993" customHeight="1" x14ac:dyDescent="0.25"/>
    <row r="27" ht="9.9499999999999993" customHeight="1" x14ac:dyDescent="0.25"/>
    <row r="28" ht="9.9499999999999993" customHeight="1" x14ac:dyDescent="0.25"/>
    <row r="29" ht="9.9499999999999993" customHeight="1" x14ac:dyDescent="0.25"/>
    <row r="30" ht="9.9499999999999993" customHeight="1" x14ac:dyDescent="0.25"/>
    <row r="31" ht="9.9499999999999993" customHeight="1" x14ac:dyDescent="0.25"/>
    <row r="32" ht="9.9499999999999993" customHeight="1" x14ac:dyDescent="0.25"/>
    <row r="33" ht="9.9499999999999993" customHeight="1" x14ac:dyDescent="0.25"/>
    <row r="34" ht="9.9499999999999993" customHeight="1" x14ac:dyDescent="0.25"/>
    <row r="35" ht="9.9499999999999993" customHeight="1" x14ac:dyDescent="0.25"/>
    <row r="36" ht="9.9499999999999993" customHeight="1" x14ac:dyDescent="0.25"/>
    <row r="37" ht="9.9499999999999993" customHeight="1" x14ac:dyDescent="0.25"/>
    <row r="38" ht="9.9499999999999993" customHeight="1" x14ac:dyDescent="0.25"/>
    <row r="39" ht="9.9499999999999993" customHeight="1" x14ac:dyDescent="0.25"/>
    <row r="40" ht="9.9499999999999993" customHeight="1" x14ac:dyDescent="0.25"/>
    <row r="41" ht="9.9499999999999993" customHeight="1" x14ac:dyDescent="0.25"/>
    <row r="42" ht="9.9499999999999993" customHeight="1" x14ac:dyDescent="0.25"/>
    <row r="43" ht="9.9499999999999993" customHeight="1" x14ac:dyDescent="0.25"/>
    <row r="44" ht="9.9499999999999993" customHeight="1" x14ac:dyDescent="0.25"/>
    <row r="45" ht="9.9499999999999993" customHeight="1" x14ac:dyDescent="0.25"/>
    <row r="46" ht="9.9499999999999993" customHeight="1" x14ac:dyDescent="0.25"/>
    <row r="47" ht="9.9499999999999993" customHeight="1" x14ac:dyDescent="0.25"/>
    <row r="48" ht="9.9499999999999993" customHeight="1" x14ac:dyDescent="0.25"/>
    <row r="49" ht="9.9499999999999993" customHeight="1" x14ac:dyDescent="0.25"/>
    <row r="50" ht="9.9499999999999993" customHeight="1" x14ac:dyDescent="0.25"/>
    <row r="51" ht="9.9499999999999993" customHeight="1" x14ac:dyDescent="0.25"/>
    <row r="52" ht="9.9499999999999993" customHeight="1" x14ac:dyDescent="0.25"/>
    <row r="53" ht="9.9499999999999993" customHeight="1" x14ac:dyDescent="0.25"/>
    <row r="54" ht="9.9499999999999993" customHeight="1" x14ac:dyDescent="0.25"/>
    <row r="55" ht="9.9499999999999993" customHeight="1" x14ac:dyDescent="0.25"/>
    <row r="56" ht="9.9499999999999993" customHeight="1" x14ac:dyDescent="0.25"/>
    <row r="57" ht="9.9499999999999993" customHeight="1" x14ac:dyDescent="0.25"/>
    <row r="58" ht="9.9499999999999993" customHeight="1" x14ac:dyDescent="0.25"/>
    <row r="59" ht="9.9499999999999993" customHeight="1" x14ac:dyDescent="0.25"/>
    <row r="60" ht="9.9499999999999993" customHeight="1" x14ac:dyDescent="0.25"/>
    <row r="61" ht="9.9499999999999993" customHeight="1" x14ac:dyDescent="0.25"/>
    <row r="62" ht="9.9499999999999993" customHeight="1" x14ac:dyDescent="0.25"/>
    <row r="63" ht="9.9499999999999993" customHeight="1" x14ac:dyDescent="0.25"/>
    <row r="64" ht="9.9499999999999993" customHeight="1" x14ac:dyDescent="0.25"/>
    <row r="65" ht="9.9499999999999993" customHeight="1" x14ac:dyDescent="0.25"/>
    <row r="66" ht="9.9499999999999993" customHeight="1" x14ac:dyDescent="0.25"/>
    <row r="67" ht="9.9499999999999993" customHeight="1" x14ac:dyDescent="0.25"/>
    <row r="68" ht="9.9499999999999993" customHeight="1" x14ac:dyDescent="0.25"/>
    <row r="69" ht="9.9499999999999993" customHeight="1" x14ac:dyDescent="0.25"/>
    <row r="70" ht="9.9499999999999993" customHeight="1" x14ac:dyDescent="0.25"/>
    <row r="71" ht="9.9499999999999993" customHeight="1" x14ac:dyDescent="0.25"/>
    <row r="72" ht="9.9499999999999993" customHeight="1" x14ac:dyDescent="0.25"/>
    <row r="73" ht="9.9499999999999993" customHeight="1" x14ac:dyDescent="0.25"/>
    <row r="74" ht="9.9499999999999993" customHeight="1" x14ac:dyDescent="0.25"/>
    <row r="75" ht="9.9499999999999993" customHeight="1" x14ac:dyDescent="0.25"/>
    <row r="76" ht="9.9499999999999993" customHeight="1" x14ac:dyDescent="0.25"/>
    <row r="77" ht="9.9499999999999993" customHeight="1" x14ac:dyDescent="0.25"/>
    <row r="78" ht="9.9499999999999993" customHeight="1" x14ac:dyDescent="0.25"/>
    <row r="79" ht="9.9499999999999993" customHeight="1" x14ac:dyDescent="0.25"/>
    <row r="80" ht="9.9499999999999993" customHeight="1" x14ac:dyDescent="0.25"/>
    <row r="81" ht="9.9499999999999993" customHeight="1" x14ac:dyDescent="0.25"/>
    <row r="82" ht="9.9499999999999993" customHeight="1" x14ac:dyDescent="0.25"/>
    <row r="83" ht="9.9499999999999993" customHeight="1" x14ac:dyDescent="0.25"/>
    <row r="84" ht="9.9499999999999993" customHeight="1" x14ac:dyDescent="0.25"/>
    <row r="85" ht="9.9499999999999993" customHeight="1" x14ac:dyDescent="0.25"/>
    <row r="86" ht="9.9499999999999993" customHeight="1" x14ac:dyDescent="0.25"/>
    <row r="87" ht="9.9499999999999993" customHeight="1" x14ac:dyDescent="0.25"/>
    <row r="88" ht="9.9499999999999993" customHeight="1" x14ac:dyDescent="0.25"/>
    <row r="89" ht="9.9499999999999993" customHeight="1" x14ac:dyDescent="0.25"/>
    <row r="90" ht="9.9499999999999993" customHeight="1" x14ac:dyDescent="0.25"/>
    <row r="91" ht="9.9499999999999993" customHeight="1" x14ac:dyDescent="0.25"/>
    <row r="92" ht="9.9499999999999993" customHeight="1" x14ac:dyDescent="0.25"/>
    <row r="93" ht="9.9499999999999993" customHeight="1" x14ac:dyDescent="0.25"/>
    <row r="94" ht="9.9499999999999993" customHeight="1" x14ac:dyDescent="0.25"/>
    <row r="95" ht="9.9499999999999993" customHeight="1" x14ac:dyDescent="0.25"/>
    <row r="96" ht="9.9499999999999993" customHeight="1" x14ac:dyDescent="0.25"/>
    <row r="97" ht="9.9499999999999993" customHeight="1" x14ac:dyDescent="0.25"/>
    <row r="98" ht="9.9499999999999993" customHeight="1" x14ac:dyDescent="0.25"/>
    <row r="99" ht="9.9499999999999993" customHeight="1" x14ac:dyDescent="0.25"/>
    <row r="100" ht="9.9499999999999993" customHeight="1" x14ac:dyDescent="0.25"/>
    <row r="101" ht="9.9499999999999993" customHeight="1" x14ac:dyDescent="0.25"/>
    <row r="102" ht="9.9499999999999993" customHeight="1" x14ac:dyDescent="0.25"/>
    <row r="103" ht="9.9499999999999993" customHeight="1" x14ac:dyDescent="0.25"/>
    <row r="104" ht="9.9499999999999993" customHeight="1" x14ac:dyDescent="0.25"/>
    <row r="105" ht="9.9499999999999993" customHeight="1" x14ac:dyDescent="0.25"/>
    <row r="106" ht="9.9499999999999993" customHeight="1" x14ac:dyDescent="0.25"/>
    <row r="107" ht="9.9499999999999993" customHeight="1" x14ac:dyDescent="0.25"/>
    <row r="108" ht="9.9499999999999993" customHeight="1" x14ac:dyDescent="0.25"/>
    <row r="109" ht="9.9499999999999993" customHeight="1" x14ac:dyDescent="0.25"/>
    <row r="110" ht="9.9499999999999993" customHeight="1" x14ac:dyDescent="0.25"/>
    <row r="112" ht="9.9499999999999993" customHeight="1" x14ac:dyDescent="0.25"/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FF00"/>
  </sheetPr>
  <dimension ref="A1:O122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85546875" style="374" customWidth="1"/>
    <col min="2" max="3" width="5.7109375" style="374" customWidth="1"/>
    <col min="4" max="5" width="4.7109375" style="374" customWidth="1"/>
    <col min="6" max="7" width="5.7109375" style="374" customWidth="1"/>
    <col min="8" max="9" width="4.7109375" style="374" customWidth="1"/>
    <col min="10" max="11" width="5.7109375" style="374" customWidth="1"/>
    <col min="12" max="12" width="4.7109375" style="374" customWidth="1"/>
    <col min="13" max="14" width="5.7109375" style="374" customWidth="1"/>
    <col min="15" max="15" width="4.7109375" style="374" customWidth="1"/>
    <col min="16" max="23" width="11.140625" style="374" customWidth="1"/>
    <col min="24" max="33" width="12.42578125" style="374"/>
    <col min="34" max="34" width="7.28515625" style="374" customWidth="1"/>
    <col min="35" max="43" width="12.42578125" style="374"/>
    <col min="44" max="44" width="35.42578125" style="374" customWidth="1"/>
    <col min="45" max="45" width="12.42578125" style="374"/>
    <col min="46" max="46" width="35.42578125" style="374" customWidth="1"/>
    <col min="47" max="50" width="12.42578125" style="374"/>
    <col min="51" max="53" width="13.7109375" style="374" customWidth="1"/>
    <col min="54" max="54" width="12.42578125" style="374"/>
    <col min="55" max="55" width="6" style="374" customWidth="1"/>
    <col min="56" max="56" width="12.42578125" style="374"/>
    <col min="57" max="57" width="6" style="374" customWidth="1"/>
    <col min="58" max="58" width="12.42578125" style="374"/>
    <col min="59" max="59" width="6" style="374" customWidth="1"/>
    <col min="60" max="60" width="12.42578125" style="374"/>
    <col min="61" max="61" width="6" style="374" customWidth="1"/>
    <col min="62" max="62" width="12.42578125" style="374"/>
    <col min="63" max="63" width="6" style="374" customWidth="1"/>
    <col min="64" max="16384" width="12.42578125" style="374"/>
  </cols>
  <sheetData>
    <row r="1" spans="1:15" ht="13.5" x14ac:dyDescent="0.25">
      <c r="A1" s="282" t="s">
        <v>543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ht="12" customHeight="1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468</v>
      </c>
      <c r="N3" s="276"/>
      <c r="O3" s="275"/>
    </row>
    <row r="4" spans="1:15" ht="22.5" customHeight="1" x14ac:dyDescent="0.25">
      <c r="A4" s="805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318" t="s">
        <v>325</v>
      </c>
      <c r="B5" s="272">
        <v>26927.99</v>
      </c>
      <c r="C5" s="271">
        <v>18098.828000000001</v>
      </c>
      <c r="D5" s="473">
        <v>-32.788046935549218</v>
      </c>
      <c r="E5" s="473">
        <v>100</v>
      </c>
      <c r="F5" s="272">
        <v>70152.664000000004</v>
      </c>
      <c r="G5" s="271">
        <v>45358.265000000007</v>
      </c>
      <c r="H5" s="473">
        <v>-35.343488880194194</v>
      </c>
      <c r="I5" s="473">
        <v>100</v>
      </c>
      <c r="J5" s="474">
        <v>2.605194966278582</v>
      </c>
      <c r="K5" s="475">
        <v>2.5061437679832088</v>
      </c>
      <c r="L5" s="473">
        <v>-3.8020647044648581</v>
      </c>
      <c r="M5" s="270">
        <v>2794.2437537368496</v>
      </c>
      <c r="N5" s="269">
        <v>2879.6717685299477</v>
      </c>
      <c r="O5" s="473">
        <v>3.0572857031120559</v>
      </c>
    </row>
    <row r="6" spans="1:15" x14ac:dyDescent="0.25">
      <c r="A6" s="267" t="s">
        <v>114</v>
      </c>
      <c r="B6" s="266">
        <v>895</v>
      </c>
      <c r="C6" s="265">
        <v>518</v>
      </c>
      <c r="D6" s="456">
        <v>-42.122905027932966</v>
      </c>
      <c r="E6" s="457">
        <v>2.8620637756212721</v>
      </c>
      <c r="F6" s="266">
        <v>2618.3000000000002</v>
      </c>
      <c r="G6" s="265">
        <v>1484</v>
      </c>
      <c r="H6" s="456">
        <v>-43.322002826261318</v>
      </c>
      <c r="I6" s="457">
        <v>3.2717300805046223</v>
      </c>
      <c r="J6" s="458">
        <v>2.9254748603351959</v>
      </c>
      <c r="K6" s="459">
        <v>2.8648648648648649</v>
      </c>
      <c r="L6" s="458">
        <v>-2.0718002500074939</v>
      </c>
      <c r="M6" s="261">
        <v>2744.0736355650611</v>
      </c>
      <c r="N6" s="262">
        <v>2829.7843665768191</v>
      </c>
      <c r="O6" s="458">
        <v>3.1234850953301141</v>
      </c>
    </row>
    <row r="7" spans="1:15" x14ac:dyDescent="0.25">
      <c r="A7" s="267" t="s">
        <v>116</v>
      </c>
      <c r="B7" s="266">
        <v>64</v>
      </c>
      <c r="C7" s="265">
        <v>107</v>
      </c>
      <c r="D7" s="457">
        <v>67.1875</v>
      </c>
      <c r="E7" s="457">
        <v>0.59119850191404655</v>
      </c>
      <c r="F7" s="266">
        <v>251.9</v>
      </c>
      <c r="G7" s="265">
        <v>679.76</v>
      </c>
      <c r="H7" s="457">
        <v>169.85311631599842</v>
      </c>
      <c r="I7" s="457">
        <v>1.4986463878192868</v>
      </c>
      <c r="J7" s="458">
        <v>3.9359375000000001</v>
      </c>
      <c r="K7" s="459">
        <v>6.352897196261682</v>
      </c>
      <c r="L7" s="458">
        <v>61.407471441344839</v>
      </c>
      <c r="M7" s="261">
        <v>2409.5633187772924</v>
      </c>
      <c r="N7" s="262">
        <v>3265.4407437919267</v>
      </c>
      <c r="O7" s="460">
        <v>35.520022169367202</v>
      </c>
    </row>
    <row r="8" spans="1:15" x14ac:dyDescent="0.25">
      <c r="A8" s="267" t="s">
        <v>121</v>
      </c>
      <c r="B8" s="266">
        <v>61</v>
      </c>
      <c r="C8" s="265">
        <v>65</v>
      </c>
      <c r="D8" s="456">
        <v>6.5573770491803351</v>
      </c>
      <c r="E8" s="457">
        <v>0.35913927686367314</v>
      </c>
      <c r="F8" s="266">
        <v>35</v>
      </c>
      <c r="G8" s="265">
        <v>38</v>
      </c>
      <c r="H8" s="456">
        <v>8.5714285714285623</v>
      </c>
      <c r="I8" s="457">
        <v>8.3777454891627787E-2</v>
      </c>
      <c r="J8" s="458">
        <v>0.57377049180327866</v>
      </c>
      <c r="K8" s="459">
        <v>0.58461538461538465</v>
      </c>
      <c r="L8" s="458">
        <v>1.8901098901098923</v>
      </c>
      <c r="M8" s="261">
        <v>500</v>
      </c>
      <c r="N8" s="262">
        <v>2360.5263157894733</v>
      </c>
      <c r="O8" s="458">
        <v>372.10526315789468</v>
      </c>
    </row>
    <row r="9" spans="1:15" x14ac:dyDescent="0.25">
      <c r="A9" s="267" t="s">
        <v>122</v>
      </c>
      <c r="B9" s="266">
        <v>17226.490000000002</v>
      </c>
      <c r="C9" s="265">
        <v>12377.04</v>
      </c>
      <c r="D9" s="456">
        <v>-28.151120744852843</v>
      </c>
      <c r="E9" s="457">
        <v>68.385864543273186</v>
      </c>
      <c r="F9" s="266">
        <v>44485.351999999992</v>
      </c>
      <c r="G9" s="265">
        <v>31211.156999999999</v>
      </c>
      <c r="H9" s="456">
        <v>-29.839473901431635</v>
      </c>
      <c r="I9" s="457">
        <v>68.810297307447712</v>
      </c>
      <c r="J9" s="458">
        <v>2.5823805081592353</v>
      </c>
      <c r="K9" s="459">
        <v>2.5216979988753367</v>
      </c>
      <c r="L9" s="458">
        <v>-2.3498670738943184</v>
      </c>
      <c r="M9" s="261">
        <v>2668.7415823977294</v>
      </c>
      <c r="N9" s="262">
        <v>2874.1924097847436</v>
      </c>
      <c r="O9" s="458">
        <v>7.6984159403859165</v>
      </c>
    </row>
    <row r="10" spans="1:15" x14ac:dyDescent="0.25">
      <c r="A10" s="267" t="s">
        <v>124</v>
      </c>
      <c r="B10" s="266">
        <v>554</v>
      </c>
      <c r="C10" s="265">
        <v>36</v>
      </c>
      <c r="D10" s="456">
        <v>-93.501805054151617</v>
      </c>
      <c r="E10" s="457">
        <v>0.19890790718603435</v>
      </c>
      <c r="F10" s="266">
        <v>2680</v>
      </c>
      <c r="G10" s="265">
        <v>167.07999999999998</v>
      </c>
      <c r="H10" s="456">
        <v>-93.765671641791045</v>
      </c>
      <c r="I10" s="457">
        <v>0.36835624113929394</v>
      </c>
      <c r="J10" s="458">
        <v>4.837545126353791</v>
      </c>
      <c r="K10" s="459">
        <v>4.641111111111111</v>
      </c>
      <c r="L10" s="458">
        <v>-4.0606135986733127</v>
      </c>
      <c r="M10" s="261">
        <v>3000.8955223880594</v>
      </c>
      <c r="N10" s="262">
        <v>3000</v>
      </c>
      <c r="O10" s="458">
        <v>-2.9841838257227415E-2</v>
      </c>
    </row>
    <row r="11" spans="1:15" x14ac:dyDescent="0.25">
      <c r="A11" s="267" t="s">
        <v>125</v>
      </c>
      <c r="B11" s="266">
        <v>4355</v>
      </c>
      <c r="C11" s="265">
        <v>3133</v>
      </c>
      <c r="D11" s="456">
        <v>-28.059701492537314</v>
      </c>
      <c r="E11" s="457">
        <v>17.310513144829045</v>
      </c>
      <c r="F11" s="266">
        <v>11671</v>
      </c>
      <c r="G11" s="265">
        <v>6300</v>
      </c>
      <c r="H11" s="456">
        <v>-46.020049695827261</v>
      </c>
      <c r="I11" s="457">
        <v>13.889420153085661</v>
      </c>
      <c r="J11" s="458">
        <v>2.6799081515499426</v>
      </c>
      <c r="K11" s="459">
        <v>2.010852218321098</v>
      </c>
      <c r="L11" s="458">
        <v>-24.965629245237064</v>
      </c>
      <c r="M11" s="261">
        <v>3257.1896152857521</v>
      </c>
      <c r="N11" s="262">
        <v>3226.8698412698413</v>
      </c>
      <c r="O11" s="458">
        <v>-0.93085689189300602</v>
      </c>
    </row>
    <row r="12" spans="1:15" x14ac:dyDescent="0.25">
      <c r="A12" s="267" t="s">
        <v>200</v>
      </c>
      <c r="B12" s="266">
        <v>1104</v>
      </c>
      <c r="C12" s="265">
        <v>1293</v>
      </c>
      <c r="D12" s="456">
        <v>17.119565217391308</v>
      </c>
      <c r="E12" s="457">
        <v>7.1441089997650673</v>
      </c>
      <c r="F12" s="266">
        <v>3447</v>
      </c>
      <c r="G12" s="265">
        <v>4032</v>
      </c>
      <c r="H12" s="456">
        <v>16.971279373368155</v>
      </c>
      <c r="I12" s="457">
        <v>8.8892288979748226</v>
      </c>
      <c r="J12" s="458">
        <v>3.1222826086956523</v>
      </c>
      <c r="K12" s="459">
        <v>3.1183294663573085</v>
      </c>
      <c r="L12" s="458">
        <v>-0.12661065104530023</v>
      </c>
      <c r="M12" s="261">
        <v>2246.4113722077168</v>
      </c>
      <c r="N12" s="262">
        <v>2247.6364087301586</v>
      </c>
      <c r="O12" s="458">
        <v>5.4533044908766648E-2</v>
      </c>
    </row>
    <row r="13" spans="1:15" x14ac:dyDescent="0.25">
      <c r="A13" s="267" t="s">
        <v>324</v>
      </c>
      <c r="B13" s="266">
        <v>0</v>
      </c>
      <c r="C13" s="265">
        <v>3</v>
      </c>
      <c r="D13" s="456" t="s">
        <v>341</v>
      </c>
      <c r="E13" s="457">
        <v>1.6575658932169529E-2</v>
      </c>
      <c r="F13" s="266">
        <v>0</v>
      </c>
      <c r="G13" s="265">
        <v>8.48</v>
      </c>
      <c r="H13" s="456" t="s">
        <v>341</v>
      </c>
      <c r="I13" s="457">
        <v>1.8695600460026413E-2</v>
      </c>
      <c r="J13" s="458" t="s">
        <v>341</v>
      </c>
      <c r="K13" s="459">
        <v>2.8266666666666667</v>
      </c>
      <c r="L13" s="458" t="s">
        <v>341</v>
      </c>
      <c r="M13" s="261" t="s">
        <v>341</v>
      </c>
      <c r="N13" s="262">
        <v>2900</v>
      </c>
      <c r="O13" s="458" t="s">
        <v>341</v>
      </c>
    </row>
    <row r="14" spans="1:15" x14ac:dyDescent="0.25">
      <c r="A14" s="267" t="s">
        <v>130</v>
      </c>
      <c r="B14" s="266">
        <v>2316</v>
      </c>
      <c r="C14" s="265">
        <v>373</v>
      </c>
      <c r="D14" s="456">
        <v>-83.894645941278071</v>
      </c>
      <c r="E14" s="457">
        <v>2.060906927233078</v>
      </c>
      <c r="F14" s="266">
        <v>4577</v>
      </c>
      <c r="G14" s="265">
        <v>1197</v>
      </c>
      <c r="H14" s="456">
        <v>-73.847498361372075</v>
      </c>
      <c r="I14" s="457">
        <v>2.6389898290862752</v>
      </c>
      <c r="J14" s="458">
        <v>1.976252158894646</v>
      </c>
      <c r="K14" s="459">
        <v>3.2091152815013406</v>
      </c>
      <c r="L14" s="458">
        <v>62.383897573893485</v>
      </c>
      <c r="M14" s="261">
        <v>3323.4760760323356</v>
      </c>
      <c r="N14" s="262">
        <v>3458.9223057644108</v>
      </c>
      <c r="O14" s="458">
        <v>4.0754386862857928</v>
      </c>
    </row>
    <row r="15" spans="1:15" x14ac:dyDescent="0.25">
      <c r="A15" s="267" t="s">
        <v>359</v>
      </c>
      <c r="B15" s="266">
        <v>280</v>
      </c>
      <c r="C15" s="265">
        <v>105</v>
      </c>
      <c r="D15" s="456">
        <v>-62.5</v>
      </c>
      <c r="E15" s="457">
        <v>0.58014806262593355</v>
      </c>
      <c r="F15" s="266">
        <v>286.3</v>
      </c>
      <c r="G15" s="265">
        <v>112.7</v>
      </c>
      <c r="H15" s="456">
        <v>-60.635696821515893</v>
      </c>
      <c r="I15" s="457">
        <v>0.24846629384964344</v>
      </c>
      <c r="J15" s="458">
        <v>1.0225</v>
      </c>
      <c r="K15" s="459">
        <v>1.0733333333333333</v>
      </c>
      <c r="L15" s="461">
        <v>4.971475142624282</v>
      </c>
      <c r="M15" s="292">
        <v>1179.1477471184073</v>
      </c>
      <c r="N15" s="293">
        <v>1619.9201419698311</v>
      </c>
      <c r="O15" s="461">
        <v>37.380590848651508</v>
      </c>
    </row>
    <row r="16" spans="1:15" x14ac:dyDescent="0.25">
      <c r="A16" s="291" t="s">
        <v>135</v>
      </c>
      <c r="B16" s="290">
        <v>72.5</v>
      </c>
      <c r="C16" s="289">
        <v>88.787999999999997</v>
      </c>
      <c r="D16" s="480">
        <v>22.466206896551721</v>
      </c>
      <c r="E16" s="481">
        <v>0.49057320175648933</v>
      </c>
      <c r="F16" s="290">
        <v>100.81199999999998</v>
      </c>
      <c r="G16" s="289">
        <v>128.08799999999999</v>
      </c>
      <c r="H16" s="480">
        <v>27.05630282109275</v>
      </c>
      <c r="I16" s="481">
        <v>0.28239175374102155</v>
      </c>
      <c r="J16" s="482">
        <v>1.390510344827586</v>
      </c>
      <c r="K16" s="483">
        <v>1.4426273820786593</v>
      </c>
      <c r="L16" s="484">
        <v>3.7480510263687039</v>
      </c>
      <c r="M16" s="283">
        <v>1437.1057017021785</v>
      </c>
      <c r="N16" s="284">
        <v>1447.0023733683092</v>
      </c>
      <c r="O16" s="484">
        <v>0.68865300961569176</v>
      </c>
    </row>
    <row r="17" spans="1:15" x14ac:dyDescent="0.25">
      <c r="A17" s="253" t="s">
        <v>323</v>
      </c>
      <c r="B17" s="298"/>
      <c r="C17" s="298"/>
      <c r="D17" s="296"/>
      <c r="E17" s="296"/>
      <c r="F17" s="298"/>
      <c r="G17" s="298"/>
      <c r="H17" s="296"/>
      <c r="I17" s="296"/>
      <c r="J17" s="298"/>
      <c r="K17" s="298"/>
      <c r="L17" s="296"/>
      <c r="M17" s="298"/>
      <c r="N17" s="298"/>
      <c r="O17" s="296"/>
    </row>
    <row r="18" spans="1:15" ht="9.9499999999999993" customHeight="1" x14ac:dyDescent="0.25"/>
    <row r="19" spans="1:15" ht="9.9499999999999993" customHeight="1" x14ac:dyDescent="0.25"/>
    <row r="20" spans="1:15" ht="9.9499999999999993" customHeight="1" x14ac:dyDescent="0.25"/>
    <row r="21" spans="1:15" ht="9.9499999999999993" customHeight="1" x14ac:dyDescent="0.25"/>
    <row r="22" spans="1:15" ht="9.9499999999999993" customHeight="1" x14ac:dyDescent="0.25"/>
    <row r="23" spans="1:15" ht="9.9499999999999993" customHeight="1" x14ac:dyDescent="0.25"/>
    <row r="24" spans="1:15" ht="9.9499999999999993" customHeight="1" x14ac:dyDescent="0.25"/>
    <row r="25" spans="1:15" ht="9.9499999999999993" customHeight="1" x14ac:dyDescent="0.25"/>
    <row r="26" spans="1:15" ht="9.9499999999999993" customHeight="1" x14ac:dyDescent="0.25"/>
    <row r="27" spans="1:15" ht="9.9499999999999993" customHeight="1" x14ac:dyDescent="0.25"/>
    <row r="28" spans="1:15" ht="9.9499999999999993" customHeight="1" x14ac:dyDescent="0.25"/>
    <row r="29" spans="1:15" ht="9.9499999999999993" customHeight="1" x14ac:dyDescent="0.25"/>
    <row r="30" spans="1:15" ht="9.9499999999999993" customHeight="1" x14ac:dyDescent="0.25"/>
    <row r="31" spans="1:15" ht="9.9499999999999993" customHeight="1" x14ac:dyDescent="0.25"/>
    <row r="32" spans="1:15" ht="9.9499999999999993" customHeight="1" x14ac:dyDescent="0.25"/>
    <row r="33" ht="9.9499999999999993" customHeight="1" x14ac:dyDescent="0.25"/>
    <row r="34" ht="9.9499999999999993" customHeight="1" x14ac:dyDescent="0.25"/>
    <row r="35" ht="9.9499999999999993" customHeight="1" x14ac:dyDescent="0.25"/>
    <row r="36" ht="9.9499999999999993" customHeight="1" x14ac:dyDescent="0.25"/>
    <row r="37" ht="9.9499999999999993" customHeight="1" x14ac:dyDescent="0.25"/>
    <row r="38" ht="9.9499999999999993" customHeight="1" x14ac:dyDescent="0.25"/>
    <row r="39" ht="9.9499999999999993" customHeight="1" x14ac:dyDescent="0.25"/>
    <row r="40" ht="9.9499999999999993" customHeight="1" x14ac:dyDescent="0.25"/>
    <row r="41" ht="9.9499999999999993" customHeight="1" x14ac:dyDescent="0.25"/>
    <row r="42" ht="9.9499999999999993" customHeight="1" x14ac:dyDescent="0.25"/>
    <row r="43" ht="9.9499999999999993" customHeight="1" x14ac:dyDescent="0.25"/>
    <row r="44" ht="9.9499999999999993" customHeight="1" x14ac:dyDescent="0.25"/>
    <row r="45" ht="9.9499999999999993" customHeight="1" x14ac:dyDescent="0.25"/>
    <row r="46" ht="9.9499999999999993" customHeight="1" x14ac:dyDescent="0.25"/>
    <row r="47" ht="9.9499999999999993" customHeight="1" x14ac:dyDescent="0.25"/>
    <row r="48" ht="9.9499999999999993" customHeight="1" x14ac:dyDescent="0.25"/>
    <row r="49" ht="9.9499999999999993" customHeight="1" x14ac:dyDescent="0.25"/>
    <row r="50" ht="9.9499999999999993" customHeight="1" x14ac:dyDescent="0.25"/>
    <row r="51" ht="9.9499999999999993" customHeight="1" x14ac:dyDescent="0.25"/>
    <row r="52" ht="9.9499999999999993" customHeight="1" x14ac:dyDescent="0.25"/>
    <row r="53" ht="9.9499999999999993" customHeight="1" x14ac:dyDescent="0.25"/>
    <row r="54" ht="9.9499999999999993" customHeight="1" x14ac:dyDescent="0.25"/>
    <row r="55" ht="9.9499999999999993" customHeight="1" x14ac:dyDescent="0.25"/>
    <row r="56" ht="9.9499999999999993" customHeight="1" x14ac:dyDescent="0.25"/>
    <row r="57" ht="9.9499999999999993" customHeight="1" x14ac:dyDescent="0.25"/>
    <row r="58" ht="9.9499999999999993" customHeight="1" x14ac:dyDescent="0.25"/>
    <row r="59" ht="9.9499999999999993" customHeight="1" x14ac:dyDescent="0.25"/>
    <row r="60" ht="9.9499999999999993" customHeight="1" x14ac:dyDescent="0.25"/>
    <row r="61" ht="9.9499999999999993" customHeight="1" x14ac:dyDescent="0.25"/>
    <row r="62" ht="9.9499999999999993" customHeight="1" x14ac:dyDescent="0.25"/>
    <row r="63" ht="9.9499999999999993" customHeight="1" x14ac:dyDescent="0.25"/>
    <row r="64" ht="9.9499999999999993" customHeight="1" x14ac:dyDescent="0.25"/>
    <row r="65" ht="9.9499999999999993" customHeight="1" x14ac:dyDescent="0.25"/>
    <row r="66" ht="9.9499999999999993" customHeight="1" x14ac:dyDescent="0.25"/>
    <row r="67" ht="9.9499999999999993" customHeight="1" x14ac:dyDescent="0.25"/>
    <row r="68" ht="9.9499999999999993" customHeight="1" x14ac:dyDescent="0.25"/>
    <row r="69" ht="9.9499999999999993" customHeight="1" x14ac:dyDescent="0.25"/>
    <row r="70" ht="9.9499999999999993" customHeight="1" x14ac:dyDescent="0.25"/>
    <row r="71" ht="9.9499999999999993" customHeight="1" x14ac:dyDescent="0.25"/>
    <row r="72" ht="9.9499999999999993" customHeight="1" x14ac:dyDescent="0.25"/>
    <row r="73" ht="9.9499999999999993" customHeight="1" x14ac:dyDescent="0.25"/>
    <row r="74" ht="9.9499999999999993" customHeight="1" x14ac:dyDescent="0.25"/>
    <row r="75" ht="9.9499999999999993" customHeight="1" x14ac:dyDescent="0.25"/>
    <row r="76" ht="9.9499999999999993" customHeight="1" x14ac:dyDescent="0.25"/>
    <row r="77" ht="9.9499999999999993" customHeight="1" x14ac:dyDescent="0.25"/>
    <row r="78" ht="9.9499999999999993" customHeight="1" x14ac:dyDescent="0.25"/>
    <row r="79" ht="9.9499999999999993" customHeight="1" x14ac:dyDescent="0.25"/>
    <row r="80" ht="9.9499999999999993" customHeight="1" x14ac:dyDescent="0.25"/>
    <row r="81" ht="9.9499999999999993" customHeight="1" x14ac:dyDescent="0.25"/>
    <row r="82" ht="9.9499999999999993" customHeight="1" x14ac:dyDescent="0.25"/>
    <row r="83" ht="9.9499999999999993" customHeight="1" x14ac:dyDescent="0.25"/>
    <row r="84" ht="9.9499999999999993" customHeight="1" x14ac:dyDescent="0.25"/>
    <row r="85" ht="9.9499999999999993" customHeight="1" x14ac:dyDescent="0.25"/>
    <row r="86" ht="9.9499999999999993" customHeight="1" x14ac:dyDescent="0.25"/>
    <row r="87" ht="9.9499999999999993" customHeight="1" x14ac:dyDescent="0.25"/>
    <row r="88" ht="9.9499999999999993" customHeight="1" x14ac:dyDescent="0.25"/>
    <row r="89" ht="9.9499999999999993" customHeight="1" x14ac:dyDescent="0.25"/>
    <row r="90" ht="9.9499999999999993" customHeight="1" x14ac:dyDescent="0.25"/>
    <row r="91" ht="9.9499999999999993" customHeight="1" x14ac:dyDescent="0.25"/>
    <row r="92" ht="9.9499999999999993" customHeight="1" x14ac:dyDescent="0.25"/>
    <row r="93" ht="9.9499999999999993" customHeight="1" x14ac:dyDescent="0.25"/>
    <row r="94" ht="9.9499999999999993" customHeight="1" x14ac:dyDescent="0.25"/>
    <row r="95" ht="9.9499999999999993" customHeight="1" x14ac:dyDescent="0.25"/>
    <row r="96" ht="9.9499999999999993" customHeight="1" x14ac:dyDescent="0.25"/>
    <row r="97" ht="9.9499999999999993" customHeight="1" x14ac:dyDescent="0.25"/>
    <row r="98" ht="9.9499999999999993" customHeight="1" x14ac:dyDescent="0.25"/>
    <row r="99" ht="9.9499999999999993" customHeight="1" x14ac:dyDescent="0.25"/>
    <row r="100" ht="9.9499999999999993" customHeight="1" x14ac:dyDescent="0.25"/>
    <row r="101" ht="9.9499999999999993" customHeight="1" x14ac:dyDescent="0.25"/>
    <row r="102" ht="9.9499999999999993" customHeight="1" x14ac:dyDescent="0.25"/>
    <row r="103" ht="9.9499999999999993" customHeight="1" x14ac:dyDescent="0.25"/>
    <row r="104" ht="9.9499999999999993" customHeight="1" x14ac:dyDescent="0.25"/>
    <row r="105" ht="9.9499999999999993" customHeight="1" x14ac:dyDescent="0.25"/>
    <row r="106" ht="9.9499999999999993" customHeight="1" x14ac:dyDescent="0.25"/>
    <row r="107" ht="9.9499999999999993" customHeight="1" x14ac:dyDescent="0.25"/>
    <row r="108" ht="9.9499999999999993" customHeight="1" x14ac:dyDescent="0.25"/>
    <row r="109" ht="9.9499999999999993" customHeight="1" x14ac:dyDescent="0.25"/>
    <row r="110" ht="9.9499999999999993" customHeight="1" x14ac:dyDescent="0.25"/>
    <row r="111" ht="9.9499999999999993" customHeight="1" x14ac:dyDescent="0.25"/>
    <row r="112" ht="9.9499999999999993" customHeight="1" x14ac:dyDescent="0.25"/>
    <row r="113" ht="9.9499999999999993" customHeight="1" x14ac:dyDescent="0.25"/>
    <row r="114" ht="9.9499999999999993" customHeight="1" x14ac:dyDescent="0.25"/>
    <row r="115" ht="9.9499999999999993" customHeight="1" x14ac:dyDescent="0.25"/>
    <row r="116" ht="9.9499999999999993" customHeight="1" x14ac:dyDescent="0.25"/>
    <row r="117" ht="9.9499999999999993" customHeight="1" x14ac:dyDescent="0.25"/>
    <row r="118" ht="9.9499999999999993" customHeight="1" x14ac:dyDescent="0.25"/>
    <row r="119" ht="9.9499999999999993" customHeight="1" x14ac:dyDescent="0.25"/>
    <row r="120" ht="9.9499999999999993" customHeight="1" x14ac:dyDescent="0.25"/>
    <row r="122" ht="9.9499999999999993" customHeight="1" x14ac:dyDescent="0.25"/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FF00"/>
  </sheetPr>
  <dimension ref="A1:O119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85546875" style="374" customWidth="1"/>
    <col min="2" max="3" width="5.7109375" style="374" customWidth="1"/>
    <col min="4" max="5" width="4.7109375" style="374" customWidth="1"/>
    <col min="6" max="7" width="5.7109375" style="374" customWidth="1"/>
    <col min="8" max="9" width="4.7109375" style="374" customWidth="1"/>
    <col min="10" max="11" width="5.7109375" style="374" customWidth="1"/>
    <col min="12" max="12" width="4.7109375" style="374" customWidth="1"/>
    <col min="13" max="14" width="5.7109375" style="374" customWidth="1"/>
    <col min="15" max="15" width="4.7109375" style="374" customWidth="1"/>
    <col min="16" max="23" width="11.140625" style="374" customWidth="1"/>
    <col min="24" max="33" width="12.42578125" style="374"/>
    <col min="34" max="34" width="7.28515625" style="374" customWidth="1"/>
    <col min="35" max="43" width="12.42578125" style="374"/>
    <col min="44" max="44" width="35.42578125" style="374" customWidth="1"/>
    <col min="45" max="45" width="12.42578125" style="374"/>
    <col min="46" max="46" width="35.42578125" style="374" customWidth="1"/>
    <col min="47" max="50" width="12.42578125" style="374"/>
    <col min="51" max="53" width="13.7109375" style="374" customWidth="1"/>
    <col min="54" max="54" width="12.42578125" style="374"/>
    <col min="55" max="55" width="6" style="374" customWidth="1"/>
    <col min="56" max="56" width="12.42578125" style="374"/>
    <col min="57" max="57" width="6" style="374" customWidth="1"/>
    <col min="58" max="58" width="12.42578125" style="374"/>
    <col min="59" max="59" width="6" style="374" customWidth="1"/>
    <col min="60" max="60" width="12.42578125" style="374"/>
    <col min="61" max="61" width="6" style="374" customWidth="1"/>
    <col min="62" max="62" width="12.42578125" style="374"/>
    <col min="63" max="63" width="6" style="374" customWidth="1"/>
    <col min="64" max="16384" width="12.42578125" style="374"/>
  </cols>
  <sheetData>
    <row r="1" spans="1:15" ht="13.5" x14ac:dyDescent="0.25">
      <c r="A1" s="282" t="s">
        <v>544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ht="12" customHeight="1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468</v>
      </c>
      <c r="N3" s="276"/>
      <c r="O3" s="275"/>
    </row>
    <row r="4" spans="1:15" ht="22.5" customHeight="1" x14ac:dyDescent="0.25">
      <c r="A4" s="805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318" t="s">
        <v>325</v>
      </c>
      <c r="B5" s="272">
        <v>3650.18</v>
      </c>
      <c r="C5" s="271">
        <v>3378.68</v>
      </c>
      <c r="D5" s="473">
        <v>-7.4379893594288538</v>
      </c>
      <c r="E5" s="473">
        <v>100</v>
      </c>
      <c r="F5" s="272">
        <v>15275.607</v>
      </c>
      <c r="G5" s="271">
        <v>16433.696</v>
      </c>
      <c r="H5" s="473">
        <v>7.581296114779601</v>
      </c>
      <c r="I5" s="473">
        <v>100</v>
      </c>
      <c r="J5" s="474">
        <v>4.1848914300116711</v>
      </c>
      <c r="K5" s="475">
        <v>4.8639397634579185</v>
      </c>
      <c r="L5" s="473">
        <v>16.226187579837735</v>
      </c>
      <c r="M5" s="270">
        <v>4763.2053122340731</v>
      </c>
      <c r="N5" s="269">
        <v>6621.2821351934454</v>
      </c>
      <c r="O5" s="473">
        <v>39.008959328017781</v>
      </c>
    </row>
    <row r="6" spans="1:15" x14ac:dyDescent="0.25">
      <c r="A6" s="267" t="s">
        <v>115</v>
      </c>
      <c r="B6" s="266">
        <v>33.68</v>
      </c>
      <c r="C6" s="265">
        <v>33.68</v>
      </c>
      <c r="D6" s="456">
        <v>0</v>
      </c>
      <c r="E6" s="457">
        <v>0.99683900221388244</v>
      </c>
      <c r="F6" s="266">
        <v>73.733999999999995</v>
      </c>
      <c r="G6" s="265">
        <v>69.120999999999995</v>
      </c>
      <c r="H6" s="456">
        <v>-6.256272547264496</v>
      </c>
      <c r="I6" s="457">
        <v>0.42060532213812402</v>
      </c>
      <c r="J6" s="458">
        <v>2.189251781472684</v>
      </c>
      <c r="K6" s="459">
        <v>2.0522862232779095</v>
      </c>
      <c r="L6" s="458">
        <v>-6.256272547264496</v>
      </c>
      <c r="M6" s="261">
        <v>2186.6099764016608</v>
      </c>
      <c r="N6" s="262">
        <v>2388.1193848468629</v>
      </c>
      <c r="O6" s="458">
        <v>9.2156082072218037</v>
      </c>
    </row>
    <row r="7" spans="1:15" x14ac:dyDescent="0.25">
      <c r="A7" s="267" t="s">
        <v>116</v>
      </c>
      <c r="B7" s="266">
        <v>762</v>
      </c>
      <c r="C7" s="265">
        <v>608</v>
      </c>
      <c r="D7" s="457">
        <v>-20.209973753280842</v>
      </c>
      <c r="E7" s="457">
        <v>17.995193389134219</v>
      </c>
      <c r="F7" s="266">
        <v>3487.4380000000001</v>
      </c>
      <c r="G7" s="265">
        <v>5642.68</v>
      </c>
      <c r="H7" s="457">
        <v>61.800152432817448</v>
      </c>
      <c r="I7" s="457">
        <v>34.336037371021106</v>
      </c>
      <c r="J7" s="458">
        <v>4.5766902887139107</v>
      </c>
      <c r="K7" s="459">
        <v>9.2807236842105265</v>
      </c>
      <c r="L7" s="458">
        <v>102.78242788455083</v>
      </c>
      <c r="M7" s="261">
        <v>4475.6838171746704</v>
      </c>
      <c r="N7" s="262">
        <v>5971.2085037606248</v>
      </c>
      <c r="O7" s="460">
        <v>33.414440064937878</v>
      </c>
    </row>
    <row r="8" spans="1:15" x14ac:dyDescent="0.25">
      <c r="A8" s="267" t="s">
        <v>117</v>
      </c>
      <c r="B8" s="266">
        <v>10</v>
      </c>
      <c r="C8" s="265">
        <v>9</v>
      </c>
      <c r="D8" s="457">
        <v>-9.9999999999999982</v>
      </c>
      <c r="E8" s="457">
        <v>0.26637621793126315</v>
      </c>
      <c r="F8" s="266">
        <v>30</v>
      </c>
      <c r="G8" s="265">
        <v>38</v>
      </c>
      <c r="H8" s="457">
        <v>26.666666666666661</v>
      </c>
      <c r="I8" s="457">
        <v>0.23123221945933525</v>
      </c>
      <c r="J8" s="458">
        <v>3</v>
      </c>
      <c r="K8" s="459">
        <v>4.2222222222222223</v>
      </c>
      <c r="L8" s="460">
        <v>40.740740740740748</v>
      </c>
      <c r="M8" s="261">
        <v>4203.3333333333339</v>
      </c>
      <c r="N8" s="262">
        <v>3736.8421052631579</v>
      </c>
      <c r="O8" s="460">
        <v>-11.098125965190542</v>
      </c>
    </row>
    <row r="9" spans="1:15" x14ac:dyDescent="0.25">
      <c r="A9" s="267" t="s">
        <v>123</v>
      </c>
      <c r="B9" s="266">
        <v>29</v>
      </c>
      <c r="C9" s="265">
        <v>31</v>
      </c>
      <c r="D9" s="456">
        <v>6.8965517241379226</v>
      </c>
      <c r="E9" s="457">
        <v>0.91751808398546175</v>
      </c>
      <c r="F9" s="266">
        <v>61.872</v>
      </c>
      <c r="G9" s="265">
        <v>61.185999999999993</v>
      </c>
      <c r="H9" s="456">
        <v>-1.1087406258081356</v>
      </c>
      <c r="I9" s="457">
        <v>0.37232038367997067</v>
      </c>
      <c r="J9" s="458">
        <v>2.1335172413793102</v>
      </c>
      <c r="K9" s="459">
        <v>1.9737419354838708</v>
      </c>
      <c r="L9" s="458">
        <v>-7.488821875755991</v>
      </c>
      <c r="M9" s="261">
        <v>4522.6386733902254</v>
      </c>
      <c r="N9" s="262">
        <v>4788.6281175432296</v>
      </c>
      <c r="O9" s="458">
        <v>5.8812888528549045</v>
      </c>
    </row>
    <row r="10" spans="1:15" x14ac:dyDescent="0.25">
      <c r="A10" s="267" t="s">
        <v>124</v>
      </c>
      <c r="B10" s="266">
        <v>1.5</v>
      </c>
      <c r="C10" s="265">
        <v>0</v>
      </c>
      <c r="D10" s="456">
        <v>-100</v>
      </c>
      <c r="E10" s="457">
        <v>0</v>
      </c>
      <c r="F10" s="266">
        <v>5.7</v>
      </c>
      <c r="G10" s="265">
        <v>0</v>
      </c>
      <c r="H10" s="456">
        <v>-100</v>
      </c>
      <c r="I10" s="457">
        <v>0</v>
      </c>
      <c r="J10" s="458">
        <v>3.8000000000000003</v>
      </c>
      <c r="K10" s="459" t="s">
        <v>341</v>
      </c>
      <c r="L10" s="456" t="s">
        <v>341</v>
      </c>
      <c r="M10" s="261">
        <v>2943.8596491228072</v>
      </c>
      <c r="N10" s="262" t="s">
        <v>341</v>
      </c>
      <c r="O10" s="456" t="s">
        <v>341</v>
      </c>
    </row>
    <row r="11" spans="1:15" x14ac:dyDescent="0.25">
      <c r="A11" s="267" t="s">
        <v>128</v>
      </c>
      <c r="B11" s="266">
        <v>761</v>
      </c>
      <c r="C11" s="265">
        <v>863</v>
      </c>
      <c r="D11" s="456">
        <v>13.403416557161641</v>
      </c>
      <c r="E11" s="457">
        <v>25.54251956385334</v>
      </c>
      <c r="F11" s="266">
        <v>1706.7629999999997</v>
      </c>
      <c r="G11" s="265">
        <v>2020.7089999999998</v>
      </c>
      <c r="H11" s="456">
        <v>18.394235169147688</v>
      </c>
      <c r="I11" s="457">
        <v>12.296132288196155</v>
      </c>
      <c r="J11" s="458">
        <v>2.2427897503285146</v>
      </c>
      <c r="K11" s="459">
        <v>2.3414936268829663</v>
      </c>
      <c r="L11" s="461">
        <v>4.4009420205346483</v>
      </c>
      <c r="M11" s="292">
        <v>4481.0265924442947</v>
      </c>
      <c r="N11" s="293">
        <v>7122.2787348400998</v>
      </c>
      <c r="O11" s="461">
        <v>58.943014238062453</v>
      </c>
    </row>
    <row r="12" spans="1:15" x14ac:dyDescent="0.25">
      <c r="A12" s="267" t="s">
        <v>131</v>
      </c>
      <c r="B12" s="266">
        <v>5</v>
      </c>
      <c r="C12" s="265">
        <v>6</v>
      </c>
      <c r="D12" s="456">
        <v>19.999999999999996</v>
      </c>
      <c r="E12" s="457">
        <v>0.17758414528750874</v>
      </c>
      <c r="F12" s="266">
        <v>15.1</v>
      </c>
      <c r="G12" s="265">
        <v>17</v>
      </c>
      <c r="H12" s="456">
        <v>12.58278145695364</v>
      </c>
      <c r="I12" s="457">
        <v>0.1034459929160184</v>
      </c>
      <c r="J12" s="458">
        <v>3.02</v>
      </c>
      <c r="K12" s="459">
        <v>2.8333333333333335</v>
      </c>
      <c r="L12" s="461">
        <v>-6.1810154525386292</v>
      </c>
      <c r="M12" s="292">
        <v>619.86754966887418</v>
      </c>
      <c r="N12" s="293">
        <v>647.05882352941182</v>
      </c>
      <c r="O12" s="461">
        <v>4.3866264454499815</v>
      </c>
    </row>
    <row r="13" spans="1:15" x14ac:dyDescent="0.25">
      <c r="A13" s="260" t="s">
        <v>133</v>
      </c>
      <c r="B13" s="259">
        <v>2048</v>
      </c>
      <c r="C13" s="258">
        <v>1828</v>
      </c>
      <c r="D13" s="476">
        <v>-10.7421875</v>
      </c>
      <c r="E13" s="477">
        <v>54.103969597594329</v>
      </c>
      <c r="F13" s="259">
        <v>9895</v>
      </c>
      <c r="G13" s="258">
        <v>8585</v>
      </c>
      <c r="H13" s="476">
        <v>-13.239009600808494</v>
      </c>
      <c r="I13" s="477">
        <v>52.240226422589295</v>
      </c>
      <c r="J13" s="478">
        <v>4.83154296875</v>
      </c>
      <c r="K13" s="479">
        <v>4.6963894967177247</v>
      </c>
      <c r="L13" s="478">
        <v>-2.7973149138160625</v>
      </c>
      <c r="M13" s="254">
        <v>4942.985346134411</v>
      </c>
      <c r="N13" s="255">
        <v>7002.3762376237619</v>
      </c>
      <c r="O13" s="478">
        <v>41.662896959625172</v>
      </c>
    </row>
    <row r="14" spans="1:15" x14ac:dyDescent="0.25">
      <c r="A14" s="253" t="s">
        <v>323</v>
      </c>
      <c r="B14" s="298"/>
      <c r="C14" s="298"/>
      <c r="D14" s="296"/>
      <c r="E14" s="296"/>
      <c r="F14" s="298"/>
      <c r="G14" s="298"/>
      <c r="H14" s="296"/>
      <c r="I14" s="296"/>
      <c r="J14" s="298"/>
      <c r="K14" s="298"/>
      <c r="L14" s="296"/>
      <c r="M14" s="298"/>
      <c r="N14" s="298"/>
      <c r="O14" s="296"/>
    </row>
    <row r="15" spans="1:15" ht="9.9499999999999993" customHeight="1" x14ac:dyDescent="0.25"/>
    <row r="16" spans="1:15" ht="9.9499999999999993" customHeight="1" x14ac:dyDescent="0.25"/>
    <row r="17" ht="9.9499999999999993" customHeight="1" x14ac:dyDescent="0.25"/>
    <row r="18" ht="9.9499999999999993" customHeight="1" x14ac:dyDescent="0.25"/>
    <row r="19" ht="9.9499999999999993" customHeight="1" x14ac:dyDescent="0.25"/>
    <row r="20" ht="9.9499999999999993" customHeight="1" x14ac:dyDescent="0.25"/>
    <row r="21" ht="9.9499999999999993" customHeight="1" x14ac:dyDescent="0.25"/>
    <row r="22" ht="9.9499999999999993" customHeight="1" x14ac:dyDescent="0.25"/>
    <row r="23" ht="9.9499999999999993" customHeight="1" x14ac:dyDescent="0.25"/>
    <row r="24" ht="9.9499999999999993" customHeight="1" x14ac:dyDescent="0.25"/>
    <row r="25" ht="9.9499999999999993" customHeight="1" x14ac:dyDescent="0.25"/>
    <row r="26" ht="9.9499999999999993" customHeight="1" x14ac:dyDescent="0.25"/>
    <row r="27" ht="9.9499999999999993" customHeight="1" x14ac:dyDescent="0.25"/>
    <row r="28" ht="9.9499999999999993" customHeight="1" x14ac:dyDescent="0.25"/>
    <row r="29" ht="9.9499999999999993" customHeight="1" x14ac:dyDescent="0.25"/>
    <row r="30" ht="9.9499999999999993" customHeight="1" x14ac:dyDescent="0.25"/>
    <row r="31" ht="9.9499999999999993" customHeight="1" x14ac:dyDescent="0.25"/>
    <row r="32" ht="9.9499999999999993" customHeight="1" x14ac:dyDescent="0.25"/>
    <row r="33" ht="9.9499999999999993" customHeight="1" x14ac:dyDescent="0.25"/>
    <row r="34" ht="9.9499999999999993" customHeight="1" x14ac:dyDescent="0.25"/>
    <row r="35" ht="9.9499999999999993" customHeight="1" x14ac:dyDescent="0.25"/>
    <row r="36" ht="9.9499999999999993" customHeight="1" x14ac:dyDescent="0.25"/>
    <row r="37" ht="9.9499999999999993" customHeight="1" x14ac:dyDescent="0.25"/>
    <row r="38" ht="9.9499999999999993" customHeight="1" x14ac:dyDescent="0.25"/>
    <row r="39" ht="9.9499999999999993" customHeight="1" x14ac:dyDescent="0.25"/>
    <row r="40" ht="9.9499999999999993" customHeight="1" x14ac:dyDescent="0.25"/>
    <row r="41" ht="9.9499999999999993" customHeight="1" x14ac:dyDescent="0.25"/>
    <row r="42" ht="9.9499999999999993" customHeight="1" x14ac:dyDescent="0.25"/>
    <row r="43" ht="9.9499999999999993" customHeight="1" x14ac:dyDescent="0.25"/>
    <row r="44" ht="9.9499999999999993" customHeight="1" x14ac:dyDescent="0.25"/>
    <row r="45" ht="9.9499999999999993" customHeight="1" x14ac:dyDescent="0.25"/>
    <row r="46" ht="9.9499999999999993" customHeight="1" x14ac:dyDescent="0.25"/>
    <row r="47" ht="9.9499999999999993" customHeight="1" x14ac:dyDescent="0.25"/>
    <row r="48" ht="9.9499999999999993" customHeight="1" x14ac:dyDescent="0.25"/>
    <row r="49" ht="9.9499999999999993" customHeight="1" x14ac:dyDescent="0.25"/>
    <row r="50" ht="9.9499999999999993" customHeight="1" x14ac:dyDescent="0.25"/>
    <row r="51" ht="9.9499999999999993" customHeight="1" x14ac:dyDescent="0.25"/>
    <row r="52" ht="9.9499999999999993" customHeight="1" x14ac:dyDescent="0.25"/>
    <row r="53" ht="9.9499999999999993" customHeight="1" x14ac:dyDescent="0.25"/>
    <row r="54" ht="9.9499999999999993" customHeight="1" x14ac:dyDescent="0.25"/>
    <row r="55" ht="9.9499999999999993" customHeight="1" x14ac:dyDescent="0.25"/>
    <row r="56" ht="9.9499999999999993" customHeight="1" x14ac:dyDescent="0.25"/>
    <row r="57" ht="9.9499999999999993" customHeight="1" x14ac:dyDescent="0.25"/>
    <row r="58" ht="9.9499999999999993" customHeight="1" x14ac:dyDescent="0.25"/>
    <row r="59" ht="9.9499999999999993" customHeight="1" x14ac:dyDescent="0.25"/>
    <row r="60" ht="9.9499999999999993" customHeight="1" x14ac:dyDescent="0.25"/>
    <row r="61" ht="9.9499999999999993" customHeight="1" x14ac:dyDescent="0.25"/>
    <row r="62" ht="9.9499999999999993" customHeight="1" x14ac:dyDescent="0.25"/>
    <row r="63" ht="9.9499999999999993" customHeight="1" x14ac:dyDescent="0.25"/>
    <row r="64" ht="9.9499999999999993" customHeight="1" x14ac:dyDescent="0.25"/>
    <row r="65" ht="9.9499999999999993" customHeight="1" x14ac:dyDescent="0.25"/>
    <row r="66" ht="9.9499999999999993" customHeight="1" x14ac:dyDescent="0.25"/>
    <row r="67" ht="9.9499999999999993" customHeight="1" x14ac:dyDescent="0.25"/>
    <row r="68" ht="9.9499999999999993" customHeight="1" x14ac:dyDescent="0.25"/>
    <row r="69" ht="9.9499999999999993" customHeight="1" x14ac:dyDescent="0.25"/>
    <row r="70" ht="9.9499999999999993" customHeight="1" x14ac:dyDescent="0.25"/>
    <row r="71" ht="9.9499999999999993" customHeight="1" x14ac:dyDescent="0.25"/>
    <row r="72" ht="9.9499999999999993" customHeight="1" x14ac:dyDescent="0.25"/>
    <row r="73" ht="9.9499999999999993" customHeight="1" x14ac:dyDescent="0.25"/>
    <row r="74" ht="9.9499999999999993" customHeight="1" x14ac:dyDescent="0.25"/>
    <row r="75" ht="9.9499999999999993" customHeight="1" x14ac:dyDescent="0.25"/>
    <row r="76" ht="9.9499999999999993" customHeight="1" x14ac:dyDescent="0.25"/>
    <row r="77" ht="9.9499999999999993" customHeight="1" x14ac:dyDescent="0.25"/>
    <row r="78" ht="9.9499999999999993" customHeight="1" x14ac:dyDescent="0.25"/>
    <row r="79" ht="9.9499999999999993" customHeight="1" x14ac:dyDescent="0.25"/>
    <row r="80" ht="9.9499999999999993" customHeight="1" x14ac:dyDescent="0.25"/>
    <row r="81" ht="9.9499999999999993" customHeight="1" x14ac:dyDescent="0.25"/>
    <row r="82" ht="9.9499999999999993" customHeight="1" x14ac:dyDescent="0.25"/>
    <row r="83" ht="9.9499999999999993" customHeight="1" x14ac:dyDescent="0.25"/>
    <row r="84" ht="9.9499999999999993" customHeight="1" x14ac:dyDescent="0.25"/>
    <row r="85" ht="9.9499999999999993" customHeight="1" x14ac:dyDescent="0.25"/>
    <row r="86" ht="9.9499999999999993" customHeight="1" x14ac:dyDescent="0.25"/>
    <row r="87" ht="9.9499999999999993" customHeight="1" x14ac:dyDescent="0.25"/>
    <row r="88" ht="9.9499999999999993" customHeight="1" x14ac:dyDescent="0.25"/>
    <row r="89" ht="9.9499999999999993" customHeight="1" x14ac:dyDescent="0.25"/>
    <row r="90" ht="9.9499999999999993" customHeight="1" x14ac:dyDescent="0.25"/>
    <row r="91" ht="9.9499999999999993" customHeight="1" x14ac:dyDescent="0.25"/>
    <row r="92" ht="9.9499999999999993" customHeight="1" x14ac:dyDescent="0.25"/>
    <row r="93" ht="9.9499999999999993" customHeight="1" x14ac:dyDescent="0.25"/>
    <row r="94" ht="9.9499999999999993" customHeight="1" x14ac:dyDescent="0.25"/>
    <row r="95" ht="9.9499999999999993" customHeight="1" x14ac:dyDescent="0.25"/>
    <row r="96" ht="9.9499999999999993" customHeight="1" x14ac:dyDescent="0.25"/>
    <row r="97" ht="9.9499999999999993" customHeight="1" x14ac:dyDescent="0.25"/>
    <row r="98" ht="9.9499999999999993" customHeight="1" x14ac:dyDescent="0.25"/>
    <row r="99" ht="9.9499999999999993" customHeight="1" x14ac:dyDescent="0.25"/>
    <row r="100" ht="9.9499999999999993" customHeight="1" x14ac:dyDescent="0.25"/>
    <row r="101" ht="9.9499999999999993" customHeight="1" x14ac:dyDescent="0.25"/>
    <row r="102" ht="9.9499999999999993" customHeight="1" x14ac:dyDescent="0.25"/>
    <row r="103" ht="9.9499999999999993" customHeight="1" x14ac:dyDescent="0.25"/>
    <row r="104" ht="9.9499999999999993" customHeight="1" x14ac:dyDescent="0.25"/>
    <row r="105" ht="9.9499999999999993" customHeight="1" x14ac:dyDescent="0.25"/>
    <row r="106" ht="9.9499999999999993" customHeight="1" x14ac:dyDescent="0.25"/>
    <row r="107" ht="9.9499999999999993" customHeight="1" x14ac:dyDescent="0.25"/>
    <row r="108" ht="9.9499999999999993" customHeight="1" x14ac:dyDescent="0.25"/>
    <row r="109" ht="9.9499999999999993" customHeight="1" x14ac:dyDescent="0.25"/>
    <row r="110" ht="9.9499999999999993" customHeight="1" x14ac:dyDescent="0.25"/>
    <row r="111" ht="9.9499999999999993" customHeight="1" x14ac:dyDescent="0.25"/>
    <row r="112" ht="9.9499999999999993" customHeight="1" x14ac:dyDescent="0.25"/>
    <row r="113" ht="9.9499999999999993" customHeight="1" x14ac:dyDescent="0.25"/>
    <row r="114" ht="9.9499999999999993" customHeight="1" x14ac:dyDescent="0.25"/>
    <row r="115" ht="9.9499999999999993" customHeight="1" x14ac:dyDescent="0.25"/>
    <row r="116" ht="9.9499999999999993" customHeight="1" x14ac:dyDescent="0.25"/>
    <row r="117" ht="9.9499999999999993" customHeight="1" x14ac:dyDescent="0.25"/>
    <row r="119" ht="9.9499999999999993" customHeight="1" x14ac:dyDescent="0.25"/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rgb="FFFFFF00"/>
  </sheetPr>
  <dimension ref="A1:O113"/>
  <sheetViews>
    <sheetView view="pageBreakPreview" zoomScaleNormal="100" zoomScaleSheetLayoutView="100" workbookViewId="0">
      <selection activeCell="D30" sqref="D30"/>
    </sheetView>
  </sheetViews>
  <sheetFormatPr baseColWidth="10" defaultColWidth="12.42578125" defaultRowHeight="12.75" x14ac:dyDescent="0.25"/>
  <cols>
    <col min="1" max="1" width="15.85546875" style="374" customWidth="1"/>
    <col min="2" max="3" width="5.7109375" style="374" customWidth="1"/>
    <col min="4" max="5" width="4.7109375" style="374" customWidth="1"/>
    <col min="6" max="7" width="5.7109375" style="374" customWidth="1"/>
    <col min="8" max="9" width="4.7109375" style="374" customWidth="1"/>
    <col min="10" max="11" width="5.7109375" style="374" customWidth="1"/>
    <col min="12" max="12" width="4.7109375" style="374" customWidth="1"/>
    <col min="13" max="14" width="5.7109375" style="374" customWidth="1"/>
    <col min="15" max="15" width="4.7109375" style="374" customWidth="1"/>
    <col min="16" max="23" width="11.140625" style="374" customWidth="1"/>
    <col min="24" max="33" width="12.42578125" style="374"/>
    <col min="34" max="34" width="7.28515625" style="374" customWidth="1"/>
    <col min="35" max="43" width="12.42578125" style="374"/>
    <col min="44" max="44" width="35.42578125" style="374" customWidth="1"/>
    <col min="45" max="45" width="12.42578125" style="374"/>
    <col min="46" max="46" width="35.42578125" style="374" customWidth="1"/>
    <col min="47" max="50" width="12.42578125" style="374"/>
    <col min="51" max="53" width="13.7109375" style="374" customWidth="1"/>
    <col min="54" max="54" width="12.42578125" style="374"/>
    <col min="55" max="55" width="6" style="374" customWidth="1"/>
    <col min="56" max="56" width="12.42578125" style="374"/>
    <col min="57" max="57" width="6" style="374" customWidth="1"/>
    <col min="58" max="58" width="12.42578125" style="374"/>
    <col min="59" max="59" width="6" style="374" customWidth="1"/>
    <col min="60" max="60" width="12.42578125" style="374"/>
    <col min="61" max="61" width="6" style="374" customWidth="1"/>
    <col min="62" max="62" width="12.42578125" style="374"/>
    <col min="63" max="63" width="6" style="374" customWidth="1"/>
    <col min="64" max="16384" width="12.42578125" style="374"/>
  </cols>
  <sheetData>
    <row r="1" spans="1:15" ht="13.5" x14ac:dyDescent="0.25">
      <c r="A1" s="282" t="s">
        <v>545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ht="12" customHeight="1" x14ac:dyDescent="0.25">
      <c r="A2" s="279"/>
      <c r="B2" s="279"/>
      <c r="C2" s="279"/>
      <c r="D2" s="278"/>
      <c r="E2" s="278"/>
      <c r="F2" s="279"/>
      <c r="G2" s="279"/>
      <c r="H2" s="278"/>
      <c r="I2" s="278"/>
      <c r="J2" s="279"/>
      <c r="K2" s="279"/>
      <c r="L2" s="278"/>
      <c r="M2" s="279"/>
      <c r="N2" s="279"/>
      <c r="O2" s="278"/>
    </row>
    <row r="3" spans="1:15" x14ac:dyDescent="0.25">
      <c r="A3" s="796" t="s">
        <v>327</v>
      </c>
      <c r="B3" s="276" t="s">
        <v>339</v>
      </c>
      <c r="C3" s="276"/>
      <c r="D3" s="276"/>
      <c r="E3" s="276"/>
      <c r="F3" s="276" t="s">
        <v>338</v>
      </c>
      <c r="G3" s="276"/>
      <c r="H3" s="276"/>
      <c r="I3" s="276"/>
      <c r="J3" s="276" t="s">
        <v>337</v>
      </c>
      <c r="K3" s="276"/>
      <c r="L3" s="276"/>
      <c r="M3" s="276" t="s">
        <v>468</v>
      </c>
      <c r="N3" s="276"/>
      <c r="O3" s="275"/>
    </row>
    <row r="4" spans="1:15" ht="22.5" customHeight="1" x14ac:dyDescent="0.25">
      <c r="A4" s="805"/>
      <c r="B4" s="277" t="s">
        <v>3</v>
      </c>
      <c r="C4" s="277" t="s">
        <v>90</v>
      </c>
      <c r="D4" s="277" t="s">
        <v>334</v>
      </c>
      <c r="E4" s="274" t="s">
        <v>386</v>
      </c>
      <c r="F4" s="277" t="s">
        <v>3</v>
      </c>
      <c r="G4" s="277" t="s">
        <v>90</v>
      </c>
      <c r="H4" s="277" t="s">
        <v>334</v>
      </c>
      <c r="I4" s="274" t="s">
        <v>386</v>
      </c>
      <c r="J4" s="277" t="s">
        <v>3</v>
      </c>
      <c r="K4" s="277" t="s">
        <v>90</v>
      </c>
      <c r="L4" s="277" t="s">
        <v>334</v>
      </c>
      <c r="M4" s="277" t="s">
        <v>3</v>
      </c>
      <c r="N4" s="277" t="s">
        <v>90</v>
      </c>
      <c r="O4" s="319" t="s">
        <v>334</v>
      </c>
    </row>
    <row r="5" spans="1:15" x14ac:dyDescent="0.25">
      <c r="A5" s="318" t="s">
        <v>325</v>
      </c>
      <c r="B5" s="272">
        <v>188</v>
      </c>
      <c r="C5" s="271">
        <v>15</v>
      </c>
      <c r="D5" s="473">
        <v>-92.021276595744681</v>
      </c>
      <c r="E5" s="473">
        <v>100</v>
      </c>
      <c r="F5" s="272">
        <v>3146</v>
      </c>
      <c r="G5" s="271">
        <v>224</v>
      </c>
      <c r="H5" s="473">
        <v>-92.879847425301975</v>
      </c>
      <c r="I5" s="473">
        <v>100</v>
      </c>
      <c r="J5" s="474">
        <v>16.73404255319149</v>
      </c>
      <c r="K5" s="475">
        <v>14.933333333333334</v>
      </c>
      <c r="L5" s="473">
        <v>-10.760754397118033</v>
      </c>
      <c r="M5" s="270">
        <v>524.82517482517471</v>
      </c>
      <c r="N5" s="269">
        <v>569.64285714285711</v>
      </c>
      <c r="O5" s="473">
        <v>8.5395450651946536</v>
      </c>
    </row>
    <row r="6" spans="1:15" x14ac:dyDescent="0.25">
      <c r="A6" s="267" t="s">
        <v>200</v>
      </c>
      <c r="B6" s="266">
        <v>38</v>
      </c>
      <c r="C6" s="265">
        <v>9</v>
      </c>
      <c r="D6" s="456">
        <v>-76.31578947368422</v>
      </c>
      <c r="E6" s="457">
        <v>60</v>
      </c>
      <c r="F6" s="266">
        <v>543</v>
      </c>
      <c r="G6" s="265">
        <v>108</v>
      </c>
      <c r="H6" s="456">
        <v>-80.110497237569064</v>
      </c>
      <c r="I6" s="457">
        <v>48.214285714285715</v>
      </c>
      <c r="J6" s="458">
        <v>14.289473684210526</v>
      </c>
      <c r="K6" s="459">
        <v>12</v>
      </c>
      <c r="L6" s="458">
        <v>-16.022099447513803</v>
      </c>
      <c r="M6" s="261">
        <v>643.83057090239413</v>
      </c>
      <c r="N6" s="262">
        <v>644.44444444444434</v>
      </c>
      <c r="O6" s="458">
        <v>9.5347063310424751E-2</v>
      </c>
    </row>
    <row r="7" spans="1:15" x14ac:dyDescent="0.25">
      <c r="A7" s="260" t="s">
        <v>130</v>
      </c>
      <c r="B7" s="259">
        <v>150</v>
      </c>
      <c r="C7" s="258">
        <v>6</v>
      </c>
      <c r="D7" s="476">
        <v>-96</v>
      </c>
      <c r="E7" s="477">
        <v>40</v>
      </c>
      <c r="F7" s="259">
        <v>2603</v>
      </c>
      <c r="G7" s="258">
        <v>116</v>
      </c>
      <c r="H7" s="476">
        <v>-95.543603534383408</v>
      </c>
      <c r="I7" s="477">
        <v>51.785714285714292</v>
      </c>
      <c r="J7" s="478">
        <v>17.353333333333332</v>
      </c>
      <c r="K7" s="479">
        <v>19.333333333333332</v>
      </c>
      <c r="L7" s="478">
        <v>11.409911640414915</v>
      </c>
      <c r="M7" s="254">
        <v>500</v>
      </c>
      <c r="N7" s="255">
        <v>500</v>
      </c>
      <c r="O7" s="478">
        <v>0</v>
      </c>
    </row>
    <row r="8" spans="1:15" x14ac:dyDescent="0.25">
      <c r="A8" s="253" t="s">
        <v>323</v>
      </c>
      <c r="B8" s="298"/>
      <c r="C8" s="298"/>
      <c r="D8" s="296"/>
      <c r="E8" s="296"/>
      <c r="F8" s="298"/>
      <c r="G8" s="298"/>
      <c r="H8" s="296"/>
      <c r="I8" s="296"/>
      <c r="J8" s="298"/>
      <c r="K8" s="298"/>
      <c r="L8" s="296"/>
      <c r="M8" s="298"/>
      <c r="N8" s="298"/>
      <c r="O8" s="296"/>
    </row>
    <row r="9" spans="1:15" ht="9.9499999999999993" customHeight="1" x14ac:dyDescent="0.25"/>
    <row r="10" spans="1:15" ht="9.9499999999999993" customHeight="1" x14ac:dyDescent="0.25"/>
    <row r="11" spans="1:15" ht="9.9499999999999993" customHeight="1" x14ac:dyDescent="0.25"/>
    <row r="12" spans="1:15" ht="9.9499999999999993" customHeight="1" x14ac:dyDescent="0.25"/>
    <row r="13" spans="1:15" ht="9.9499999999999993" customHeight="1" x14ac:dyDescent="0.25"/>
    <row r="14" spans="1:15" ht="9.9499999999999993" customHeight="1" x14ac:dyDescent="0.25"/>
    <row r="15" spans="1:15" ht="9.9499999999999993" customHeight="1" x14ac:dyDescent="0.25"/>
    <row r="16" spans="1:15" ht="9.9499999999999993" customHeight="1" x14ac:dyDescent="0.25"/>
    <row r="17" ht="9.9499999999999993" customHeight="1" x14ac:dyDescent="0.25"/>
    <row r="18" ht="9.9499999999999993" customHeight="1" x14ac:dyDescent="0.25"/>
    <row r="19" ht="9.9499999999999993" customHeight="1" x14ac:dyDescent="0.25"/>
    <row r="20" ht="9.9499999999999993" customHeight="1" x14ac:dyDescent="0.25"/>
    <row r="21" ht="9.9499999999999993" customHeight="1" x14ac:dyDescent="0.25"/>
    <row r="22" ht="9.9499999999999993" customHeight="1" x14ac:dyDescent="0.25"/>
    <row r="23" ht="9.9499999999999993" customHeight="1" x14ac:dyDescent="0.25"/>
    <row r="24" ht="9.9499999999999993" customHeight="1" x14ac:dyDescent="0.25"/>
    <row r="25" ht="9.9499999999999993" customHeight="1" x14ac:dyDescent="0.25"/>
    <row r="26" ht="9.9499999999999993" customHeight="1" x14ac:dyDescent="0.25"/>
    <row r="27" ht="9.9499999999999993" customHeight="1" x14ac:dyDescent="0.25"/>
    <row r="28" ht="9.9499999999999993" customHeight="1" x14ac:dyDescent="0.25"/>
    <row r="29" ht="9.9499999999999993" customHeight="1" x14ac:dyDescent="0.25"/>
    <row r="30" ht="9.9499999999999993" customHeight="1" x14ac:dyDescent="0.25"/>
    <row r="31" ht="9.9499999999999993" customHeight="1" x14ac:dyDescent="0.25"/>
    <row r="32" ht="9.9499999999999993" customHeight="1" x14ac:dyDescent="0.25"/>
    <row r="33" ht="9.9499999999999993" customHeight="1" x14ac:dyDescent="0.25"/>
    <row r="34" ht="9.9499999999999993" customHeight="1" x14ac:dyDescent="0.25"/>
    <row r="35" ht="9.9499999999999993" customHeight="1" x14ac:dyDescent="0.25"/>
    <row r="36" ht="9.9499999999999993" customHeight="1" x14ac:dyDescent="0.25"/>
    <row r="37" ht="9.9499999999999993" customHeight="1" x14ac:dyDescent="0.25"/>
    <row r="38" ht="9.9499999999999993" customHeight="1" x14ac:dyDescent="0.25"/>
    <row r="39" ht="9.9499999999999993" customHeight="1" x14ac:dyDescent="0.25"/>
    <row r="40" ht="9.9499999999999993" customHeight="1" x14ac:dyDescent="0.25"/>
    <row r="41" ht="9.9499999999999993" customHeight="1" x14ac:dyDescent="0.25"/>
    <row r="42" ht="9.9499999999999993" customHeight="1" x14ac:dyDescent="0.25"/>
    <row r="43" ht="9.9499999999999993" customHeight="1" x14ac:dyDescent="0.25"/>
    <row r="44" ht="9.9499999999999993" customHeight="1" x14ac:dyDescent="0.25"/>
    <row r="45" ht="9.9499999999999993" customHeight="1" x14ac:dyDescent="0.25"/>
    <row r="46" ht="9.9499999999999993" customHeight="1" x14ac:dyDescent="0.25"/>
    <row r="47" ht="9.9499999999999993" customHeight="1" x14ac:dyDescent="0.25"/>
    <row r="48" ht="9.9499999999999993" customHeight="1" x14ac:dyDescent="0.25"/>
    <row r="49" ht="9.9499999999999993" customHeight="1" x14ac:dyDescent="0.25"/>
    <row r="50" ht="9.9499999999999993" customHeight="1" x14ac:dyDescent="0.25"/>
    <row r="51" ht="9.9499999999999993" customHeight="1" x14ac:dyDescent="0.25"/>
    <row r="52" ht="9.9499999999999993" customHeight="1" x14ac:dyDescent="0.25"/>
    <row r="53" ht="9.9499999999999993" customHeight="1" x14ac:dyDescent="0.25"/>
    <row r="54" ht="9.9499999999999993" customHeight="1" x14ac:dyDescent="0.25"/>
    <row r="55" ht="9.9499999999999993" customHeight="1" x14ac:dyDescent="0.25"/>
    <row r="56" ht="9.9499999999999993" customHeight="1" x14ac:dyDescent="0.25"/>
    <row r="57" ht="9.9499999999999993" customHeight="1" x14ac:dyDescent="0.25"/>
    <row r="58" ht="9.9499999999999993" customHeight="1" x14ac:dyDescent="0.25"/>
    <row r="59" ht="9.9499999999999993" customHeight="1" x14ac:dyDescent="0.25"/>
    <row r="60" ht="9.9499999999999993" customHeight="1" x14ac:dyDescent="0.25"/>
    <row r="61" ht="9.9499999999999993" customHeight="1" x14ac:dyDescent="0.25"/>
    <row r="62" ht="9.9499999999999993" customHeight="1" x14ac:dyDescent="0.25"/>
    <row r="63" ht="9.9499999999999993" customHeight="1" x14ac:dyDescent="0.25"/>
    <row r="64" ht="9.9499999999999993" customHeight="1" x14ac:dyDescent="0.25"/>
    <row r="65" ht="9.9499999999999993" customHeight="1" x14ac:dyDescent="0.25"/>
    <row r="66" ht="9.9499999999999993" customHeight="1" x14ac:dyDescent="0.25"/>
    <row r="67" ht="9.9499999999999993" customHeight="1" x14ac:dyDescent="0.25"/>
    <row r="68" ht="9.9499999999999993" customHeight="1" x14ac:dyDescent="0.25"/>
    <row r="69" ht="9.9499999999999993" customHeight="1" x14ac:dyDescent="0.25"/>
    <row r="70" ht="9.9499999999999993" customHeight="1" x14ac:dyDescent="0.25"/>
    <row r="71" ht="9.9499999999999993" customHeight="1" x14ac:dyDescent="0.25"/>
    <row r="72" ht="9.9499999999999993" customHeight="1" x14ac:dyDescent="0.25"/>
    <row r="73" ht="9.9499999999999993" customHeight="1" x14ac:dyDescent="0.25"/>
    <row r="74" ht="9.9499999999999993" customHeight="1" x14ac:dyDescent="0.25"/>
    <row r="75" ht="9.9499999999999993" customHeight="1" x14ac:dyDescent="0.25"/>
    <row r="76" ht="9.9499999999999993" customHeight="1" x14ac:dyDescent="0.25"/>
    <row r="77" ht="9.9499999999999993" customHeight="1" x14ac:dyDescent="0.25"/>
    <row r="78" ht="9.9499999999999993" customHeight="1" x14ac:dyDescent="0.25"/>
    <row r="79" ht="9.9499999999999993" customHeight="1" x14ac:dyDescent="0.25"/>
    <row r="80" ht="9.9499999999999993" customHeight="1" x14ac:dyDescent="0.25"/>
    <row r="81" ht="9.9499999999999993" customHeight="1" x14ac:dyDescent="0.25"/>
    <row r="82" ht="9.9499999999999993" customHeight="1" x14ac:dyDescent="0.25"/>
    <row r="83" ht="9.9499999999999993" customHeight="1" x14ac:dyDescent="0.25"/>
    <row r="84" ht="9.9499999999999993" customHeight="1" x14ac:dyDescent="0.25"/>
    <row r="85" ht="9.9499999999999993" customHeight="1" x14ac:dyDescent="0.25"/>
    <row r="86" ht="9.9499999999999993" customHeight="1" x14ac:dyDescent="0.25"/>
    <row r="87" ht="9.9499999999999993" customHeight="1" x14ac:dyDescent="0.25"/>
    <row r="88" ht="9.9499999999999993" customHeight="1" x14ac:dyDescent="0.25"/>
    <row r="89" ht="9.9499999999999993" customHeight="1" x14ac:dyDescent="0.25"/>
    <row r="90" ht="9.9499999999999993" customHeight="1" x14ac:dyDescent="0.25"/>
    <row r="91" ht="9.9499999999999993" customHeight="1" x14ac:dyDescent="0.25"/>
    <row r="92" ht="9.9499999999999993" customHeight="1" x14ac:dyDescent="0.25"/>
    <row r="93" ht="9.9499999999999993" customHeight="1" x14ac:dyDescent="0.25"/>
    <row r="94" ht="9.9499999999999993" customHeight="1" x14ac:dyDescent="0.25"/>
    <row r="95" ht="9.9499999999999993" customHeight="1" x14ac:dyDescent="0.25"/>
    <row r="96" ht="9.9499999999999993" customHeight="1" x14ac:dyDescent="0.25"/>
    <row r="97" ht="9.9499999999999993" customHeight="1" x14ac:dyDescent="0.25"/>
    <row r="98" ht="9.9499999999999993" customHeight="1" x14ac:dyDescent="0.25"/>
    <row r="99" ht="9.9499999999999993" customHeight="1" x14ac:dyDescent="0.25"/>
    <row r="100" ht="9.9499999999999993" customHeight="1" x14ac:dyDescent="0.25"/>
    <row r="101" ht="9.9499999999999993" customHeight="1" x14ac:dyDescent="0.25"/>
    <row r="102" ht="9.9499999999999993" customHeight="1" x14ac:dyDescent="0.25"/>
    <row r="103" ht="9.9499999999999993" customHeight="1" x14ac:dyDescent="0.25"/>
    <row r="104" ht="9.9499999999999993" customHeight="1" x14ac:dyDescent="0.25"/>
    <row r="105" ht="9.9499999999999993" customHeight="1" x14ac:dyDescent="0.25"/>
    <row r="106" ht="9.9499999999999993" customHeight="1" x14ac:dyDescent="0.25"/>
    <row r="107" ht="9.9499999999999993" customHeight="1" x14ac:dyDescent="0.25"/>
    <row r="108" ht="9.9499999999999993" customHeight="1" x14ac:dyDescent="0.25"/>
    <row r="109" ht="9.9499999999999993" customHeight="1" x14ac:dyDescent="0.25"/>
    <row r="110" ht="9.9499999999999993" customHeight="1" x14ac:dyDescent="0.25"/>
    <row r="111" ht="9.9499999999999993" customHeight="1" x14ac:dyDescent="0.25"/>
    <row r="113" ht="9.9499999999999993" customHeight="1" x14ac:dyDescent="0.25"/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4"/>
  <sheetViews>
    <sheetView view="pageBreakPreview" zoomScaleNormal="100" zoomScaleSheetLayoutView="100" workbookViewId="0"/>
  </sheetViews>
  <sheetFormatPr baseColWidth="10" defaultColWidth="12.42578125" defaultRowHeight="12.75" x14ac:dyDescent="0.25"/>
  <cols>
    <col min="1" max="1" width="15.85546875" style="440" customWidth="1"/>
    <col min="2" max="3" width="5.7109375" style="440" customWidth="1"/>
    <col min="4" max="5" width="4.7109375" style="440" customWidth="1"/>
    <col min="6" max="7" width="6.7109375" style="440" customWidth="1"/>
    <col min="8" max="9" width="4.7109375" style="440" customWidth="1"/>
    <col min="10" max="11" width="5.7109375" style="440" customWidth="1"/>
    <col min="12" max="12" width="4.7109375" style="440" customWidth="1"/>
    <col min="13" max="14" width="5.7109375" style="440" customWidth="1"/>
    <col min="15" max="15" width="4.7109375" style="440" customWidth="1"/>
    <col min="16" max="17" width="16.28515625" style="440" customWidth="1"/>
    <col min="18" max="18" width="12.42578125" style="440"/>
    <col min="19" max="27" width="11.140625" style="440" customWidth="1"/>
    <col min="28" max="37" width="12.42578125" style="440"/>
    <col min="38" max="38" width="7.28515625" style="440" customWidth="1"/>
    <col min="39" max="47" width="12.42578125" style="440"/>
    <col min="48" max="48" width="35.42578125" style="440" customWidth="1"/>
    <col min="49" max="49" width="12.42578125" style="440"/>
    <col min="50" max="50" width="35.42578125" style="440" customWidth="1"/>
    <col min="51" max="54" width="12.42578125" style="440"/>
    <col min="55" max="57" width="13.7109375" style="440" customWidth="1"/>
    <col min="58" max="58" width="12.42578125" style="440"/>
    <col min="59" max="59" width="6" style="440" customWidth="1"/>
    <col min="60" max="60" width="12.42578125" style="440"/>
    <col min="61" max="61" width="6" style="440" customWidth="1"/>
    <col min="62" max="62" width="12.42578125" style="440"/>
    <col min="63" max="63" width="6" style="440" customWidth="1"/>
    <col min="64" max="64" width="12.42578125" style="440"/>
    <col min="65" max="65" width="6" style="440" customWidth="1"/>
    <col min="66" max="66" width="12.42578125" style="440"/>
    <col min="67" max="67" width="6" style="440" customWidth="1"/>
    <col min="68" max="16384" width="12.42578125" style="440"/>
  </cols>
  <sheetData>
    <row r="1" spans="1:15" ht="13.5" x14ac:dyDescent="0.25">
      <c r="A1" s="282" t="s">
        <v>546</v>
      </c>
      <c r="B1" s="281"/>
      <c r="C1" s="281"/>
      <c r="D1" s="280"/>
      <c r="E1" s="280"/>
      <c r="F1" s="281"/>
      <c r="G1" s="281"/>
      <c r="H1" s="280"/>
      <c r="I1" s="280"/>
      <c r="J1" s="281"/>
      <c r="K1" s="281"/>
      <c r="L1" s="280"/>
      <c r="M1" s="281"/>
      <c r="N1" s="281"/>
      <c r="O1" s="280"/>
    </row>
    <row r="2" spans="1:15" ht="12" customHeight="1" x14ac:dyDescent="0.25">
      <c r="A2" s="441"/>
      <c r="B2" s="441"/>
      <c r="C2" s="441"/>
      <c r="D2" s="442"/>
      <c r="E2" s="442"/>
      <c r="F2" s="441"/>
      <c r="G2" s="441"/>
      <c r="H2" s="442"/>
      <c r="I2" s="442"/>
      <c r="J2" s="441"/>
      <c r="K2" s="441"/>
      <c r="L2" s="442"/>
      <c r="M2" s="441"/>
      <c r="N2" s="441"/>
      <c r="O2" s="442"/>
    </row>
    <row r="3" spans="1:15" x14ac:dyDescent="0.25">
      <c r="A3" s="807" t="s">
        <v>327</v>
      </c>
      <c r="B3" s="443" t="s">
        <v>339</v>
      </c>
      <c r="C3" s="443"/>
      <c r="D3" s="443"/>
      <c r="E3" s="443"/>
      <c r="F3" s="443" t="s">
        <v>338</v>
      </c>
      <c r="G3" s="443"/>
      <c r="H3" s="443"/>
      <c r="I3" s="443"/>
      <c r="J3" s="443" t="s">
        <v>337</v>
      </c>
      <c r="K3" s="443"/>
      <c r="L3" s="443"/>
      <c r="M3" s="443" t="s">
        <v>468</v>
      </c>
      <c r="N3" s="443"/>
      <c r="O3" s="444"/>
    </row>
    <row r="4" spans="1:15" ht="22.5" customHeight="1" x14ac:dyDescent="0.25">
      <c r="A4" s="782"/>
      <c r="B4" s="445" t="s">
        <v>3</v>
      </c>
      <c r="C4" s="445" t="s">
        <v>90</v>
      </c>
      <c r="D4" s="445" t="s">
        <v>334</v>
      </c>
      <c r="E4" s="446" t="s">
        <v>386</v>
      </c>
      <c r="F4" s="445" t="s">
        <v>3</v>
      </c>
      <c r="G4" s="445" t="s">
        <v>90</v>
      </c>
      <c r="H4" s="445" t="s">
        <v>334</v>
      </c>
      <c r="I4" s="446" t="s">
        <v>386</v>
      </c>
      <c r="J4" s="445" t="s">
        <v>3</v>
      </c>
      <c r="K4" s="445" t="s">
        <v>90</v>
      </c>
      <c r="L4" s="445" t="s">
        <v>334</v>
      </c>
      <c r="M4" s="445" t="s">
        <v>3</v>
      </c>
      <c r="N4" s="445" t="s">
        <v>90</v>
      </c>
      <c r="O4" s="447" t="s">
        <v>334</v>
      </c>
    </row>
    <row r="5" spans="1:15" x14ac:dyDescent="0.25">
      <c r="A5" s="448" t="s">
        <v>325</v>
      </c>
      <c r="B5" s="449">
        <v>9664.9200000000019</v>
      </c>
      <c r="C5" s="450">
        <v>9849.8990000000013</v>
      </c>
      <c r="D5" s="451">
        <v>1.9139216879187737</v>
      </c>
      <c r="E5" s="451">
        <v>100</v>
      </c>
      <c r="F5" s="449">
        <v>5931.8659999999991</v>
      </c>
      <c r="G5" s="450">
        <v>6396.3609999999999</v>
      </c>
      <c r="H5" s="451">
        <v>7.8305039257461351</v>
      </c>
      <c r="I5" s="451">
        <v>100</v>
      </c>
      <c r="J5" s="452">
        <v>0.61375220901983651</v>
      </c>
      <c r="K5" s="453">
        <v>0.64938340992125898</v>
      </c>
      <c r="L5" s="451">
        <v>5.8054700867513853</v>
      </c>
      <c r="M5" s="454">
        <v>3029.8461190335715</v>
      </c>
      <c r="N5" s="455">
        <v>3571.4810968299012</v>
      </c>
      <c r="O5" s="451">
        <v>17.87664972137577</v>
      </c>
    </row>
    <row r="6" spans="1:15" x14ac:dyDescent="0.25">
      <c r="A6" s="267" t="s">
        <v>113</v>
      </c>
      <c r="B6" s="266">
        <v>56.8</v>
      </c>
      <c r="C6" s="265">
        <v>55.8</v>
      </c>
      <c r="D6" s="456">
        <v>-1.7605633802816878</v>
      </c>
      <c r="E6" s="457">
        <v>0.56650327074419737</v>
      </c>
      <c r="F6" s="266">
        <v>36.265000000000001</v>
      </c>
      <c r="G6" s="265">
        <v>35.227999999999994</v>
      </c>
      <c r="H6" s="456">
        <v>-2.8595064111402335</v>
      </c>
      <c r="I6" s="457">
        <v>0.55075065337931983</v>
      </c>
      <c r="J6" s="458">
        <v>0.63846830985915493</v>
      </c>
      <c r="K6" s="459">
        <v>0.63132616487455195</v>
      </c>
      <c r="L6" s="458">
        <v>-1.1186373504079694</v>
      </c>
      <c r="M6" s="261">
        <v>2178.7674065903761</v>
      </c>
      <c r="N6" s="262">
        <v>2476.1439763824237</v>
      </c>
      <c r="O6" s="458">
        <v>13.648844245261671</v>
      </c>
    </row>
    <row r="7" spans="1:15" x14ac:dyDescent="0.25">
      <c r="A7" s="267" t="s">
        <v>117</v>
      </c>
      <c r="B7" s="266">
        <v>53</v>
      </c>
      <c r="C7" s="265">
        <v>34</v>
      </c>
      <c r="D7" s="457">
        <v>-35.84905660377359</v>
      </c>
      <c r="E7" s="457">
        <v>0.34518120439610595</v>
      </c>
      <c r="F7" s="266">
        <v>62</v>
      </c>
      <c r="G7" s="265">
        <v>46</v>
      </c>
      <c r="H7" s="457">
        <v>-25.806451612903224</v>
      </c>
      <c r="I7" s="457">
        <v>0.71915890926106263</v>
      </c>
      <c r="J7" s="458">
        <v>1.1698113207547169</v>
      </c>
      <c r="K7" s="459">
        <v>1.3529411764705883</v>
      </c>
      <c r="L7" s="460">
        <v>15.654648956356754</v>
      </c>
      <c r="M7" s="261">
        <v>2443.8709677419356</v>
      </c>
      <c r="N7" s="262">
        <v>2584.782608695652</v>
      </c>
      <c r="O7" s="460">
        <v>5.7659198383912535</v>
      </c>
    </row>
    <row r="8" spans="1:15" x14ac:dyDescent="0.25">
      <c r="A8" s="267" t="s">
        <v>118</v>
      </c>
      <c r="B8" s="266">
        <v>77</v>
      </c>
      <c r="C8" s="265">
        <v>32</v>
      </c>
      <c r="D8" s="457">
        <v>-58.441558441558442</v>
      </c>
      <c r="E8" s="457">
        <v>0.32487642766692326</v>
      </c>
      <c r="F8" s="266">
        <v>37</v>
      </c>
      <c r="G8" s="265">
        <v>31</v>
      </c>
      <c r="H8" s="457">
        <v>-16.216216216216218</v>
      </c>
      <c r="I8" s="457">
        <v>0.48465056928462918</v>
      </c>
      <c r="J8" s="458">
        <v>0.48051948051948051</v>
      </c>
      <c r="K8" s="459">
        <v>0.96875</v>
      </c>
      <c r="L8" s="460">
        <v>101.60472972972974</v>
      </c>
      <c r="M8" s="261">
        <v>3659.45945945946</v>
      </c>
      <c r="N8" s="262">
        <v>4048.3870967741941</v>
      </c>
      <c r="O8" s="460">
        <v>10.628007814361261</v>
      </c>
    </row>
    <row r="9" spans="1:15" x14ac:dyDescent="0.25">
      <c r="A9" s="267" t="s">
        <v>119</v>
      </c>
      <c r="B9" s="266">
        <v>6382.95</v>
      </c>
      <c r="C9" s="265">
        <v>6389</v>
      </c>
      <c r="D9" s="456">
        <v>9.4783759860250782E-2</v>
      </c>
      <c r="E9" s="457">
        <v>64.863609261374151</v>
      </c>
      <c r="F9" s="266">
        <v>2480.2400000000002</v>
      </c>
      <c r="G9" s="265">
        <v>2252.37</v>
      </c>
      <c r="H9" s="456">
        <v>-9.1874173467083935</v>
      </c>
      <c r="I9" s="457">
        <v>35.213303314181296</v>
      </c>
      <c r="J9" s="458">
        <v>0.38857268191040195</v>
      </c>
      <c r="K9" s="459">
        <v>0.35253873845672246</v>
      </c>
      <c r="L9" s="458">
        <v>-9.2734114185588297</v>
      </c>
      <c r="M9" s="261">
        <v>4227.1345832367806</v>
      </c>
      <c r="N9" s="262">
        <v>5278.8863286227397</v>
      </c>
      <c r="O9" s="458">
        <v>24.880961906365819</v>
      </c>
    </row>
    <row r="10" spans="1:15" x14ac:dyDescent="0.25">
      <c r="A10" s="267" t="s">
        <v>121</v>
      </c>
      <c r="B10" s="266">
        <v>89</v>
      </c>
      <c r="C10" s="265">
        <v>134</v>
      </c>
      <c r="D10" s="456">
        <v>50.561797752808978</v>
      </c>
      <c r="E10" s="457">
        <v>1.3604200408552412</v>
      </c>
      <c r="F10" s="266">
        <v>79</v>
      </c>
      <c r="G10" s="265">
        <v>119.3</v>
      </c>
      <c r="H10" s="456">
        <v>51.012658227848107</v>
      </c>
      <c r="I10" s="457">
        <v>1.8651229972792343</v>
      </c>
      <c r="J10" s="458">
        <v>0.88764044943820219</v>
      </c>
      <c r="K10" s="459">
        <v>0.89029850746268657</v>
      </c>
      <c r="L10" s="458">
        <v>0.29945210655584198</v>
      </c>
      <c r="M10" s="261">
        <v>1585.0632911392406</v>
      </c>
      <c r="N10" s="262">
        <v>5390.8633696563293</v>
      </c>
      <c r="O10" s="458">
        <v>240.10398195404088</v>
      </c>
    </row>
    <row r="11" spans="1:15" x14ac:dyDescent="0.25">
      <c r="A11" s="267" t="s">
        <v>123</v>
      </c>
      <c r="B11" s="266">
        <v>175</v>
      </c>
      <c r="C11" s="265">
        <v>208</v>
      </c>
      <c r="D11" s="456">
        <v>18.857142857142861</v>
      </c>
      <c r="E11" s="457">
        <v>2.1116967798350013</v>
      </c>
      <c r="F11" s="266">
        <v>80.609000000000009</v>
      </c>
      <c r="G11" s="265">
        <v>123.79900000000001</v>
      </c>
      <c r="H11" s="456">
        <v>53.579625103896575</v>
      </c>
      <c r="I11" s="457">
        <v>1.9354598653828325</v>
      </c>
      <c r="J11" s="458">
        <v>0.46062285714285717</v>
      </c>
      <c r="K11" s="459">
        <v>0.59518749999999998</v>
      </c>
      <c r="L11" s="458">
        <v>29.213626890297604</v>
      </c>
      <c r="M11" s="261">
        <v>3110.4566487613038</v>
      </c>
      <c r="N11" s="262">
        <v>3143.8234557629703</v>
      </c>
      <c r="O11" s="458">
        <v>1.0727301733960637</v>
      </c>
    </row>
    <row r="12" spans="1:15" x14ac:dyDescent="0.25">
      <c r="A12" s="267" t="s">
        <v>124</v>
      </c>
      <c r="B12" s="266">
        <v>1.7</v>
      </c>
      <c r="C12" s="265">
        <v>1.7</v>
      </c>
      <c r="D12" s="456">
        <v>0</v>
      </c>
      <c r="E12" s="457">
        <v>1.7259060219805299E-2</v>
      </c>
      <c r="F12" s="266">
        <v>1.58</v>
      </c>
      <c r="G12" s="265">
        <v>1.62</v>
      </c>
      <c r="H12" s="456">
        <v>2.5316455696202445</v>
      </c>
      <c r="I12" s="457">
        <v>2.5326900717454814E-2</v>
      </c>
      <c r="J12" s="458">
        <v>0.92941176470588238</v>
      </c>
      <c r="K12" s="459">
        <v>0.95294117647058829</v>
      </c>
      <c r="L12" s="458">
        <v>2.5316455696202667</v>
      </c>
      <c r="M12" s="261">
        <v>3496.2025316455697</v>
      </c>
      <c r="N12" s="262">
        <v>3562.962962962963</v>
      </c>
      <c r="O12" s="458">
        <v>1.9095126987958233</v>
      </c>
    </row>
    <row r="13" spans="1:15" x14ac:dyDescent="0.25">
      <c r="A13" s="267" t="s">
        <v>126</v>
      </c>
      <c r="B13" s="266">
        <v>43</v>
      </c>
      <c r="C13" s="265">
        <v>68</v>
      </c>
      <c r="D13" s="456">
        <v>58.13953488372092</v>
      </c>
      <c r="E13" s="457">
        <v>0.69036240879221189</v>
      </c>
      <c r="F13" s="266">
        <v>73.95</v>
      </c>
      <c r="G13" s="265">
        <v>99.670000000000016</v>
      </c>
      <c r="H13" s="456">
        <v>34.780256930358377</v>
      </c>
      <c r="I13" s="457">
        <v>1.5582297496967419</v>
      </c>
      <c r="J13" s="458">
        <v>1.7197674418604652</v>
      </c>
      <c r="K13" s="459">
        <v>1.4657352941176474</v>
      </c>
      <c r="L13" s="458">
        <v>-14.771308117567495</v>
      </c>
      <c r="M13" s="261">
        <v>2582.2515212981743</v>
      </c>
      <c r="N13" s="262">
        <v>1946.6539580616031</v>
      </c>
      <c r="O13" s="458">
        <v>-24.614084181739106</v>
      </c>
    </row>
    <row r="14" spans="1:15" x14ac:dyDescent="0.25">
      <c r="A14" s="267" t="s">
        <v>127</v>
      </c>
      <c r="B14" s="266">
        <v>12</v>
      </c>
      <c r="C14" s="265">
        <v>12.5</v>
      </c>
      <c r="D14" s="456">
        <v>4.1666666666666741</v>
      </c>
      <c r="E14" s="457">
        <v>0.12690485455739189</v>
      </c>
      <c r="F14" s="266">
        <v>7.47</v>
      </c>
      <c r="G14" s="265">
        <v>8.19</v>
      </c>
      <c r="H14" s="456">
        <v>9.6385542168674565</v>
      </c>
      <c r="I14" s="457">
        <v>0.12804155362713265</v>
      </c>
      <c r="J14" s="458">
        <v>0.62249999999999994</v>
      </c>
      <c r="K14" s="459">
        <v>0.6552</v>
      </c>
      <c r="L14" s="458">
        <v>5.2530120481927733</v>
      </c>
      <c r="M14" s="261">
        <v>3109.2369477911648</v>
      </c>
      <c r="N14" s="262">
        <v>3512.4542124542127</v>
      </c>
      <c r="O14" s="458">
        <v>12.968367204998565</v>
      </c>
    </row>
    <row r="15" spans="1:15" x14ac:dyDescent="0.25">
      <c r="A15" s="267" t="s">
        <v>129</v>
      </c>
      <c r="B15" s="266">
        <v>2637</v>
      </c>
      <c r="C15" s="265">
        <v>2773</v>
      </c>
      <c r="D15" s="456">
        <v>5.1573758058399699</v>
      </c>
      <c r="E15" s="457">
        <v>28.152572935011815</v>
      </c>
      <c r="F15" s="266">
        <v>2931.95</v>
      </c>
      <c r="G15" s="265">
        <v>3516.72</v>
      </c>
      <c r="H15" s="456">
        <v>19.944746670304745</v>
      </c>
      <c r="I15" s="457">
        <v>54.98001129079487</v>
      </c>
      <c r="J15" s="458">
        <v>1.1118505877891542</v>
      </c>
      <c r="K15" s="459">
        <v>1.2682005048683735</v>
      </c>
      <c r="L15" s="458">
        <v>14.062133779153839</v>
      </c>
      <c r="M15" s="261">
        <v>2033.7807261378948</v>
      </c>
      <c r="N15" s="262">
        <v>2468.0402192952524</v>
      </c>
      <c r="O15" s="458">
        <v>21.352326117378784</v>
      </c>
    </row>
    <row r="16" spans="1:15" x14ac:dyDescent="0.25">
      <c r="A16" s="267" t="s">
        <v>131</v>
      </c>
      <c r="B16" s="266">
        <v>28</v>
      </c>
      <c r="C16" s="265">
        <v>28</v>
      </c>
      <c r="D16" s="456">
        <v>0</v>
      </c>
      <c r="E16" s="457">
        <v>0.28426687420855784</v>
      </c>
      <c r="F16" s="266">
        <v>22.5</v>
      </c>
      <c r="G16" s="265">
        <v>24.5</v>
      </c>
      <c r="H16" s="456">
        <v>8.8888888888888786</v>
      </c>
      <c r="I16" s="457">
        <v>0.38303028862817473</v>
      </c>
      <c r="J16" s="458">
        <v>0.8035714285714286</v>
      </c>
      <c r="K16" s="459">
        <v>0.875</v>
      </c>
      <c r="L16" s="461">
        <v>8.8888888888888786</v>
      </c>
      <c r="M16" s="292">
        <v>4222.6666666666661</v>
      </c>
      <c r="N16" s="293">
        <v>5248.9795918367345</v>
      </c>
      <c r="O16" s="461">
        <v>24.304852980030045</v>
      </c>
    </row>
    <row r="17" spans="1:15" x14ac:dyDescent="0.25">
      <c r="A17" s="295" t="s">
        <v>134</v>
      </c>
      <c r="B17" s="266">
        <v>4.5999999999999996</v>
      </c>
      <c r="C17" s="265">
        <v>4.5999999999999996</v>
      </c>
      <c r="D17" s="456">
        <v>0</v>
      </c>
      <c r="E17" s="457">
        <v>4.6700986477120211E-2</v>
      </c>
      <c r="F17" s="266">
        <v>1.3800000000000001</v>
      </c>
      <c r="G17" s="265">
        <v>4.1820000000000004</v>
      </c>
      <c r="H17" s="456">
        <v>203.04347826086956</v>
      </c>
      <c r="I17" s="457">
        <v>6.5380925185429664E-2</v>
      </c>
      <c r="J17" s="461">
        <v>0.30000000000000004</v>
      </c>
      <c r="K17" s="462">
        <v>0.9091304347826088</v>
      </c>
      <c r="L17" s="461">
        <v>203.04347826086956</v>
      </c>
      <c r="M17" s="292">
        <v>4000</v>
      </c>
      <c r="N17" s="293">
        <v>4500</v>
      </c>
      <c r="O17" s="461">
        <v>12.5</v>
      </c>
    </row>
    <row r="18" spans="1:15" x14ac:dyDescent="0.25">
      <c r="A18" s="463" t="s">
        <v>135</v>
      </c>
      <c r="B18" s="464">
        <v>104.87</v>
      </c>
      <c r="C18" s="465">
        <v>109.29899999999999</v>
      </c>
      <c r="D18" s="466">
        <v>4.2233241155716472</v>
      </c>
      <c r="E18" s="467">
        <v>1.1096458958614699</v>
      </c>
      <c r="F18" s="464">
        <v>117.922</v>
      </c>
      <c r="G18" s="465">
        <v>133.78199999999998</v>
      </c>
      <c r="H18" s="466">
        <v>13.449568358745601</v>
      </c>
      <c r="I18" s="467">
        <v>2.0915329825818145</v>
      </c>
      <c r="J18" s="468">
        <v>1.1244588538190139</v>
      </c>
      <c r="K18" s="469">
        <v>1.2240002195811488</v>
      </c>
      <c r="L18" s="470">
        <v>8.8523795623166812</v>
      </c>
      <c r="M18" s="471">
        <v>3928.5985651532369</v>
      </c>
      <c r="N18" s="472">
        <v>4000</v>
      </c>
      <c r="O18" s="470">
        <v>1.8174785146055861</v>
      </c>
    </row>
    <row r="19" spans="1:15" x14ac:dyDescent="0.25">
      <c r="A19" s="253" t="s">
        <v>323</v>
      </c>
      <c r="B19" s="298"/>
      <c r="C19" s="298"/>
      <c r="D19" s="296"/>
      <c r="E19" s="296"/>
      <c r="F19" s="298"/>
      <c r="G19" s="298"/>
      <c r="H19" s="296"/>
      <c r="I19" s="296"/>
      <c r="J19" s="298"/>
      <c r="K19" s="298"/>
      <c r="L19" s="296"/>
      <c r="M19" s="298"/>
      <c r="N19" s="298"/>
      <c r="O19" s="296"/>
    </row>
    <row r="20" spans="1:15" ht="9.9499999999999993" customHeight="1" x14ac:dyDescent="0.25"/>
    <row r="21" spans="1:15" ht="9.9499999999999993" customHeight="1" x14ac:dyDescent="0.25"/>
    <row r="22" spans="1:15" ht="9.9499999999999993" customHeight="1" x14ac:dyDescent="0.25"/>
    <row r="23" spans="1:15" ht="9.9499999999999993" customHeight="1" x14ac:dyDescent="0.25"/>
    <row r="24" spans="1:15" ht="9.9499999999999993" customHeight="1" x14ac:dyDescent="0.25"/>
    <row r="25" spans="1:15" ht="9.9499999999999993" customHeight="1" x14ac:dyDescent="0.25"/>
    <row r="26" spans="1:15" ht="9.9499999999999993" customHeight="1" x14ac:dyDescent="0.25"/>
    <row r="27" spans="1:15" ht="9.9499999999999993" customHeight="1" x14ac:dyDescent="0.25"/>
    <row r="28" spans="1:15" ht="9.9499999999999993" customHeight="1" x14ac:dyDescent="0.25"/>
    <row r="29" spans="1:15" ht="9.9499999999999993" customHeight="1" x14ac:dyDescent="0.25"/>
    <row r="30" spans="1:15" ht="9.9499999999999993" customHeight="1" x14ac:dyDescent="0.25"/>
    <row r="31" spans="1:15" ht="9.9499999999999993" customHeight="1" x14ac:dyDescent="0.25"/>
    <row r="32" spans="1:15" ht="9.9499999999999993" customHeight="1" x14ac:dyDescent="0.25"/>
    <row r="33" ht="9.9499999999999993" customHeight="1" x14ac:dyDescent="0.25"/>
    <row r="34" ht="9.9499999999999993" customHeight="1" x14ac:dyDescent="0.25"/>
    <row r="35" ht="9.9499999999999993" customHeight="1" x14ac:dyDescent="0.25"/>
    <row r="36" ht="9.9499999999999993" customHeight="1" x14ac:dyDescent="0.25"/>
    <row r="37" ht="9.9499999999999993" customHeight="1" x14ac:dyDescent="0.25"/>
    <row r="38" ht="9.9499999999999993" customHeight="1" x14ac:dyDescent="0.25"/>
    <row r="39" ht="9.9499999999999993" customHeight="1" x14ac:dyDescent="0.25"/>
    <row r="40" ht="9.9499999999999993" customHeight="1" x14ac:dyDescent="0.25"/>
    <row r="41" ht="9.9499999999999993" customHeight="1" x14ac:dyDescent="0.25"/>
    <row r="42" ht="9.9499999999999993" customHeight="1" x14ac:dyDescent="0.25"/>
    <row r="43" ht="9.9499999999999993" customHeight="1" x14ac:dyDescent="0.25"/>
    <row r="44" ht="9.9499999999999993" customHeight="1" x14ac:dyDescent="0.25"/>
    <row r="45" ht="9.9499999999999993" customHeight="1" x14ac:dyDescent="0.25"/>
    <row r="46" ht="9.9499999999999993" customHeight="1" x14ac:dyDescent="0.25"/>
    <row r="47" ht="9.9499999999999993" customHeight="1" x14ac:dyDescent="0.25"/>
    <row r="48" ht="9.9499999999999993" customHeight="1" x14ac:dyDescent="0.25"/>
    <row r="49" ht="9.9499999999999993" customHeight="1" x14ac:dyDescent="0.25"/>
    <row r="50" ht="9.9499999999999993" customHeight="1" x14ac:dyDescent="0.25"/>
    <row r="51" ht="9.9499999999999993" customHeight="1" x14ac:dyDescent="0.25"/>
    <row r="52" ht="9.9499999999999993" customHeight="1" x14ac:dyDescent="0.25"/>
    <row r="53" ht="9.9499999999999993" customHeight="1" x14ac:dyDescent="0.25"/>
    <row r="54" ht="9.9499999999999993" customHeight="1" x14ac:dyDescent="0.25"/>
    <row r="55" ht="9.9499999999999993" customHeight="1" x14ac:dyDescent="0.25"/>
    <row r="56" ht="9.9499999999999993" customHeight="1" x14ac:dyDescent="0.25"/>
    <row r="57" ht="9.9499999999999993" customHeight="1" x14ac:dyDescent="0.25"/>
    <row r="58" ht="9.9499999999999993" customHeight="1" x14ac:dyDescent="0.25"/>
    <row r="59" ht="9.9499999999999993" customHeight="1" x14ac:dyDescent="0.25"/>
    <row r="60" ht="9.9499999999999993" customHeight="1" x14ac:dyDescent="0.25"/>
    <row r="61" ht="9.9499999999999993" customHeight="1" x14ac:dyDescent="0.25"/>
    <row r="62" ht="9.9499999999999993" customHeight="1" x14ac:dyDescent="0.25"/>
    <row r="63" ht="9.9499999999999993" customHeight="1" x14ac:dyDescent="0.25"/>
    <row r="64" ht="9.9499999999999993" customHeight="1" x14ac:dyDescent="0.25"/>
    <row r="65" ht="9.9499999999999993" customHeight="1" x14ac:dyDescent="0.25"/>
    <row r="66" ht="9.9499999999999993" customHeight="1" x14ac:dyDescent="0.25"/>
    <row r="67" ht="9.9499999999999993" customHeight="1" x14ac:dyDescent="0.25"/>
    <row r="68" ht="9.9499999999999993" customHeight="1" x14ac:dyDescent="0.25"/>
    <row r="69" ht="9.9499999999999993" customHeight="1" x14ac:dyDescent="0.25"/>
    <row r="70" ht="9.9499999999999993" customHeight="1" x14ac:dyDescent="0.25"/>
    <row r="71" ht="9.9499999999999993" customHeight="1" x14ac:dyDescent="0.25"/>
    <row r="72" ht="9.9499999999999993" customHeight="1" x14ac:dyDescent="0.25"/>
    <row r="73" ht="9.9499999999999993" customHeight="1" x14ac:dyDescent="0.25"/>
    <row r="74" ht="9.9499999999999993" customHeight="1" x14ac:dyDescent="0.25"/>
    <row r="75" ht="9.9499999999999993" customHeight="1" x14ac:dyDescent="0.25"/>
    <row r="76" ht="9.9499999999999993" customHeight="1" x14ac:dyDescent="0.25"/>
    <row r="77" ht="9.9499999999999993" customHeight="1" x14ac:dyDescent="0.25"/>
    <row r="78" ht="9.9499999999999993" customHeight="1" x14ac:dyDescent="0.25"/>
    <row r="79" ht="9.9499999999999993" customHeight="1" x14ac:dyDescent="0.25"/>
    <row r="80" ht="9.9499999999999993" customHeight="1" x14ac:dyDescent="0.25"/>
    <row r="81" ht="9.9499999999999993" customHeight="1" x14ac:dyDescent="0.25"/>
    <row r="82" ht="9.9499999999999993" customHeight="1" x14ac:dyDescent="0.25"/>
    <row r="83" ht="9.9499999999999993" customHeight="1" x14ac:dyDescent="0.25"/>
    <row r="84" ht="9.9499999999999993" customHeight="1" x14ac:dyDescent="0.25"/>
    <row r="85" ht="9.9499999999999993" customHeight="1" x14ac:dyDescent="0.25"/>
    <row r="86" ht="9.9499999999999993" customHeight="1" x14ac:dyDescent="0.25"/>
    <row r="87" ht="9.9499999999999993" customHeight="1" x14ac:dyDescent="0.25"/>
    <row r="88" ht="9.9499999999999993" customHeight="1" x14ac:dyDescent="0.25"/>
    <row r="89" ht="9.9499999999999993" customHeight="1" x14ac:dyDescent="0.25"/>
    <row r="90" ht="9.9499999999999993" customHeight="1" x14ac:dyDescent="0.25"/>
    <row r="91" ht="9.9499999999999993" customHeight="1" x14ac:dyDescent="0.25"/>
    <row r="92" ht="9.9499999999999993" customHeight="1" x14ac:dyDescent="0.25"/>
    <row r="93" ht="9.9499999999999993" customHeight="1" x14ac:dyDescent="0.25"/>
    <row r="94" ht="9.9499999999999993" customHeight="1" x14ac:dyDescent="0.25"/>
    <row r="95" ht="9.9499999999999993" customHeight="1" x14ac:dyDescent="0.25"/>
    <row r="96" ht="9.9499999999999993" customHeight="1" x14ac:dyDescent="0.25"/>
    <row r="97" ht="9.9499999999999993" customHeight="1" x14ac:dyDescent="0.25"/>
    <row r="98" ht="9.9499999999999993" customHeight="1" x14ac:dyDescent="0.25"/>
    <row r="99" ht="9.9499999999999993" customHeight="1" x14ac:dyDescent="0.25"/>
    <row r="100" ht="9.9499999999999993" customHeight="1" x14ac:dyDescent="0.25"/>
    <row r="101" ht="9.9499999999999993" customHeight="1" x14ac:dyDescent="0.25"/>
    <row r="102" ht="9.9499999999999993" customHeight="1" x14ac:dyDescent="0.25"/>
    <row r="103" ht="9.9499999999999993" customHeight="1" x14ac:dyDescent="0.25"/>
    <row r="104" ht="9.9499999999999993" customHeight="1" x14ac:dyDescent="0.25"/>
    <row r="105" ht="9.9499999999999993" customHeight="1" x14ac:dyDescent="0.25"/>
    <row r="106" ht="9.9499999999999993" customHeight="1" x14ac:dyDescent="0.25"/>
    <row r="107" ht="9.9499999999999993" customHeight="1" x14ac:dyDescent="0.25"/>
    <row r="108" ht="9.9499999999999993" customHeight="1" x14ac:dyDescent="0.25"/>
    <row r="109" ht="9.9499999999999993" customHeight="1" x14ac:dyDescent="0.25"/>
    <row r="110" ht="9.9499999999999993" customHeight="1" x14ac:dyDescent="0.25"/>
    <row r="111" ht="9.9499999999999993" customHeight="1" x14ac:dyDescent="0.25"/>
    <row r="112" ht="9.9499999999999993" customHeight="1" x14ac:dyDescent="0.25"/>
    <row r="113" ht="9.9499999999999993" customHeight="1" x14ac:dyDescent="0.25"/>
    <row r="114" ht="9.9499999999999993" customHeight="1" x14ac:dyDescent="0.25"/>
    <row r="115" ht="9.9499999999999993" customHeight="1" x14ac:dyDescent="0.25"/>
    <row r="116" ht="9.9499999999999993" customHeight="1" x14ac:dyDescent="0.25"/>
    <row r="117" ht="9.9499999999999993" customHeight="1" x14ac:dyDescent="0.25"/>
    <row r="118" ht="9.9499999999999993" customHeight="1" x14ac:dyDescent="0.25"/>
    <row r="119" ht="9.9499999999999993" customHeight="1" x14ac:dyDescent="0.25"/>
    <row r="120" ht="9.9499999999999993" customHeight="1" x14ac:dyDescent="0.25"/>
    <row r="121" ht="9.9499999999999993" customHeight="1" x14ac:dyDescent="0.25"/>
    <row r="122" ht="9.9499999999999993" customHeight="1" x14ac:dyDescent="0.25"/>
    <row r="124" ht="9.9499999999999993" customHeight="1" x14ac:dyDescent="0.25"/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&amp;C&amp;"-,Negrita"&amp;9&amp;K339966MINAGRI/ DGESEP/ DEA
&amp;"-,Normal"&amp;10&amp;K000000&amp;P</oddFooter>
  </headerFooter>
  <legacyDrawingHF r:id="rId2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/>
  <dimension ref="A1:N31"/>
  <sheetViews>
    <sheetView showGridLines="0" view="pageBreakPreview" zoomScaleNormal="100" zoomScaleSheetLayoutView="100" workbookViewId="0">
      <selection activeCell="L14" sqref="L14"/>
    </sheetView>
  </sheetViews>
  <sheetFormatPr baseColWidth="10" defaultColWidth="8.85546875" defaultRowHeight="12.75" x14ac:dyDescent="0.25"/>
  <cols>
    <col min="1" max="1" width="1.42578125" style="536" customWidth="1"/>
    <col min="2" max="2" width="19" style="536" customWidth="1"/>
    <col min="3" max="5" width="7.7109375" style="536" customWidth="1"/>
    <col min="6" max="6" width="7.28515625" style="536" customWidth="1"/>
    <col min="7" max="7" width="0.7109375" style="536" customWidth="1"/>
    <col min="8" max="8" width="7.7109375" style="536" customWidth="1"/>
    <col min="9" max="10" width="6.7109375" style="536" customWidth="1"/>
    <col min="11" max="16384" width="8.85546875" style="536"/>
  </cols>
  <sheetData>
    <row r="1" spans="1:14" s="555" customFormat="1" ht="13.5" x14ac:dyDescent="0.25">
      <c r="A1" s="557" t="s">
        <v>554</v>
      </c>
    </row>
    <row r="2" spans="1:14" s="555" customFormat="1" ht="13.5" x14ac:dyDescent="0.25">
      <c r="A2" s="556" t="s">
        <v>553</v>
      </c>
    </row>
    <row r="3" spans="1:14" s="555" customFormat="1" ht="13.5" x14ac:dyDescent="0.25"/>
    <row r="4" spans="1:14" ht="25.5" customHeight="1" x14ac:dyDescent="0.25">
      <c r="A4" s="808" t="s">
        <v>552</v>
      </c>
      <c r="B4" s="809"/>
      <c r="C4" s="554" t="s">
        <v>144</v>
      </c>
      <c r="D4" s="554" t="s">
        <v>108</v>
      </c>
      <c r="E4" s="554" t="s">
        <v>2</v>
      </c>
      <c r="F4" s="810" t="s">
        <v>3</v>
      </c>
      <c r="G4" s="811"/>
      <c r="H4" s="554" t="s">
        <v>90</v>
      </c>
      <c r="I4" s="553" t="s">
        <v>257</v>
      </c>
      <c r="J4" s="552" t="s">
        <v>551</v>
      </c>
    </row>
    <row r="5" spans="1:14" s="547" customFormat="1" x14ac:dyDescent="0.25">
      <c r="A5" s="547" t="s">
        <v>16</v>
      </c>
      <c r="C5" s="551"/>
      <c r="D5" s="551"/>
      <c r="E5" s="551"/>
      <c r="F5" s="551"/>
      <c r="G5" s="551"/>
      <c r="H5" s="551"/>
      <c r="I5" s="550"/>
      <c r="J5" s="549"/>
      <c r="K5" s="548"/>
      <c r="L5" s="548"/>
      <c r="M5" s="536"/>
      <c r="N5" s="755"/>
    </row>
    <row r="6" spans="1:14" x14ac:dyDescent="0.25">
      <c r="B6" s="536" t="s">
        <v>77</v>
      </c>
      <c r="C6" s="544">
        <v>5660.9840000000004</v>
      </c>
      <c r="D6" s="544">
        <v>5555.9880000000003</v>
      </c>
      <c r="E6" s="544">
        <v>5577.9587499999998</v>
      </c>
      <c r="F6" s="544">
        <v>5567.3095145027728</v>
      </c>
      <c r="G6" s="546" t="s">
        <v>548</v>
      </c>
      <c r="H6" s="545">
        <v>5535.4543049335052</v>
      </c>
      <c r="I6" s="761">
        <v>-0.55903374132780792</v>
      </c>
      <c r="J6" s="762">
        <v>-0.57218319704132048</v>
      </c>
      <c r="K6" s="539"/>
      <c r="L6" s="539"/>
      <c r="N6" s="755"/>
    </row>
    <row r="7" spans="1:14" x14ac:dyDescent="0.25">
      <c r="B7" s="536" t="s">
        <v>81</v>
      </c>
      <c r="C7" s="544">
        <v>1194.404</v>
      </c>
      <c r="D7" s="544">
        <v>1234.0889999999999</v>
      </c>
      <c r="E7" s="544">
        <v>1211.91725</v>
      </c>
      <c r="F7" s="544">
        <v>1194.7080000000001</v>
      </c>
      <c r="G7" s="546"/>
      <c r="H7" s="545">
        <v>1105.0174999999999</v>
      </c>
      <c r="I7" s="761">
        <v>-1.9258671920078019</v>
      </c>
      <c r="J7" s="762">
        <v>-7.5073155951077659</v>
      </c>
      <c r="K7" s="539"/>
      <c r="L7" s="539"/>
      <c r="N7" s="755"/>
    </row>
    <row r="8" spans="1:14" x14ac:dyDescent="0.25">
      <c r="B8" s="536" t="s">
        <v>80</v>
      </c>
      <c r="C8" s="544">
        <v>3927.3609999999999</v>
      </c>
      <c r="D8" s="544">
        <v>4005.3150000000001</v>
      </c>
      <c r="E8" s="544">
        <v>4315.7924999999996</v>
      </c>
      <c r="F8" s="544">
        <v>4318.5091093643314</v>
      </c>
      <c r="G8" s="546" t="s">
        <v>548</v>
      </c>
      <c r="H8" s="545">
        <v>4319.22775</v>
      </c>
      <c r="I8" s="761">
        <v>2.4062163597382114</v>
      </c>
      <c r="J8" s="762">
        <v>1.6640942915002732E-2</v>
      </c>
      <c r="K8" s="539"/>
      <c r="L8" s="539"/>
      <c r="N8" s="755"/>
    </row>
    <row r="9" spans="1:14" x14ac:dyDescent="0.25">
      <c r="B9" s="536" t="s">
        <v>78</v>
      </c>
      <c r="C9" s="544">
        <v>12184.143</v>
      </c>
      <c r="D9" s="544">
        <v>11830.977000000001</v>
      </c>
      <c r="E9" s="544">
        <v>11652.272425000001</v>
      </c>
      <c r="F9" s="544">
        <v>11986.838317682046</v>
      </c>
      <c r="G9" s="546"/>
      <c r="H9" s="545">
        <v>11450.657441077503</v>
      </c>
      <c r="I9" s="761">
        <v>-1.540220520839608</v>
      </c>
      <c r="J9" s="762">
        <v>-4.4730800766171308</v>
      </c>
      <c r="K9" s="539"/>
      <c r="L9" s="539"/>
      <c r="N9" s="755"/>
    </row>
    <row r="10" spans="1:14" x14ac:dyDescent="0.25">
      <c r="B10" s="536" t="s">
        <v>79</v>
      </c>
      <c r="C10" s="544">
        <v>1949.502</v>
      </c>
      <c r="D10" s="544">
        <v>1928.6308839736801</v>
      </c>
      <c r="E10" s="544">
        <v>1905.153325</v>
      </c>
      <c r="F10" s="544">
        <v>1897.6174166666667</v>
      </c>
      <c r="G10" s="546" t="s">
        <v>548</v>
      </c>
      <c r="H10" s="545">
        <v>1879.7127526054601</v>
      </c>
      <c r="I10" s="761">
        <v>-0.90723410370123769</v>
      </c>
      <c r="J10" s="762">
        <v>-0.94353392332674479</v>
      </c>
      <c r="K10" s="539"/>
      <c r="L10" s="539"/>
      <c r="N10" s="755"/>
    </row>
    <row r="11" spans="1:14" x14ac:dyDescent="0.25">
      <c r="B11" s="536" t="s">
        <v>82</v>
      </c>
      <c r="C11" s="544">
        <v>2987.3150000000001</v>
      </c>
      <c r="D11" s="544">
        <v>3846.1149999999998</v>
      </c>
      <c r="E11" s="544">
        <v>3203.0147999999999</v>
      </c>
      <c r="F11" s="544">
        <v>3239.7851120444934</v>
      </c>
      <c r="G11" s="546"/>
      <c r="H11" s="545">
        <v>3144.9105463301667</v>
      </c>
      <c r="I11" s="761">
        <v>1.2935563825200669</v>
      </c>
      <c r="J11" s="762">
        <v>-2.9284215598625152</v>
      </c>
      <c r="K11" s="539"/>
      <c r="L11" s="539"/>
      <c r="N11" s="755"/>
    </row>
    <row r="12" spans="1:14" x14ac:dyDescent="0.25">
      <c r="B12" s="536" t="s">
        <v>550</v>
      </c>
      <c r="C12" s="544">
        <v>90423.160442308901</v>
      </c>
      <c r="D12" s="544">
        <v>88367.066523783316</v>
      </c>
      <c r="E12" s="544">
        <v>93078.201014577644</v>
      </c>
      <c r="F12" s="544">
        <v>98288.132306864558</v>
      </c>
      <c r="G12" s="546" t="s">
        <v>548</v>
      </c>
      <c r="H12" s="545">
        <v>102739.19253018932</v>
      </c>
      <c r="I12" s="761">
        <v>3.2438322377008832</v>
      </c>
      <c r="J12" s="762">
        <v>4.5285835826324838</v>
      </c>
      <c r="K12" s="539"/>
      <c r="L12" s="539"/>
      <c r="M12" s="543"/>
      <c r="N12" s="755"/>
    </row>
    <row r="13" spans="1:14" x14ac:dyDescent="0.25">
      <c r="A13" s="543"/>
      <c r="B13" s="543" t="s">
        <v>549</v>
      </c>
      <c r="C13" s="540">
        <v>48130.954557691097</v>
      </c>
      <c r="D13" s="540">
        <v>49812.707476216681</v>
      </c>
      <c r="E13" s="540">
        <v>51625.53149542235</v>
      </c>
      <c r="F13" s="540">
        <v>53118.538148195439</v>
      </c>
      <c r="G13" s="542" t="s">
        <v>548</v>
      </c>
      <c r="H13" s="541">
        <v>55524.055546109004</v>
      </c>
      <c r="I13" s="763">
        <v>3.6368433100772979</v>
      </c>
      <c r="J13" s="764">
        <v>4.528583582632506</v>
      </c>
      <c r="K13" s="539"/>
    </row>
    <row r="14" spans="1:14" x14ac:dyDescent="0.25">
      <c r="A14" s="536" t="s">
        <v>547</v>
      </c>
      <c r="B14" s="539"/>
      <c r="C14" s="538"/>
      <c r="D14" s="538"/>
      <c r="E14" s="538"/>
      <c r="F14" s="538"/>
      <c r="G14" s="538"/>
      <c r="H14" s="538"/>
      <c r="I14" s="538"/>
      <c r="J14" s="539"/>
    </row>
    <row r="15" spans="1:14" x14ac:dyDescent="0.25">
      <c r="A15" s="536" t="s">
        <v>320</v>
      </c>
      <c r="C15" s="538"/>
      <c r="D15" s="538"/>
      <c r="E15" s="538"/>
      <c r="F15" s="538"/>
      <c r="G15" s="538"/>
      <c r="H15" s="538"/>
      <c r="I15" s="538"/>
    </row>
    <row r="16" spans="1:14" x14ac:dyDescent="0.25">
      <c r="C16" s="538"/>
      <c r="D16" s="538"/>
      <c r="E16" s="538"/>
      <c r="F16" s="538"/>
      <c r="G16" s="538"/>
      <c r="H16" s="538"/>
      <c r="I16" s="538"/>
    </row>
    <row r="17" spans="3:9" x14ac:dyDescent="0.25">
      <c r="C17" s="538"/>
      <c r="D17" s="538"/>
      <c r="E17" s="538"/>
      <c r="F17" s="538"/>
      <c r="G17" s="538"/>
      <c r="H17" s="538"/>
      <c r="I17" s="538"/>
    </row>
    <row r="18" spans="3:9" x14ac:dyDescent="0.25">
      <c r="C18" s="538"/>
      <c r="D18" s="538"/>
      <c r="E18" s="538"/>
      <c r="F18" s="538"/>
      <c r="G18" s="538"/>
      <c r="H18" s="538"/>
      <c r="I18" s="538"/>
    </row>
    <row r="19" spans="3:9" x14ac:dyDescent="0.25">
      <c r="C19" s="538"/>
      <c r="D19" s="538"/>
      <c r="E19" s="538"/>
      <c r="F19" s="538"/>
      <c r="G19" s="538"/>
      <c r="H19" s="538"/>
      <c r="I19" s="538"/>
    </row>
    <row r="20" spans="3:9" x14ac:dyDescent="0.25">
      <c r="C20" s="538"/>
      <c r="D20" s="538"/>
      <c r="E20" s="538"/>
      <c r="F20" s="538"/>
      <c r="G20" s="538"/>
      <c r="H20" s="538"/>
      <c r="I20" s="538"/>
    </row>
    <row r="21" spans="3:9" x14ac:dyDescent="0.25">
      <c r="C21" s="538"/>
      <c r="D21" s="538"/>
      <c r="E21" s="538"/>
      <c r="F21" s="538"/>
      <c r="G21" s="538"/>
      <c r="H21" s="538"/>
      <c r="I21" s="538"/>
    </row>
    <row r="22" spans="3:9" x14ac:dyDescent="0.25">
      <c r="C22" s="538"/>
      <c r="D22" s="538"/>
      <c r="E22" s="538"/>
      <c r="F22" s="538"/>
      <c r="G22" s="538"/>
      <c r="H22" s="538"/>
      <c r="I22" s="538"/>
    </row>
    <row r="23" spans="3:9" x14ac:dyDescent="0.25">
      <c r="C23" s="538"/>
      <c r="D23" s="538"/>
      <c r="E23" s="538"/>
      <c r="F23" s="538"/>
      <c r="G23" s="538"/>
      <c r="H23" s="538"/>
      <c r="I23" s="538"/>
    </row>
    <row r="24" spans="3:9" x14ac:dyDescent="0.25">
      <c r="C24" s="538"/>
      <c r="D24" s="538"/>
      <c r="E24" s="538"/>
      <c r="F24" s="538"/>
      <c r="G24" s="538"/>
      <c r="H24" s="538"/>
      <c r="I24" s="538"/>
    </row>
    <row r="25" spans="3:9" ht="9.9499999999999993" customHeight="1" x14ac:dyDescent="0.25">
      <c r="C25" s="538"/>
      <c r="D25" s="538"/>
      <c r="E25" s="538"/>
      <c r="F25" s="538"/>
      <c r="G25" s="538"/>
      <c r="H25" s="538"/>
      <c r="I25" s="538"/>
    </row>
    <row r="26" spans="3:9" x14ac:dyDescent="0.25">
      <c r="C26" s="538"/>
      <c r="D26" s="538"/>
      <c r="E26" s="538"/>
      <c r="F26" s="538"/>
      <c r="G26" s="538"/>
      <c r="H26" s="538"/>
      <c r="I26" s="538"/>
    </row>
    <row r="27" spans="3:9" x14ac:dyDescent="0.25">
      <c r="C27" s="538"/>
      <c r="D27" s="538"/>
      <c r="E27" s="538"/>
      <c r="F27" s="538"/>
      <c r="G27" s="538"/>
      <c r="H27" s="538"/>
      <c r="I27" s="538"/>
    </row>
    <row r="28" spans="3:9" x14ac:dyDescent="0.25">
      <c r="C28" s="538"/>
      <c r="D28" s="538"/>
      <c r="E28" s="538"/>
      <c r="F28" s="538"/>
      <c r="G28" s="538"/>
      <c r="H28" s="538"/>
      <c r="I28" s="538"/>
    </row>
    <row r="31" spans="3:9" x14ac:dyDescent="0.25">
      <c r="C31" s="537"/>
      <c r="D31" s="537"/>
      <c r="E31" s="537"/>
      <c r="F31" s="537"/>
      <c r="G31" s="537"/>
      <c r="H31" s="537"/>
    </row>
  </sheetData>
  <sortState ref="M5:N12">
    <sortCondition ref="N5:N12"/>
  </sortState>
  <mergeCells count="2">
    <mergeCell ref="A4:B4"/>
    <mergeCell ref="F4:G4"/>
  </mergeCells>
  <printOptions horizontalCentered="1"/>
  <pageMargins left="0.39370078740157483" right="0.39370078740157483" top="1.3779527559055118" bottom="0.59055118110236227" header="0" footer="0.19685039370078741"/>
  <pageSetup paperSize="9" orientation="portrait" r:id="rId1"/>
  <headerFooter>
    <oddHeader>&amp;C&amp;G</oddHeader>
    <oddFooter>&amp;C&amp;"-,Negrita"&amp;8&amp;K339966MINAGRI/ DGESEP/ DEA&amp;"Lucida Grande,Negrita"&amp;K01+000
&amp;"-,Normal"&amp;10&amp;P</oddFooter>
  </headerFooter>
  <legacyDrawingHF r:id="rId2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theme="0"/>
  </sheetPr>
  <dimension ref="A1:X129"/>
  <sheetViews>
    <sheetView view="pageBreakPreview" zoomScaleNormal="100" zoomScaleSheetLayoutView="100" workbookViewId="0">
      <selection activeCell="L22" sqref="L22"/>
    </sheetView>
  </sheetViews>
  <sheetFormatPr baseColWidth="10" defaultColWidth="7.7109375" defaultRowHeight="12.75" x14ac:dyDescent="0.25"/>
  <cols>
    <col min="1" max="1" width="13.28515625" style="298" customWidth="1"/>
    <col min="2" max="2" width="7.7109375" style="298"/>
    <col min="3" max="4" width="7.7109375" style="296"/>
    <col min="5" max="16384" width="7.7109375" style="298"/>
  </cols>
  <sheetData>
    <row r="1" spans="1:24" s="607" customFormat="1" ht="13.5" x14ac:dyDescent="0.25">
      <c r="A1" s="608" t="s">
        <v>559</v>
      </c>
      <c r="B1" s="608"/>
      <c r="C1" s="608"/>
      <c r="D1" s="608"/>
      <c r="E1" s="608"/>
      <c r="F1" s="608"/>
      <c r="G1" s="608"/>
    </row>
    <row r="2" spans="1:24" s="600" customFormat="1" ht="13.5" x14ac:dyDescent="0.25">
      <c r="A2" s="812" t="s">
        <v>558</v>
      </c>
      <c r="B2" s="812"/>
      <c r="C2" s="812"/>
      <c r="D2" s="812"/>
      <c r="E2" s="812"/>
      <c r="F2" s="812"/>
      <c r="G2" s="812"/>
      <c r="O2" s="604"/>
      <c r="P2" s="604"/>
      <c r="Q2" s="604"/>
      <c r="V2" s="604"/>
    </row>
    <row r="3" spans="1:24" s="600" customFormat="1" ht="10.7" customHeight="1" x14ac:dyDescent="0.25">
      <c r="A3" s="605"/>
      <c r="B3" s="606"/>
      <c r="C3" s="605"/>
      <c r="D3" s="605"/>
      <c r="E3" s="605"/>
      <c r="F3" s="605"/>
      <c r="G3" s="605"/>
      <c r="O3" s="604"/>
      <c r="P3" s="604"/>
      <c r="Q3" s="604"/>
    </row>
    <row r="4" spans="1:24" s="597" customFormat="1" ht="13.35" customHeight="1" x14ac:dyDescent="0.25">
      <c r="A4" s="603" t="s">
        <v>327</v>
      </c>
      <c r="B4" s="602" t="s">
        <v>77</v>
      </c>
      <c r="C4" s="602" t="s">
        <v>81</v>
      </c>
      <c r="D4" s="602" t="s">
        <v>80</v>
      </c>
      <c r="E4" s="602" t="s">
        <v>78</v>
      </c>
      <c r="F4" s="602" t="s">
        <v>79</v>
      </c>
      <c r="G4" s="602" t="s">
        <v>82</v>
      </c>
      <c r="H4" s="601" t="s">
        <v>550</v>
      </c>
      <c r="K4" s="600"/>
      <c r="Q4" s="596"/>
    </row>
    <row r="5" spans="1:24" s="597" customFormat="1" ht="13.35" customHeight="1" x14ac:dyDescent="0.25">
      <c r="A5" s="599" t="s">
        <v>325</v>
      </c>
      <c r="B5" s="598">
        <v>5535.4543049335052</v>
      </c>
      <c r="C5" s="598">
        <v>1105.0174999999999</v>
      </c>
      <c r="D5" s="598">
        <v>4319.22775</v>
      </c>
      <c r="E5" s="598">
        <v>11450.657441077503</v>
      </c>
      <c r="F5" s="598">
        <v>1879.7127526054601</v>
      </c>
      <c r="G5" s="598">
        <v>3144.9105463301667</v>
      </c>
      <c r="H5" s="598">
        <v>102739.19253018932</v>
      </c>
      <c r="I5" s="587"/>
      <c r="J5" s="596"/>
      <c r="K5" s="592"/>
      <c r="M5" s="587"/>
      <c r="N5" s="587"/>
      <c r="O5" s="596"/>
      <c r="P5" s="596"/>
      <c r="Q5" s="596"/>
      <c r="R5" s="596"/>
      <c r="S5" s="596"/>
      <c r="T5" s="596"/>
      <c r="U5" s="596"/>
      <c r="V5" s="596"/>
      <c r="W5" s="596"/>
      <c r="X5" s="596"/>
    </row>
    <row r="6" spans="1:24" ht="13.35" customHeight="1" x14ac:dyDescent="0.25">
      <c r="A6" s="564" t="s">
        <v>113</v>
      </c>
      <c r="B6" s="595">
        <v>246.36</v>
      </c>
      <c r="C6" s="595">
        <v>0</v>
      </c>
      <c r="D6" s="595">
        <v>0</v>
      </c>
      <c r="E6" s="595">
        <v>29.053999999999998</v>
      </c>
      <c r="F6" s="595">
        <v>12.571999999999999</v>
      </c>
      <c r="G6" s="595">
        <v>84.501999999999995</v>
      </c>
      <c r="H6" s="595">
        <v>225.0333674856694</v>
      </c>
      <c r="I6" s="588"/>
      <c r="J6" s="251"/>
      <c r="K6" s="592"/>
      <c r="M6" s="587"/>
      <c r="N6" s="587"/>
      <c r="O6" s="251"/>
      <c r="P6" s="251"/>
      <c r="Q6" s="596"/>
      <c r="R6" s="251"/>
      <c r="S6" s="251"/>
      <c r="T6" s="251"/>
      <c r="U6" s="251"/>
      <c r="V6" s="251"/>
      <c r="W6" s="251"/>
    </row>
    <row r="7" spans="1:24" ht="13.35" customHeight="1" x14ac:dyDescent="0.25">
      <c r="A7" s="568" t="s">
        <v>114</v>
      </c>
      <c r="B7" s="595">
        <v>309.4751</v>
      </c>
      <c r="C7" s="595">
        <v>0</v>
      </c>
      <c r="D7" s="595">
        <v>10.200749999999999</v>
      </c>
      <c r="E7" s="595">
        <v>672.81655000000001</v>
      </c>
      <c r="F7" s="595">
        <v>177.60225</v>
      </c>
      <c r="G7" s="595">
        <v>174.01585</v>
      </c>
      <c r="H7" s="595">
        <v>1822.1797888838389</v>
      </c>
      <c r="I7" s="588"/>
      <c r="J7" s="251"/>
      <c r="K7" s="592"/>
      <c r="M7" s="587"/>
      <c r="N7" s="587"/>
      <c r="O7" s="251"/>
      <c r="P7" s="251"/>
      <c r="Q7" s="251"/>
      <c r="R7" s="251"/>
      <c r="S7" s="251"/>
      <c r="T7" s="251"/>
      <c r="U7" s="251"/>
      <c r="V7" s="251"/>
      <c r="W7" s="251"/>
    </row>
    <row r="8" spans="1:24" ht="13.35" customHeight="1" x14ac:dyDescent="0.25">
      <c r="A8" s="568" t="s">
        <v>115</v>
      </c>
      <c r="B8" s="595">
        <v>295.39949999999999</v>
      </c>
      <c r="C8" s="595">
        <v>73.478999999999999</v>
      </c>
      <c r="D8" s="595">
        <v>216.2645</v>
      </c>
      <c r="E8" s="595">
        <v>461.95650000000001</v>
      </c>
      <c r="F8" s="595">
        <v>111.5835</v>
      </c>
      <c r="G8" s="595">
        <v>128.4255</v>
      </c>
      <c r="H8" s="595">
        <v>114.48800438542118</v>
      </c>
      <c r="I8" s="588"/>
      <c r="J8" s="251"/>
      <c r="K8" s="592"/>
      <c r="M8" s="587"/>
      <c r="N8" s="587"/>
      <c r="O8" s="251"/>
      <c r="P8" s="251"/>
      <c r="Q8" s="251"/>
      <c r="R8" s="251"/>
      <c r="S8" s="251"/>
      <c r="T8" s="251"/>
      <c r="U8" s="251"/>
      <c r="V8" s="251"/>
      <c r="W8" s="251"/>
    </row>
    <row r="9" spans="1:24" ht="13.35" customHeight="1" x14ac:dyDescent="0.25">
      <c r="A9" s="568" t="s">
        <v>116</v>
      </c>
      <c r="B9" s="595">
        <v>222.44</v>
      </c>
      <c r="C9" s="595">
        <v>91.07</v>
      </c>
      <c r="D9" s="595">
        <v>430.27100000000002</v>
      </c>
      <c r="E9" s="595">
        <v>209.15899999999999</v>
      </c>
      <c r="F9" s="595">
        <v>19.062000000000001</v>
      </c>
      <c r="G9" s="595">
        <v>91.510999999999996</v>
      </c>
      <c r="H9" s="595">
        <v>9526.7052773164578</v>
      </c>
      <c r="I9" s="588"/>
      <c r="J9" s="251"/>
      <c r="K9" s="592"/>
      <c r="M9" s="587"/>
      <c r="N9" s="587"/>
      <c r="O9" s="251"/>
      <c r="P9" s="251"/>
      <c r="Q9" s="251"/>
      <c r="R9" s="251"/>
      <c r="S9" s="251"/>
      <c r="T9" s="251"/>
      <c r="U9" s="251"/>
      <c r="V9" s="251"/>
      <c r="W9" s="251"/>
    </row>
    <row r="10" spans="1:24" ht="13.35" customHeight="1" x14ac:dyDescent="0.25">
      <c r="A10" s="564" t="s">
        <v>117</v>
      </c>
      <c r="B10" s="595">
        <v>430.07600000000002</v>
      </c>
      <c r="C10" s="595">
        <v>95.02</v>
      </c>
      <c r="D10" s="595">
        <v>255.37700000000001</v>
      </c>
      <c r="E10" s="595">
        <v>798.69799999999998</v>
      </c>
      <c r="F10" s="595">
        <v>208.97800000000001</v>
      </c>
      <c r="G10" s="595">
        <v>91.554000000000002</v>
      </c>
      <c r="H10" s="595">
        <v>63.23609019201951</v>
      </c>
      <c r="I10" s="588"/>
      <c r="J10" s="251"/>
      <c r="K10" s="592"/>
      <c r="M10" s="587"/>
      <c r="N10" s="587"/>
      <c r="O10" s="251"/>
      <c r="P10" s="251"/>
      <c r="Q10" s="251"/>
      <c r="R10" s="251"/>
      <c r="S10" s="251"/>
      <c r="T10" s="251"/>
      <c r="U10" s="251"/>
      <c r="V10" s="251"/>
      <c r="W10" s="251"/>
    </row>
    <row r="11" spans="1:24" ht="13.35" customHeight="1" x14ac:dyDescent="0.25">
      <c r="A11" s="564" t="s">
        <v>118</v>
      </c>
      <c r="B11" s="595">
        <v>657.56100000000004</v>
      </c>
      <c r="C11" s="595">
        <v>0</v>
      </c>
      <c r="D11" s="595">
        <v>1.1499999999999999</v>
      </c>
      <c r="E11" s="595">
        <v>465.64100000000002</v>
      </c>
      <c r="F11" s="595">
        <v>96.192999999999998</v>
      </c>
      <c r="G11" s="595">
        <v>287.45699999999999</v>
      </c>
      <c r="H11" s="595">
        <v>683.48926790742553</v>
      </c>
      <c r="I11" s="588"/>
      <c r="J11" s="251"/>
      <c r="K11" s="592"/>
      <c r="M11" s="587"/>
      <c r="N11" s="587"/>
      <c r="O11" s="251"/>
      <c r="P11" s="251"/>
      <c r="Q11" s="251"/>
      <c r="R11" s="251"/>
      <c r="S11" s="251"/>
      <c r="T11" s="251"/>
      <c r="U11" s="251"/>
      <c r="V11" s="251"/>
      <c r="W11" s="251"/>
    </row>
    <row r="12" spans="1:24" ht="13.35" customHeight="1" x14ac:dyDescent="0.25">
      <c r="A12" s="564" t="s">
        <v>119</v>
      </c>
      <c r="B12" s="595">
        <v>417.96</v>
      </c>
      <c r="C12" s="595">
        <v>139.85900000000001</v>
      </c>
      <c r="D12" s="595">
        <v>610.18399999999997</v>
      </c>
      <c r="E12" s="595">
        <v>1419.5060000000001</v>
      </c>
      <c r="F12" s="595">
        <v>37.607999999999997</v>
      </c>
      <c r="G12" s="595">
        <v>160.87700000000001</v>
      </c>
      <c r="H12" s="595">
        <v>347.73006003994374</v>
      </c>
      <c r="I12" s="588"/>
      <c r="J12" s="251"/>
      <c r="K12" s="592"/>
      <c r="M12" s="587"/>
      <c r="N12" s="587"/>
      <c r="O12" s="251"/>
      <c r="P12" s="251"/>
      <c r="Q12" s="251"/>
      <c r="R12" s="251"/>
      <c r="S12" s="251"/>
      <c r="T12" s="251"/>
      <c r="U12" s="251"/>
      <c r="V12" s="251"/>
      <c r="W12" s="251"/>
    </row>
    <row r="13" spans="1:24" ht="13.35" customHeight="1" x14ac:dyDescent="0.25">
      <c r="A13" s="564" t="s">
        <v>120</v>
      </c>
      <c r="B13" s="595">
        <v>175.77199999999999</v>
      </c>
      <c r="C13" s="595">
        <v>131.75800000000001</v>
      </c>
      <c r="D13" s="595">
        <v>273.24900000000002</v>
      </c>
      <c r="E13" s="595">
        <v>704.93499999999995</v>
      </c>
      <c r="F13" s="595">
        <v>180.18799999999999</v>
      </c>
      <c r="G13" s="595">
        <v>136.93799999999999</v>
      </c>
      <c r="H13" s="595">
        <v>38.391999439275381</v>
      </c>
      <c r="I13" s="588"/>
      <c r="J13" s="251"/>
      <c r="K13" s="592"/>
      <c r="M13" s="587"/>
      <c r="N13" s="587"/>
      <c r="O13" s="251"/>
      <c r="P13" s="251"/>
      <c r="Q13" s="251"/>
      <c r="R13" s="251"/>
      <c r="S13" s="251"/>
      <c r="T13" s="251"/>
      <c r="U13" s="251"/>
      <c r="V13" s="251"/>
      <c r="W13" s="251"/>
    </row>
    <row r="14" spans="1:24" ht="13.35" customHeight="1" x14ac:dyDescent="0.25">
      <c r="A14" s="564" t="s">
        <v>121</v>
      </c>
      <c r="B14" s="595">
        <v>290.39999999999998</v>
      </c>
      <c r="C14" s="595">
        <v>3.45</v>
      </c>
      <c r="D14" s="595">
        <v>6.9669999999999996</v>
      </c>
      <c r="E14" s="595">
        <v>634.31799999999998</v>
      </c>
      <c r="F14" s="595">
        <v>102.06399999999999</v>
      </c>
      <c r="G14" s="595">
        <v>403.91699999999997</v>
      </c>
      <c r="H14" s="595">
        <v>178.19285100673773</v>
      </c>
      <c r="I14" s="588"/>
      <c r="J14" s="251"/>
      <c r="K14" s="592"/>
      <c r="M14" s="587"/>
      <c r="N14" s="587"/>
      <c r="O14" s="251"/>
      <c r="P14" s="251"/>
      <c r="Q14" s="251"/>
      <c r="R14" s="251"/>
      <c r="S14" s="251"/>
      <c r="T14" s="251"/>
      <c r="U14" s="251"/>
      <c r="V14" s="251"/>
      <c r="W14" s="251"/>
    </row>
    <row r="15" spans="1:24" ht="13.35" customHeight="1" x14ac:dyDescent="0.25">
      <c r="A15" s="564" t="s">
        <v>122</v>
      </c>
      <c r="B15" s="595">
        <v>47.320999999999998</v>
      </c>
      <c r="C15" s="595">
        <v>0</v>
      </c>
      <c r="D15" s="595">
        <v>0</v>
      </c>
      <c r="E15" s="595">
        <v>28.131</v>
      </c>
      <c r="F15" s="595">
        <v>78.936000000000007</v>
      </c>
      <c r="G15" s="595">
        <v>51.51</v>
      </c>
      <c r="H15" s="595">
        <v>2606.4747029716737</v>
      </c>
      <c r="I15" s="588"/>
      <c r="J15" s="251"/>
      <c r="K15" s="592"/>
      <c r="M15" s="587"/>
      <c r="N15" s="587"/>
      <c r="O15" s="251"/>
      <c r="P15" s="251"/>
      <c r="Q15" s="251"/>
      <c r="R15" s="251"/>
      <c r="S15" s="251"/>
      <c r="T15" s="251"/>
      <c r="U15" s="251"/>
      <c r="V15" s="251"/>
      <c r="W15" s="251"/>
    </row>
    <row r="16" spans="1:24" ht="13.35" customHeight="1" x14ac:dyDescent="0.25">
      <c r="A16" s="564" t="s">
        <v>123</v>
      </c>
      <c r="B16" s="595">
        <v>296.45</v>
      </c>
      <c r="C16" s="595">
        <v>52.868000000000002</v>
      </c>
      <c r="D16" s="595">
        <v>82.534999999999997</v>
      </c>
      <c r="E16" s="595">
        <v>1234.318</v>
      </c>
      <c r="F16" s="595">
        <v>10.186999999999999</v>
      </c>
      <c r="G16" s="595">
        <v>154.60900000000001</v>
      </c>
      <c r="H16" s="595">
        <v>500.86079404775268</v>
      </c>
      <c r="I16" s="588"/>
      <c r="J16" s="251"/>
      <c r="K16" s="592"/>
      <c r="M16" s="587"/>
      <c r="N16" s="587"/>
      <c r="O16" s="251"/>
      <c r="P16" s="251"/>
      <c r="Q16" s="251"/>
      <c r="R16" s="251"/>
      <c r="S16" s="251"/>
      <c r="T16" s="251"/>
      <c r="U16" s="251"/>
      <c r="V16" s="251"/>
      <c r="W16" s="251"/>
    </row>
    <row r="17" spans="1:23" ht="13.35" customHeight="1" x14ac:dyDescent="0.25">
      <c r="A17" s="568" t="s">
        <v>124</v>
      </c>
      <c r="B17" s="595">
        <v>255.857</v>
      </c>
      <c r="C17" s="595">
        <v>0</v>
      </c>
      <c r="D17" s="595">
        <v>7.9989999999999997</v>
      </c>
      <c r="E17" s="595">
        <v>357.81400000000002</v>
      </c>
      <c r="F17" s="595">
        <v>108.605</v>
      </c>
      <c r="G17" s="595">
        <v>156.911</v>
      </c>
      <c r="H17" s="595">
        <v>19751.548763770101</v>
      </c>
      <c r="I17" s="588"/>
      <c r="J17" s="251"/>
      <c r="K17" s="592"/>
      <c r="M17" s="587"/>
      <c r="N17" s="587"/>
      <c r="O17" s="251"/>
      <c r="P17" s="251"/>
      <c r="Q17" s="251"/>
      <c r="R17" s="251"/>
      <c r="S17" s="251"/>
      <c r="T17" s="251"/>
      <c r="U17" s="251"/>
      <c r="V17" s="251"/>
      <c r="W17" s="251"/>
    </row>
    <row r="18" spans="1:23" ht="13.35" customHeight="1" x14ac:dyDescent="0.25">
      <c r="A18" s="564" t="s">
        <v>125</v>
      </c>
      <c r="B18" s="595">
        <v>86.343999999999994</v>
      </c>
      <c r="C18" s="595">
        <v>0</v>
      </c>
      <c r="D18" s="595">
        <v>0</v>
      </c>
      <c r="E18" s="595">
        <v>82.685000000000002</v>
      </c>
      <c r="F18" s="595">
        <v>83.968000000000004</v>
      </c>
      <c r="G18" s="595">
        <v>88.16</v>
      </c>
      <c r="H18" s="595">
        <v>343.59967393166738</v>
      </c>
      <c r="I18" s="588"/>
      <c r="J18" s="251"/>
      <c r="K18" s="592"/>
      <c r="M18" s="587"/>
      <c r="N18" s="587"/>
      <c r="O18" s="251"/>
      <c r="P18" s="251"/>
      <c r="Q18" s="251"/>
      <c r="R18" s="251"/>
      <c r="S18" s="251"/>
      <c r="T18" s="251"/>
      <c r="U18" s="251"/>
      <c r="V18" s="251"/>
      <c r="W18" s="251"/>
    </row>
    <row r="19" spans="1:23" ht="13.35" customHeight="1" x14ac:dyDescent="0.25">
      <c r="A19" s="568" t="s">
        <v>321</v>
      </c>
      <c r="B19" s="595">
        <v>257.93900000000002</v>
      </c>
      <c r="C19" s="595">
        <v>20.152000000000001</v>
      </c>
      <c r="D19" s="595">
        <v>40.511000000000003</v>
      </c>
      <c r="E19" s="595">
        <v>319.53500000000003</v>
      </c>
      <c r="F19" s="595">
        <v>175.07499999999999</v>
      </c>
      <c r="G19" s="595">
        <v>450.072</v>
      </c>
      <c r="H19" s="595">
        <v>59133.834280130526</v>
      </c>
      <c r="I19" s="588"/>
      <c r="J19" s="251"/>
      <c r="K19" s="592"/>
      <c r="M19" s="587"/>
      <c r="N19" s="587"/>
      <c r="O19" s="251"/>
      <c r="P19" s="251"/>
      <c r="Q19" s="251"/>
      <c r="R19" s="251"/>
      <c r="S19" s="251"/>
      <c r="T19" s="251"/>
      <c r="U19" s="251"/>
      <c r="V19" s="251"/>
      <c r="W19" s="251"/>
    </row>
    <row r="20" spans="1:23" ht="13.35" customHeight="1" x14ac:dyDescent="0.25">
      <c r="A20" s="563" t="s">
        <v>126</v>
      </c>
      <c r="B20" s="595">
        <v>46.052999999999997</v>
      </c>
      <c r="C20" s="595">
        <v>0</v>
      </c>
      <c r="D20" s="595">
        <v>0</v>
      </c>
      <c r="E20" s="595">
        <v>12.1905</v>
      </c>
      <c r="F20" s="595">
        <v>0.35</v>
      </c>
      <c r="G20" s="595">
        <v>83.16</v>
      </c>
      <c r="H20" s="595">
        <v>210.75507087441946</v>
      </c>
      <c r="I20" s="588"/>
      <c r="J20" s="251"/>
      <c r="K20" s="592"/>
      <c r="M20" s="587"/>
      <c r="N20" s="587"/>
      <c r="O20" s="251"/>
      <c r="P20" s="251"/>
      <c r="Q20" s="251"/>
      <c r="R20" s="251"/>
      <c r="S20" s="251"/>
      <c r="T20" s="251"/>
      <c r="U20" s="251"/>
      <c r="V20" s="251"/>
      <c r="W20" s="251"/>
    </row>
    <row r="21" spans="1:23" ht="13.35" customHeight="1" x14ac:dyDescent="0.25">
      <c r="A21" s="564" t="s">
        <v>127</v>
      </c>
      <c r="B21" s="595">
        <v>57.732150000000004</v>
      </c>
      <c r="C21" s="595">
        <v>0</v>
      </c>
      <c r="D21" s="595">
        <v>0</v>
      </c>
      <c r="E21" s="595">
        <v>9.1035000000000004</v>
      </c>
      <c r="F21" s="595">
        <v>0</v>
      </c>
      <c r="G21" s="595">
        <v>13.099800000000002</v>
      </c>
      <c r="H21" s="595">
        <v>505.27945930376222</v>
      </c>
      <c r="I21" s="588"/>
      <c r="J21" s="251"/>
      <c r="K21" s="592"/>
      <c r="M21" s="587"/>
      <c r="N21" s="587"/>
      <c r="O21" s="251"/>
      <c r="P21" s="251"/>
      <c r="Q21" s="251"/>
      <c r="R21" s="251"/>
      <c r="S21" s="251"/>
      <c r="T21" s="251"/>
      <c r="U21" s="251"/>
      <c r="V21" s="251"/>
      <c r="W21" s="251"/>
    </row>
    <row r="22" spans="1:23" ht="13.35" customHeight="1" x14ac:dyDescent="0.25">
      <c r="A22" s="564" t="s">
        <v>128</v>
      </c>
      <c r="B22" s="595">
        <v>23.9925</v>
      </c>
      <c r="C22" s="595">
        <v>39.589200000000005</v>
      </c>
      <c r="D22" s="595">
        <v>147.75389999999999</v>
      </c>
      <c r="E22" s="595">
        <v>47.248950000000008</v>
      </c>
      <c r="F22" s="595">
        <v>8.5113000000000003</v>
      </c>
      <c r="G22" s="595">
        <v>12.837300000000001</v>
      </c>
      <c r="H22" s="595">
        <v>11.009114175403019</v>
      </c>
      <c r="I22" s="588"/>
      <c r="J22" s="251"/>
      <c r="K22" s="592"/>
      <c r="M22" s="587"/>
      <c r="N22" s="587"/>
      <c r="O22" s="251"/>
      <c r="P22" s="251"/>
      <c r="Q22" s="251"/>
      <c r="R22" s="251"/>
      <c r="S22" s="251"/>
      <c r="T22" s="251"/>
      <c r="U22" s="251"/>
      <c r="V22" s="251"/>
      <c r="W22" s="251"/>
    </row>
    <row r="23" spans="1:23" ht="13.35" customHeight="1" x14ac:dyDescent="0.25">
      <c r="A23" s="564" t="s">
        <v>129</v>
      </c>
      <c r="B23" s="595">
        <v>118.002</v>
      </c>
      <c r="C23" s="595">
        <v>33.25</v>
      </c>
      <c r="D23" s="595">
        <v>125.956</v>
      </c>
      <c r="E23" s="595">
        <v>682.68799999999999</v>
      </c>
      <c r="F23" s="595">
        <v>6.81</v>
      </c>
      <c r="G23" s="595">
        <v>51.354999999999997</v>
      </c>
      <c r="H23" s="595">
        <v>63.064091708918262</v>
      </c>
      <c r="I23" s="588"/>
      <c r="J23" s="251"/>
      <c r="K23" s="592"/>
      <c r="M23" s="587"/>
      <c r="N23" s="587"/>
      <c r="O23" s="251"/>
      <c r="P23" s="251"/>
      <c r="Q23" s="251"/>
      <c r="R23" s="251"/>
      <c r="S23" s="251"/>
      <c r="T23" s="251"/>
      <c r="U23" s="251"/>
      <c r="V23" s="251"/>
      <c r="W23" s="251"/>
    </row>
    <row r="24" spans="1:23" ht="13.35" customHeight="1" x14ac:dyDescent="0.25">
      <c r="A24" s="564" t="s">
        <v>130</v>
      </c>
      <c r="B24" s="595">
        <v>290.88170493350498</v>
      </c>
      <c r="C24" s="595">
        <v>0</v>
      </c>
      <c r="D24" s="595">
        <v>8.2000000000000003E-2</v>
      </c>
      <c r="E24" s="595">
        <v>302.54029107750301</v>
      </c>
      <c r="F24" s="595">
        <v>382.54475260546002</v>
      </c>
      <c r="G24" s="595">
        <v>159.009496330167</v>
      </c>
      <c r="H24" s="595">
        <v>2528.7701488314547</v>
      </c>
      <c r="I24" s="588"/>
      <c r="J24" s="251"/>
      <c r="K24" s="592"/>
      <c r="M24" s="587"/>
      <c r="N24" s="587"/>
      <c r="O24" s="251"/>
      <c r="P24" s="251"/>
      <c r="Q24" s="251"/>
      <c r="R24" s="251"/>
      <c r="S24" s="251"/>
      <c r="T24" s="251"/>
      <c r="U24" s="251"/>
      <c r="V24" s="251"/>
      <c r="W24" s="251"/>
    </row>
    <row r="25" spans="1:23" ht="13.35" customHeight="1" x14ac:dyDescent="0.25">
      <c r="A25" s="564" t="s">
        <v>131</v>
      </c>
      <c r="B25" s="595">
        <v>726.08</v>
      </c>
      <c r="C25" s="595">
        <v>394.78</v>
      </c>
      <c r="D25" s="595">
        <v>2032.49</v>
      </c>
      <c r="E25" s="595">
        <v>2919.06</v>
      </c>
      <c r="F25" s="595">
        <v>0</v>
      </c>
      <c r="G25" s="595">
        <v>112.31</v>
      </c>
      <c r="H25" s="595">
        <v>37.998340939219723</v>
      </c>
      <c r="I25" s="588"/>
      <c r="J25" s="251"/>
      <c r="K25" s="592"/>
      <c r="M25" s="587"/>
      <c r="N25" s="587"/>
      <c r="O25" s="251"/>
      <c r="P25" s="251"/>
      <c r="Q25" s="251"/>
      <c r="R25" s="251"/>
      <c r="S25" s="251"/>
      <c r="T25" s="251"/>
      <c r="U25" s="251"/>
      <c r="V25" s="251"/>
      <c r="W25" s="251"/>
    </row>
    <row r="26" spans="1:23" ht="13.35" customHeight="1" x14ac:dyDescent="0.25">
      <c r="A26" s="560" t="s">
        <v>132</v>
      </c>
      <c r="B26" s="595">
        <v>193.965</v>
      </c>
      <c r="C26" s="595">
        <v>0</v>
      </c>
      <c r="D26" s="595">
        <v>0</v>
      </c>
      <c r="E26" s="595">
        <v>5.4219999999999997</v>
      </c>
      <c r="F26" s="595">
        <v>0</v>
      </c>
      <c r="G26" s="595">
        <v>141.35499999999999</v>
      </c>
      <c r="H26" s="595">
        <v>1983.7663074728434</v>
      </c>
      <c r="I26" s="588"/>
      <c r="J26" s="251"/>
      <c r="K26" s="592"/>
      <c r="M26" s="587"/>
      <c r="N26" s="587"/>
      <c r="O26" s="251"/>
      <c r="P26" s="251"/>
      <c r="Q26" s="251"/>
      <c r="R26" s="251"/>
      <c r="S26" s="251"/>
      <c r="T26" s="251"/>
      <c r="U26" s="251"/>
      <c r="V26" s="251"/>
      <c r="W26" s="251"/>
    </row>
    <row r="27" spans="1:23" ht="13.35" customHeight="1" x14ac:dyDescent="0.25">
      <c r="A27" s="564" t="s">
        <v>133</v>
      </c>
      <c r="B27" s="595">
        <v>20.57</v>
      </c>
      <c r="C27" s="595">
        <v>29.742300000000004</v>
      </c>
      <c r="D27" s="595">
        <v>78.2376</v>
      </c>
      <c r="E27" s="595">
        <v>37.900800000000004</v>
      </c>
      <c r="F27" s="595">
        <v>18.226950000000002</v>
      </c>
      <c r="G27" s="595">
        <v>34.311900000000001</v>
      </c>
      <c r="H27" s="595">
        <v>1021.4033018413656</v>
      </c>
      <c r="I27" s="588"/>
      <c r="J27" s="251"/>
      <c r="K27" s="592"/>
      <c r="M27" s="587"/>
      <c r="N27" s="587"/>
      <c r="O27" s="251"/>
      <c r="P27" s="251"/>
      <c r="Q27" s="251"/>
      <c r="R27" s="251"/>
      <c r="S27" s="251"/>
      <c r="T27" s="251"/>
      <c r="U27" s="251"/>
      <c r="V27" s="251"/>
      <c r="W27" s="251"/>
    </row>
    <row r="28" spans="1:23" ht="13.35" customHeight="1" x14ac:dyDescent="0.25">
      <c r="A28" s="564" t="s">
        <v>134</v>
      </c>
      <c r="B28" s="595">
        <v>22.427</v>
      </c>
      <c r="C28" s="595">
        <v>0</v>
      </c>
      <c r="D28" s="595">
        <v>0</v>
      </c>
      <c r="E28" s="595">
        <v>6.29</v>
      </c>
      <c r="F28" s="595">
        <v>60.648000000000003</v>
      </c>
      <c r="G28" s="595">
        <v>29.748000000000001</v>
      </c>
      <c r="H28" s="595">
        <v>31.251639876727168</v>
      </c>
      <c r="I28" s="588"/>
      <c r="J28" s="588"/>
      <c r="K28" s="592"/>
      <c r="M28" s="587"/>
      <c r="N28" s="587"/>
      <c r="O28" s="251"/>
      <c r="P28" s="251"/>
      <c r="Q28" s="251"/>
      <c r="R28" s="251"/>
      <c r="S28" s="251"/>
      <c r="T28" s="251"/>
      <c r="U28" s="251"/>
      <c r="V28" s="251"/>
      <c r="W28" s="251"/>
    </row>
    <row r="29" spans="1:23" ht="13.35" customHeight="1" x14ac:dyDescent="0.25">
      <c r="A29" s="594" t="s">
        <v>135</v>
      </c>
      <c r="B29" s="593">
        <v>46.396349999999998</v>
      </c>
      <c r="C29" s="593">
        <v>0</v>
      </c>
      <c r="D29" s="593">
        <v>0</v>
      </c>
      <c r="E29" s="593">
        <v>9.64635</v>
      </c>
      <c r="F29" s="593">
        <v>0</v>
      </c>
      <c r="G29" s="593">
        <v>47.264700000000005</v>
      </c>
      <c r="H29" s="593">
        <v>1010.1301336566946</v>
      </c>
      <c r="I29" s="588"/>
      <c r="J29" s="251"/>
      <c r="K29" s="592"/>
      <c r="M29" s="587"/>
      <c r="N29" s="587"/>
      <c r="O29" s="251"/>
      <c r="P29" s="251"/>
      <c r="Q29" s="251"/>
      <c r="R29" s="251"/>
      <c r="S29" s="251"/>
      <c r="T29" s="251"/>
      <c r="U29" s="251"/>
      <c r="V29" s="251"/>
      <c r="W29" s="251"/>
    </row>
    <row r="30" spans="1:23" x14ac:dyDescent="0.25">
      <c r="A30" s="591" t="s">
        <v>557</v>
      </c>
      <c r="B30" s="590"/>
      <c r="C30" s="590"/>
      <c r="D30" s="590"/>
      <c r="E30" s="590"/>
      <c r="F30" s="590"/>
      <c r="G30" s="590"/>
      <c r="H30" s="589"/>
      <c r="I30" s="588"/>
      <c r="J30" s="251"/>
      <c r="K30" s="587"/>
      <c r="M30" s="587"/>
      <c r="N30" s="587"/>
      <c r="O30" s="251"/>
      <c r="P30" s="251"/>
      <c r="Q30" s="251"/>
      <c r="R30" s="251"/>
      <c r="S30" s="251"/>
      <c r="T30" s="251"/>
      <c r="U30" s="251"/>
      <c r="V30" s="251"/>
      <c r="W30" s="251"/>
    </row>
    <row r="31" spans="1:23" x14ac:dyDescent="0.25">
      <c r="A31" s="586" t="s">
        <v>88</v>
      </c>
      <c r="B31" s="585"/>
      <c r="C31" s="585"/>
      <c r="D31" s="585"/>
      <c r="E31" s="585"/>
      <c r="F31" s="585"/>
      <c r="G31" s="585"/>
      <c r="H31" s="585"/>
    </row>
    <row r="32" spans="1:23" x14ac:dyDescent="0.25">
      <c r="B32" s="559"/>
      <c r="C32" s="559"/>
      <c r="D32" s="559"/>
      <c r="E32" s="559"/>
      <c r="F32" s="559"/>
      <c r="G32" s="559"/>
    </row>
    <row r="33" spans="1:8" x14ac:dyDescent="0.25">
      <c r="B33" s="559"/>
      <c r="C33" s="559"/>
      <c r="D33" s="559"/>
      <c r="E33" s="559"/>
      <c r="F33" s="559"/>
      <c r="G33" s="559"/>
      <c r="H33" s="559"/>
    </row>
    <row r="34" spans="1:8" x14ac:dyDescent="0.25">
      <c r="A34" s="560"/>
      <c r="B34" s="559"/>
      <c r="C34" s="559"/>
      <c r="D34" s="559"/>
      <c r="E34" s="559"/>
      <c r="F34" s="559"/>
      <c r="G34" s="559"/>
    </row>
    <row r="35" spans="1:8" x14ac:dyDescent="0.25">
      <c r="B35" s="558"/>
      <c r="C35" s="558"/>
      <c r="D35" s="558"/>
      <c r="E35" s="558"/>
      <c r="F35" s="558"/>
      <c r="G35" s="558"/>
    </row>
    <row r="36" spans="1:8" x14ac:dyDescent="0.25">
      <c r="A36" s="522"/>
      <c r="B36" s="558"/>
      <c r="C36" s="558"/>
      <c r="D36" s="558"/>
      <c r="E36" s="558"/>
      <c r="F36" s="558"/>
      <c r="G36" s="558"/>
    </row>
    <row r="37" spans="1:8" x14ac:dyDescent="0.25">
      <c r="A37" s="522"/>
      <c r="B37" s="558"/>
      <c r="C37" s="558"/>
      <c r="D37" s="558"/>
      <c r="E37" s="558"/>
      <c r="F37" s="558"/>
      <c r="G37" s="558"/>
    </row>
    <row r="38" spans="1:8" x14ac:dyDescent="0.25">
      <c r="A38" s="522"/>
      <c r="B38" s="558"/>
      <c r="C38" s="558"/>
      <c r="D38" s="558"/>
      <c r="E38" s="558"/>
      <c r="F38" s="558"/>
      <c r="G38" s="558"/>
    </row>
    <row r="39" spans="1:8" x14ac:dyDescent="0.25">
      <c r="A39" s="522"/>
      <c r="B39" s="558"/>
      <c r="C39" s="558"/>
      <c r="D39" s="558"/>
      <c r="E39" s="558"/>
      <c r="F39" s="558"/>
      <c r="G39" s="558"/>
    </row>
    <row r="40" spans="1:8" x14ac:dyDescent="0.25">
      <c r="A40" s="522"/>
      <c r="B40" s="558"/>
      <c r="C40" s="558"/>
      <c r="D40" s="558"/>
      <c r="E40" s="558"/>
      <c r="F40" s="558"/>
      <c r="G40" s="558"/>
    </row>
    <row r="41" spans="1:8" x14ac:dyDescent="0.25">
      <c r="A41" s="522"/>
      <c r="B41" s="558"/>
      <c r="C41" s="558"/>
      <c r="D41" s="558"/>
      <c r="E41" s="558"/>
      <c r="F41" s="558"/>
      <c r="G41" s="558"/>
    </row>
    <row r="42" spans="1:8" x14ac:dyDescent="0.25">
      <c r="A42" s="522"/>
      <c r="B42" s="584"/>
      <c r="C42" s="584"/>
      <c r="D42" s="584"/>
      <c r="E42" s="584"/>
      <c r="F42" s="584"/>
      <c r="G42" s="584"/>
    </row>
    <row r="43" spans="1:8" x14ac:dyDescent="0.25">
      <c r="A43" s="522"/>
      <c r="B43" s="583"/>
      <c r="C43" s="583"/>
      <c r="D43" s="583"/>
      <c r="E43" s="583"/>
      <c r="F43" s="583"/>
      <c r="G43" s="583"/>
    </row>
    <row r="44" spans="1:8" x14ac:dyDescent="0.25">
      <c r="A44" s="522"/>
      <c r="B44" s="576"/>
      <c r="C44" s="576"/>
      <c r="D44" s="576"/>
      <c r="E44" s="576"/>
      <c r="F44" s="576"/>
      <c r="G44" s="576"/>
    </row>
    <row r="45" spans="1:8" x14ac:dyDescent="0.25">
      <c r="A45" s="522"/>
      <c r="B45" s="576"/>
      <c r="C45" s="576"/>
      <c r="D45" s="576"/>
      <c r="E45" s="576"/>
      <c r="F45" s="576"/>
      <c r="G45" s="576"/>
    </row>
    <row r="46" spans="1:8" x14ac:dyDescent="0.25">
      <c r="A46" s="522"/>
      <c r="B46" s="576"/>
      <c r="C46" s="576"/>
      <c r="D46" s="576"/>
      <c r="E46" s="576"/>
      <c r="F46" s="576"/>
      <c r="G46" s="576"/>
    </row>
    <row r="47" spans="1:8" x14ac:dyDescent="0.25">
      <c r="A47" s="522"/>
      <c r="B47" s="581"/>
      <c r="C47" s="579"/>
      <c r="D47" s="579"/>
      <c r="E47" s="579"/>
      <c r="F47" s="579"/>
      <c r="G47" s="579"/>
    </row>
    <row r="48" spans="1:8" x14ac:dyDescent="0.25">
      <c r="A48" s="522"/>
      <c r="B48" s="576"/>
      <c r="C48" s="576"/>
      <c r="D48" s="576"/>
      <c r="E48" s="576"/>
      <c r="F48" s="576"/>
      <c r="G48" s="576"/>
    </row>
    <row r="49" spans="1:7" x14ac:dyDescent="0.25">
      <c r="A49" s="522"/>
      <c r="B49" s="576"/>
      <c r="C49" s="576"/>
      <c r="D49" s="576"/>
      <c r="E49" s="576"/>
      <c r="F49" s="576"/>
      <c r="G49" s="576"/>
    </row>
    <row r="50" spans="1:7" x14ac:dyDescent="0.25">
      <c r="A50" s="522"/>
      <c r="B50" s="581"/>
      <c r="C50" s="579"/>
      <c r="D50" s="579"/>
      <c r="E50" s="579"/>
      <c r="F50" s="579"/>
      <c r="G50" s="579"/>
    </row>
    <row r="51" spans="1:7" x14ac:dyDescent="0.25">
      <c r="A51" s="522"/>
      <c r="B51" s="581"/>
      <c r="C51" s="579"/>
      <c r="D51" s="579"/>
      <c r="E51" s="579"/>
      <c r="F51" s="582"/>
      <c r="G51" s="582"/>
    </row>
    <row r="52" spans="1:7" x14ac:dyDescent="0.25">
      <c r="A52" s="522"/>
      <c r="B52" s="576"/>
      <c r="C52" s="576"/>
      <c r="D52" s="576"/>
      <c r="E52" s="576"/>
      <c r="F52" s="576"/>
      <c r="G52" s="576"/>
    </row>
    <row r="53" spans="1:7" x14ac:dyDescent="0.25">
      <c r="A53" s="522"/>
      <c r="B53" s="581"/>
      <c r="C53" s="579"/>
      <c r="D53" s="579"/>
      <c r="E53" s="579"/>
      <c r="F53" s="579"/>
      <c r="G53" s="579"/>
    </row>
    <row r="54" spans="1:7" x14ac:dyDescent="0.25">
      <c r="A54" s="522"/>
      <c r="B54" s="581"/>
      <c r="C54" s="579"/>
      <c r="D54" s="579"/>
      <c r="E54" s="579"/>
      <c r="F54" s="582"/>
      <c r="G54" s="579"/>
    </row>
    <row r="55" spans="1:7" x14ac:dyDescent="0.25">
      <c r="A55" s="522"/>
      <c r="B55" s="576"/>
      <c r="C55" s="576"/>
      <c r="D55" s="576"/>
      <c r="E55" s="576"/>
      <c r="F55" s="576"/>
      <c r="G55" s="576"/>
    </row>
    <row r="56" spans="1:7" x14ac:dyDescent="0.25">
      <c r="A56" s="522"/>
      <c r="B56" s="576"/>
      <c r="C56" s="576"/>
      <c r="D56" s="576"/>
      <c r="E56" s="576"/>
      <c r="F56" s="576"/>
      <c r="G56" s="576"/>
    </row>
    <row r="57" spans="1:7" x14ac:dyDescent="0.25">
      <c r="A57" s="522"/>
      <c r="B57" s="576"/>
      <c r="C57" s="576"/>
      <c r="D57" s="576"/>
      <c r="E57" s="576"/>
      <c r="F57" s="576"/>
      <c r="G57" s="576"/>
    </row>
    <row r="58" spans="1:7" x14ac:dyDescent="0.25">
      <c r="A58" s="522"/>
      <c r="B58" s="576"/>
      <c r="C58" s="576"/>
      <c r="D58" s="576"/>
      <c r="E58" s="576"/>
      <c r="F58" s="576"/>
      <c r="G58" s="576"/>
    </row>
    <row r="59" spans="1:7" x14ac:dyDescent="0.25">
      <c r="A59" s="522"/>
      <c r="B59" s="576"/>
      <c r="C59" s="576"/>
      <c r="D59" s="576"/>
      <c r="E59" s="576"/>
      <c r="F59" s="576"/>
      <c r="G59" s="576"/>
    </row>
    <row r="60" spans="1:7" x14ac:dyDescent="0.25">
      <c r="A60" s="522"/>
      <c r="B60" s="576"/>
      <c r="C60" s="576"/>
      <c r="D60" s="576"/>
      <c r="E60" s="576"/>
      <c r="F60" s="576"/>
      <c r="G60" s="576"/>
    </row>
    <row r="61" spans="1:7" x14ac:dyDescent="0.25">
      <c r="A61" s="522"/>
      <c r="B61" s="576"/>
      <c r="C61" s="576"/>
      <c r="D61" s="576"/>
      <c r="E61" s="576"/>
      <c r="F61" s="576"/>
      <c r="G61" s="576"/>
    </row>
    <row r="62" spans="1:7" x14ac:dyDescent="0.25">
      <c r="A62" s="522"/>
      <c r="B62" s="581"/>
      <c r="C62" s="581"/>
      <c r="D62" s="581"/>
      <c r="E62" s="579"/>
      <c r="F62" s="579"/>
      <c r="G62" s="579"/>
    </row>
    <row r="63" spans="1:7" x14ac:dyDescent="0.25">
      <c r="A63" s="522"/>
      <c r="B63" s="581"/>
      <c r="C63" s="579"/>
      <c r="D63" s="579"/>
      <c r="E63" s="580"/>
      <c r="F63" s="579"/>
      <c r="G63" s="579"/>
    </row>
    <row r="64" spans="1:7" x14ac:dyDescent="0.25">
      <c r="A64" s="522"/>
      <c r="B64" s="576"/>
      <c r="C64" s="576"/>
      <c r="D64" s="576"/>
      <c r="E64" s="576"/>
      <c r="F64" s="576"/>
      <c r="G64" s="576"/>
    </row>
    <row r="65" spans="1:7" x14ac:dyDescent="0.25">
      <c r="A65" s="522"/>
      <c r="B65" s="577"/>
      <c r="C65" s="577"/>
      <c r="D65" s="577"/>
      <c r="E65" s="49"/>
      <c r="F65" s="578"/>
      <c r="G65" s="577"/>
    </row>
    <row r="66" spans="1:7" x14ac:dyDescent="0.25">
      <c r="B66" s="49"/>
      <c r="C66" s="49"/>
      <c r="D66" s="49"/>
      <c r="E66" s="49"/>
      <c r="F66" s="49"/>
      <c r="G66" s="49"/>
    </row>
    <row r="67" spans="1:7" x14ac:dyDescent="0.25">
      <c r="B67" s="576"/>
      <c r="C67" s="576"/>
      <c r="D67" s="576"/>
      <c r="E67" s="576"/>
      <c r="F67" s="576"/>
      <c r="G67" s="576"/>
    </row>
    <row r="68" spans="1:7" x14ac:dyDescent="0.25">
      <c r="B68" s="575"/>
      <c r="C68" s="575"/>
      <c r="D68" s="575"/>
      <c r="E68" s="575"/>
      <c r="F68" s="575"/>
      <c r="G68" s="575"/>
    </row>
    <row r="69" spans="1:7" x14ac:dyDescent="0.25">
      <c r="B69" s="49"/>
      <c r="C69" s="49"/>
      <c r="D69" s="49"/>
      <c r="E69" s="49"/>
      <c r="F69" s="49"/>
      <c r="G69" s="49"/>
    </row>
    <row r="70" spans="1:7" x14ac:dyDescent="0.25">
      <c r="B70" s="49"/>
      <c r="C70" s="49"/>
      <c r="D70" s="49"/>
      <c r="E70" s="49"/>
      <c r="F70" s="49"/>
      <c r="G70" s="49"/>
    </row>
    <row r="71" spans="1:7" x14ac:dyDescent="0.25">
      <c r="B71" s="16"/>
      <c r="C71" s="16"/>
      <c r="D71" s="16"/>
      <c r="E71" s="16"/>
      <c r="F71" s="16"/>
      <c r="G71" s="16"/>
    </row>
    <row r="72" spans="1:7" x14ac:dyDescent="0.25">
      <c r="B72" s="16"/>
      <c r="C72" s="16"/>
      <c r="D72" s="16"/>
      <c r="E72" s="16"/>
      <c r="F72" s="16"/>
      <c r="G72" s="16"/>
    </row>
    <row r="73" spans="1:7" x14ac:dyDescent="0.25">
      <c r="B73" s="16"/>
      <c r="C73" s="16"/>
      <c r="D73" s="16"/>
      <c r="E73" s="16"/>
      <c r="F73" s="16"/>
      <c r="G73" s="16"/>
    </row>
    <row r="74" spans="1:7" x14ac:dyDescent="0.25">
      <c r="B74" s="16"/>
      <c r="C74" s="16"/>
      <c r="D74" s="16"/>
      <c r="E74" s="16"/>
      <c r="F74" s="16"/>
      <c r="G74" s="16"/>
    </row>
    <row r="75" spans="1:7" x14ac:dyDescent="0.25">
      <c r="B75" s="16"/>
      <c r="C75" s="16"/>
      <c r="D75" s="16"/>
      <c r="E75" s="16"/>
      <c r="F75" s="16"/>
      <c r="G75" s="16"/>
    </row>
    <row r="76" spans="1:7" x14ac:dyDescent="0.25">
      <c r="B76" s="16"/>
      <c r="C76" s="16"/>
      <c r="D76" s="16"/>
      <c r="E76" s="16"/>
      <c r="F76" s="16"/>
      <c r="G76" s="16"/>
    </row>
    <row r="77" spans="1:7" ht="16.5" x14ac:dyDescent="0.3">
      <c r="B77" s="95"/>
      <c r="C77" s="95"/>
      <c r="D77" s="95"/>
      <c r="E77" s="95"/>
      <c r="F77" s="95"/>
      <c r="G77" s="95"/>
    </row>
    <row r="78" spans="1:7" ht="16.5" x14ac:dyDescent="0.3">
      <c r="B78" s="95"/>
      <c r="C78" s="95"/>
      <c r="D78" s="95"/>
      <c r="E78" s="95"/>
      <c r="F78" s="95"/>
      <c r="G78" s="95"/>
    </row>
    <row r="79" spans="1:7" ht="16.5" x14ac:dyDescent="0.3">
      <c r="B79" s="95"/>
      <c r="C79" s="95"/>
      <c r="D79" s="95"/>
      <c r="E79" s="95"/>
      <c r="F79" s="95"/>
      <c r="G79" s="95"/>
    </row>
    <row r="80" spans="1:7" ht="16.5" x14ac:dyDescent="0.3">
      <c r="B80" s="95"/>
      <c r="C80" s="95"/>
      <c r="D80" s="95"/>
      <c r="E80" s="95"/>
      <c r="F80" s="95"/>
      <c r="G80" s="95"/>
    </row>
    <row r="81" spans="2:7" ht="16.5" x14ac:dyDescent="0.3">
      <c r="B81" s="95"/>
      <c r="C81" s="95"/>
      <c r="D81" s="95"/>
      <c r="E81" s="95"/>
      <c r="F81" s="95"/>
      <c r="G81" s="95"/>
    </row>
    <row r="82" spans="2:7" ht="16.5" x14ac:dyDescent="0.3">
      <c r="B82" s="95"/>
      <c r="C82" s="95"/>
      <c r="D82" s="95"/>
      <c r="E82" s="95"/>
      <c r="F82" s="95"/>
      <c r="G82" s="95"/>
    </row>
    <row r="96" spans="2:7" ht="14.25" thickBot="1" x14ac:dyDescent="0.3">
      <c r="B96" s="574"/>
      <c r="C96" s="573"/>
      <c r="D96" s="573"/>
      <c r="E96" s="573"/>
      <c r="F96" s="573"/>
      <c r="G96" s="573"/>
    </row>
    <row r="97" spans="1:7" x14ac:dyDescent="0.25">
      <c r="B97" s="572" t="s">
        <v>77</v>
      </c>
      <c r="C97" s="572" t="s">
        <v>556</v>
      </c>
      <c r="D97" s="572" t="s">
        <v>80</v>
      </c>
      <c r="E97" s="572" t="s">
        <v>78</v>
      </c>
      <c r="F97" s="572" t="s">
        <v>79</v>
      </c>
      <c r="G97" s="572" t="s">
        <v>82</v>
      </c>
    </row>
    <row r="98" spans="1:7" x14ac:dyDescent="0.25">
      <c r="B98" s="571">
        <v>5595.0425500000001</v>
      </c>
      <c r="C98" s="571">
        <v>1169.0399200000002</v>
      </c>
      <c r="D98" s="571">
        <v>4337.7236000000003</v>
      </c>
      <c r="E98" s="571">
        <v>12081.36197</v>
      </c>
      <c r="F98" s="571">
        <v>1884.58214</v>
      </c>
      <c r="G98" s="571">
        <v>3252.7596600000002</v>
      </c>
    </row>
    <row r="99" spans="1:7" x14ac:dyDescent="0.25">
      <c r="A99" s="570" t="s">
        <v>327</v>
      </c>
      <c r="B99" s="567">
        <v>253.08984000000001</v>
      </c>
      <c r="C99" s="567">
        <v>0</v>
      </c>
      <c r="D99" s="567">
        <v>0</v>
      </c>
      <c r="E99" s="567">
        <v>39.21022</v>
      </c>
      <c r="F99" s="567">
        <v>12.45027</v>
      </c>
      <c r="G99" s="567">
        <v>78.033609999999996</v>
      </c>
    </row>
    <row r="100" spans="1:7" x14ac:dyDescent="0.25">
      <c r="A100" s="569" t="s">
        <v>555</v>
      </c>
      <c r="B100" s="567">
        <v>307.30462</v>
      </c>
      <c r="C100" s="567">
        <v>0</v>
      </c>
      <c r="D100" s="567">
        <v>9.812149999999999</v>
      </c>
      <c r="E100" s="567">
        <v>701.05210999999997</v>
      </c>
      <c r="F100" s="567">
        <v>170.83645000000001</v>
      </c>
      <c r="G100" s="567">
        <v>196.72476999999998</v>
      </c>
    </row>
    <row r="101" spans="1:7" x14ac:dyDescent="0.25">
      <c r="A101" s="564" t="s">
        <v>113</v>
      </c>
      <c r="B101" s="567">
        <v>307.2319</v>
      </c>
      <c r="C101" s="567">
        <v>70.6798</v>
      </c>
      <c r="D101" s="567">
        <v>217.64490000000001</v>
      </c>
      <c r="E101" s="567">
        <v>473.21530000000001</v>
      </c>
      <c r="F101" s="567">
        <v>107.33270000000002</v>
      </c>
      <c r="G101" s="567">
        <v>123.53309999999999</v>
      </c>
    </row>
    <row r="102" spans="1:7" x14ac:dyDescent="0.25">
      <c r="A102" s="568" t="s">
        <v>114</v>
      </c>
      <c r="B102" s="567">
        <v>230.298</v>
      </c>
      <c r="C102" s="567">
        <v>99.936999999999998</v>
      </c>
      <c r="D102" s="567">
        <v>442.33600000000001</v>
      </c>
      <c r="E102" s="567">
        <v>221.114</v>
      </c>
      <c r="F102" s="567">
        <v>19.805</v>
      </c>
      <c r="G102" s="567">
        <v>82.912999999999997</v>
      </c>
    </row>
    <row r="103" spans="1:7" x14ac:dyDescent="0.25">
      <c r="A103" s="568" t="s">
        <v>115</v>
      </c>
      <c r="B103" s="567">
        <v>452.12347000000005</v>
      </c>
      <c r="C103" s="567">
        <v>130.68087</v>
      </c>
      <c r="D103" s="567">
        <v>270.62950000000001</v>
      </c>
      <c r="E103" s="567">
        <v>830.65228000000002</v>
      </c>
      <c r="F103" s="567">
        <v>210.16786999999999</v>
      </c>
      <c r="G103" s="567">
        <v>96.749920000000003</v>
      </c>
    </row>
    <row r="104" spans="1:7" x14ac:dyDescent="0.25">
      <c r="A104" s="568" t="s">
        <v>116</v>
      </c>
      <c r="B104" s="567">
        <v>670.13499999999999</v>
      </c>
      <c r="C104" s="567">
        <v>0</v>
      </c>
      <c r="D104" s="567">
        <v>1.2019000000000002</v>
      </c>
      <c r="E104" s="567">
        <v>408.99142000000006</v>
      </c>
      <c r="F104" s="567">
        <v>82.43216000000001</v>
      </c>
      <c r="G104" s="567">
        <v>308.26210000000003</v>
      </c>
    </row>
    <row r="105" spans="1:7" x14ac:dyDescent="0.25">
      <c r="A105" s="564" t="s">
        <v>117</v>
      </c>
      <c r="B105" s="567">
        <v>417.96</v>
      </c>
      <c r="C105" s="567">
        <v>149.85900000000001</v>
      </c>
      <c r="D105" s="567">
        <v>610.18399999999997</v>
      </c>
      <c r="E105" s="567">
        <v>1419.5060000000001</v>
      </c>
      <c r="F105" s="567">
        <v>17.608000000000001</v>
      </c>
      <c r="G105" s="567">
        <v>170.87700000000001</v>
      </c>
    </row>
    <row r="106" spans="1:7" x14ac:dyDescent="0.25">
      <c r="A106" s="564" t="s">
        <v>118</v>
      </c>
      <c r="B106" s="567">
        <v>186.75200000000001</v>
      </c>
      <c r="C106" s="567">
        <v>141.75800000000001</v>
      </c>
      <c r="D106" s="567">
        <v>273.24900000000002</v>
      </c>
      <c r="E106" s="567">
        <v>710.93499999999995</v>
      </c>
      <c r="F106" s="567">
        <v>190.18799999999999</v>
      </c>
      <c r="G106" s="567">
        <v>136.93799999999999</v>
      </c>
    </row>
    <row r="107" spans="1:7" x14ac:dyDescent="0.25">
      <c r="A107" s="564" t="s">
        <v>119</v>
      </c>
      <c r="B107" s="567">
        <v>273.70697000000001</v>
      </c>
      <c r="C107" s="567">
        <v>3.5350000000000001</v>
      </c>
      <c r="D107" s="567">
        <v>5.9741499999999998</v>
      </c>
      <c r="E107" s="567">
        <v>757.45253000000002</v>
      </c>
      <c r="F107" s="567">
        <v>103.86839999999999</v>
      </c>
      <c r="G107" s="567">
        <v>406.63307000000003</v>
      </c>
    </row>
    <row r="108" spans="1:7" x14ac:dyDescent="0.25">
      <c r="A108" s="564" t="s">
        <v>120</v>
      </c>
      <c r="B108" s="567">
        <v>49.325000000000003</v>
      </c>
      <c r="C108" s="567">
        <v>0</v>
      </c>
      <c r="D108" s="567">
        <v>0</v>
      </c>
      <c r="E108" s="567">
        <v>27.021000000000001</v>
      </c>
      <c r="F108" s="567">
        <v>77.064999999999998</v>
      </c>
      <c r="G108" s="567">
        <v>46.996000000000002</v>
      </c>
    </row>
    <row r="109" spans="1:7" x14ac:dyDescent="0.25">
      <c r="A109" s="564" t="s">
        <v>121</v>
      </c>
      <c r="B109" s="567">
        <v>296.45</v>
      </c>
      <c r="C109" s="567">
        <v>52.868000000000002</v>
      </c>
      <c r="D109" s="567">
        <v>82.534999999999997</v>
      </c>
      <c r="E109" s="567">
        <v>1435.701</v>
      </c>
      <c r="F109" s="567">
        <v>10.186999999999999</v>
      </c>
      <c r="G109" s="567">
        <v>154.60900000000001</v>
      </c>
    </row>
    <row r="110" spans="1:7" x14ac:dyDescent="0.25">
      <c r="A110" s="564" t="s">
        <v>122</v>
      </c>
      <c r="B110" s="567">
        <v>263.07470000000001</v>
      </c>
      <c r="C110" s="567">
        <v>0</v>
      </c>
      <c r="D110" s="567">
        <v>8.1304999999999996</v>
      </c>
      <c r="E110" s="567">
        <v>374.1848</v>
      </c>
      <c r="F110" s="567">
        <v>119.82639999999999</v>
      </c>
      <c r="G110" s="567">
        <v>151.9949</v>
      </c>
    </row>
    <row r="111" spans="1:7" x14ac:dyDescent="0.25">
      <c r="A111" s="564" t="s">
        <v>123</v>
      </c>
      <c r="B111" s="567">
        <v>86.981200000000001</v>
      </c>
      <c r="C111" s="567">
        <v>0</v>
      </c>
      <c r="D111" s="567">
        <v>0</v>
      </c>
      <c r="E111" s="567">
        <v>85.082399999999993</v>
      </c>
      <c r="F111" s="567">
        <v>77.921499999999995</v>
      </c>
      <c r="G111" s="567">
        <v>73.204800000000006</v>
      </c>
    </row>
    <row r="112" spans="1:7" x14ac:dyDescent="0.25">
      <c r="A112" s="568" t="s">
        <v>124</v>
      </c>
      <c r="B112" s="567">
        <v>267.75503999999995</v>
      </c>
      <c r="C112" s="567">
        <v>24.35211</v>
      </c>
      <c r="D112" s="567">
        <v>40.153559999999999</v>
      </c>
      <c r="E112" s="567">
        <v>346.23002000000002</v>
      </c>
      <c r="F112" s="567">
        <v>187.03786000000002</v>
      </c>
      <c r="G112" s="567">
        <v>467.42497000000003</v>
      </c>
    </row>
    <row r="113" spans="1:7" x14ac:dyDescent="0.25">
      <c r="A113" s="564" t="s">
        <v>125</v>
      </c>
      <c r="B113" s="567">
        <v>43.775419999999997</v>
      </c>
      <c r="C113" s="567">
        <v>0</v>
      </c>
      <c r="D113" s="567">
        <v>0</v>
      </c>
      <c r="E113" s="567">
        <v>11.291799999999999</v>
      </c>
      <c r="F113" s="567">
        <v>0</v>
      </c>
      <c r="G113" s="567">
        <v>90.091999999999999</v>
      </c>
    </row>
    <row r="114" spans="1:7" x14ac:dyDescent="0.25">
      <c r="A114" s="568" t="s">
        <v>200</v>
      </c>
      <c r="B114" s="567">
        <v>55.532830000000004</v>
      </c>
      <c r="C114" s="567">
        <v>0</v>
      </c>
      <c r="D114" s="567">
        <v>0</v>
      </c>
      <c r="E114" s="567">
        <v>8.7567000000000004</v>
      </c>
      <c r="F114" s="567">
        <v>0</v>
      </c>
      <c r="G114" s="567">
        <v>12.600760000000001</v>
      </c>
    </row>
    <row r="115" spans="1:7" x14ac:dyDescent="0.25">
      <c r="A115" s="563" t="s">
        <v>126</v>
      </c>
      <c r="B115" s="567">
        <v>23.078499999999998</v>
      </c>
      <c r="C115" s="567">
        <v>38.081040000000002</v>
      </c>
      <c r="D115" s="567">
        <v>142.12518</v>
      </c>
      <c r="E115" s="567">
        <v>45.448989999999995</v>
      </c>
      <c r="F115" s="567">
        <v>8.1870600000000007</v>
      </c>
      <c r="G115" s="567">
        <v>12.34826</v>
      </c>
    </row>
    <row r="116" spans="1:7" x14ac:dyDescent="0.25">
      <c r="A116" s="564" t="s">
        <v>127</v>
      </c>
      <c r="B116" s="567">
        <v>117.99930999999999</v>
      </c>
      <c r="C116" s="567">
        <v>33.919840000000001</v>
      </c>
      <c r="D116" s="567">
        <v>117.83064</v>
      </c>
      <c r="E116" s="567">
        <v>682.69839000000002</v>
      </c>
      <c r="F116" s="567">
        <v>7.2396799999999999</v>
      </c>
      <c r="G116" s="567">
        <v>81.680720000000008</v>
      </c>
    </row>
    <row r="117" spans="1:7" x14ac:dyDescent="0.25">
      <c r="A117" s="564" t="s">
        <v>128</v>
      </c>
      <c r="B117" s="567">
        <v>292.3</v>
      </c>
      <c r="C117" s="567">
        <v>0</v>
      </c>
      <c r="D117" s="567">
        <v>0.15</v>
      </c>
      <c r="E117" s="567">
        <v>319.42</v>
      </c>
      <c r="F117" s="567">
        <v>392.56</v>
      </c>
      <c r="G117" s="567">
        <v>191.114</v>
      </c>
    </row>
    <row r="118" spans="1:7" x14ac:dyDescent="0.25">
      <c r="A118" s="564" t="s">
        <v>129</v>
      </c>
      <c r="B118" s="567">
        <v>726.08</v>
      </c>
      <c r="C118" s="567">
        <v>394.76</v>
      </c>
      <c r="D118" s="567">
        <v>2040.51</v>
      </c>
      <c r="E118" s="567">
        <v>3119.06</v>
      </c>
      <c r="F118" s="567">
        <v>0</v>
      </c>
      <c r="G118" s="567">
        <v>112.31</v>
      </c>
    </row>
    <row r="119" spans="1:7" x14ac:dyDescent="0.25">
      <c r="A119" s="564" t="s">
        <v>130</v>
      </c>
      <c r="B119" s="567">
        <v>188.3347</v>
      </c>
      <c r="C119" s="567">
        <v>0</v>
      </c>
      <c r="D119" s="567">
        <v>0</v>
      </c>
      <c r="E119" s="567">
        <v>10.0495</v>
      </c>
      <c r="F119" s="567">
        <v>0</v>
      </c>
      <c r="G119" s="567">
        <v>150.3991</v>
      </c>
    </row>
    <row r="120" spans="1:7" x14ac:dyDescent="0.25">
      <c r="A120" s="564" t="s">
        <v>131</v>
      </c>
      <c r="B120" s="566">
        <v>19.565720000000002</v>
      </c>
      <c r="C120" s="566">
        <v>28.609260000000003</v>
      </c>
      <c r="D120" s="566">
        <v>75.25712</v>
      </c>
      <c r="E120" s="566">
        <v>36.456960000000002</v>
      </c>
      <c r="F120" s="566">
        <v>17.532589999999999</v>
      </c>
      <c r="G120" s="566">
        <v>33.004779999999997</v>
      </c>
    </row>
    <row r="121" spans="1:7" x14ac:dyDescent="0.25">
      <c r="A121" s="560" t="s">
        <v>132</v>
      </c>
      <c r="B121" s="566">
        <v>19.565720000000002</v>
      </c>
      <c r="C121" s="566">
        <v>0</v>
      </c>
      <c r="D121" s="566">
        <v>0</v>
      </c>
      <c r="E121" s="566"/>
      <c r="F121" s="566"/>
      <c r="G121" s="566"/>
    </row>
    <row r="122" spans="1:7" ht="13.5" thickBot="1" x14ac:dyDescent="0.3">
      <c r="A122" s="564" t="s">
        <v>133</v>
      </c>
      <c r="B122" s="565">
        <v>44.628869999999999</v>
      </c>
      <c r="C122" s="565">
        <v>0</v>
      </c>
      <c r="D122" s="565">
        <v>0</v>
      </c>
      <c r="E122" s="565">
        <v>9.2788700000000013</v>
      </c>
      <c r="F122" s="565">
        <v>0</v>
      </c>
      <c r="G122" s="565">
        <v>45.46414</v>
      </c>
    </row>
    <row r="123" spans="1:7" x14ac:dyDescent="0.25">
      <c r="A123" s="564" t="s">
        <v>134</v>
      </c>
      <c r="B123" s="563"/>
      <c r="C123" s="562"/>
      <c r="D123" s="562"/>
      <c r="E123" s="562"/>
      <c r="F123" s="560"/>
      <c r="G123" s="560"/>
    </row>
    <row r="124" spans="1:7" ht="13.5" thickBot="1" x14ac:dyDescent="0.3">
      <c r="A124" s="561" t="s">
        <v>135</v>
      </c>
      <c r="B124" s="560"/>
      <c r="C124" s="560"/>
      <c r="D124" s="560"/>
      <c r="E124" s="560"/>
      <c r="F124" s="560"/>
      <c r="G124" s="560"/>
    </row>
    <row r="125" spans="1:7" x14ac:dyDescent="0.25">
      <c r="B125" s="559"/>
      <c r="C125" s="559"/>
      <c r="D125" s="559"/>
      <c r="E125" s="559"/>
      <c r="F125" s="559"/>
      <c r="G125" s="559"/>
    </row>
    <row r="126" spans="1:7" x14ac:dyDescent="0.25">
      <c r="B126" s="559"/>
      <c r="C126" s="559"/>
      <c r="D126" s="559"/>
      <c r="E126" s="559"/>
      <c r="F126" s="559"/>
      <c r="G126" s="559"/>
    </row>
    <row r="127" spans="1:7" x14ac:dyDescent="0.25">
      <c r="B127" s="559"/>
      <c r="C127" s="559"/>
      <c r="D127" s="559"/>
      <c r="E127" s="559"/>
      <c r="F127" s="559"/>
      <c r="G127" s="559"/>
    </row>
    <row r="128" spans="1:7" x14ac:dyDescent="0.25">
      <c r="B128" s="559"/>
      <c r="C128" s="559"/>
      <c r="D128" s="559"/>
      <c r="E128" s="559"/>
      <c r="F128" s="559"/>
      <c r="G128" s="559"/>
    </row>
    <row r="129" spans="2:7" x14ac:dyDescent="0.25">
      <c r="B129" s="558"/>
      <c r="C129" s="558"/>
      <c r="D129" s="558"/>
      <c r="E129" s="558"/>
      <c r="F129" s="558"/>
      <c r="G129" s="558"/>
    </row>
  </sheetData>
  <mergeCells count="1">
    <mergeCell ref="A2:G2"/>
  </mergeCells>
  <printOptions horizontalCentered="1"/>
  <pageMargins left="0.39370078740157483" right="0.39370078740157483" top="1.3779527559055118" bottom="0.59055118110236227" header="0" footer="0.19685039370078741"/>
  <pageSetup paperSize="9" firstPageNumber="12" fitToWidth="6" orientation="portrait" r:id="rId1"/>
  <headerFooter>
    <oddHeader>&amp;C&amp;G</oddHeader>
    <oddFooter>&amp;C&amp;"-,Negrita"&amp;8&amp;K339966MINAGRI/ DGESEP/ DEA&amp;"Lucida Grande,Negrita"&amp;K01+000
&amp;"-,Normal"&amp;10&amp;P</oddFooter>
  </headerFooter>
  <legacyDrawingHF r:id="rId2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theme="0"/>
  </sheetPr>
  <dimension ref="A1:S116"/>
  <sheetViews>
    <sheetView view="pageBreakPreview" zoomScaleNormal="100" zoomScaleSheetLayoutView="100" workbookViewId="0"/>
  </sheetViews>
  <sheetFormatPr baseColWidth="10" defaultColWidth="7" defaultRowHeight="12.75" x14ac:dyDescent="0.25"/>
  <cols>
    <col min="1" max="1" width="1.7109375" style="597" customWidth="1"/>
    <col min="2" max="2" width="28.42578125" style="298" customWidth="1"/>
    <col min="3" max="4" width="7.7109375" style="296" customWidth="1"/>
    <col min="5" max="5" width="7.7109375" style="298" customWidth="1"/>
    <col min="6" max="6" width="7.28515625" style="298" customWidth="1"/>
    <col min="7" max="7" width="0.7109375" style="298" customWidth="1"/>
    <col min="8" max="8" width="7.7109375" style="298" customWidth="1"/>
    <col min="9" max="10" width="6.7109375" style="298" customWidth="1"/>
    <col min="11" max="11" width="7" style="298"/>
    <col min="12" max="16" width="8.42578125" style="298" bestFit="1" customWidth="1"/>
    <col min="17" max="16384" width="7" style="298"/>
  </cols>
  <sheetData>
    <row r="1" spans="1:19" s="281" customFormat="1" ht="13.5" x14ac:dyDescent="0.25">
      <c r="A1" s="2" t="s">
        <v>583</v>
      </c>
      <c r="B1" s="628"/>
      <c r="C1" s="628"/>
      <c r="D1" s="628"/>
      <c r="E1" s="628"/>
      <c r="F1" s="628"/>
      <c r="G1" s="628"/>
      <c r="H1" s="628"/>
    </row>
    <row r="2" spans="1:19" s="345" customFormat="1" ht="13.5" x14ac:dyDescent="0.25">
      <c r="A2" s="1" t="s">
        <v>582</v>
      </c>
      <c r="B2" s="1"/>
      <c r="C2" s="627"/>
      <c r="D2" s="627"/>
      <c r="E2" s="627"/>
      <c r="F2" s="627"/>
      <c r="G2" s="627"/>
      <c r="H2" s="627"/>
    </row>
    <row r="3" spans="1:19" s="345" customFormat="1" ht="13.5" x14ac:dyDescent="0.25">
      <c r="A3" s="652"/>
      <c r="B3" s="651"/>
      <c r="C3" s="651"/>
      <c r="D3" s="651"/>
      <c r="E3" s="651"/>
      <c r="F3" s="651"/>
      <c r="G3" s="651"/>
      <c r="H3" s="651"/>
    </row>
    <row r="4" spans="1:19" s="647" customFormat="1" ht="22.5" customHeight="1" x14ac:dyDescent="0.25">
      <c r="A4" s="813" t="s">
        <v>138</v>
      </c>
      <c r="B4" s="814"/>
      <c r="C4" s="649">
        <v>2012</v>
      </c>
      <c r="D4" s="650">
        <v>2013</v>
      </c>
      <c r="E4" s="649">
        <v>2014</v>
      </c>
      <c r="F4" s="816">
        <v>2015</v>
      </c>
      <c r="G4" s="817"/>
      <c r="H4" s="648">
        <v>2016</v>
      </c>
      <c r="I4" s="87" t="s">
        <v>267</v>
      </c>
      <c r="J4" s="87" t="s">
        <v>581</v>
      </c>
      <c r="L4" s="298"/>
      <c r="M4" s="757"/>
      <c r="N4" s="756"/>
    </row>
    <row r="5" spans="1:19" x14ac:dyDescent="0.25">
      <c r="A5" s="621" t="s">
        <v>16</v>
      </c>
      <c r="B5" s="620"/>
      <c r="C5" s="619"/>
      <c r="D5" s="619"/>
      <c r="E5" s="619"/>
      <c r="F5" s="619"/>
      <c r="G5" s="619"/>
      <c r="H5" s="619"/>
      <c r="L5" s="251"/>
      <c r="M5" s="757"/>
    </row>
    <row r="6" spans="1:19" x14ac:dyDescent="0.25">
      <c r="A6" s="617"/>
      <c r="B6" s="618" t="s">
        <v>573</v>
      </c>
      <c r="C6" s="644">
        <v>1319.4038722117775</v>
      </c>
      <c r="D6" s="644">
        <v>1375.0945982794008</v>
      </c>
      <c r="E6" s="644">
        <v>1376.3907838422895</v>
      </c>
      <c r="F6" s="644">
        <v>1367.7971022850211</v>
      </c>
      <c r="G6" s="646" t="s">
        <v>548</v>
      </c>
      <c r="H6" s="645">
        <v>1358.530370321595</v>
      </c>
      <c r="I6" s="67">
        <v>0.73326236799529099</v>
      </c>
      <c r="J6" s="758">
        <v>-0.67749317116881924</v>
      </c>
      <c r="K6" s="636"/>
      <c r="L6" s="251"/>
      <c r="M6" s="757"/>
      <c r="N6" s="251"/>
      <c r="O6" s="251"/>
      <c r="P6" s="251"/>
    </row>
    <row r="7" spans="1:19" x14ac:dyDescent="0.25">
      <c r="A7" s="617"/>
      <c r="B7" s="618" t="s">
        <v>572</v>
      </c>
      <c r="C7" s="644">
        <v>130.53</v>
      </c>
      <c r="D7" s="644">
        <v>125.729</v>
      </c>
      <c r="E7" s="644">
        <v>123.36</v>
      </c>
      <c r="F7" s="644">
        <v>119.806</v>
      </c>
      <c r="G7" s="646" t="s">
        <v>548</v>
      </c>
      <c r="H7" s="645">
        <v>119.195306</v>
      </c>
      <c r="I7" s="67">
        <v>-2.2453998317200186</v>
      </c>
      <c r="J7" s="758">
        <v>-0.50973573944543826</v>
      </c>
      <c r="K7" s="636"/>
      <c r="L7" s="692"/>
      <c r="M7" s="757"/>
      <c r="N7" s="251"/>
      <c r="O7" s="251"/>
      <c r="P7" s="251"/>
    </row>
    <row r="8" spans="1:19" x14ac:dyDescent="0.25">
      <c r="A8" s="617"/>
      <c r="B8" s="618" t="s">
        <v>571</v>
      </c>
      <c r="C8" s="644">
        <v>455.55799999999999</v>
      </c>
      <c r="D8" s="644">
        <v>463.35399999999998</v>
      </c>
      <c r="E8" s="644">
        <v>481.84699999999998</v>
      </c>
      <c r="F8" s="644">
        <v>446.19897200000003</v>
      </c>
      <c r="G8" s="646" t="s">
        <v>548</v>
      </c>
      <c r="H8" s="645">
        <v>474.13499999999999</v>
      </c>
      <c r="I8" s="67">
        <v>1.0042351870303001</v>
      </c>
      <c r="J8" s="758">
        <v>6.2608902648928488</v>
      </c>
      <c r="K8" s="636"/>
      <c r="L8" s="251"/>
      <c r="M8" s="757"/>
      <c r="N8" s="251"/>
      <c r="O8" s="251"/>
      <c r="P8" s="251"/>
    </row>
    <row r="9" spans="1:19" x14ac:dyDescent="0.25">
      <c r="A9" s="617"/>
      <c r="B9" s="618" t="s">
        <v>570</v>
      </c>
      <c r="C9" s="644">
        <v>2910.1659206668151</v>
      </c>
      <c r="D9" s="644">
        <v>2832.3707930999999</v>
      </c>
      <c r="E9" s="644">
        <v>2788.5545508907044</v>
      </c>
      <c r="F9" s="644">
        <v>2698.887033756369</v>
      </c>
      <c r="G9" s="646" t="s">
        <v>548</v>
      </c>
      <c r="H9" s="645">
        <v>2742.9505881667119</v>
      </c>
      <c r="I9" s="67">
        <v>-1.4685081546926937</v>
      </c>
      <c r="J9" s="758">
        <v>1.6326564935552179</v>
      </c>
      <c r="K9" s="636"/>
      <c r="L9" s="251"/>
      <c r="M9" s="757"/>
      <c r="N9" s="251"/>
      <c r="O9" s="251"/>
      <c r="P9" s="251"/>
    </row>
    <row r="10" spans="1:19" x14ac:dyDescent="0.25">
      <c r="A10" s="617"/>
      <c r="B10" s="618" t="s">
        <v>569</v>
      </c>
      <c r="C10" s="644">
        <v>496.62569301297788</v>
      </c>
      <c r="D10" s="644">
        <v>505.26154629495602</v>
      </c>
      <c r="E10" s="644">
        <v>489.95568616564401</v>
      </c>
      <c r="F10" s="644">
        <v>464.01776949994104</v>
      </c>
      <c r="G10" s="646"/>
      <c r="H10" s="645">
        <v>458.81195028150034</v>
      </c>
      <c r="I10" s="67">
        <v>-1.9604330546948323</v>
      </c>
      <c r="J10" s="758">
        <v>-1.1219008323864132</v>
      </c>
      <c r="K10" s="636"/>
      <c r="L10" s="251"/>
      <c r="M10" s="757"/>
      <c r="N10" s="251"/>
      <c r="O10" s="251"/>
      <c r="P10" s="251"/>
    </row>
    <row r="11" spans="1:19" x14ac:dyDescent="0.25">
      <c r="A11" s="617"/>
      <c r="B11" s="618" t="s">
        <v>568</v>
      </c>
      <c r="C11" s="644">
        <v>2401.6335757726151</v>
      </c>
      <c r="D11" s="644">
        <v>2499.0306733743714</v>
      </c>
      <c r="E11" s="644">
        <v>2629.565557356078</v>
      </c>
      <c r="F11" s="644">
        <v>2764.8843543058097</v>
      </c>
      <c r="G11" s="646" t="s">
        <v>548</v>
      </c>
      <c r="H11" s="645">
        <v>2873.80309033498</v>
      </c>
      <c r="I11" s="67">
        <v>4.5893743879956483</v>
      </c>
      <c r="J11" s="758">
        <v>3.939359556198041</v>
      </c>
      <c r="K11" s="636"/>
      <c r="L11" s="251"/>
      <c r="M11" s="757"/>
      <c r="N11" s="251"/>
      <c r="O11" s="251"/>
      <c r="P11" s="251"/>
    </row>
    <row r="12" spans="1:19" x14ac:dyDescent="0.25">
      <c r="A12" s="617"/>
      <c r="B12" s="616" t="s">
        <v>550</v>
      </c>
      <c r="C12" s="644">
        <v>542753.15069999988</v>
      </c>
      <c r="D12" s="644">
        <v>560807.35444999998</v>
      </c>
      <c r="E12" s="644">
        <v>585090.23071674304</v>
      </c>
      <c r="F12" s="644">
        <v>607087.32253928564</v>
      </c>
      <c r="G12" s="646"/>
      <c r="H12" s="645">
        <v>648014.39514142845</v>
      </c>
      <c r="I12" s="67">
        <v>4.5311131144205152</v>
      </c>
      <c r="J12" s="758">
        <v>6.7415462459264885</v>
      </c>
      <c r="K12" s="636"/>
      <c r="L12" s="644"/>
      <c r="M12" s="757"/>
      <c r="N12" s="251"/>
      <c r="O12" s="251"/>
      <c r="P12" s="251"/>
      <c r="Q12" s="588"/>
    </row>
    <row r="13" spans="1:19" x14ac:dyDescent="0.25">
      <c r="A13" s="617"/>
      <c r="B13" s="616" t="s">
        <v>580</v>
      </c>
      <c r="C13" s="644">
        <v>3151.9960218760934</v>
      </c>
      <c r="D13" s="644">
        <v>3252.9672999084573</v>
      </c>
      <c r="E13" s="644">
        <v>3401.5728499999991</v>
      </c>
      <c r="F13" s="644">
        <v>3544.8514395214324</v>
      </c>
      <c r="G13" s="646"/>
      <c r="H13" s="645">
        <v>4153.8466571372765</v>
      </c>
      <c r="I13" s="67">
        <v>7.1435914601390538</v>
      </c>
      <c r="J13" s="758">
        <v>17.179710574783936</v>
      </c>
      <c r="K13" s="636"/>
      <c r="L13" s="251"/>
      <c r="M13" s="757"/>
      <c r="N13" s="251"/>
      <c r="O13" s="251"/>
      <c r="P13" s="251"/>
      <c r="Q13" s="67"/>
      <c r="R13" s="67"/>
      <c r="S13" s="67"/>
    </row>
    <row r="14" spans="1:19" x14ac:dyDescent="0.25">
      <c r="A14" s="617"/>
      <c r="B14" s="616" t="s">
        <v>579</v>
      </c>
      <c r="C14" s="644">
        <v>1284.6203826386964</v>
      </c>
      <c r="D14" s="644">
        <v>1325.7720087578973</v>
      </c>
      <c r="E14" s="644">
        <v>1386.3373512570302</v>
      </c>
      <c r="F14" s="644">
        <v>1439.5197544350315</v>
      </c>
      <c r="G14" s="646"/>
      <c r="H14" s="645">
        <v>1484.040983953641</v>
      </c>
      <c r="I14" s="67">
        <v>3.6735026425187112</v>
      </c>
      <c r="J14" s="758">
        <v>3.0927835051546504</v>
      </c>
      <c r="K14" s="636"/>
      <c r="L14" s="251"/>
      <c r="M14" s="251"/>
      <c r="N14" s="251"/>
      <c r="O14" s="251"/>
      <c r="P14" s="251"/>
      <c r="Q14" s="588"/>
    </row>
    <row r="15" spans="1:19" x14ac:dyDescent="0.25">
      <c r="A15" s="642"/>
      <c r="B15" s="641" t="s">
        <v>578</v>
      </c>
      <c r="C15" s="638">
        <v>28376.679090465041</v>
      </c>
      <c r="D15" s="638">
        <v>28618.091336206497</v>
      </c>
      <c r="E15" s="638">
        <v>31261.982089678007</v>
      </c>
      <c r="F15" s="638">
        <v>32944.485266757896</v>
      </c>
      <c r="G15" s="640" t="s">
        <v>548</v>
      </c>
      <c r="H15" s="639">
        <v>37180.024217480677</v>
      </c>
      <c r="I15" s="759">
        <v>6.9884818214938083</v>
      </c>
      <c r="J15" s="760">
        <v>12.85659471206424</v>
      </c>
      <c r="K15" s="636"/>
      <c r="L15" s="251"/>
      <c r="M15" s="251"/>
      <c r="N15" s="251"/>
      <c r="O15" s="251"/>
      <c r="P15" s="251"/>
      <c r="Q15" s="588"/>
    </row>
    <row r="16" spans="1:19" x14ac:dyDescent="0.25">
      <c r="A16" s="612" t="s">
        <v>577</v>
      </c>
      <c r="B16" s="611"/>
      <c r="C16" s="635"/>
      <c r="D16" s="635"/>
      <c r="E16" s="635"/>
      <c r="F16" s="635"/>
      <c r="G16" s="635"/>
      <c r="H16" s="635"/>
      <c r="I16" s="635"/>
    </row>
    <row r="17" spans="1:9" x14ac:dyDescent="0.25">
      <c r="A17" s="609" t="s">
        <v>560</v>
      </c>
      <c r="B17" s="185"/>
      <c r="C17" s="635"/>
      <c r="D17" s="635"/>
      <c r="E17" s="635"/>
      <c r="F17" s="635"/>
      <c r="G17" s="635"/>
      <c r="H17" s="635"/>
      <c r="I17" s="635"/>
    </row>
    <row r="18" spans="1:9" x14ac:dyDescent="0.25">
      <c r="C18" s="635"/>
      <c r="D18" s="635"/>
      <c r="E18" s="635"/>
      <c r="F18" s="635"/>
      <c r="G18" s="635"/>
      <c r="H18" s="635"/>
      <c r="I18" s="635"/>
    </row>
    <row r="19" spans="1:9" x14ac:dyDescent="0.25">
      <c r="C19" s="635"/>
      <c r="D19" s="635"/>
      <c r="E19" s="635"/>
      <c r="F19" s="635"/>
      <c r="G19" s="635"/>
      <c r="H19" s="635"/>
      <c r="I19" s="635"/>
    </row>
    <row r="20" spans="1:9" x14ac:dyDescent="0.25">
      <c r="C20" s="298"/>
      <c r="D20" s="298"/>
    </row>
    <row r="21" spans="1:9" x14ac:dyDescent="0.25">
      <c r="A21" s="634"/>
      <c r="B21" s="185"/>
      <c r="C21" s="633"/>
      <c r="D21" s="633"/>
      <c r="E21" s="633"/>
      <c r="F21" s="633"/>
      <c r="G21" s="633"/>
      <c r="H21" s="633"/>
      <c r="I21" s="632"/>
    </row>
    <row r="22" spans="1:9" x14ac:dyDescent="0.25">
      <c r="A22" s="612"/>
      <c r="B22" s="611"/>
      <c r="C22" s="298"/>
      <c r="D22" s="298"/>
    </row>
    <row r="23" spans="1:9" x14ac:dyDescent="0.25">
      <c r="A23" s="612"/>
      <c r="B23" s="611"/>
      <c r="C23" s="631"/>
      <c r="D23" s="631"/>
      <c r="E23" s="631"/>
      <c r="F23" s="631"/>
      <c r="G23" s="631"/>
      <c r="H23" s="49"/>
    </row>
    <row r="24" spans="1:9" x14ac:dyDescent="0.25">
      <c r="A24" s="609"/>
      <c r="B24" s="185"/>
      <c r="C24" s="298"/>
      <c r="D24" s="298"/>
    </row>
    <row r="25" spans="1:9" x14ac:dyDescent="0.25">
      <c r="A25" s="16"/>
      <c r="B25" s="16"/>
      <c r="C25" s="298"/>
      <c r="D25" s="298"/>
    </row>
    <row r="26" spans="1:9" x14ac:dyDescent="0.25">
      <c r="C26" s="298"/>
      <c r="D26" s="298"/>
    </row>
    <row r="27" spans="1:9" x14ac:dyDescent="0.25">
      <c r="C27" s="298"/>
      <c r="D27" s="298"/>
    </row>
    <row r="28" spans="1:9" x14ac:dyDescent="0.25">
      <c r="C28" s="298"/>
      <c r="D28" s="298"/>
    </row>
    <row r="29" spans="1:9" x14ac:dyDescent="0.25">
      <c r="C29" s="298"/>
      <c r="D29" s="298"/>
    </row>
    <row r="30" spans="1:9" x14ac:dyDescent="0.25">
      <c r="C30" s="298"/>
      <c r="D30" s="298"/>
    </row>
    <row r="31" spans="1:9" x14ac:dyDescent="0.25">
      <c r="C31" s="298"/>
      <c r="D31" s="298"/>
    </row>
    <row r="32" spans="1:9" x14ac:dyDescent="0.25">
      <c r="C32" s="298"/>
      <c r="D32" s="298"/>
    </row>
    <row r="33" spans="3:4" x14ac:dyDescent="0.25">
      <c r="C33" s="298"/>
      <c r="D33" s="298"/>
    </row>
    <row r="34" spans="3:4" x14ac:dyDescent="0.25">
      <c r="C34" s="298"/>
      <c r="D34" s="298"/>
    </row>
    <row r="35" spans="3:4" x14ac:dyDescent="0.25">
      <c r="C35" s="298"/>
      <c r="D35" s="298"/>
    </row>
    <row r="36" spans="3:4" x14ac:dyDescent="0.25">
      <c r="C36" s="298"/>
      <c r="D36" s="298"/>
    </row>
    <row r="37" spans="3:4" x14ac:dyDescent="0.25">
      <c r="C37" s="298"/>
      <c r="D37" s="298"/>
    </row>
    <row r="38" spans="3:4" x14ac:dyDescent="0.25">
      <c r="C38" s="298"/>
      <c r="D38" s="298"/>
    </row>
    <row r="39" spans="3:4" x14ac:dyDescent="0.25">
      <c r="C39" s="298"/>
      <c r="D39" s="298"/>
    </row>
    <row r="40" spans="3:4" x14ac:dyDescent="0.25">
      <c r="C40" s="298"/>
      <c r="D40" s="298"/>
    </row>
    <row r="41" spans="3:4" x14ac:dyDescent="0.25">
      <c r="C41" s="298"/>
      <c r="D41" s="298"/>
    </row>
    <row r="42" spans="3:4" x14ac:dyDescent="0.25">
      <c r="C42" s="298"/>
      <c r="D42" s="298"/>
    </row>
    <row r="43" spans="3:4" x14ac:dyDescent="0.25">
      <c r="C43" s="298"/>
      <c r="D43" s="298"/>
    </row>
    <row r="44" spans="3:4" x14ac:dyDescent="0.25">
      <c r="C44" s="298"/>
      <c r="D44" s="298"/>
    </row>
    <row r="45" spans="3:4" x14ac:dyDescent="0.25">
      <c r="C45" s="298"/>
      <c r="D45" s="298"/>
    </row>
    <row r="46" spans="3:4" x14ac:dyDescent="0.25">
      <c r="C46" s="298"/>
      <c r="D46" s="298"/>
    </row>
    <row r="47" spans="3:4" x14ac:dyDescent="0.25">
      <c r="C47" s="298"/>
      <c r="D47" s="298"/>
    </row>
    <row r="48" spans="3:4" x14ac:dyDescent="0.25">
      <c r="C48" s="298"/>
      <c r="D48" s="298"/>
    </row>
    <row r="49" spans="1:9" x14ac:dyDescent="0.25">
      <c r="C49" s="298"/>
      <c r="D49" s="298"/>
    </row>
    <row r="50" spans="1:9" x14ac:dyDescent="0.25">
      <c r="C50" s="298"/>
      <c r="D50" s="298"/>
    </row>
    <row r="51" spans="1:9" x14ac:dyDescent="0.25">
      <c r="C51" s="298"/>
      <c r="D51" s="298"/>
    </row>
    <row r="52" spans="1:9" x14ac:dyDescent="0.25">
      <c r="C52" s="298"/>
      <c r="D52" s="298"/>
    </row>
    <row r="53" spans="1:9" x14ac:dyDescent="0.25">
      <c r="C53" s="298"/>
      <c r="D53" s="298"/>
    </row>
    <row r="54" spans="1:9" x14ac:dyDescent="0.25">
      <c r="C54" s="298"/>
      <c r="D54" s="298"/>
    </row>
    <row r="55" spans="1:9" x14ac:dyDescent="0.25">
      <c r="C55" s="298"/>
      <c r="D55" s="298"/>
    </row>
    <row r="56" spans="1:9" x14ac:dyDescent="0.25">
      <c r="C56" s="298"/>
      <c r="D56" s="298"/>
    </row>
    <row r="57" spans="1:9" x14ac:dyDescent="0.25">
      <c r="C57" s="298"/>
      <c r="D57" s="298"/>
    </row>
    <row r="58" spans="1:9" x14ac:dyDescent="0.25">
      <c r="C58" s="298"/>
      <c r="D58" s="298"/>
    </row>
    <row r="59" spans="1:9" x14ac:dyDescent="0.25">
      <c r="C59" s="298"/>
      <c r="D59" s="298"/>
    </row>
    <row r="60" spans="1:9" ht="16.5" x14ac:dyDescent="0.3">
      <c r="A60" s="33"/>
      <c r="B60" s="16"/>
      <c r="C60" s="67"/>
      <c r="D60" s="67"/>
      <c r="E60" s="67"/>
      <c r="F60" s="67"/>
      <c r="G60" s="67"/>
      <c r="H60" s="67"/>
      <c r="I60" s="95"/>
    </row>
    <row r="61" spans="1:9" ht="16.5" x14ac:dyDescent="0.3">
      <c r="A61" s="33"/>
      <c r="B61" s="16"/>
      <c r="C61" s="16"/>
      <c r="D61" s="16"/>
      <c r="E61" s="16"/>
      <c r="F61" s="16"/>
      <c r="G61" s="16"/>
      <c r="H61" s="16"/>
      <c r="I61" s="95"/>
    </row>
    <row r="62" spans="1:9" ht="16.5" x14ac:dyDescent="0.3">
      <c r="A62" s="33"/>
      <c r="B62" s="16"/>
      <c r="C62" s="16"/>
      <c r="D62" s="16"/>
      <c r="E62" s="629"/>
      <c r="F62" s="629"/>
      <c r="G62" s="629"/>
      <c r="H62" s="629"/>
      <c r="I62" s="95"/>
    </row>
    <row r="63" spans="1:9" ht="16.5" x14ac:dyDescent="0.3">
      <c r="A63" s="33"/>
      <c r="B63" s="16"/>
      <c r="C63" s="16"/>
      <c r="D63" s="16"/>
      <c r="E63" s="629"/>
      <c r="F63" s="629"/>
      <c r="G63" s="629"/>
      <c r="H63" s="629"/>
      <c r="I63" s="95"/>
    </row>
    <row r="64" spans="1:9" ht="16.5" x14ac:dyDescent="0.3">
      <c r="A64" s="33"/>
      <c r="B64" s="16"/>
      <c r="C64" s="16"/>
      <c r="D64" s="16"/>
      <c r="E64" s="629"/>
      <c r="F64" s="629"/>
      <c r="G64" s="629"/>
      <c r="H64" s="629"/>
      <c r="I64" s="95"/>
    </row>
    <row r="65" spans="1:9" ht="16.5" x14ac:dyDescent="0.3">
      <c r="A65" s="33"/>
      <c r="B65" s="16"/>
      <c r="C65" s="16"/>
      <c r="D65" s="16"/>
      <c r="E65" s="629"/>
      <c r="F65" s="629"/>
      <c r="G65" s="629"/>
      <c r="H65" s="629"/>
      <c r="I65" s="95"/>
    </row>
    <row r="66" spans="1:9" ht="16.5" x14ac:dyDescent="0.3">
      <c r="A66" s="33"/>
      <c r="B66" s="16"/>
      <c r="C66" s="16"/>
      <c r="D66" s="16"/>
      <c r="E66" s="629"/>
      <c r="F66" s="629"/>
      <c r="G66" s="629"/>
      <c r="H66" s="629"/>
      <c r="I66" s="95"/>
    </row>
    <row r="67" spans="1:9" ht="16.5" x14ac:dyDescent="0.3">
      <c r="A67" s="33"/>
      <c r="B67" s="16"/>
      <c r="C67" s="16"/>
      <c r="D67" s="16"/>
      <c r="E67" s="16"/>
      <c r="F67" s="16"/>
      <c r="G67" s="16"/>
      <c r="H67" s="629"/>
      <c r="I67" s="95"/>
    </row>
    <row r="68" spans="1:9" ht="16.5" x14ac:dyDescent="0.3">
      <c r="A68" s="33"/>
      <c r="B68" s="616"/>
      <c r="C68" s="630"/>
      <c r="D68" s="630"/>
      <c r="E68" s="630"/>
      <c r="F68" s="630"/>
      <c r="G68" s="630"/>
      <c r="H68" s="629"/>
      <c r="I68" s="95"/>
    </row>
    <row r="89" spans="1:8" ht="13.5" x14ac:dyDescent="0.25">
      <c r="A89" s="2" t="s">
        <v>576</v>
      </c>
      <c r="B89" s="628"/>
      <c r="C89" s="628"/>
      <c r="D89" s="628"/>
      <c r="E89" s="628"/>
      <c r="F89" s="628"/>
      <c r="G89" s="628"/>
      <c r="H89" s="628"/>
    </row>
    <row r="90" spans="1:8" ht="13.5" x14ac:dyDescent="0.25">
      <c r="A90" s="627" t="s">
        <v>575</v>
      </c>
      <c r="B90" s="627"/>
      <c r="C90" s="627"/>
      <c r="D90" s="627"/>
      <c r="E90" s="627"/>
      <c r="F90" s="627"/>
      <c r="G90" s="627"/>
      <c r="H90" s="627"/>
    </row>
    <row r="91" spans="1:8" ht="14.25" thickBot="1" x14ac:dyDescent="0.3">
      <c r="A91" s="626"/>
      <c r="B91" s="625"/>
      <c r="C91" s="625"/>
      <c r="D91" s="625"/>
      <c r="E91" s="625"/>
      <c r="F91" s="625"/>
      <c r="G91" s="625"/>
      <c r="H91" s="625"/>
    </row>
    <row r="92" spans="1:8" x14ac:dyDescent="0.25">
      <c r="A92" s="815" t="s">
        <v>138</v>
      </c>
      <c r="B92" s="815"/>
      <c r="C92" s="624">
        <v>2011</v>
      </c>
      <c r="D92" s="624">
        <v>2012</v>
      </c>
      <c r="E92" s="623">
        <v>2013</v>
      </c>
      <c r="F92" s="623">
        <v>2014</v>
      </c>
      <c r="G92" s="623"/>
      <c r="H92" s="623" t="s">
        <v>574</v>
      </c>
    </row>
    <row r="93" spans="1:8" x14ac:dyDescent="0.25">
      <c r="A93" s="621"/>
      <c r="B93" s="622"/>
      <c r="C93" s="56"/>
      <c r="D93" s="56"/>
      <c r="E93" s="56"/>
      <c r="F93" s="56"/>
      <c r="G93" s="56"/>
      <c r="H93" s="56"/>
    </row>
    <row r="94" spans="1:8" x14ac:dyDescent="0.25">
      <c r="A94" s="621" t="s">
        <v>16</v>
      </c>
      <c r="B94" s="620"/>
      <c r="C94" s="619"/>
      <c r="D94" s="619"/>
      <c r="E94" s="619"/>
      <c r="F94" s="619"/>
      <c r="G94" s="619"/>
      <c r="H94" s="619"/>
    </row>
    <row r="95" spans="1:8" x14ac:dyDescent="0.25">
      <c r="A95" s="617"/>
      <c r="B95" s="618" t="s">
        <v>573</v>
      </c>
      <c r="C95" s="67">
        <v>351.14586961998867</v>
      </c>
      <c r="D95" s="67">
        <v>365.91543721560129</v>
      </c>
      <c r="E95" s="67">
        <v>378.60242433089485</v>
      </c>
      <c r="F95" s="67">
        <v>384.76822623546826</v>
      </c>
      <c r="G95" s="67"/>
      <c r="H95" s="67">
        <v>386.92082936875033</v>
      </c>
    </row>
    <row r="96" spans="1:8" x14ac:dyDescent="0.25">
      <c r="A96" s="617"/>
      <c r="B96" s="618" t="s">
        <v>572</v>
      </c>
      <c r="C96" s="67">
        <v>9.4104232368666647</v>
      </c>
      <c r="D96" s="67">
        <v>9.6669071046746762</v>
      </c>
      <c r="E96" s="67">
        <v>9.2860081999999995</v>
      </c>
      <c r="F96" s="67">
        <v>9.2667703877777772</v>
      </c>
      <c r="G96" s="67"/>
      <c r="H96" s="67">
        <v>9.4436606744444429</v>
      </c>
    </row>
    <row r="97" spans="1:8" x14ac:dyDescent="0.25">
      <c r="A97" s="617"/>
      <c r="B97" s="618" t="s">
        <v>571</v>
      </c>
      <c r="C97" s="67">
        <v>25.15193891944444</v>
      </c>
      <c r="D97" s="67">
        <v>26.66501447689177</v>
      </c>
      <c r="E97" s="67">
        <v>27.042342589777775</v>
      </c>
      <c r="F97" s="67">
        <v>27.987032118333332</v>
      </c>
      <c r="G97" s="67"/>
      <c r="H97" s="67">
        <v>27.699438933055557</v>
      </c>
    </row>
    <row r="98" spans="1:8" x14ac:dyDescent="0.25">
      <c r="A98" s="617"/>
      <c r="B98" s="618" t="s">
        <v>570</v>
      </c>
      <c r="C98" s="67">
        <v>85.639491328023695</v>
      </c>
      <c r="D98" s="67">
        <v>88.261197444205052</v>
      </c>
      <c r="E98" s="67">
        <v>87.264269641500007</v>
      </c>
      <c r="F98" s="67">
        <v>86.051505494156231</v>
      </c>
      <c r="G98" s="67"/>
      <c r="H98" s="67">
        <v>86.621704054249733</v>
      </c>
    </row>
    <row r="99" spans="1:8" x14ac:dyDescent="0.25">
      <c r="A99" s="617"/>
      <c r="B99" s="618" t="s">
        <v>569</v>
      </c>
      <c r="C99" s="67">
        <v>15.37505631424056</v>
      </c>
      <c r="D99" s="67">
        <v>15.616858790658204</v>
      </c>
      <c r="E99" s="67">
        <v>16.097784544348912</v>
      </c>
      <c r="F99" s="67">
        <v>15.418262058134021</v>
      </c>
      <c r="G99" s="67"/>
      <c r="H99" s="67">
        <v>14.752061781059163</v>
      </c>
    </row>
    <row r="100" spans="1:8" x14ac:dyDescent="0.25">
      <c r="A100" s="617"/>
      <c r="B100" s="618" t="s">
        <v>568</v>
      </c>
      <c r="C100" s="67">
        <v>156.78411624939505</v>
      </c>
      <c r="D100" s="67">
        <v>163.13724835713589</v>
      </c>
      <c r="E100" s="67">
        <v>170.24506613986665</v>
      </c>
      <c r="F100" s="67">
        <v>180.51984083306047</v>
      </c>
      <c r="G100" s="67"/>
      <c r="H100" s="67">
        <v>190.16493177985893</v>
      </c>
    </row>
    <row r="101" spans="1:8" x14ac:dyDescent="0.25">
      <c r="A101" s="617"/>
      <c r="B101" s="618" t="s">
        <v>567</v>
      </c>
      <c r="C101" s="67">
        <v>1351.6406091013464</v>
      </c>
      <c r="D101" s="67">
        <v>1476.9996294766236</v>
      </c>
      <c r="E101" s="67">
        <v>1529.692810740542</v>
      </c>
      <c r="F101" s="67">
        <v>1606.6168259900869</v>
      </c>
      <c r="G101" s="67"/>
      <c r="H101" s="67">
        <v>1735.3632756053776</v>
      </c>
    </row>
    <row r="102" spans="1:8" x14ac:dyDescent="0.25">
      <c r="A102" s="617"/>
      <c r="B102" s="616" t="s">
        <v>550</v>
      </c>
      <c r="C102" s="67">
        <v>1262.6371785145252</v>
      </c>
      <c r="D102" s="67">
        <v>1381.1100606208479</v>
      </c>
      <c r="E102" s="67">
        <v>1433.8400643868119</v>
      </c>
      <c r="F102" s="67">
        <v>1503.9049312731929</v>
      </c>
      <c r="G102" s="67"/>
      <c r="H102" s="67">
        <v>1623.6289890726841</v>
      </c>
    </row>
    <row r="103" spans="1:8" x14ac:dyDescent="0.25">
      <c r="A103" s="617"/>
      <c r="B103" s="616" t="s">
        <v>566</v>
      </c>
      <c r="C103" s="67">
        <v>89.003430586821196</v>
      </c>
      <c r="D103" s="67">
        <v>95.889568855775678</v>
      </c>
      <c r="E103" s="67">
        <v>95.852746353730026</v>
      </c>
      <c r="F103" s="67">
        <v>102.71189471689399</v>
      </c>
      <c r="G103" s="67"/>
      <c r="H103" s="67">
        <v>111.73428653269343</v>
      </c>
    </row>
    <row r="104" spans="1:8" x14ac:dyDescent="0.25">
      <c r="A104" s="617" t="s">
        <v>17</v>
      </c>
      <c r="B104" s="616"/>
      <c r="C104" s="67"/>
      <c r="D104" s="67"/>
      <c r="E104" s="67"/>
      <c r="F104" s="67"/>
      <c r="G104" s="67"/>
      <c r="H104" s="67"/>
    </row>
    <row r="105" spans="1:8" x14ac:dyDescent="0.25">
      <c r="A105" s="617"/>
      <c r="B105" s="616" t="s">
        <v>565</v>
      </c>
      <c r="C105" s="67">
        <v>1755.5286562142719</v>
      </c>
      <c r="D105" s="67">
        <v>1790.6696513017671</v>
      </c>
      <c r="E105" s="67">
        <v>1807.8059137818057</v>
      </c>
      <c r="F105" s="67">
        <v>1840.2259962872304</v>
      </c>
      <c r="G105" s="67"/>
      <c r="H105" s="67">
        <v>1895.1002594556485</v>
      </c>
    </row>
    <row r="106" spans="1:8" x14ac:dyDescent="0.25">
      <c r="A106" s="617" t="s">
        <v>564</v>
      </c>
      <c r="B106" s="616"/>
      <c r="C106" s="67"/>
      <c r="D106" s="67"/>
      <c r="E106" s="67"/>
      <c r="F106" s="67"/>
      <c r="G106" s="67"/>
      <c r="H106" s="67"/>
    </row>
    <row r="107" spans="1:8" x14ac:dyDescent="0.25">
      <c r="A107" s="617"/>
      <c r="B107" s="616" t="s">
        <v>84</v>
      </c>
      <c r="C107" s="67">
        <v>317.65441124675988</v>
      </c>
      <c r="D107" s="67">
        <v>314.02390941851974</v>
      </c>
      <c r="E107" s="67">
        <v>349.79078303424126</v>
      </c>
      <c r="F107" s="67">
        <v>358.62993572390616</v>
      </c>
      <c r="G107" s="67"/>
      <c r="H107" s="67">
        <v>386.2546357730568</v>
      </c>
    </row>
    <row r="108" spans="1:8" x14ac:dyDescent="0.25">
      <c r="A108" s="617" t="s">
        <v>19</v>
      </c>
      <c r="B108" s="616"/>
      <c r="C108" s="67"/>
      <c r="D108" s="67"/>
      <c r="E108" s="67"/>
      <c r="F108" s="67"/>
      <c r="G108" s="67"/>
      <c r="H108" s="67"/>
    </row>
    <row r="109" spans="1:8" x14ac:dyDescent="0.25">
      <c r="A109" s="617"/>
      <c r="B109" s="185" t="s">
        <v>105</v>
      </c>
      <c r="C109" s="68">
        <v>10.2918612653592</v>
      </c>
      <c r="D109" s="68">
        <v>11.029406458315982</v>
      </c>
      <c r="E109" s="68">
        <v>10.403074148514934</v>
      </c>
      <c r="F109" s="68">
        <v>9.9747705018306334</v>
      </c>
      <c r="G109" s="68"/>
      <c r="H109" s="68">
        <v>9.6482886575703457</v>
      </c>
    </row>
    <row r="110" spans="1:8" x14ac:dyDescent="0.25">
      <c r="A110" s="617"/>
      <c r="B110" s="616" t="s">
        <v>563</v>
      </c>
      <c r="C110" s="67">
        <v>0.6773595805</v>
      </c>
      <c r="D110" s="67">
        <v>0.74539273635999992</v>
      </c>
      <c r="E110" s="67">
        <v>0.72585134915899996</v>
      </c>
      <c r="F110" s="67">
        <v>0.74482293857599979</v>
      </c>
      <c r="G110" s="67"/>
      <c r="H110" s="67">
        <v>0.69348768945600003</v>
      </c>
    </row>
    <row r="111" spans="1:8" x14ac:dyDescent="0.25">
      <c r="A111" s="617"/>
      <c r="B111" s="616" t="s">
        <v>562</v>
      </c>
      <c r="C111" s="67">
        <v>4.6614143952800005</v>
      </c>
      <c r="D111" s="67">
        <v>4.7973932921199998</v>
      </c>
      <c r="E111" s="67">
        <v>4.4202621337382713</v>
      </c>
      <c r="F111" s="67">
        <v>4.4849348427279994</v>
      </c>
      <c r="G111" s="67"/>
      <c r="H111" s="67">
        <v>4.4375715303373626</v>
      </c>
    </row>
    <row r="112" spans="1:8" ht="13.5" thickBot="1" x14ac:dyDescent="0.3">
      <c r="A112" s="615"/>
      <c r="B112" s="614"/>
      <c r="C112" s="613"/>
      <c r="D112" s="613"/>
      <c r="E112" s="613"/>
      <c r="F112" s="613"/>
      <c r="G112" s="613"/>
      <c r="H112" s="613"/>
    </row>
    <row r="113" spans="1:8" x14ac:dyDescent="0.25">
      <c r="A113" s="612" t="s">
        <v>561</v>
      </c>
      <c r="B113" s="611"/>
      <c r="C113" s="610"/>
      <c r="D113" s="610"/>
      <c r="E113" s="610"/>
      <c r="F113" s="610"/>
      <c r="G113" s="610"/>
      <c r="H113" s="610"/>
    </row>
    <row r="114" spans="1:8" x14ac:dyDescent="0.25">
      <c r="A114" s="609" t="s">
        <v>560</v>
      </c>
      <c r="B114" s="185"/>
      <c r="C114" s="49"/>
      <c r="D114" s="49"/>
      <c r="E114" s="49"/>
      <c r="F114" s="49"/>
      <c r="G114" s="49"/>
      <c r="H114" s="49"/>
    </row>
    <row r="115" spans="1:8" x14ac:dyDescent="0.25">
      <c r="C115" s="298"/>
      <c r="D115" s="298"/>
    </row>
    <row r="116" spans="1:8" x14ac:dyDescent="0.25">
      <c r="C116" s="298"/>
      <c r="D116" s="298"/>
    </row>
  </sheetData>
  <sortState ref="L4:M13">
    <sortCondition ref="M4:M13"/>
  </sortState>
  <mergeCells count="3">
    <mergeCell ref="A4:B4"/>
    <mergeCell ref="A92:B92"/>
    <mergeCell ref="F4:G4"/>
  </mergeCells>
  <printOptions horizontalCentered="1"/>
  <pageMargins left="0.39370078740157483" right="0.39370078740157483" top="1.3779527559055118" bottom="0.59055118110236227" header="0" footer="0.19685039370078741"/>
  <pageSetup paperSize="9" firstPageNumber="12" fitToWidth="6" orientation="portrait" r:id="rId1"/>
  <headerFooter>
    <oddHeader>&amp;C&amp;G</oddHeader>
    <oddFooter>&amp;C&amp;"-,Negrita"&amp;8&amp;K339966MINAGRI/ DGESEP/ DEA&amp;"Lucida Grande,Negrita"&amp;K01+000
&amp;"-,Normal"&amp;10&amp;P</oddFooter>
  </headerFooter>
  <legacyDrawingHF r:id="rId2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theme="0"/>
  </sheetPr>
  <dimension ref="A1:S126"/>
  <sheetViews>
    <sheetView view="pageBreakPreview" zoomScaleNormal="100" zoomScaleSheetLayoutView="100" workbookViewId="0">
      <selection activeCell="P29" sqref="P29"/>
    </sheetView>
  </sheetViews>
  <sheetFormatPr baseColWidth="10" defaultColWidth="7" defaultRowHeight="12.75" x14ac:dyDescent="0.25"/>
  <cols>
    <col min="1" max="1" width="1.7109375" style="597" customWidth="1"/>
    <col min="2" max="2" width="30.7109375" style="298" customWidth="1"/>
    <col min="3" max="4" width="6.7109375" style="296" customWidth="1"/>
    <col min="5" max="5" width="6.7109375" style="298" customWidth="1"/>
    <col min="6" max="6" width="6.28515625" style="298" customWidth="1"/>
    <col min="7" max="7" width="0.7109375" style="298" customWidth="1"/>
    <col min="8" max="10" width="6.7109375" style="298" customWidth="1"/>
    <col min="11" max="16384" width="7" style="298"/>
  </cols>
  <sheetData>
    <row r="1" spans="1:19" s="281" customFormat="1" ht="13.5" x14ac:dyDescent="0.25">
      <c r="A1" s="2" t="s">
        <v>586</v>
      </c>
      <c r="B1" s="628"/>
      <c r="C1" s="628"/>
      <c r="D1" s="628"/>
      <c r="E1" s="628"/>
      <c r="F1" s="628"/>
      <c r="G1" s="628"/>
      <c r="H1" s="628"/>
    </row>
    <row r="2" spans="1:19" s="345" customFormat="1" ht="13.5" x14ac:dyDescent="0.25">
      <c r="A2" s="1" t="s">
        <v>585</v>
      </c>
      <c r="B2" s="1"/>
      <c r="C2" s="627"/>
      <c r="D2" s="627"/>
      <c r="E2" s="627"/>
      <c r="F2" s="627"/>
      <c r="G2" s="627"/>
      <c r="H2" s="627"/>
    </row>
    <row r="3" spans="1:19" s="345" customFormat="1" ht="13.5" x14ac:dyDescent="0.25">
      <c r="A3" s="652"/>
      <c r="B3" s="651"/>
      <c r="C3" s="651"/>
      <c r="D3" s="651"/>
      <c r="E3" s="651"/>
      <c r="F3" s="651"/>
      <c r="G3" s="651"/>
      <c r="H3" s="651"/>
    </row>
    <row r="4" spans="1:19" s="647" customFormat="1" ht="25.5" x14ac:dyDescent="0.25">
      <c r="A4" s="813" t="s">
        <v>138</v>
      </c>
      <c r="B4" s="814"/>
      <c r="C4" s="649">
        <v>2012</v>
      </c>
      <c r="D4" s="650">
        <v>2013</v>
      </c>
      <c r="E4" s="649">
        <v>2014</v>
      </c>
      <c r="F4" s="816">
        <v>2015</v>
      </c>
      <c r="G4" s="817"/>
      <c r="H4" s="648">
        <v>2016</v>
      </c>
      <c r="I4" s="87" t="s">
        <v>267</v>
      </c>
      <c r="J4" s="87" t="s">
        <v>581</v>
      </c>
      <c r="L4" s="588" t="s">
        <v>105</v>
      </c>
      <c r="M4" s="772">
        <v>-4.0398625889482516E-2</v>
      </c>
    </row>
    <row r="5" spans="1:19" x14ac:dyDescent="0.25">
      <c r="A5" s="621" t="s">
        <v>16</v>
      </c>
      <c r="B5" s="620"/>
      <c r="C5" s="619"/>
      <c r="D5" s="619"/>
      <c r="E5" s="619"/>
      <c r="F5" s="619"/>
      <c r="G5" s="654"/>
      <c r="H5" s="619"/>
      <c r="L5" s="588" t="s">
        <v>562</v>
      </c>
      <c r="M5" s="772">
        <v>-1.9302629679712191E-2</v>
      </c>
    </row>
    <row r="6" spans="1:19" x14ac:dyDescent="0.25">
      <c r="A6" s="617"/>
      <c r="B6" s="618" t="s">
        <v>573</v>
      </c>
      <c r="C6" s="67">
        <v>365.91543721560117</v>
      </c>
      <c r="D6" s="67">
        <v>378.60242433089473</v>
      </c>
      <c r="E6" s="67">
        <v>384.76822623546838</v>
      </c>
      <c r="F6" s="67">
        <v>384.34298495698556</v>
      </c>
      <c r="G6" s="765" t="s">
        <v>548</v>
      </c>
      <c r="H6" s="766">
        <v>372.99145286675406</v>
      </c>
      <c r="I6" s="67">
        <v>0.4799793272618702</v>
      </c>
      <c r="J6" s="758">
        <v>-2.9534901206800801</v>
      </c>
      <c r="K6" s="636"/>
      <c r="L6" s="588" t="s">
        <v>563</v>
      </c>
      <c r="M6" s="772">
        <v>-1.7882612460797143E-2</v>
      </c>
      <c r="N6" s="588"/>
      <c r="O6" s="588"/>
      <c r="P6" s="588"/>
    </row>
    <row r="7" spans="1:19" x14ac:dyDescent="0.25">
      <c r="A7" s="617"/>
      <c r="B7" s="618" t="s">
        <v>572</v>
      </c>
      <c r="C7" s="67">
        <v>9.666907104674678</v>
      </c>
      <c r="D7" s="67">
        <v>9.2860081999999977</v>
      </c>
      <c r="E7" s="67">
        <v>9.2667703877777754</v>
      </c>
      <c r="F7" s="67">
        <v>8.8444790077777782</v>
      </c>
      <c r="G7" s="765" t="s">
        <v>548</v>
      </c>
      <c r="H7" s="766">
        <v>9.4436606744444429</v>
      </c>
      <c r="I7" s="67">
        <v>-0.58241548696668088</v>
      </c>
      <c r="J7" s="758">
        <v>6.7746406107103363</v>
      </c>
      <c r="K7" s="636"/>
      <c r="L7" s="588" t="s">
        <v>569</v>
      </c>
      <c r="M7" s="772">
        <v>-1.7237750139450725E-2</v>
      </c>
      <c r="N7" s="588"/>
      <c r="O7" s="588"/>
      <c r="P7" s="588"/>
    </row>
    <row r="8" spans="1:19" x14ac:dyDescent="0.25">
      <c r="A8" s="617"/>
      <c r="B8" s="618" t="s">
        <v>571</v>
      </c>
      <c r="C8" s="67">
        <v>26.665014476891777</v>
      </c>
      <c r="D8" s="67">
        <v>27.042342589777778</v>
      </c>
      <c r="E8" s="67">
        <v>27.987032118333332</v>
      </c>
      <c r="F8" s="67">
        <v>26.483108266388889</v>
      </c>
      <c r="G8" s="765" t="s">
        <v>548</v>
      </c>
      <c r="H8" s="766">
        <v>27.654467318472228</v>
      </c>
      <c r="I8" s="67">
        <v>0.91503343223147127</v>
      </c>
      <c r="J8" s="758">
        <v>4.4230421908971085</v>
      </c>
      <c r="K8" s="636"/>
      <c r="L8" s="588" t="s">
        <v>570</v>
      </c>
      <c r="M8" s="772">
        <v>-9.646791523888476E-3</v>
      </c>
      <c r="N8" s="588"/>
      <c r="O8" s="588"/>
      <c r="P8" s="588"/>
    </row>
    <row r="9" spans="1:19" x14ac:dyDescent="0.25">
      <c r="A9" s="617"/>
      <c r="B9" s="618" t="s">
        <v>570</v>
      </c>
      <c r="C9" s="67">
        <v>88.261197444205067</v>
      </c>
      <c r="D9" s="67">
        <v>87.264269641499979</v>
      </c>
      <c r="E9" s="67">
        <v>86.051505494156231</v>
      </c>
      <c r="F9" s="67">
        <v>82.908743179249754</v>
      </c>
      <c r="G9" s="765" t="s">
        <v>548</v>
      </c>
      <c r="H9" s="766">
        <v>84.90441361485864</v>
      </c>
      <c r="I9" s="67">
        <v>-0.9646791523888476</v>
      </c>
      <c r="J9" s="758">
        <v>2.407068734951423</v>
      </c>
      <c r="K9" s="636"/>
      <c r="L9" s="298" t="s">
        <v>572</v>
      </c>
      <c r="M9" s="772">
        <v>-5.8241548696668088E-3</v>
      </c>
      <c r="N9" s="588"/>
      <c r="O9" s="588"/>
      <c r="P9" s="588"/>
    </row>
    <row r="10" spans="1:19" x14ac:dyDescent="0.25">
      <c r="A10" s="617"/>
      <c r="B10" s="618" t="s">
        <v>569</v>
      </c>
      <c r="C10" s="67">
        <v>15.61685879065821</v>
      </c>
      <c r="D10" s="67">
        <v>16.097784544348908</v>
      </c>
      <c r="E10" s="67">
        <v>15.418262058134022</v>
      </c>
      <c r="F10" s="67">
        <v>14.75206178105916</v>
      </c>
      <c r="G10" s="765"/>
      <c r="H10" s="766">
        <v>14.56758453384286</v>
      </c>
      <c r="I10" s="67">
        <v>-1.7237750139450725</v>
      </c>
      <c r="J10" s="758">
        <v>-1.25051840179492</v>
      </c>
      <c r="K10" s="636"/>
      <c r="L10" s="756" t="s">
        <v>573</v>
      </c>
      <c r="M10" s="772">
        <v>4.799793272618702E-3</v>
      </c>
      <c r="N10" s="588"/>
      <c r="O10" s="588"/>
      <c r="P10" s="588"/>
    </row>
    <row r="11" spans="1:19" x14ac:dyDescent="0.25">
      <c r="A11" s="617"/>
      <c r="B11" s="618" t="s">
        <v>568</v>
      </c>
      <c r="C11" s="67">
        <v>163.13724835713597</v>
      </c>
      <c r="D11" s="67">
        <v>170.24506613986668</v>
      </c>
      <c r="E11" s="67">
        <v>180.51984083306047</v>
      </c>
      <c r="F11" s="67">
        <v>190.5670795131922</v>
      </c>
      <c r="G11" s="765" t="s">
        <v>548</v>
      </c>
      <c r="H11" s="766">
        <v>199.19893336924665</v>
      </c>
      <c r="I11" s="67">
        <v>5.1195441638463901</v>
      </c>
      <c r="J11" s="758">
        <v>4.5295619149460231</v>
      </c>
      <c r="K11" s="636"/>
      <c r="L11" s="588" t="s">
        <v>571</v>
      </c>
      <c r="M11" s="772">
        <v>9.1503343223147127E-3</v>
      </c>
      <c r="N11" s="588"/>
      <c r="O11" s="588"/>
      <c r="P11" s="588"/>
    </row>
    <row r="12" spans="1:19" x14ac:dyDescent="0.25">
      <c r="A12" s="617"/>
      <c r="B12" s="616" t="s">
        <v>301</v>
      </c>
      <c r="C12" s="67">
        <v>1381.1100606208479</v>
      </c>
      <c r="D12" s="67">
        <v>1433.8400643868119</v>
      </c>
      <c r="E12" s="67">
        <v>1503.9049312731929</v>
      </c>
      <c r="F12" s="67">
        <v>1621.7738420808323</v>
      </c>
      <c r="G12" s="765"/>
      <c r="H12" s="766">
        <v>1714.0136615314498</v>
      </c>
      <c r="I12" s="67">
        <v>5.5471467555590959</v>
      </c>
      <c r="J12" s="758">
        <v>5.6875883096170865</v>
      </c>
      <c r="K12" s="636"/>
      <c r="L12" s="588" t="s">
        <v>565</v>
      </c>
      <c r="M12" s="772">
        <v>2.2092372801025162E-2</v>
      </c>
      <c r="N12" s="588"/>
      <c r="O12" s="588"/>
      <c r="P12" s="588"/>
    </row>
    <row r="13" spans="1:19" x14ac:dyDescent="0.25">
      <c r="A13" s="617"/>
      <c r="B13" s="616" t="s">
        <v>580</v>
      </c>
      <c r="C13" s="67">
        <v>32.621842267812127</v>
      </c>
      <c r="D13" s="67">
        <v>29.53202574405638</v>
      </c>
      <c r="E13" s="67">
        <v>26.13352364451751</v>
      </c>
      <c r="F13" s="67">
        <v>26.706918212866576</v>
      </c>
      <c r="G13" s="765" t="s">
        <v>548</v>
      </c>
      <c r="H13" s="766">
        <v>35.835863010050247</v>
      </c>
      <c r="I13" s="67">
        <v>2.3769875035900556</v>
      </c>
      <c r="J13" s="758">
        <v>34.181947630279637</v>
      </c>
      <c r="K13" s="636"/>
      <c r="L13" s="588" t="s">
        <v>580</v>
      </c>
      <c r="M13" s="772">
        <v>2.3769875035900556E-2</v>
      </c>
      <c r="N13" s="67"/>
      <c r="O13" s="67"/>
      <c r="P13" s="67"/>
      <c r="Q13" s="67"/>
      <c r="R13" s="67"/>
      <c r="S13" s="67"/>
    </row>
    <row r="14" spans="1:19" x14ac:dyDescent="0.25">
      <c r="A14" s="617"/>
      <c r="B14" s="616" t="s">
        <v>579</v>
      </c>
      <c r="C14" s="67">
        <v>3.1837219944043271</v>
      </c>
      <c r="D14" s="67">
        <v>3.2973039051895841</v>
      </c>
      <c r="E14" s="67">
        <v>3.7421788778149403</v>
      </c>
      <c r="F14" s="67">
        <v>4.0437288257602884</v>
      </c>
      <c r="G14" s="765"/>
      <c r="H14" s="766">
        <v>4.0340696387068125</v>
      </c>
      <c r="I14" s="67">
        <v>6.0967457757050925</v>
      </c>
      <c r="J14" s="758">
        <v>-0.23886831856633206</v>
      </c>
      <c r="K14" s="653"/>
      <c r="L14" s="67" t="s">
        <v>1085</v>
      </c>
      <c r="M14" s="772">
        <v>4.9163602117340943E-2</v>
      </c>
      <c r="N14" s="588"/>
      <c r="O14" s="588"/>
      <c r="P14" s="588"/>
    </row>
    <row r="15" spans="1:19" x14ac:dyDescent="0.25">
      <c r="A15" s="617"/>
      <c r="B15" s="616" t="s">
        <v>584</v>
      </c>
      <c r="C15" s="67">
        <v>60.084004593559222</v>
      </c>
      <c r="D15" s="67">
        <v>63.023416704484056</v>
      </c>
      <c r="E15" s="67">
        <v>72.836192194561349</v>
      </c>
      <c r="F15" s="67">
        <v>80.425742032146204</v>
      </c>
      <c r="G15" s="765" t="s">
        <v>548</v>
      </c>
      <c r="H15" s="766">
        <v>72.800059237018161</v>
      </c>
      <c r="I15" s="67">
        <v>4.9163602117340943</v>
      </c>
      <c r="J15" s="758">
        <v>-9.4816443124392418</v>
      </c>
      <c r="K15" s="653"/>
      <c r="L15" s="588" t="s">
        <v>568</v>
      </c>
      <c r="M15" s="772">
        <v>5.1195441638463901E-2</v>
      </c>
      <c r="N15" s="588"/>
      <c r="O15" s="588"/>
      <c r="P15" s="588"/>
    </row>
    <row r="16" spans="1:19" x14ac:dyDescent="0.25">
      <c r="A16" s="617" t="s">
        <v>17</v>
      </c>
      <c r="B16" s="616"/>
      <c r="C16" s="67"/>
      <c r="D16" s="67"/>
      <c r="E16" s="67"/>
      <c r="F16" s="67"/>
      <c r="G16" s="765"/>
      <c r="H16" s="766"/>
      <c r="I16" s="67"/>
      <c r="J16" s="588"/>
      <c r="K16" s="653"/>
      <c r="L16" s="588" t="s">
        <v>301</v>
      </c>
      <c r="M16" s="772">
        <v>5.5471467555590959E-2</v>
      </c>
      <c r="N16" s="588"/>
      <c r="O16" s="588"/>
      <c r="P16" s="588"/>
    </row>
    <row r="17" spans="1:16" x14ac:dyDescent="0.25">
      <c r="A17" s="617"/>
      <c r="B17" s="616" t="s">
        <v>565</v>
      </c>
      <c r="C17" s="67">
        <v>1790.6696513017664</v>
      </c>
      <c r="D17" s="67">
        <v>1807.8059137818054</v>
      </c>
      <c r="E17" s="67">
        <v>1840.2259962872301</v>
      </c>
      <c r="F17" s="67">
        <v>1903.1767256046487</v>
      </c>
      <c r="G17" s="765"/>
      <c r="H17" s="766">
        <v>1954.2317411687609</v>
      </c>
      <c r="I17" s="67">
        <v>2.2092372801025162</v>
      </c>
      <c r="J17" s="758">
        <v>2.6826208453075706</v>
      </c>
      <c r="K17" s="636"/>
      <c r="L17" s="588" t="s">
        <v>579</v>
      </c>
      <c r="M17" s="772">
        <v>6.0967457757050925E-2</v>
      </c>
      <c r="N17" s="588"/>
      <c r="O17" s="588"/>
      <c r="P17" s="588"/>
    </row>
    <row r="18" spans="1:16" x14ac:dyDescent="0.25">
      <c r="A18" s="617" t="s">
        <v>564</v>
      </c>
      <c r="B18" s="616"/>
      <c r="C18" s="67"/>
      <c r="D18" s="67"/>
      <c r="E18" s="67"/>
      <c r="F18" s="67"/>
      <c r="G18" s="765"/>
      <c r="H18" s="766"/>
      <c r="I18" s="67"/>
      <c r="J18" s="588"/>
      <c r="K18" s="653"/>
      <c r="L18" s="588" t="s">
        <v>84</v>
      </c>
      <c r="M18" s="772">
        <v>6.3016220554756419E-2</v>
      </c>
      <c r="N18" s="588"/>
      <c r="O18" s="588"/>
      <c r="P18" s="588"/>
    </row>
    <row r="19" spans="1:16" x14ac:dyDescent="0.25">
      <c r="A19" s="617"/>
      <c r="B19" s="616" t="s">
        <v>84</v>
      </c>
      <c r="C19" s="67">
        <v>314.02390941851974</v>
      </c>
      <c r="D19" s="67">
        <v>349.79078303424114</v>
      </c>
      <c r="E19" s="67">
        <v>358.6299357239061</v>
      </c>
      <c r="F19" s="67">
        <v>386.2546357730568</v>
      </c>
      <c r="G19" s="765"/>
      <c r="H19" s="766">
        <v>400.97960333937357</v>
      </c>
      <c r="I19" s="67">
        <v>6.3016220554756419</v>
      </c>
      <c r="J19" s="758">
        <v>3.8122435830047596</v>
      </c>
      <c r="K19" s="636"/>
      <c r="L19" s="588"/>
      <c r="M19" s="588"/>
      <c r="N19" s="588"/>
      <c r="O19" s="588"/>
      <c r="P19" s="588"/>
    </row>
    <row r="20" spans="1:16" x14ac:dyDescent="0.25">
      <c r="A20" s="617" t="s">
        <v>19</v>
      </c>
      <c r="B20" s="616"/>
      <c r="C20" s="67"/>
      <c r="D20" s="67"/>
      <c r="E20" s="67"/>
      <c r="F20" s="67"/>
      <c r="G20" s="765"/>
      <c r="H20" s="766"/>
      <c r="I20" s="67"/>
      <c r="J20" s="588"/>
      <c r="K20" s="653"/>
      <c r="L20" s="588"/>
      <c r="M20" s="588"/>
      <c r="N20" s="588"/>
      <c r="O20" s="588"/>
      <c r="P20" s="588"/>
    </row>
    <row r="21" spans="1:16" x14ac:dyDescent="0.25">
      <c r="A21" s="617"/>
      <c r="B21" s="185" t="s">
        <v>105</v>
      </c>
      <c r="C21" s="67">
        <v>11.029406458315984</v>
      </c>
      <c r="D21" s="67">
        <v>10.403074148514932</v>
      </c>
      <c r="E21" s="67">
        <v>9.9747705018306316</v>
      </c>
      <c r="F21" s="67">
        <v>8.9542333575703452</v>
      </c>
      <c r="G21" s="765" t="s">
        <v>548</v>
      </c>
      <c r="H21" s="766">
        <v>9.3522387768933442</v>
      </c>
      <c r="I21" s="67">
        <v>-4.0398625889482513</v>
      </c>
      <c r="J21" s="758">
        <v>4.444885490799777</v>
      </c>
      <c r="K21" s="636"/>
      <c r="L21" s="588"/>
      <c r="M21" s="588"/>
      <c r="N21" s="588"/>
      <c r="O21" s="588"/>
      <c r="P21" s="588"/>
    </row>
    <row r="22" spans="1:16" x14ac:dyDescent="0.25">
      <c r="A22" s="617"/>
      <c r="B22" s="616" t="s">
        <v>563</v>
      </c>
      <c r="C22" s="67">
        <v>0.74539273635999992</v>
      </c>
      <c r="D22" s="67">
        <v>0.72585134915899996</v>
      </c>
      <c r="E22" s="67">
        <v>0.74482293857599979</v>
      </c>
      <c r="F22" s="67">
        <v>0.69348768945600003</v>
      </c>
      <c r="G22" s="765"/>
      <c r="H22" s="766">
        <v>0.69348768945600003</v>
      </c>
      <c r="I22" s="67">
        <v>-1.7882612460797143</v>
      </c>
      <c r="J22" s="758">
        <v>0</v>
      </c>
      <c r="K22" s="636"/>
      <c r="L22" s="588"/>
      <c r="M22" s="588"/>
      <c r="N22" s="588"/>
      <c r="O22" s="588"/>
      <c r="P22" s="588"/>
    </row>
    <row r="23" spans="1:16" x14ac:dyDescent="0.25">
      <c r="A23" s="642"/>
      <c r="B23" s="641" t="s">
        <v>562</v>
      </c>
      <c r="C23" s="759">
        <v>4.7973932921199998</v>
      </c>
      <c r="D23" s="759">
        <v>4.4202621337382713</v>
      </c>
      <c r="E23" s="759">
        <v>4.4849348427279994</v>
      </c>
      <c r="F23" s="759">
        <v>4.4375715303373626</v>
      </c>
      <c r="G23" s="767"/>
      <c r="H23" s="768">
        <v>4.4375715303373626</v>
      </c>
      <c r="I23" s="759">
        <v>-1.9302629679712191</v>
      </c>
      <c r="J23" s="760">
        <v>-1.0560535225485612</v>
      </c>
      <c r="K23" s="636"/>
      <c r="L23" s="588"/>
      <c r="M23" s="588"/>
      <c r="N23" s="588"/>
      <c r="O23" s="588"/>
      <c r="P23" s="588"/>
    </row>
    <row r="24" spans="1:16" x14ac:dyDescent="0.25">
      <c r="A24" s="612" t="s">
        <v>577</v>
      </c>
      <c r="B24" s="611"/>
      <c r="C24" s="635"/>
      <c r="D24" s="635"/>
      <c r="E24" s="635"/>
      <c r="F24" s="635"/>
      <c r="G24" s="635"/>
      <c r="H24" s="635"/>
      <c r="I24" s="635"/>
    </row>
    <row r="25" spans="1:16" x14ac:dyDescent="0.25">
      <c r="A25" s="609" t="s">
        <v>560</v>
      </c>
      <c r="B25" s="185"/>
      <c r="C25" s="635"/>
      <c r="D25" s="635"/>
      <c r="E25" s="635"/>
      <c r="F25" s="635"/>
      <c r="G25" s="635"/>
      <c r="H25" s="635"/>
      <c r="I25" s="635"/>
    </row>
    <row r="26" spans="1:16" x14ac:dyDescent="0.25">
      <c r="A26" s="16"/>
      <c r="B26" s="16"/>
      <c r="C26" s="635"/>
      <c r="D26" s="635"/>
      <c r="E26" s="635"/>
      <c r="F26" s="635"/>
      <c r="G26" s="635"/>
      <c r="H26" s="635"/>
      <c r="I26" s="635"/>
    </row>
    <row r="27" spans="1:16" x14ac:dyDescent="0.25">
      <c r="A27" s="16"/>
      <c r="B27" s="16"/>
      <c r="C27" s="635"/>
      <c r="D27" s="635"/>
      <c r="E27" s="635"/>
      <c r="F27" s="635"/>
      <c r="G27" s="635"/>
      <c r="H27" s="635"/>
      <c r="I27" s="635"/>
    </row>
    <row r="28" spans="1:16" x14ac:dyDescent="0.25">
      <c r="C28" s="635"/>
      <c r="D28" s="635"/>
      <c r="E28" s="635"/>
      <c r="F28" s="635"/>
      <c r="G28" s="635"/>
      <c r="H28" s="635"/>
      <c r="I28" s="635"/>
    </row>
    <row r="29" spans="1:16" x14ac:dyDescent="0.25">
      <c r="C29" s="298"/>
      <c r="D29" s="298"/>
    </row>
    <row r="30" spans="1:16" x14ac:dyDescent="0.25">
      <c r="C30" s="298"/>
      <c r="D30" s="298"/>
    </row>
    <row r="31" spans="1:16" x14ac:dyDescent="0.25">
      <c r="C31" s="298"/>
      <c r="D31" s="298"/>
    </row>
    <row r="32" spans="1:16" x14ac:dyDescent="0.25">
      <c r="C32" s="298"/>
      <c r="D32" s="298"/>
    </row>
    <row r="33" spans="3:4" x14ac:dyDescent="0.25">
      <c r="C33" s="298"/>
      <c r="D33" s="298"/>
    </row>
    <row r="34" spans="3:4" x14ac:dyDescent="0.25">
      <c r="C34" s="298"/>
      <c r="D34" s="298"/>
    </row>
    <row r="35" spans="3:4" x14ac:dyDescent="0.25">
      <c r="C35" s="298"/>
      <c r="D35" s="298"/>
    </row>
    <row r="36" spans="3:4" x14ac:dyDescent="0.25">
      <c r="C36" s="298"/>
      <c r="D36" s="298"/>
    </row>
    <row r="37" spans="3:4" x14ac:dyDescent="0.25">
      <c r="C37" s="298"/>
      <c r="D37" s="298"/>
    </row>
    <row r="38" spans="3:4" x14ac:dyDescent="0.25">
      <c r="C38" s="298"/>
      <c r="D38" s="298"/>
    </row>
    <row r="39" spans="3:4" x14ac:dyDescent="0.25">
      <c r="C39" s="298"/>
      <c r="D39" s="298"/>
    </row>
    <row r="40" spans="3:4" x14ac:dyDescent="0.25">
      <c r="C40" s="298"/>
      <c r="D40" s="298"/>
    </row>
    <row r="41" spans="3:4" x14ac:dyDescent="0.25">
      <c r="C41" s="298"/>
      <c r="D41" s="298"/>
    </row>
    <row r="42" spans="3:4" x14ac:dyDescent="0.25">
      <c r="C42" s="298"/>
      <c r="D42" s="298"/>
    </row>
    <row r="43" spans="3:4" x14ac:dyDescent="0.25">
      <c r="C43" s="298"/>
      <c r="D43" s="298"/>
    </row>
    <row r="44" spans="3:4" x14ac:dyDescent="0.25">
      <c r="C44" s="298"/>
      <c r="D44" s="298"/>
    </row>
    <row r="45" spans="3:4" x14ac:dyDescent="0.25">
      <c r="C45" s="298"/>
      <c r="D45" s="298"/>
    </row>
    <row r="46" spans="3:4" x14ac:dyDescent="0.25">
      <c r="C46" s="298"/>
      <c r="D46" s="298"/>
    </row>
    <row r="47" spans="3:4" x14ac:dyDescent="0.25">
      <c r="C47" s="298"/>
      <c r="D47" s="298"/>
    </row>
    <row r="48" spans="3:4" x14ac:dyDescent="0.25">
      <c r="C48" s="298"/>
      <c r="D48" s="298"/>
    </row>
    <row r="49" spans="3:4" x14ac:dyDescent="0.25">
      <c r="C49" s="298"/>
      <c r="D49" s="298"/>
    </row>
    <row r="50" spans="3:4" x14ac:dyDescent="0.25">
      <c r="C50" s="298"/>
      <c r="D50" s="298"/>
    </row>
    <row r="51" spans="3:4" x14ac:dyDescent="0.25">
      <c r="C51" s="298"/>
      <c r="D51" s="298"/>
    </row>
    <row r="52" spans="3:4" x14ac:dyDescent="0.25">
      <c r="C52" s="298"/>
      <c r="D52" s="298"/>
    </row>
    <row r="53" spans="3:4" x14ac:dyDescent="0.25">
      <c r="C53" s="298"/>
      <c r="D53" s="298"/>
    </row>
    <row r="54" spans="3:4" x14ac:dyDescent="0.25">
      <c r="C54" s="298"/>
      <c r="D54" s="298"/>
    </row>
    <row r="55" spans="3:4" x14ac:dyDescent="0.25">
      <c r="C55" s="298"/>
      <c r="D55" s="298"/>
    </row>
    <row r="56" spans="3:4" x14ac:dyDescent="0.25">
      <c r="C56" s="298"/>
      <c r="D56" s="298"/>
    </row>
    <row r="57" spans="3:4" x14ac:dyDescent="0.25">
      <c r="C57" s="298"/>
      <c r="D57" s="298"/>
    </row>
    <row r="58" spans="3:4" x14ac:dyDescent="0.25">
      <c r="C58" s="298"/>
      <c r="D58" s="298"/>
    </row>
    <row r="59" spans="3:4" x14ac:dyDescent="0.25">
      <c r="C59" s="298"/>
      <c r="D59" s="298"/>
    </row>
    <row r="60" spans="3:4" x14ac:dyDescent="0.25">
      <c r="C60" s="298"/>
      <c r="D60" s="298"/>
    </row>
    <row r="61" spans="3:4" x14ac:dyDescent="0.25">
      <c r="C61" s="298"/>
      <c r="D61" s="298"/>
    </row>
    <row r="62" spans="3:4" x14ac:dyDescent="0.25">
      <c r="C62" s="298"/>
      <c r="D62" s="298"/>
    </row>
    <row r="63" spans="3:4" x14ac:dyDescent="0.25">
      <c r="C63" s="298"/>
      <c r="D63" s="298"/>
    </row>
    <row r="64" spans="3:4" x14ac:dyDescent="0.25">
      <c r="C64" s="298"/>
      <c r="D64" s="298"/>
    </row>
    <row r="65" spans="1:9" x14ac:dyDescent="0.25">
      <c r="C65" s="298"/>
      <c r="D65" s="298"/>
    </row>
    <row r="66" spans="1:9" x14ac:dyDescent="0.25">
      <c r="C66" s="298"/>
      <c r="D66" s="298"/>
    </row>
    <row r="67" spans="1:9" x14ac:dyDescent="0.25">
      <c r="C67" s="298"/>
      <c r="D67" s="298"/>
    </row>
    <row r="68" spans="1:9" x14ac:dyDescent="0.25">
      <c r="C68" s="298"/>
      <c r="D68" s="298"/>
    </row>
    <row r="69" spans="1:9" x14ac:dyDescent="0.25">
      <c r="C69" s="298"/>
      <c r="D69" s="298"/>
    </row>
    <row r="70" spans="1:9" ht="16.5" x14ac:dyDescent="0.3">
      <c r="A70" s="33"/>
      <c r="B70" s="16"/>
      <c r="C70" s="67"/>
      <c r="D70" s="67"/>
      <c r="E70" s="67"/>
      <c r="F70" s="67"/>
      <c r="G70" s="67"/>
      <c r="H70" s="67"/>
      <c r="I70" s="95"/>
    </row>
    <row r="71" spans="1:9" ht="16.5" x14ac:dyDescent="0.3">
      <c r="A71" s="33"/>
      <c r="B71" s="16"/>
      <c r="C71" s="16"/>
      <c r="D71" s="16"/>
      <c r="E71" s="16"/>
      <c r="F71" s="16"/>
      <c r="G71" s="16"/>
      <c r="H71" s="16"/>
      <c r="I71" s="95"/>
    </row>
    <row r="72" spans="1:9" ht="16.5" x14ac:dyDescent="0.3">
      <c r="A72" s="33"/>
      <c r="B72" s="16"/>
      <c r="C72" s="16"/>
      <c r="D72" s="16"/>
      <c r="E72" s="629"/>
      <c r="F72" s="629"/>
      <c r="G72" s="629"/>
      <c r="H72" s="629"/>
      <c r="I72" s="95"/>
    </row>
    <row r="73" spans="1:9" ht="16.5" x14ac:dyDescent="0.3">
      <c r="A73" s="33"/>
      <c r="B73" s="16"/>
      <c r="C73" s="16"/>
      <c r="D73" s="16"/>
      <c r="E73" s="629"/>
      <c r="F73" s="629"/>
      <c r="G73" s="629"/>
      <c r="H73" s="629"/>
      <c r="I73" s="95"/>
    </row>
    <row r="74" spans="1:9" ht="16.5" x14ac:dyDescent="0.3">
      <c r="A74" s="33"/>
      <c r="B74" s="16"/>
      <c r="C74" s="16"/>
      <c r="D74" s="16"/>
      <c r="E74" s="629"/>
      <c r="F74" s="629"/>
      <c r="G74" s="629"/>
      <c r="H74" s="629"/>
      <c r="I74" s="95"/>
    </row>
    <row r="75" spans="1:9" ht="16.5" x14ac:dyDescent="0.3">
      <c r="A75" s="33"/>
      <c r="B75" s="16"/>
      <c r="C75" s="16"/>
      <c r="D75" s="16"/>
      <c r="E75" s="629"/>
      <c r="F75" s="629"/>
      <c r="G75" s="629"/>
      <c r="H75" s="629"/>
      <c r="I75" s="95"/>
    </row>
    <row r="76" spans="1:9" ht="16.5" x14ac:dyDescent="0.3">
      <c r="A76" s="33"/>
      <c r="B76" s="16"/>
      <c r="C76" s="16"/>
      <c r="D76" s="16"/>
      <c r="E76" s="629"/>
      <c r="F76" s="629"/>
      <c r="G76" s="629"/>
      <c r="H76" s="629"/>
      <c r="I76" s="95"/>
    </row>
    <row r="77" spans="1:9" ht="16.5" x14ac:dyDescent="0.3">
      <c r="A77" s="33"/>
      <c r="B77" s="16"/>
      <c r="C77" s="16"/>
      <c r="D77" s="16"/>
      <c r="E77" s="16"/>
      <c r="F77" s="16"/>
      <c r="G77" s="16"/>
      <c r="H77" s="629"/>
      <c r="I77" s="95"/>
    </row>
    <row r="78" spans="1:9" ht="16.5" x14ac:dyDescent="0.3">
      <c r="A78" s="33"/>
      <c r="B78" s="616"/>
      <c r="C78" s="630"/>
      <c r="D78" s="630"/>
      <c r="E78" s="630"/>
      <c r="F78" s="630"/>
      <c r="G78" s="630"/>
      <c r="H78" s="629"/>
      <c r="I78" s="95"/>
    </row>
    <row r="99" spans="1:8" ht="13.5" x14ac:dyDescent="0.25">
      <c r="A99" s="2" t="s">
        <v>576</v>
      </c>
      <c r="B99" s="628"/>
      <c r="C99" s="628"/>
      <c r="D99" s="628"/>
      <c r="E99" s="628"/>
      <c r="F99" s="628"/>
      <c r="G99" s="628"/>
      <c r="H99" s="628"/>
    </row>
    <row r="100" spans="1:8" ht="13.5" x14ac:dyDescent="0.25">
      <c r="A100" s="627" t="s">
        <v>575</v>
      </c>
      <c r="B100" s="627"/>
      <c r="C100" s="627"/>
      <c r="D100" s="627"/>
      <c r="E100" s="627"/>
      <c r="F100" s="627"/>
      <c r="G100" s="627"/>
      <c r="H100" s="627"/>
    </row>
    <row r="101" spans="1:8" ht="14.25" thickBot="1" x14ac:dyDescent="0.3">
      <c r="A101" s="626"/>
      <c r="B101" s="625"/>
      <c r="C101" s="625"/>
      <c r="D101" s="625"/>
      <c r="E101" s="625"/>
      <c r="F101" s="625"/>
      <c r="G101" s="625"/>
      <c r="H101" s="625"/>
    </row>
    <row r="102" spans="1:8" x14ac:dyDescent="0.25">
      <c r="A102" s="815" t="s">
        <v>138</v>
      </c>
      <c r="B102" s="815"/>
      <c r="C102" s="624">
        <v>2011</v>
      </c>
      <c r="D102" s="624">
        <v>2012</v>
      </c>
      <c r="E102" s="623">
        <v>2013</v>
      </c>
      <c r="F102" s="623">
        <v>2014</v>
      </c>
      <c r="G102" s="623"/>
      <c r="H102" s="623" t="s">
        <v>574</v>
      </c>
    </row>
    <row r="103" spans="1:8" x14ac:dyDescent="0.25">
      <c r="A103" s="621"/>
      <c r="B103" s="622"/>
      <c r="C103" s="56"/>
      <c r="D103" s="56"/>
      <c r="E103" s="56"/>
      <c r="F103" s="56"/>
      <c r="G103" s="56"/>
      <c r="H103" s="56"/>
    </row>
    <row r="104" spans="1:8" x14ac:dyDescent="0.25">
      <c r="A104" s="621" t="s">
        <v>16</v>
      </c>
      <c r="B104" s="620"/>
      <c r="C104" s="619"/>
      <c r="D104" s="619"/>
      <c r="E104" s="619"/>
      <c r="F104" s="619"/>
      <c r="G104" s="619"/>
      <c r="H104" s="619"/>
    </row>
    <row r="105" spans="1:8" x14ac:dyDescent="0.25">
      <c r="A105" s="617"/>
      <c r="B105" s="618" t="s">
        <v>573</v>
      </c>
      <c r="C105" s="67">
        <v>351.14586961998867</v>
      </c>
      <c r="D105" s="67">
        <v>365.91543721560129</v>
      </c>
      <c r="E105" s="67">
        <v>378.60242433089485</v>
      </c>
      <c r="F105" s="67">
        <v>384.76822623546826</v>
      </c>
      <c r="G105" s="67"/>
      <c r="H105" s="67">
        <v>386.92082936875033</v>
      </c>
    </row>
    <row r="106" spans="1:8" x14ac:dyDescent="0.25">
      <c r="A106" s="617"/>
      <c r="B106" s="618" t="s">
        <v>572</v>
      </c>
      <c r="C106" s="67">
        <v>9.4104232368666647</v>
      </c>
      <c r="D106" s="67">
        <v>9.6669071046746762</v>
      </c>
      <c r="E106" s="67">
        <v>9.2860081999999995</v>
      </c>
      <c r="F106" s="67">
        <v>9.2667703877777772</v>
      </c>
      <c r="G106" s="67"/>
      <c r="H106" s="67">
        <v>9.4436606744444429</v>
      </c>
    </row>
    <row r="107" spans="1:8" x14ac:dyDescent="0.25">
      <c r="A107" s="617"/>
      <c r="B107" s="618" t="s">
        <v>571</v>
      </c>
      <c r="C107" s="67">
        <v>25.15193891944444</v>
      </c>
      <c r="D107" s="67">
        <v>26.66501447689177</v>
      </c>
      <c r="E107" s="67">
        <v>27.042342589777775</v>
      </c>
      <c r="F107" s="67">
        <v>27.987032118333332</v>
      </c>
      <c r="G107" s="67"/>
      <c r="H107" s="67">
        <v>27.699438933055557</v>
      </c>
    </row>
    <row r="108" spans="1:8" x14ac:dyDescent="0.25">
      <c r="A108" s="617"/>
      <c r="B108" s="618" t="s">
        <v>570</v>
      </c>
      <c r="C108" s="67">
        <v>85.639491328023695</v>
      </c>
      <c r="D108" s="67">
        <v>88.261197444205052</v>
      </c>
      <c r="E108" s="67">
        <v>87.264269641500007</v>
      </c>
      <c r="F108" s="67">
        <v>86.051505494156231</v>
      </c>
      <c r="G108" s="67"/>
      <c r="H108" s="67">
        <v>86.621704054249733</v>
      </c>
    </row>
    <row r="109" spans="1:8" x14ac:dyDescent="0.25">
      <c r="A109" s="617"/>
      <c r="B109" s="618" t="s">
        <v>569</v>
      </c>
      <c r="C109" s="67">
        <v>15.37505631424056</v>
      </c>
      <c r="D109" s="67">
        <v>15.616858790658204</v>
      </c>
      <c r="E109" s="67">
        <v>16.097784544348912</v>
      </c>
      <c r="F109" s="67">
        <v>15.418262058134021</v>
      </c>
      <c r="G109" s="67"/>
      <c r="H109" s="67">
        <v>14.752061781059163</v>
      </c>
    </row>
    <row r="110" spans="1:8" x14ac:dyDescent="0.25">
      <c r="A110" s="617"/>
      <c r="B110" s="618" t="s">
        <v>568</v>
      </c>
      <c r="C110" s="67">
        <v>156.78411624939505</v>
      </c>
      <c r="D110" s="67">
        <v>163.13724835713589</v>
      </c>
      <c r="E110" s="67">
        <v>170.24506613986665</v>
      </c>
      <c r="F110" s="67">
        <v>180.51984083306047</v>
      </c>
      <c r="G110" s="67"/>
      <c r="H110" s="67">
        <v>190.16493177985893</v>
      </c>
    </row>
    <row r="111" spans="1:8" x14ac:dyDescent="0.25">
      <c r="A111" s="617"/>
      <c r="B111" s="618" t="s">
        <v>567</v>
      </c>
      <c r="C111" s="67">
        <v>1351.6406091013464</v>
      </c>
      <c r="D111" s="67">
        <v>1476.9996294766236</v>
      </c>
      <c r="E111" s="67">
        <v>1529.692810740542</v>
      </c>
      <c r="F111" s="67">
        <v>1606.6168259900869</v>
      </c>
      <c r="G111" s="67"/>
      <c r="H111" s="67">
        <v>1735.3632756053776</v>
      </c>
    </row>
    <row r="112" spans="1:8" x14ac:dyDescent="0.25">
      <c r="A112" s="617"/>
      <c r="B112" s="616" t="s">
        <v>550</v>
      </c>
      <c r="C112" s="67">
        <v>1262.6371785145252</v>
      </c>
      <c r="D112" s="67">
        <v>1381.1100606208479</v>
      </c>
      <c r="E112" s="67">
        <v>1433.8400643868119</v>
      </c>
      <c r="F112" s="67">
        <v>1503.9049312731929</v>
      </c>
      <c r="G112" s="67"/>
      <c r="H112" s="67">
        <v>1623.6289890726841</v>
      </c>
    </row>
    <row r="113" spans="1:8" x14ac:dyDescent="0.25">
      <c r="A113" s="617"/>
      <c r="B113" s="616" t="s">
        <v>566</v>
      </c>
      <c r="C113" s="67">
        <v>89.003430586821196</v>
      </c>
      <c r="D113" s="67">
        <v>95.889568855775678</v>
      </c>
      <c r="E113" s="67">
        <v>95.852746353730026</v>
      </c>
      <c r="F113" s="67">
        <v>102.71189471689399</v>
      </c>
      <c r="G113" s="67"/>
      <c r="H113" s="67">
        <v>111.73428653269343</v>
      </c>
    </row>
    <row r="114" spans="1:8" x14ac:dyDescent="0.25">
      <c r="A114" s="617" t="s">
        <v>17</v>
      </c>
      <c r="B114" s="616"/>
      <c r="C114" s="67"/>
      <c r="D114" s="67"/>
      <c r="E114" s="67"/>
      <c r="F114" s="67"/>
      <c r="G114" s="67"/>
      <c r="H114" s="67"/>
    </row>
    <row r="115" spans="1:8" x14ac:dyDescent="0.25">
      <c r="A115" s="617"/>
      <c r="B115" s="616" t="s">
        <v>565</v>
      </c>
      <c r="C115" s="67">
        <v>1755.5286562142719</v>
      </c>
      <c r="D115" s="67">
        <v>1790.6696513017671</v>
      </c>
      <c r="E115" s="67">
        <v>1807.8059137818057</v>
      </c>
      <c r="F115" s="67">
        <v>1840.2259962872304</v>
      </c>
      <c r="G115" s="67"/>
      <c r="H115" s="67">
        <v>1895.1002594556485</v>
      </c>
    </row>
    <row r="116" spans="1:8" x14ac:dyDescent="0.25">
      <c r="A116" s="617" t="s">
        <v>564</v>
      </c>
      <c r="B116" s="616"/>
      <c r="C116" s="67"/>
      <c r="D116" s="67"/>
      <c r="E116" s="67"/>
      <c r="F116" s="67"/>
      <c r="G116" s="67"/>
      <c r="H116" s="67"/>
    </row>
    <row r="117" spans="1:8" x14ac:dyDescent="0.25">
      <c r="A117" s="617"/>
      <c r="B117" s="616" t="s">
        <v>84</v>
      </c>
      <c r="C117" s="67">
        <v>317.65441124675988</v>
      </c>
      <c r="D117" s="67">
        <v>314.02390941851974</v>
      </c>
      <c r="E117" s="67">
        <v>349.79078303424126</v>
      </c>
      <c r="F117" s="67">
        <v>358.62993572390616</v>
      </c>
      <c r="G117" s="67"/>
      <c r="H117" s="67">
        <v>386.2546357730568</v>
      </c>
    </row>
    <row r="118" spans="1:8" x14ac:dyDescent="0.25">
      <c r="A118" s="617" t="s">
        <v>19</v>
      </c>
      <c r="B118" s="616"/>
      <c r="C118" s="67"/>
      <c r="D118" s="67"/>
      <c r="E118" s="67"/>
      <c r="F118" s="67"/>
      <c r="G118" s="67"/>
      <c r="H118" s="67"/>
    </row>
    <row r="119" spans="1:8" x14ac:dyDescent="0.25">
      <c r="A119" s="617"/>
      <c r="B119" s="185" t="s">
        <v>105</v>
      </c>
      <c r="C119" s="68">
        <v>10.2918612653592</v>
      </c>
      <c r="D119" s="68">
        <v>11.029406458315982</v>
      </c>
      <c r="E119" s="68">
        <v>10.403074148514934</v>
      </c>
      <c r="F119" s="68">
        <v>9.9747705018306334</v>
      </c>
      <c r="G119" s="68"/>
      <c r="H119" s="68">
        <v>9.6482886575703457</v>
      </c>
    </row>
    <row r="120" spans="1:8" x14ac:dyDescent="0.25">
      <c r="A120" s="617"/>
      <c r="B120" s="616" t="s">
        <v>563</v>
      </c>
      <c r="C120" s="67">
        <v>0.6773595805</v>
      </c>
      <c r="D120" s="67">
        <v>0.74539273635999992</v>
      </c>
      <c r="E120" s="67">
        <v>0.72585134915899996</v>
      </c>
      <c r="F120" s="67">
        <v>0.74482293857599979</v>
      </c>
      <c r="G120" s="67"/>
      <c r="H120" s="67">
        <v>0.69348768945600003</v>
      </c>
    </row>
    <row r="121" spans="1:8" x14ac:dyDescent="0.25">
      <c r="A121" s="617"/>
      <c r="B121" s="616" t="s">
        <v>562</v>
      </c>
      <c r="C121" s="67">
        <v>4.6614143952800005</v>
      </c>
      <c r="D121" s="67">
        <v>4.7973932921199998</v>
      </c>
      <c r="E121" s="67">
        <v>4.4202621337382713</v>
      </c>
      <c r="F121" s="67">
        <v>4.4849348427279994</v>
      </c>
      <c r="G121" s="67"/>
      <c r="H121" s="67">
        <v>4.4375715303373626</v>
      </c>
    </row>
    <row r="122" spans="1:8" ht="13.5" thickBot="1" x14ac:dyDescent="0.3">
      <c r="A122" s="615"/>
      <c r="B122" s="614"/>
      <c r="C122" s="613"/>
      <c r="D122" s="613"/>
      <c r="E122" s="613"/>
      <c r="F122" s="613"/>
      <c r="G122" s="613"/>
      <c r="H122" s="613"/>
    </row>
    <row r="123" spans="1:8" x14ac:dyDescent="0.25">
      <c r="A123" s="612" t="s">
        <v>561</v>
      </c>
      <c r="B123" s="611"/>
      <c r="C123" s="610"/>
      <c r="D123" s="610"/>
      <c r="E123" s="610"/>
      <c r="F123" s="610"/>
      <c r="G123" s="610"/>
      <c r="H123" s="610"/>
    </row>
    <row r="124" spans="1:8" x14ac:dyDescent="0.25">
      <c r="A124" s="609" t="s">
        <v>560</v>
      </c>
      <c r="B124" s="185"/>
      <c r="C124" s="49"/>
      <c r="D124" s="49"/>
      <c r="E124" s="49"/>
      <c r="F124" s="49"/>
      <c r="G124" s="49"/>
      <c r="H124" s="49"/>
    </row>
    <row r="125" spans="1:8" x14ac:dyDescent="0.25">
      <c r="C125" s="298"/>
      <c r="D125" s="298"/>
    </row>
    <row r="126" spans="1:8" x14ac:dyDescent="0.25">
      <c r="C126" s="298"/>
      <c r="D126" s="298"/>
    </row>
  </sheetData>
  <sortState ref="L4:M21">
    <sortCondition ref="M4:M21"/>
  </sortState>
  <mergeCells count="3">
    <mergeCell ref="A4:B4"/>
    <mergeCell ref="A102:B102"/>
    <mergeCell ref="F4:G4"/>
  </mergeCells>
  <printOptions horizontalCentered="1"/>
  <pageMargins left="0.39370078740157483" right="0.39370078740157483" top="1.3779527559055118" bottom="0.59055118110236227" header="0" footer="0.19685039370078741"/>
  <pageSetup paperSize="9" firstPageNumber="12" fitToWidth="6" orientation="portrait" r:id="rId1"/>
  <headerFooter>
    <oddHeader>&amp;C&amp;G</oddHeader>
    <oddFooter>&amp;C&amp;"-,Negrita"&amp;8&amp;K339966MINAGRI/ DGESEP/ DEA&amp;"Lucida Grande,Negrita"&amp;K01+000
&amp;"-,Normal"&amp;10&amp;P</oddFooter>
  </headerFooter>
  <drawing r:id="rId2"/>
  <legacyDrawingHF r:id="rId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theme="0"/>
  </sheetPr>
  <dimension ref="A1:S123"/>
  <sheetViews>
    <sheetView view="pageBreakPreview" zoomScaleNormal="100" zoomScaleSheetLayoutView="100" workbookViewId="0">
      <selection activeCell="N26" sqref="N26"/>
    </sheetView>
  </sheetViews>
  <sheetFormatPr baseColWidth="10" defaultColWidth="7" defaultRowHeight="12.75" x14ac:dyDescent="0.25"/>
  <cols>
    <col min="1" max="1" width="1.7109375" style="597" customWidth="1"/>
    <col min="2" max="2" width="30.7109375" style="298" customWidth="1"/>
    <col min="3" max="4" width="6.7109375" style="296" customWidth="1"/>
    <col min="5" max="5" width="6.7109375" style="298" customWidth="1"/>
    <col min="6" max="6" width="6.28515625" style="298" customWidth="1"/>
    <col min="7" max="7" width="0.7109375" style="298" customWidth="1"/>
    <col min="8" max="10" width="6.7109375" style="298" customWidth="1"/>
    <col min="11" max="11" width="7" style="298"/>
    <col min="12" max="12" width="12.140625" style="298" customWidth="1"/>
    <col min="13" max="16384" width="7" style="298"/>
  </cols>
  <sheetData>
    <row r="1" spans="1:19" s="281" customFormat="1" ht="13.5" x14ac:dyDescent="0.25">
      <c r="A1" s="2" t="s">
        <v>593</v>
      </c>
      <c r="B1" s="628"/>
      <c r="C1" s="628"/>
      <c r="D1" s="628"/>
      <c r="E1" s="628"/>
      <c r="F1" s="628"/>
      <c r="G1" s="112"/>
      <c r="H1" s="628"/>
    </row>
    <row r="2" spans="1:19" s="345" customFormat="1" ht="13.5" x14ac:dyDescent="0.25">
      <c r="A2" s="1" t="s">
        <v>592</v>
      </c>
      <c r="B2" s="1"/>
      <c r="C2" s="627"/>
      <c r="D2" s="627"/>
      <c r="E2" s="627"/>
      <c r="F2" s="627"/>
      <c r="G2" s="627"/>
      <c r="H2" s="627"/>
    </row>
    <row r="3" spans="1:19" s="345" customFormat="1" ht="13.5" x14ac:dyDescent="0.25">
      <c r="A3" s="652"/>
      <c r="B3" s="651"/>
      <c r="C3" s="651"/>
      <c r="D3" s="651"/>
      <c r="E3" s="651"/>
      <c r="F3" s="651"/>
      <c r="G3" s="651"/>
      <c r="H3" s="651"/>
    </row>
    <row r="4" spans="1:19" s="647" customFormat="1" ht="25.5" customHeight="1" x14ac:dyDescent="0.25">
      <c r="A4" s="818" t="s">
        <v>138</v>
      </c>
      <c r="B4" s="819"/>
      <c r="C4" s="662">
        <v>2012</v>
      </c>
      <c r="D4" s="663">
        <v>2013</v>
      </c>
      <c r="E4" s="662">
        <v>2014</v>
      </c>
      <c r="F4" s="816">
        <v>2015</v>
      </c>
      <c r="G4" s="817"/>
      <c r="H4" s="648">
        <v>2016</v>
      </c>
      <c r="I4" s="193" t="s">
        <v>267</v>
      </c>
      <c r="J4" s="193" t="s">
        <v>581</v>
      </c>
      <c r="L4" s="588" t="s">
        <v>580</v>
      </c>
      <c r="M4" s="757">
        <v>-4.4487998690265422E-2</v>
      </c>
    </row>
    <row r="5" spans="1:19" x14ac:dyDescent="0.25">
      <c r="A5" s="661" t="s">
        <v>16</v>
      </c>
      <c r="B5" s="660"/>
      <c r="C5" s="659"/>
      <c r="D5" s="659"/>
      <c r="E5" s="659"/>
      <c r="F5" s="659"/>
      <c r="G5" s="61"/>
      <c r="H5" s="659"/>
      <c r="I5" s="653"/>
      <c r="J5" s="653"/>
      <c r="L5" s="692" t="s">
        <v>573</v>
      </c>
      <c r="M5" s="757">
        <v>-2.5143933074274205E-3</v>
      </c>
    </row>
    <row r="6" spans="1:19" x14ac:dyDescent="0.25">
      <c r="A6" s="657"/>
      <c r="B6" s="658" t="s">
        <v>573</v>
      </c>
      <c r="C6" s="68">
        <v>277.33391186900207</v>
      </c>
      <c r="D6" s="68">
        <v>275.32827545437556</v>
      </c>
      <c r="E6" s="68">
        <v>279.54867959908989</v>
      </c>
      <c r="F6" s="68">
        <v>280.99415060531129</v>
      </c>
      <c r="G6" s="769" t="s">
        <v>548</v>
      </c>
      <c r="H6" s="770">
        <v>274.55510823689463</v>
      </c>
      <c r="I6" s="68">
        <v>-0.25143933074274205</v>
      </c>
      <c r="J6" s="758">
        <v>-2.2915218535851434</v>
      </c>
      <c r="K6" s="636"/>
      <c r="L6" s="588" t="s">
        <v>571</v>
      </c>
      <c r="M6" s="757">
        <v>-8.8314865840677381E-4</v>
      </c>
      <c r="N6" s="588"/>
      <c r="O6" s="588"/>
      <c r="P6" s="588"/>
    </row>
    <row r="7" spans="1:19" x14ac:dyDescent="0.25">
      <c r="A7" s="657"/>
      <c r="B7" s="658" t="s">
        <v>572</v>
      </c>
      <c r="C7" s="68">
        <v>74.058891478393292</v>
      </c>
      <c r="D7" s="68">
        <v>73.857329653460994</v>
      </c>
      <c r="E7" s="68">
        <v>75.119734012465756</v>
      </c>
      <c r="F7" s="68">
        <v>73.823339463614332</v>
      </c>
      <c r="G7" s="769" t="s">
        <v>548</v>
      </c>
      <c r="H7" s="770">
        <v>79.228461181553939</v>
      </c>
      <c r="I7" s="68">
        <v>1.70118269819588</v>
      </c>
      <c r="J7" s="758">
        <v>7.3216976598622363</v>
      </c>
      <c r="K7" s="636"/>
      <c r="L7" s="588" t="s">
        <v>105</v>
      </c>
      <c r="M7" s="757">
        <v>1.0088997944379674E-3</v>
      </c>
      <c r="N7" s="588"/>
      <c r="O7" s="588"/>
      <c r="P7" s="588"/>
    </row>
    <row r="8" spans="1:19" x14ac:dyDescent="0.25">
      <c r="A8" s="657"/>
      <c r="B8" s="658" t="s">
        <v>571</v>
      </c>
      <c r="C8" s="68">
        <v>58.532644530206419</v>
      </c>
      <c r="D8" s="68">
        <v>58.362164974895613</v>
      </c>
      <c r="E8" s="68">
        <v>58.082819065664687</v>
      </c>
      <c r="F8" s="68">
        <v>59.352687765468197</v>
      </c>
      <c r="G8" s="769" t="s">
        <v>548</v>
      </c>
      <c r="H8" s="770">
        <v>58.326146178772355</v>
      </c>
      <c r="I8" s="68">
        <v>-8.8314865840677381E-2</v>
      </c>
      <c r="J8" s="758">
        <v>-1.7295620895084185</v>
      </c>
      <c r="K8" s="636"/>
      <c r="L8" s="588" t="s">
        <v>562</v>
      </c>
      <c r="M8" s="757">
        <v>1.8643149146424509E-3</v>
      </c>
      <c r="N8" s="588"/>
      <c r="O8" s="588"/>
      <c r="P8" s="588"/>
    </row>
    <row r="9" spans="1:19" x14ac:dyDescent="0.25">
      <c r="A9" s="657"/>
      <c r="B9" s="658" t="s">
        <v>570</v>
      </c>
      <c r="C9" s="68">
        <v>30.328579143000038</v>
      </c>
      <c r="D9" s="68">
        <v>30.809620637978039</v>
      </c>
      <c r="E9" s="68">
        <v>30.858820913749074</v>
      </c>
      <c r="F9" s="68">
        <v>30.719604837945212</v>
      </c>
      <c r="G9" s="769" t="s">
        <v>548</v>
      </c>
      <c r="H9" s="770">
        <v>30.953679581813265</v>
      </c>
      <c r="I9" s="68">
        <v>0.51133804316576548</v>
      </c>
      <c r="J9" s="758">
        <v>0.76197185837143522</v>
      </c>
      <c r="K9" s="636"/>
      <c r="L9" s="588" t="s">
        <v>569</v>
      </c>
      <c r="M9" s="757">
        <v>2.4139033670129706E-3</v>
      </c>
      <c r="N9" s="588"/>
      <c r="O9" s="588"/>
      <c r="P9" s="588"/>
    </row>
    <row r="10" spans="1:19" x14ac:dyDescent="0.25">
      <c r="A10" s="657"/>
      <c r="B10" s="658" t="s">
        <v>569</v>
      </c>
      <c r="C10" s="68">
        <v>31.445934051281771</v>
      </c>
      <c r="D10" s="68">
        <v>31.860300199753418</v>
      </c>
      <c r="E10" s="68">
        <v>31.468686849613217</v>
      </c>
      <c r="F10" s="68">
        <v>31.792019079262943</v>
      </c>
      <c r="G10" s="769" t="s">
        <v>548</v>
      </c>
      <c r="H10" s="770">
        <v>31.750665005357941</v>
      </c>
      <c r="I10" s="68">
        <v>0.24139033670129706</v>
      </c>
      <c r="J10" s="758">
        <v>-0.13007690326901633</v>
      </c>
      <c r="K10" s="636"/>
      <c r="L10" s="588" t="s">
        <v>568</v>
      </c>
      <c r="M10" s="757">
        <v>5.0690596339544314E-3</v>
      </c>
      <c r="N10" s="588"/>
      <c r="O10" s="588"/>
      <c r="P10" s="588"/>
    </row>
    <row r="11" spans="1:19" x14ac:dyDescent="0.25">
      <c r="A11" s="657"/>
      <c r="B11" s="658" t="s">
        <v>568</v>
      </c>
      <c r="C11" s="68">
        <v>67.927618102463484</v>
      </c>
      <c r="D11" s="68">
        <v>68.12444038951692</v>
      </c>
      <c r="E11" s="68">
        <v>68.650062869915999</v>
      </c>
      <c r="F11" s="68">
        <v>68.924068819159928</v>
      </c>
      <c r="G11" s="769" t="s">
        <v>548</v>
      </c>
      <c r="H11" s="770">
        <v>69.315442675659227</v>
      </c>
      <c r="I11" s="68">
        <v>0.50690596339544314</v>
      </c>
      <c r="J11" s="758">
        <v>0.56783336097898651</v>
      </c>
      <c r="K11" s="636"/>
      <c r="L11" s="588" t="s">
        <v>570</v>
      </c>
      <c r="M11" s="757">
        <v>5.1133804316576548E-3</v>
      </c>
      <c r="N11" s="588"/>
      <c r="O11" s="588"/>
      <c r="P11" s="588"/>
    </row>
    <row r="12" spans="1:19" x14ac:dyDescent="0.25">
      <c r="A12" s="657"/>
      <c r="B12" s="185" t="s">
        <v>550</v>
      </c>
      <c r="C12" s="68">
        <v>2.5446375738945077</v>
      </c>
      <c r="D12" s="68">
        <v>2.556742619384905</v>
      </c>
      <c r="E12" s="68">
        <v>2.5703812033075479</v>
      </c>
      <c r="F12" s="68">
        <v>2.671401266126562</v>
      </c>
      <c r="G12" s="769"/>
      <c r="H12" s="770">
        <v>2.6450240525248954</v>
      </c>
      <c r="I12" s="68">
        <v>0.97199160218111036</v>
      </c>
      <c r="J12" s="758">
        <v>-0.98739241970611236</v>
      </c>
      <c r="K12" s="636"/>
      <c r="L12" s="588" t="s">
        <v>84</v>
      </c>
      <c r="M12" s="757">
        <v>5.9060942200006572E-3</v>
      </c>
      <c r="N12" s="588"/>
      <c r="O12" s="588"/>
      <c r="P12" s="588"/>
    </row>
    <row r="13" spans="1:19" x14ac:dyDescent="0.25">
      <c r="A13" s="657"/>
      <c r="B13" s="185" t="s">
        <v>580</v>
      </c>
      <c r="C13" s="68">
        <v>10.349582309559942</v>
      </c>
      <c r="D13" s="68">
        <v>9.0784883527379598</v>
      </c>
      <c r="E13" s="68">
        <v>7.6827764087185484</v>
      </c>
      <c r="F13" s="68">
        <v>7.5340021065797069</v>
      </c>
      <c r="G13" s="769"/>
      <c r="H13" s="770">
        <v>8.6271511608344724</v>
      </c>
      <c r="I13" s="68">
        <v>-4.4487998690265425</v>
      </c>
      <c r="J13" s="758">
        <v>14.509540066362337</v>
      </c>
      <c r="K13" s="636"/>
      <c r="L13" s="588" t="s">
        <v>550</v>
      </c>
      <c r="M13" s="757">
        <v>9.7199160218111036E-3</v>
      </c>
      <c r="N13" s="67"/>
      <c r="O13" s="67"/>
      <c r="P13" s="67"/>
      <c r="Q13" s="67"/>
      <c r="R13" s="67"/>
      <c r="S13" s="67"/>
    </row>
    <row r="14" spans="1:19" x14ac:dyDescent="0.25">
      <c r="A14" s="657"/>
      <c r="B14" s="185" t="s">
        <v>579</v>
      </c>
      <c r="C14" s="68">
        <v>2.4783368203023128</v>
      </c>
      <c r="D14" s="68">
        <v>2.4870821554595914</v>
      </c>
      <c r="E14" s="68">
        <v>2.6993277461808294</v>
      </c>
      <c r="F14" s="68">
        <v>2.8090818575444496</v>
      </c>
      <c r="G14" s="769"/>
      <c r="H14" s="770">
        <v>2.7183006954158553</v>
      </c>
      <c r="I14" s="68">
        <v>2.3373794377740564</v>
      </c>
      <c r="J14" s="758">
        <v>-3.2317022690093622</v>
      </c>
      <c r="K14" s="653"/>
      <c r="L14" s="588" t="s">
        <v>83</v>
      </c>
      <c r="M14" s="757">
        <v>1.1638758197769716E-2</v>
      </c>
      <c r="N14" s="588"/>
      <c r="O14" s="588"/>
      <c r="P14" s="588"/>
    </row>
    <row r="15" spans="1:19" x14ac:dyDescent="0.25">
      <c r="A15" s="657" t="s">
        <v>17</v>
      </c>
      <c r="B15" s="185"/>
      <c r="C15" s="68"/>
      <c r="D15" s="68"/>
      <c r="E15" s="68"/>
      <c r="F15" s="68"/>
      <c r="G15" s="769"/>
      <c r="H15" s="770"/>
      <c r="I15" s="68"/>
      <c r="J15" s="589"/>
      <c r="K15" s="653"/>
      <c r="L15" s="298" t="s">
        <v>572</v>
      </c>
      <c r="M15" s="757">
        <v>1.70118269819588E-2</v>
      </c>
      <c r="N15" s="588"/>
      <c r="O15" s="588"/>
      <c r="P15" s="588"/>
    </row>
    <row r="16" spans="1:19" x14ac:dyDescent="0.25">
      <c r="A16" s="657"/>
      <c r="B16" s="185" t="s">
        <v>591</v>
      </c>
      <c r="C16" s="68">
        <v>2083.0696187768822</v>
      </c>
      <c r="D16" s="68">
        <v>2103.4018582107392</v>
      </c>
      <c r="E16" s="68">
        <v>2103.2574016116264</v>
      </c>
      <c r="F16" s="68">
        <v>2147.7082869718124</v>
      </c>
      <c r="G16" s="769" t="s">
        <v>548</v>
      </c>
      <c r="H16" s="770">
        <v>2181.7532123480046</v>
      </c>
      <c r="I16" s="68">
        <v>1.1638758197769716</v>
      </c>
      <c r="J16" s="758">
        <v>1.5851745594460676</v>
      </c>
      <c r="K16" s="636"/>
      <c r="L16" s="588" t="s">
        <v>579</v>
      </c>
      <c r="M16" s="757">
        <v>2.3373794377740564E-2</v>
      </c>
      <c r="N16" s="588"/>
      <c r="O16" s="588"/>
      <c r="P16" s="588"/>
    </row>
    <row r="17" spans="1:16" x14ac:dyDescent="0.25">
      <c r="A17" s="657" t="s">
        <v>564</v>
      </c>
      <c r="B17" s="185"/>
      <c r="C17" s="68"/>
      <c r="D17" s="68"/>
      <c r="E17" s="68"/>
      <c r="F17" s="68"/>
      <c r="G17" s="769"/>
      <c r="H17" s="770"/>
      <c r="I17" s="68"/>
      <c r="J17" s="589"/>
      <c r="K17" s="653"/>
      <c r="L17" s="588" t="s">
        <v>563</v>
      </c>
      <c r="M17" s="757">
        <v>2.7820041268340923E-2</v>
      </c>
      <c r="N17" s="588"/>
      <c r="O17" s="588"/>
      <c r="P17" s="588"/>
    </row>
    <row r="18" spans="1:16" x14ac:dyDescent="0.25">
      <c r="A18" s="657"/>
      <c r="B18" s="185" t="s">
        <v>590</v>
      </c>
      <c r="C18" s="68">
        <v>15.822709922348036</v>
      </c>
      <c r="D18" s="68">
        <v>16.041305665973891</v>
      </c>
      <c r="E18" s="68">
        <v>16.043746861040244</v>
      </c>
      <c r="F18" s="68">
        <v>16.172575096860808</v>
      </c>
      <c r="G18" s="769"/>
      <c r="H18" s="770">
        <v>16.199836204756537</v>
      </c>
      <c r="I18" s="68">
        <v>0.59060942200006572</v>
      </c>
      <c r="J18" s="758">
        <v>0.16856380466596654</v>
      </c>
      <c r="K18" s="636"/>
      <c r="L18" s="588"/>
      <c r="M18" s="588"/>
      <c r="N18" s="588"/>
      <c r="O18" s="588"/>
      <c r="P18" s="588"/>
    </row>
    <row r="19" spans="1:16" x14ac:dyDescent="0.25">
      <c r="A19" s="657" t="s">
        <v>589</v>
      </c>
      <c r="B19" s="185"/>
      <c r="C19" s="68"/>
      <c r="D19" s="68"/>
      <c r="E19" s="68"/>
      <c r="F19" s="68"/>
      <c r="G19" s="769"/>
      <c r="H19" s="770"/>
      <c r="I19" s="68"/>
      <c r="J19" s="589"/>
      <c r="K19" s="653"/>
      <c r="L19" s="588"/>
      <c r="M19" s="588"/>
      <c r="N19" s="588"/>
      <c r="O19" s="588"/>
      <c r="P19" s="588"/>
    </row>
    <row r="20" spans="1:16" x14ac:dyDescent="0.25">
      <c r="A20" s="657"/>
      <c r="B20" s="185" t="s">
        <v>105</v>
      </c>
      <c r="C20" s="68">
        <v>1.6664116869693841</v>
      </c>
      <c r="D20" s="68">
        <v>1.7042322949329665</v>
      </c>
      <c r="E20" s="68">
        <v>1.7374571988053888</v>
      </c>
      <c r="F20" s="68">
        <v>1.7344451504591227</v>
      </c>
      <c r="G20" s="769"/>
      <c r="H20" s="770">
        <v>1.6731468406807659</v>
      </c>
      <c r="I20" s="68">
        <v>0.10088997944379674</v>
      </c>
      <c r="J20" s="758">
        <v>-3.5341740130629407</v>
      </c>
      <c r="K20" s="636"/>
      <c r="N20" s="588"/>
      <c r="O20" s="588"/>
      <c r="P20" s="588"/>
    </row>
    <row r="21" spans="1:16" x14ac:dyDescent="0.25">
      <c r="A21" s="657"/>
      <c r="B21" s="185" t="s">
        <v>563</v>
      </c>
      <c r="C21" s="68">
        <v>1.6596846908922067</v>
      </c>
      <c r="D21" s="68">
        <v>1.7465072137262587</v>
      </c>
      <c r="E21" s="68">
        <v>1.5352716955077779</v>
      </c>
      <c r="F21" s="68">
        <v>1.8966614049382446</v>
      </c>
      <c r="G21" s="769" t="s">
        <v>548</v>
      </c>
      <c r="H21" s="770">
        <v>1.8522257376716766</v>
      </c>
      <c r="I21" s="68">
        <v>2.7820041268340923</v>
      </c>
      <c r="J21" s="758">
        <v>-2.3428360566030926</v>
      </c>
      <c r="K21" s="636"/>
      <c r="N21" s="588"/>
      <c r="O21" s="588"/>
      <c r="P21" s="588"/>
    </row>
    <row r="22" spans="1:16" x14ac:dyDescent="0.25">
      <c r="A22" s="642"/>
      <c r="B22" s="641" t="s">
        <v>562</v>
      </c>
      <c r="C22" s="759">
        <v>1.8196833972983499</v>
      </c>
      <c r="D22" s="759">
        <v>1.8486783920037568</v>
      </c>
      <c r="E22" s="759">
        <v>1.5493298032954739</v>
      </c>
      <c r="F22" s="759">
        <v>1.8700446835703131</v>
      </c>
      <c r="G22" s="771"/>
      <c r="H22" s="768">
        <v>1.8332912437897648</v>
      </c>
      <c r="I22" s="759">
        <v>0.18643149146424509</v>
      </c>
      <c r="J22" s="760">
        <v>-1.0560535225485612</v>
      </c>
      <c r="K22" s="636"/>
      <c r="N22" s="588"/>
      <c r="O22" s="588"/>
      <c r="P22" s="588"/>
    </row>
    <row r="23" spans="1:16" x14ac:dyDescent="0.25">
      <c r="A23" s="612" t="s">
        <v>588</v>
      </c>
      <c r="B23" s="185"/>
      <c r="C23" s="635"/>
      <c r="D23" s="635"/>
      <c r="E23" s="635"/>
      <c r="F23" s="635"/>
      <c r="G23" s="635"/>
      <c r="H23" s="635"/>
      <c r="I23" s="635"/>
    </row>
    <row r="24" spans="1:16" x14ac:dyDescent="0.25">
      <c r="A24" s="612" t="s">
        <v>587</v>
      </c>
      <c r="B24" s="16"/>
      <c r="C24" s="635"/>
      <c r="D24" s="635"/>
      <c r="E24" s="635"/>
      <c r="F24" s="635"/>
      <c r="G24" s="635"/>
      <c r="H24" s="635"/>
      <c r="I24" s="635"/>
    </row>
    <row r="25" spans="1:16" x14ac:dyDescent="0.25">
      <c r="A25" s="609" t="s">
        <v>560</v>
      </c>
      <c r="B25" s="185"/>
      <c r="C25" s="635"/>
      <c r="D25" s="635"/>
      <c r="E25" s="635"/>
      <c r="F25" s="635"/>
      <c r="G25" s="635"/>
      <c r="H25" s="635"/>
      <c r="I25" s="635"/>
    </row>
    <row r="26" spans="1:16" x14ac:dyDescent="0.25">
      <c r="C26" s="298"/>
      <c r="D26" s="298"/>
    </row>
    <row r="27" spans="1:16" x14ac:dyDescent="0.25">
      <c r="C27" s="298"/>
      <c r="D27" s="298"/>
    </row>
    <row r="28" spans="1:16" x14ac:dyDescent="0.25">
      <c r="C28" s="298"/>
      <c r="D28" s="298"/>
    </row>
    <row r="29" spans="1:16" x14ac:dyDescent="0.25">
      <c r="C29" s="298"/>
      <c r="D29" s="298"/>
    </row>
    <row r="30" spans="1:16" x14ac:dyDescent="0.25">
      <c r="C30" s="298"/>
      <c r="D30" s="298"/>
    </row>
    <row r="31" spans="1:16" x14ac:dyDescent="0.25">
      <c r="C31" s="298"/>
      <c r="D31" s="298"/>
    </row>
    <row r="32" spans="1:16" x14ac:dyDescent="0.25">
      <c r="C32" s="298"/>
      <c r="D32" s="298"/>
    </row>
    <row r="33" spans="3:4" x14ac:dyDescent="0.25">
      <c r="C33" s="298"/>
      <c r="D33" s="298"/>
    </row>
    <row r="34" spans="3:4" x14ac:dyDescent="0.25">
      <c r="C34" s="298"/>
      <c r="D34" s="298"/>
    </row>
    <row r="35" spans="3:4" x14ac:dyDescent="0.25">
      <c r="C35" s="298"/>
      <c r="D35" s="298"/>
    </row>
    <row r="36" spans="3:4" x14ac:dyDescent="0.25">
      <c r="C36" s="298"/>
      <c r="D36" s="298"/>
    </row>
    <row r="37" spans="3:4" x14ac:dyDescent="0.25">
      <c r="C37" s="298"/>
      <c r="D37" s="298"/>
    </row>
    <row r="38" spans="3:4" x14ac:dyDescent="0.25">
      <c r="C38" s="298"/>
      <c r="D38" s="298"/>
    </row>
    <row r="39" spans="3:4" x14ac:dyDescent="0.25">
      <c r="C39" s="298"/>
      <c r="D39" s="298"/>
    </row>
    <row r="40" spans="3:4" x14ac:dyDescent="0.25">
      <c r="C40" s="298"/>
      <c r="D40" s="298"/>
    </row>
    <row r="41" spans="3:4" x14ac:dyDescent="0.25">
      <c r="C41" s="298"/>
      <c r="D41" s="298"/>
    </row>
    <row r="42" spans="3:4" x14ac:dyDescent="0.25">
      <c r="C42" s="298"/>
      <c r="D42" s="298"/>
    </row>
    <row r="43" spans="3:4" x14ac:dyDescent="0.25">
      <c r="C43" s="298"/>
      <c r="D43" s="298"/>
    </row>
    <row r="44" spans="3:4" x14ac:dyDescent="0.25">
      <c r="C44" s="298"/>
      <c r="D44" s="298"/>
    </row>
    <row r="45" spans="3:4" x14ac:dyDescent="0.25">
      <c r="C45" s="298"/>
      <c r="D45" s="298"/>
    </row>
    <row r="46" spans="3:4" x14ac:dyDescent="0.25">
      <c r="C46" s="298"/>
      <c r="D46" s="298"/>
    </row>
    <row r="47" spans="3:4" x14ac:dyDescent="0.25">
      <c r="C47" s="298"/>
      <c r="D47" s="298"/>
    </row>
    <row r="48" spans="3:4" x14ac:dyDescent="0.25">
      <c r="C48" s="298"/>
      <c r="D48" s="298"/>
    </row>
    <row r="49" spans="3:4" x14ac:dyDescent="0.25">
      <c r="C49" s="298"/>
      <c r="D49" s="298"/>
    </row>
    <row r="50" spans="3:4" x14ac:dyDescent="0.25">
      <c r="C50" s="298"/>
      <c r="D50" s="298"/>
    </row>
    <row r="51" spans="3:4" x14ac:dyDescent="0.25">
      <c r="C51" s="298"/>
      <c r="D51" s="298"/>
    </row>
    <row r="52" spans="3:4" x14ac:dyDescent="0.25">
      <c r="C52" s="298"/>
      <c r="D52" s="298"/>
    </row>
    <row r="53" spans="3:4" x14ac:dyDescent="0.25">
      <c r="C53" s="298"/>
      <c r="D53" s="298"/>
    </row>
    <row r="54" spans="3:4" x14ac:dyDescent="0.25">
      <c r="C54" s="298"/>
      <c r="D54" s="298"/>
    </row>
    <row r="55" spans="3:4" x14ac:dyDescent="0.25">
      <c r="C55" s="298"/>
      <c r="D55" s="298"/>
    </row>
    <row r="56" spans="3:4" x14ac:dyDescent="0.25">
      <c r="C56" s="298"/>
      <c r="D56" s="298"/>
    </row>
    <row r="57" spans="3:4" x14ac:dyDescent="0.25">
      <c r="C57" s="298"/>
      <c r="D57" s="298"/>
    </row>
    <row r="58" spans="3:4" x14ac:dyDescent="0.25">
      <c r="C58" s="298"/>
      <c r="D58" s="298"/>
    </row>
    <row r="59" spans="3:4" x14ac:dyDescent="0.25">
      <c r="C59" s="298"/>
      <c r="D59" s="298"/>
    </row>
    <row r="60" spans="3:4" x14ac:dyDescent="0.25">
      <c r="C60" s="298"/>
      <c r="D60" s="298"/>
    </row>
    <row r="61" spans="3:4" x14ac:dyDescent="0.25">
      <c r="C61" s="298"/>
      <c r="D61" s="298"/>
    </row>
    <row r="62" spans="3:4" x14ac:dyDescent="0.25">
      <c r="C62" s="298"/>
      <c r="D62" s="298"/>
    </row>
    <row r="63" spans="3:4" x14ac:dyDescent="0.25">
      <c r="C63" s="298"/>
      <c r="D63" s="298"/>
    </row>
    <row r="64" spans="3:4" x14ac:dyDescent="0.25">
      <c r="C64" s="298"/>
      <c r="D64" s="298"/>
    </row>
    <row r="65" spans="1:9" x14ac:dyDescent="0.25">
      <c r="C65" s="298"/>
      <c r="D65" s="298"/>
    </row>
    <row r="66" spans="1:9" x14ac:dyDescent="0.25">
      <c r="C66" s="298"/>
      <c r="D66" s="298"/>
    </row>
    <row r="67" spans="1:9" ht="16.5" x14ac:dyDescent="0.3">
      <c r="A67" s="33"/>
      <c r="B67" s="16"/>
      <c r="C67" s="67"/>
      <c r="D67" s="67"/>
      <c r="E67" s="67"/>
      <c r="F67" s="67"/>
      <c r="G67" s="67"/>
      <c r="H67" s="67"/>
      <c r="I67" s="95"/>
    </row>
    <row r="68" spans="1:9" ht="16.5" x14ac:dyDescent="0.3">
      <c r="A68" s="33"/>
      <c r="B68" s="16"/>
      <c r="C68" s="16"/>
      <c r="D68" s="16"/>
      <c r="E68" s="16"/>
      <c r="F68" s="16"/>
      <c r="G68" s="16"/>
      <c r="H68" s="16"/>
      <c r="I68" s="95"/>
    </row>
    <row r="69" spans="1:9" ht="16.5" x14ac:dyDescent="0.3">
      <c r="A69" s="33"/>
      <c r="B69" s="16"/>
      <c r="C69" s="16"/>
      <c r="D69" s="16"/>
      <c r="E69" s="629"/>
      <c r="F69" s="629"/>
      <c r="G69" s="629"/>
      <c r="H69" s="629"/>
      <c r="I69" s="95"/>
    </row>
    <row r="70" spans="1:9" ht="16.5" x14ac:dyDescent="0.3">
      <c r="A70" s="33"/>
      <c r="B70" s="16"/>
      <c r="C70" s="16"/>
      <c r="D70" s="16"/>
      <c r="E70" s="629"/>
      <c r="F70" s="629"/>
      <c r="G70" s="629"/>
      <c r="H70" s="629"/>
      <c r="I70" s="95"/>
    </row>
    <row r="71" spans="1:9" ht="16.5" x14ac:dyDescent="0.3">
      <c r="A71" s="33"/>
      <c r="B71" s="16"/>
      <c r="C71" s="16"/>
      <c r="D71" s="16"/>
      <c r="E71" s="629"/>
      <c r="F71" s="629"/>
      <c r="G71" s="629"/>
      <c r="H71" s="629"/>
      <c r="I71" s="95"/>
    </row>
    <row r="72" spans="1:9" ht="16.5" x14ac:dyDescent="0.3">
      <c r="A72" s="33"/>
      <c r="B72" s="16"/>
      <c r="C72" s="16"/>
      <c r="D72" s="16"/>
      <c r="E72" s="629"/>
      <c r="F72" s="629"/>
      <c r="G72" s="629"/>
      <c r="H72" s="629"/>
      <c r="I72" s="95"/>
    </row>
    <row r="73" spans="1:9" ht="16.5" x14ac:dyDescent="0.3">
      <c r="A73" s="33"/>
      <c r="B73" s="16"/>
      <c r="C73" s="16"/>
      <c r="D73" s="16"/>
      <c r="E73" s="629"/>
      <c r="F73" s="629"/>
      <c r="G73" s="629"/>
      <c r="H73" s="629"/>
      <c r="I73" s="95"/>
    </row>
    <row r="74" spans="1:9" ht="16.5" x14ac:dyDescent="0.3">
      <c r="A74" s="33"/>
      <c r="B74" s="16"/>
      <c r="C74" s="16"/>
      <c r="D74" s="16"/>
      <c r="E74" s="16"/>
      <c r="F74" s="16"/>
      <c r="G74" s="16"/>
      <c r="H74" s="629"/>
      <c r="I74" s="95"/>
    </row>
    <row r="75" spans="1:9" ht="16.5" x14ac:dyDescent="0.3">
      <c r="A75" s="33"/>
      <c r="B75" s="616"/>
      <c r="C75" s="630"/>
      <c r="D75" s="630"/>
      <c r="E75" s="630"/>
      <c r="F75" s="630"/>
      <c r="G75" s="630"/>
      <c r="H75" s="629"/>
      <c r="I75" s="95"/>
    </row>
    <row r="96" spans="1:8" ht="13.5" x14ac:dyDescent="0.25">
      <c r="A96" s="2" t="s">
        <v>576</v>
      </c>
      <c r="B96" s="628"/>
      <c r="C96" s="628"/>
      <c r="D96" s="628"/>
      <c r="E96" s="628"/>
      <c r="F96" s="628"/>
      <c r="G96" s="112"/>
      <c r="H96" s="628"/>
    </row>
    <row r="97" spans="1:8" ht="13.5" x14ac:dyDescent="0.25">
      <c r="A97" s="627" t="s">
        <v>575</v>
      </c>
      <c r="B97" s="627"/>
      <c r="C97" s="627"/>
      <c r="D97" s="627"/>
      <c r="E97" s="627"/>
      <c r="F97" s="627"/>
      <c r="G97" s="627"/>
      <c r="H97" s="627"/>
    </row>
    <row r="98" spans="1:8" ht="14.25" thickBot="1" x14ac:dyDescent="0.3">
      <c r="A98" s="626"/>
      <c r="B98" s="625"/>
      <c r="C98" s="625"/>
      <c r="D98" s="625"/>
      <c r="E98" s="625"/>
      <c r="F98" s="625"/>
      <c r="G98" s="625"/>
      <c r="H98" s="625"/>
    </row>
    <row r="99" spans="1:8" x14ac:dyDescent="0.25">
      <c r="A99" s="815" t="s">
        <v>138</v>
      </c>
      <c r="B99" s="815"/>
      <c r="C99" s="624">
        <v>2011</v>
      </c>
      <c r="D99" s="624">
        <v>2012</v>
      </c>
      <c r="E99" s="623">
        <v>2013</v>
      </c>
      <c r="F99" s="623">
        <v>2014</v>
      </c>
      <c r="G99" s="656"/>
      <c r="H99" s="623" t="s">
        <v>574</v>
      </c>
    </row>
    <row r="100" spans="1:8" x14ac:dyDescent="0.25">
      <c r="A100" s="621"/>
      <c r="B100" s="622"/>
      <c r="C100" s="56"/>
      <c r="D100" s="56"/>
      <c r="E100" s="56"/>
      <c r="F100" s="56"/>
      <c r="G100" s="56"/>
      <c r="H100" s="56"/>
    </row>
    <row r="101" spans="1:8" x14ac:dyDescent="0.25">
      <c r="A101" s="621" t="s">
        <v>16</v>
      </c>
      <c r="B101" s="620"/>
      <c r="C101" s="619"/>
      <c r="D101" s="619"/>
      <c r="E101" s="619"/>
      <c r="F101" s="619"/>
      <c r="G101" s="56"/>
      <c r="H101" s="619"/>
    </row>
    <row r="102" spans="1:8" x14ac:dyDescent="0.25">
      <c r="A102" s="617"/>
      <c r="B102" s="618" t="s">
        <v>573</v>
      </c>
      <c r="C102" s="67">
        <v>351.14586961998867</v>
      </c>
      <c r="D102" s="67">
        <v>365.91543721560129</v>
      </c>
      <c r="E102" s="67">
        <v>378.60242433089485</v>
      </c>
      <c r="F102" s="67">
        <v>384.76822623546826</v>
      </c>
      <c r="G102" s="67"/>
      <c r="H102" s="67">
        <v>386.92082936875033</v>
      </c>
    </row>
    <row r="103" spans="1:8" x14ac:dyDescent="0.25">
      <c r="A103" s="617"/>
      <c r="B103" s="618" t="s">
        <v>572</v>
      </c>
      <c r="C103" s="67">
        <v>9.4104232368666647</v>
      </c>
      <c r="D103" s="67">
        <v>9.6669071046746762</v>
      </c>
      <c r="E103" s="67">
        <v>9.2860081999999995</v>
      </c>
      <c r="F103" s="67">
        <v>9.2667703877777772</v>
      </c>
      <c r="G103" s="67"/>
      <c r="H103" s="67">
        <v>9.4436606744444429</v>
      </c>
    </row>
    <row r="104" spans="1:8" x14ac:dyDescent="0.25">
      <c r="A104" s="617"/>
      <c r="B104" s="618" t="s">
        <v>571</v>
      </c>
      <c r="C104" s="67">
        <v>25.15193891944444</v>
      </c>
      <c r="D104" s="67">
        <v>26.66501447689177</v>
      </c>
      <c r="E104" s="67">
        <v>27.042342589777775</v>
      </c>
      <c r="F104" s="67">
        <v>27.987032118333332</v>
      </c>
      <c r="G104" s="67"/>
      <c r="H104" s="67">
        <v>27.699438933055557</v>
      </c>
    </row>
    <row r="105" spans="1:8" x14ac:dyDescent="0.25">
      <c r="A105" s="617"/>
      <c r="B105" s="618" t="s">
        <v>570</v>
      </c>
      <c r="C105" s="67">
        <v>85.639491328023695</v>
      </c>
      <c r="D105" s="67">
        <v>88.261197444205052</v>
      </c>
      <c r="E105" s="67">
        <v>87.264269641500007</v>
      </c>
      <c r="F105" s="67">
        <v>86.051505494156231</v>
      </c>
      <c r="G105" s="67"/>
      <c r="H105" s="67">
        <v>86.621704054249733</v>
      </c>
    </row>
    <row r="106" spans="1:8" x14ac:dyDescent="0.25">
      <c r="A106" s="617"/>
      <c r="B106" s="618" t="s">
        <v>569</v>
      </c>
      <c r="C106" s="67">
        <v>15.37505631424056</v>
      </c>
      <c r="D106" s="67">
        <v>15.616858790658204</v>
      </c>
      <c r="E106" s="67">
        <v>16.097784544348912</v>
      </c>
      <c r="F106" s="67">
        <v>15.418262058134021</v>
      </c>
      <c r="G106" s="67"/>
      <c r="H106" s="67">
        <v>14.752061781059163</v>
      </c>
    </row>
    <row r="107" spans="1:8" x14ac:dyDescent="0.25">
      <c r="A107" s="617"/>
      <c r="B107" s="618" t="s">
        <v>568</v>
      </c>
      <c r="C107" s="67">
        <v>156.78411624939505</v>
      </c>
      <c r="D107" s="67">
        <v>163.13724835713589</v>
      </c>
      <c r="E107" s="67">
        <v>170.24506613986665</v>
      </c>
      <c r="F107" s="67">
        <v>180.51984083306047</v>
      </c>
      <c r="G107" s="67"/>
      <c r="H107" s="67">
        <v>190.16493177985893</v>
      </c>
    </row>
    <row r="108" spans="1:8" x14ac:dyDescent="0.25">
      <c r="A108" s="617"/>
      <c r="B108" s="618" t="s">
        <v>567</v>
      </c>
      <c r="C108" s="67">
        <v>1351.6406091013464</v>
      </c>
      <c r="D108" s="67">
        <v>1476.9996294766236</v>
      </c>
      <c r="E108" s="67">
        <v>1529.692810740542</v>
      </c>
      <c r="F108" s="67">
        <v>1606.6168259900869</v>
      </c>
      <c r="G108" s="67"/>
      <c r="H108" s="67">
        <v>1735.3632756053776</v>
      </c>
    </row>
    <row r="109" spans="1:8" x14ac:dyDescent="0.25">
      <c r="A109" s="617"/>
      <c r="B109" s="616" t="s">
        <v>550</v>
      </c>
      <c r="C109" s="67">
        <v>1262.6371785145252</v>
      </c>
      <c r="D109" s="67">
        <v>1381.1100606208479</v>
      </c>
      <c r="E109" s="67">
        <v>1433.8400643868119</v>
      </c>
      <c r="F109" s="67">
        <v>1503.9049312731929</v>
      </c>
      <c r="G109" s="67"/>
      <c r="H109" s="67">
        <v>1623.6289890726841</v>
      </c>
    </row>
    <row r="110" spans="1:8" x14ac:dyDescent="0.25">
      <c r="A110" s="617"/>
      <c r="B110" s="616" t="s">
        <v>566</v>
      </c>
      <c r="C110" s="67">
        <v>89.003430586821196</v>
      </c>
      <c r="D110" s="67">
        <v>95.889568855775678</v>
      </c>
      <c r="E110" s="67">
        <v>95.852746353730026</v>
      </c>
      <c r="F110" s="67">
        <v>102.71189471689399</v>
      </c>
      <c r="G110" s="67"/>
      <c r="H110" s="67">
        <v>111.73428653269343</v>
      </c>
    </row>
    <row r="111" spans="1:8" x14ac:dyDescent="0.25">
      <c r="A111" s="617" t="s">
        <v>17</v>
      </c>
      <c r="B111" s="616"/>
      <c r="C111" s="67"/>
      <c r="D111" s="67"/>
      <c r="E111" s="67"/>
      <c r="F111" s="67"/>
      <c r="G111" s="67"/>
      <c r="H111" s="67"/>
    </row>
    <row r="112" spans="1:8" x14ac:dyDescent="0.25">
      <c r="A112" s="617"/>
      <c r="B112" s="616" t="s">
        <v>565</v>
      </c>
      <c r="C112" s="67">
        <v>1755.5286562142719</v>
      </c>
      <c r="D112" s="67">
        <v>1790.6696513017671</v>
      </c>
      <c r="E112" s="67">
        <v>1807.8059137818057</v>
      </c>
      <c r="F112" s="67">
        <v>1840.2259962872304</v>
      </c>
      <c r="G112" s="67"/>
      <c r="H112" s="67">
        <v>1895.1002594556485</v>
      </c>
    </row>
    <row r="113" spans="1:8" x14ac:dyDescent="0.25">
      <c r="A113" s="617" t="s">
        <v>564</v>
      </c>
      <c r="B113" s="616"/>
      <c r="C113" s="67"/>
      <c r="D113" s="67"/>
      <c r="E113" s="67"/>
      <c r="F113" s="67"/>
      <c r="G113" s="67"/>
      <c r="H113" s="67"/>
    </row>
    <row r="114" spans="1:8" x14ac:dyDescent="0.25">
      <c r="A114" s="617"/>
      <c r="B114" s="616" t="s">
        <v>84</v>
      </c>
      <c r="C114" s="67">
        <v>317.65441124675988</v>
      </c>
      <c r="D114" s="67">
        <v>314.02390941851974</v>
      </c>
      <c r="E114" s="67">
        <v>349.79078303424126</v>
      </c>
      <c r="F114" s="67">
        <v>358.62993572390616</v>
      </c>
      <c r="G114" s="67"/>
      <c r="H114" s="67">
        <v>386.2546357730568</v>
      </c>
    </row>
    <row r="115" spans="1:8" x14ac:dyDescent="0.25">
      <c r="A115" s="617" t="s">
        <v>19</v>
      </c>
      <c r="B115" s="616"/>
      <c r="C115" s="67"/>
      <c r="D115" s="67"/>
      <c r="E115" s="67"/>
      <c r="F115" s="67"/>
      <c r="G115" s="67"/>
      <c r="H115" s="67"/>
    </row>
    <row r="116" spans="1:8" x14ac:dyDescent="0.25">
      <c r="A116" s="617"/>
      <c r="B116" s="185" t="s">
        <v>105</v>
      </c>
      <c r="C116" s="68">
        <v>10.2918612653592</v>
      </c>
      <c r="D116" s="68">
        <v>11.029406458315982</v>
      </c>
      <c r="E116" s="68">
        <v>10.403074148514934</v>
      </c>
      <c r="F116" s="68">
        <v>9.9747705018306334</v>
      </c>
      <c r="G116" s="68"/>
      <c r="H116" s="68">
        <v>9.6482886575703457</v>
      </c>
    </row>
    <row r="117" spans="1:8" x14ac:dyDescent="0.25">
      <c r="A117" s="617"/>
      <c r="B117" s="616" t="s">
        <v>563</v>
      </c>
      <c r="C117" s="67">
        <v>0.6773595805</v>
      </c>
      <c r="D117" s="67">
        <v>0.74539273635999992</v>
      </c>
      <c r="E117" s="67">
        <v>0.72585134915899996</v>
      </c>
      <c r="F117" s="67">
        <v>0.74482293857599979</v>
      </c>
      <c r="G117" s="67"/>
      <c r="H117" s="67">
        <v>0.69348768945600003</v>
      </c>
    </row>
    <row r="118" spans="1:8" x14ac:dyDescent="0.25">
      <c r="A118" s="617"/>
      <c r="B118" s="616" t="s">
        <v>562</v>
      </c>
      <c r="C118" s="67">
        <v>4.6614143952800005</v>
      </c>
      <c r="D118" s="67">
        <v>4.7973932921199998</v>
      </c>
      <c r="E118" s="67">
        <v>4.4202621337382713</v>
      </c>
      <c r="F118" s="67">
        <v>4.4849348427279994</v>
      </c>
      <c r="G118" s="67"/>
      <c r="H118" s="67">
        <v>4.4375715303373626</v>
      </c>
    </row>
    <row r="119" spans="1:8" ht="13.5" thickBot="1" x14ac:dyDescent="0.3">
      <c r="A119" s="615"/>
      <c r="B119" s="614"/>
      <c r="C119" s="613"/>
      <c r="D119" s="613"/>
      <c r="E119" s="613"/>
      <c r="F119" s="613"/>
      <c r="G119" s="613"/>
      <c r="H119" s="613"/>
    </row>
    <row r="120" spans="1:8" x14ac:dyDescent="0.25">
      <c r="A120" s="612" t="s">
        <v>561</v>
      </c>
      <c r="B120" s="611"/>
      <c r="C120" s="610"/>
      <c r="D120" s="610"/>
      <c r="E120" s="610"/>
      <c r="F120" s="610"/>
      <c r="G120" s="655"/>
      <c r="H120" s="610"/>
    </row>
    <row r="121" spans="1:8" x14ac:dyDescent="0.25">
      <c r="A121" s="609" t="s">
        <v>560</v>
      </c>
      <c r="B121" s="185"/>
      <c r="C121" s="49"/>
      <c r="D121" s="49"/>
      <c r="E121" s="49"/>
      <c r="F121" s="49"/>
      <c r="G121" s="49"/>
      <c r="H121" s="49"/>
    </row>
    <row r="122" spans="1:8" x14ac:dyDescent="0.25">
      <c r="C122" s="298"/>
      <c r="D122" s="298"/>
    </row>
    <row r="123" spans="1:8" x14ac:dyDescent="0.25">
      <c r="C123" s="298"/>
      <c r="D123" s="298"/>
    </row>
  </sheetData>
  <sortState ref="L4:M20">
    <sortCondition ref="M4:M20"/>
  </sortState>
  <mergeCells count="3">
    <mergeCell ref="A4:B4"/>
    <mergeCell ref="A99:B99"/>
    <mergeCell ref="F4:G4"/>
  </mergeCells>
  <printOptions horizontalCentered="1"/>
  <pageMargins left="0.39370078740157483" right="0.39370078740157483" top="1.3779527559055118" bottom="0.59055118110236227" header="0" footer="0.19685039370078741"/>
  <pageSetup paperSize="9" firstPageNumber="12" fitToWidth="6" orientation="portrait" r:id="rId1"/>
  <headerFooter>
    <oddHeader>&amp;C&amp;G</oddHeader>
    <oddFooter>&amp;C&amp;"-,Negrita"&amp;8&amp;K339966MINAGRI/ DGESEP/ DEA&amp;"Lucida Grande,Negrita"&amp;K01+000
&amp;"-,Normal"&amp;10&amp;P</oddFooter>
  </headerFooter>
  <drawing r:id="rId2"/>
  <legacyDrawingHF r:id="rId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theme="0"/>
  </sheetPr>
  <dimension ref="A1:P119"/>
  <sheetViews>
    <sheetView view="pageBreakPreview" zoomScaleNormal="100" zoomScaleSheetLayoutView="100" workbookViewId="0">
      <selection activeCell="P30" sqref="P30"/>
    </sheetView>
  </sheetViews>
  <sheetFormatPr baseColWidth="10" defaultColWidth="7" defaultRowHeight="12.75" x14ac:dyDescent="0.25"/>
  <cols>
    <col min="1" max="1" width="1.7109375" style="597" customWidth="1"/>
    <col min="2" max="2" width="30.7109375" style="298" customWidth="1"/>
    <col min="3" max="4" width="6.7109375" style="296" customWidth="1"/>
    <col min="5" max="5" width="6.7109375" style="298" customWidth="1"/>
    <col min="6" max="6" width="6.28515625" style="298" customWidth="1"/>
    <col min="7" max="7" width="0.7109375" style="298" customWidth="1"/>
    <col min="8" max="10" width="6.7109375" style="298" customWidth="1"/>
    <col min="11" max="16384" width="7" style="298"/>
  </cols>
  <sheetData>
    <row r="1" spans="1:16" s="281" customFormat="1" ht="13.5" x14ac:dyDescent="0.25">
      <c r="A1" s="2" t="s">
        <v>872</v>
      </c>
      <c r="B1" s="628"/>
      <c r="C1" s="628"/>
      <c r="D1" s="628"/>
      <c r="E1" s="628"/>
      <c r="F1" s="628"/>
      <c r="G1" s="628"/>
      <c r="H1" s="628"/>
    </row>
    <row r="2" spans="1:16" s="345" customFormat="1" ht="13.5" x14ac:dyDescent="0.25">
      <c r="A2" s="1" t="s">
        <v>594</v>
      </c>
      <c r="B2" s="1"/>
      <c r="C2" s="627"/>
      <c r="D2" s="627"/>
      <c r="E2" s="627"/>
      <c r="F2" s="627"/>
      <c r="G2" s="627"/>
      <c r="H2" s="627"/>
    </row>
    <row r="3" spans="1:16" s="345" customFormat="1" ht="13.5" x14ac:dyDescent="0.25">
      <c r="A3" s="652"/>
      <c r="B3" s="651"/>
      <c r="C3" s="651"/>
      <c r="D3" s="651"/>
      <c r="E3" s="651"/>
      <c r="F3" s="651"/>
      <c r="G3" s="651"/>
      <c r="H3" s="651"/>
    </row>
    <row r="4" spans="1:16" s="647" customFormat="1" ht="25.5" x14ac:dyDescent="0.25">
      <c r="A4" s="813" t="s">
        <v>138</v>
      </c>
      <c r="B4" s="814"/>
      <c r="C4" s="649">
        <v>2012</v>
      </c>
      <c r="D4" s="650">
        <v>2013</v>
      </c>
      <c r="E4" s="649">
        <v>2014</v>
      </c>
      <c r="F4" s="816">
        <v>2015</v>
      </c>
      <c r="G4" s="817"/>
      <c r="H4" s="648">
        <v>2016</v>
      </c>
      <c r="I4" s="87" t="s">
        <v>267</v>
      </c>
      <c r="J4" s="87" t="s">
        <v>581</v>
      </c>
      <c r="M4" s="616" t="s">
        <v>550</v>
      </c>
      <c r="N4" s="757">
        <v>7.6595533316445863E-3</v>
      </c>
    </row>
    <row r="5" spans="1:16" x14ac:dyDescent="0.25">
      <c r="A5" s="621" t="s">
        <v>16</v>
      </c>
      <c r="B5" s="620"/>
      <c r="C5" s="619"/>
      <c r="D5" s="619"/>
      <c r="E5" s="619"/>
      <c r="F5" s="619"/>
      <c r="G5" s="619"/>
      <c r="H5" s="619"/>
      <c r="M5" s="616" t="s">
        <v>563</v>
      </c>
      <c r="N5" s="757">
        <v>2.3855591319627223E-2</v>
      </c>
    </row>
    <row r="6" spans="1:16" x14ac:dyDescent="0.25">
      <c r="A6" s="617"/>
      <c r="B6" s="618" t="s">
        <v>573</v>
      </c>
      <c r="C6" s="644">
        <v>4.6922639019803905</v>
      </c>
      <c r="D6" s="644">
        <v>4.8385225894107027</v>
      </c>
      <c r="E6" s="644">
        <v>5.2340750721241243</v>
      </c>
      <c r="F6" s="644">
        <v>5.4162050625647273</v>
      </c>
      <c r="G6" s="644"/>
      <c r="H6" s="645">
        <v>5.6061590537036272</v>
      </c>
      <c r="I6" s="644">
        <v>4.5492077894638383</v>
      </c>
      <c r="J6" s="643">
        <v>3.5071417892170942</v>
      </c>
      <c r="K6" s="636"/>
      <c r="L6" s="588"/>
      <c r="M6" s="185" t="s">
        <v>105</v>
      </c>
      <c r="N6" s="757">
        <v>3.1126230933522736E-2</v>
      </c>
      <c r="O6" s="588"/>
      <c r="P6" s="588"/>
    </row>
    <row r="7" spans="1:16" x14ac:dyDescent="0.25">
      <c r="A7" s="617"/>
      <c r="B7" s="618" t="s">
        <v>572</v>
      </c>
      <c r="C7" s="644">
        <v>3.614650184420511</v>
      </c>
      <c r="D7" s="644">
        <v>3.8749733078241224</v>
      </c>
      <c r="E7" s="644">
        <v>4.2574832585060589</v>
      </c>
      <c r="F7" s="644">
        <v>4.09235578392137</v>
      </c>
      <c r="G7" s="644"/>
      <c r="H7" s="645">
        <v>4.3234780995149382</v>
      </c>
      <c r="I7" s="644">
        <v>4.5783408444520335</v>
      </c>
      <c r="J7" s="643">
        <v>5.6476593873297842</v>
      </c>
      <c r="K7" s="636"/>
      <c r="L7" s="588"/>
      <c r="M7" s="185" t="s">
        <v>562</v>
      </c>
      <c r="N7" s="757">
        <v>3.1389796258974645E-2</v>
      </c>
      <c r="O7" s="588"/>
      <c r="P7" s="588"/>
    </row>
    <row r="8" spans="1:16" x14ac:dyDescent="0.25">
      <c r="A8" s="617"/>
      <c r="B8" s="618" t="s">
        <v>571</v>
      </c>
      <c r="C8" s="644">
        <v>4.0305761284801287</v>
      </c>
      <c r="D8" s="644">
        <v>4.4273199097432672</v>
      </c>
      <c r="E8" s="644">
        <v>4.7833697860664017</v>
      </c>
      <c r="F8" s="644">
        <v>4.6302291322535103</v>
      </c>
      <c r="G8" s="644"/>
      <c r="H8" s="645">
        <v>4.8240658411560817</v>
      </c>
      <c r="I8" s="644">
        <v>4.5951445745133324</v>
      </c>
      <c r="J8" s="643">
        <v>4.1863308135732025</v>
      </c>
      <c r="K8" s="636"/>
      <c r="L8" s="588"/>
      <c r="M8" s="616" t="s">
        <v>84</v>
      </c>
      <c r="N8" s="757">
        <v>3.2716732339550969E-2</v>
      </c>
      <c r="O8" s="588"/>
      <c r="P8" s="588"/>
    </row>
    <row r="9" spans="1:16" x14ac:dyDescent="0.25">
      <c r="A9" s="617"/>
      <c r="B9" s="618" t="s">
        <v>570</v>
      </c>
      <c r="C9" s="644">
        <v>4.8957108014340598</v>
      </c>
      <c r="D9" s="644">
        <v>5.0375222934838666</v>
      </c>
      <c r="E9" s="644">
        <v>5.7295516550164916</v>
      </c>
      <c r="F9" s="644">
        <v>5.7189602581907941</v>
      </c>
      <c r="G9" s="646" t="s">
        <v>548</v>
      </c>
      <c r="H9" s="645">
        <v>5.9005293881430596</v>
      </c>
      <c r="I9" s="644">
        <v>4.7776866558036479</v>
      </c>
      <c r="J9" s="643">
        <v>3.1748625931124375</v>
      </c>
      <c r="K9" s="636"/>
      <c r="L9" s="588"/>
      <c r="M9" s="616" t="s">
        <v>565</v>
      </c>
      <c r="N9" s="757">
        <v>3.8546923783906895E-2</v>
      </c>
      <c r="O9" s="588"/>
      <c r="P9" s="588"/>
    </row>
    <row r="10" spans="1:16" x14ac:dyDescent="0.25">
      <c r="A10" s="617"/>
      <c r="B10" s="618" t="s">
        <v>569</v>
      </c>
      <c r="C10" s="644">
        <v>3.6803788679474936</v>
      </c>
      <c r="D10" s="644">
        <v>3.9319270973309304</v>
      </c>
      <c r="E10" s="644">
        <v>4.0365460305575871</v>
      </c>
      <c r="F10" s="644">
        <v>4.2775448893069807</v>
      </c>
      <c r="G10" s="644"/>
      <c r="H10" s="645">
        <v>4.6655334947019256</v>
      </c>
      <c r="I10" s="644">
        <v>6.1089936888170993</v>
      </c>
      <c r="J10" s="643">
        <v>9.0703573062398402</v>
      </c>
      <c r="K10" s="636"/>
      <c r="L10" s="588"/>
      <c r="M10" s="618" t="s">
        <v>573</v>
      </c>
      <c r="N10" s="757">
        <v>4.5492077894638383E-2</v>
      </c>
      <c r="O10" s="588"/>
      <c r="P10" s="588"/>
    </row>
    <row r="11" spans="1:16" x14ac:dyDescent="0.25">
      <c r="A11" s="617"/>
      <c r="B11" s="618" t="s">
        <v>568</v>
      </c>
      <c r="C11" s="644">
        <v>5.2362092593788176</v>
      </c>
      <c r="D11" s="644">
        <v>5.9095402529652841</v>
      </c>
      <c r="E11" s="644">
        <v>6.0759958781823924</v>
      </c>
      <c r="F11" s="644">
        <v>6.4216762630662867</v>
      </c>
      <c r="G11" s="644"/>
      <c r="H11" s="645">
        <v>6.7812554878744002</v>
      </c>
      <c r="I11" s="644">
        <v>6.677610233581488</v>
      </c>
      <c r="J11" s="643">
        <v>5.599460484736718</v>
      </c>
      <c r="K11" s="636"/>
      <c r="L11" s="588"/>
      <c r="M11" s="618" t="s">
        <v>572</v>
      </c>
      <c r="N11" s="757">
        <v>4.5783408444520335E-2</v>
      </c>
      <c r="O11" s="588"/>
      <c r="P11" s="588"/>
    </row>
    <row r="12" spans="1:16" x14ac:dyDescent="0.25">
      <c r="A12" s="617"/>
      <c r="B12" s="616" t="s">
        <v>550</v>
      </c>
      <c r="C12" s="644">
        <v>4.6970698787275564</v>
      </c>
      <c r="D12" s="644">
        <v>4.7532754657455518</v>
      </c>
      <c r="E12" s="644">
        <v>4.7763692554889552</v>
      </c>
      <c r="F12" s="644">
        <v>4.8243881072860377</v>
      </c>
      <c r="G12" s="644"/>
      <c r="H12" s="645">
        <v>4.8426415943748333</v>
      </c>
      <c r="I12" s="644">
        <v>0.76595533316445863</v>
      </c>
      <c r="J12" s="643">
        <v>0.37835859559534057</v>
      </c>
      <c r="K12" s="636"/>
      <c r="L12" s="588"/>
      <c r="M12" s="618" t="s">
        <v>571</v>
      </c>
      <c r="N12" s="757">
        <v>4.5951445745133324E-2</v>
      </c>
      <c r="O12" s="588"/>
      <c r="P12" s="588"/>
    </row>
    <row r="13" spans="1:16" x14ac:dyDescent="0.25">
      <c r="A13" s="617" t="s">
        <v>17</v>
      </c>
      <c r="B13" s="616"/>
      <c r="C13" s="644"/>
      <c r="D13" s="644"/>
      <c r="E13" s="644"/>
      <c r="F13" s="644"/>
      <c r="G13" s="644"/>
      <c r="H13" s="645"/>
      <c r="I13" s="644"/>
      <c r="J13" s="251"/>
      <c r="K13" s="653"/>
      <c r="L13" s="588"/>
      <c r="M13" s="618" t="s">
        <v>570</v>
      </c>
      <c r="N13" s="757">
        <v>4.7776866558036479E-2</v>
      </c>
      <c r="O13" s="588"/>
      <c r="P13" s="588"/>
    </row>
    <row r="14" spans="1:16" x14ac:dyDescent="0.25">
      <c r="A14" s="617"/>
      <c r="B14" s="616" t="s">
        <v>565</v>
      </c>
      <c r="C14" s="644">
        <v>1.066754461250361</v>
      </c>
      <c r="D14" s="644">
        <v>1.1354868913373037</v>
      </c>
      <c r="E14" s="644">
        <v>1.1812005895586488</v>
      </c>
      <c r="F14" s="644">
        <v>1.2128973915069021</v>
      </c>
      <c r="G14" s="644"/>
      <c r="H14" s="645">
        <v>1.2409919446619442</v>
      </c>
      <c r="I14" s="644">
        <v>3.8546923783906895</v>
      </c>
      <c r="J14" s="643">
        <v>2.3163173861011854</v>
      </c>
      <c r="K14" s="636"/>
      <c r="L14" s="588"/>
      <c r="M14" s="618" t="s">
        <v>569</v>
      </c>
      <c r="N14" s="757">
        <v>6.1089936888170993E-2</v>
      </c>
      <c r="O14" s="588"/>
      <c r="P14" s="588"/>
    </row>
    <row r="15" spans="1:16" x14ac:dyDescent="0.25">
      <c r="A15" s="617" t="s">
        <v>564</v>
      </c>
      <c r="B15" s="616"/>
      <c r="C15" s="644"/>
      <c r="D15" s="644"/>
      <c r="E15" s="644"/>
      <c r="F15" s="644"/>
      <c r="G15" s="644"/>
      <c r="H15" s="645"/>
      <c r="I15" s="644"/>
      <c r="J15" s="251"/>
      <c r="K15" s="653"/>
      <c r="L15" s="588"/>
      <c r="M15" s="618" t="s">
        <v>568</v>
      </c>
      <c r="N15" s="757">
        <v>6.677610233581488E-2</v>
      </c>
      <c r="O15" s="588"/>
      <c r="P15" s="588"/>
    </row>
    <row r="16" spans="1:16" x14ac:dyDescent="0.25">
      <c r="A16" s="617"/>
      <c r="B16" s="616" t="s">
        <v>84</v>
      </c>
      <c r="C16" s="644">
        <v>4.1485403105315539</v>
      </c>
      <c r="D16" s="644">
        <v>4.3275771747635501</v>
      </c>
      <c r="E16" s="644">
        <v>4.6315578944975035</v>
      </c>
      <c r="F16" s="644">
        <v>4.6607840348088807</v>
      </c>
      <c r="G16" s="644"/>
      <c r="H16" s="645">
        <v>4.7186761157018982</v>
      </c>
      <c r="I16" s="644">
        <v>3.2716732339550969</v>
      </c>
      <c r="J16" s="643">
        <v>1.2421103501181863</v>
      </c>
      <c r="K16" s="636"/>
      <c r="L16" s="588"/>
      <c r="M16" s="616"/>
      <c r="N16" s="644"/>
      <c r="O16" s="588"/>
      <c r="P16" s="588"/>
    </row>
    <row r="17" spans="1:16" x14ac:dyDescent="0.25">
      <c r="A17" s="617" t="s">
        <v>19</v>
      </c>
      <c r="B17" s="616"/>
      <c r="C17" s="644"/>
      <c r="D17" s="644"/>
      <c r="E17" s="644"/>
      <c r="F17" s="644"/>
      <c r="G17" s="644"/>
      <c r="H17" s="645"/>
      <c r="I17" s="644"/>
      <c r="J17" s="251"/>
      <c r="K17" s="653"/>
      <c r="L17" s="588"/>
      <c r="M17" s="616"/>
      <c r="N17" s="644"/>
      <c r="O17" s="588"/>
      <c r="P17" s="588"/>
    </row>
    <row r="18" spans="1:16" x14ac:dyDescent="0.25">
      <c r="A18" s="617"/>
      <c r="B18" s="185" t="s">
        <v>105</v>
      </c>
      <c r="C18" s="644">
        <v>5.1594768964065043</v>
      </c>
      <c r="D18" s="644">
        <v>5.6246121528710651</v>
      </c>
      <c r="E18" s="644">
        <v>5.5098790172320387</v>
      </c>
      <c r="F18" s="644">
        <v>5.4519515417527762</v>
      </c>
      <c r="G18" s="644"/>
      <c r="H18" s="645">
        <v>5.832476697323222</v>
      </c>
      <c r="I18" s="644">
        <v>3.1126230933522736</v>
      </c>
      <c r="J18" s="643">
        <v>6.9796136788132346</v>
      </c>
      <c r="K18" s="636"/>
      <c r="L18" s="588"/>
      <c r="M18" s="641"/>
      <c r="N18" s="638"/>
      <c r="O18" s="588"/>
      <c r="P18" s="588"/>
    </row>
    <row r="19" spans="1:16" x14ac:dyDescent="0.25">
      <c r="A19" s="617"/>
      <c r="B19" s="616" t="s">
        <v>563</v>
      </c>
      <c r="C19" s="644">
        <v>6.2704290678155141</v>
      </c>
      <c r="D19" s="644">
        <v>6.0723721995470807</v>
      </c>
      <c r="E19" s="644">
        <v>6.2663436236524594</v>
      </c>
      <c r="F19" s="644">
        <v>6.6250458725330397</v>
      </c>
      <c r="G19" s="644"/>
      <c r="H19" s="645">
        <v>6.89052138208939</v>
      </c>
      <c r="I19" s="644">
        <v>2.3855591319627223</v>
      </c>
      <c r="J19" s="643">
        <v>4.0071497566076086</v>
      </c>
      <c r="K19" s="636"/>
      <c r="L19" s="588"/>
      <c r="M19" s="588"/>
      <c r="N19" s="588"/>
      <c r="O19" s="588"/>
      <c r="P19" s="588"/>
    </row>
    <row r="20" spans="1:16" x14ac:dyDescent="0.25">
      <c r="A20" s="642"/>
      <c r="B20" s="641" t="s">
        <v>562</v>
      </c>
      <c r="C20" s="638">
        <v>14.803918342592089</v>
      </c>
      <c r="D20" s="638">
        <v>16.066127113733323</v>
      </c>
      <c r="E20" s="638">
        <v>17.102077186357178</v>
      </c>
      <c r="F20" s="638">
        <v>17.854900249710763</v>
      </c>
      <c r="G20" s="638"/>
      <c r="H20" s="639">
        <v>16.752051636963508</v>
      </c>
      <c r="I20" s="638">
        <v>3.1389796258974645</v>
      </c>
      <c r="J20" s="637">
        <v>-1.0560535225485612</v>
      </c>
      <c r="K20" s="636"/>
      <c r="L20" s="588"/>
      <c r="M20" s="588"/>
      <c r="N20" s="588"/>
      <c r="O20" s="588"/>
      <c r="P20" s="588"/>
    </row>
    <row r="21" spans="1:16" x14ac:dyDescent="0.25">
      <c r="A21" s="609" t="s">
        <v>560</v>
      </c>
      <c r="B21" s="185"/>
      <c r="C21" s="635"/>
      <c r="D21" s="635"/>
      <c r="E21" s="635"/>
      <c r="F21" s="635"/>
      <c r="G21" s="635"/>
      <c r="H21" s="635"/>
      <c r="I21" s="635"/>
    </row>
    <row r="22" spans="1:16" x14ac:dyDescent="0.25">
      <c r="C22" s="635"/>
      <c r="D22" s="635"/>
      <c r="E22" s="635"/>
      <c r="F22" s="635"/>
      <c r="G22" s="635"/>
      <c r="H22" s="635"/>
      <c r="I22" s="635"/>
    </row>
    <row r="23" spans="1:16" x14ac:dyDescent="0.25">
      <c r="C23" s="635"/>
      <c r="D23" s="635"/>
      <c r="E23" s="635"/>
      <c r="F23" s="635"/>
      <c r="G23" s="635"/>
      <c r="H23" s="635"/>
      <c r="I23" s="635"/>
    </row>
    <row r="24" spans="1:16" x14ac:dyDescent="0.25">
      <c r="C24" s="298"/>
      <c r="D24" s="298"/>
    </row>
    <row r="25" spans="1:16" x14ac:dyDescent="0.25">
      <c r="C25" s="298"/>
      <c r="D25" s="298"/>
    </row>
    <row r="26" spans="1:16" x14ac:dyDescent="0.25">
      <c r="C26" s="298"/>
      <c r="D26" s="298"/>
    </row>
    <row r="27" spans="1:16" x14ac:dyDescent="0.25">
      <c r="C27" s="298"/>
      <c r="D27" s="298"/>
    </row>
    <row r="28" spans="1:16" x14ac:dyDescent="0.25">
      <c r="C28" s="298"/>
      <c r="D28" s="298"/>
    </row>
    <row r="29" spans="1:16" x14ac:dyDescent="0.25">
      <c r="C29" s="298"/>
      <c r="D29" s="298"/>
    </row>
    <row r="30" spans="1:16" x14ac:dyDescent="0.25">
      <c r="C30" s="298"/>
      <c r="D30" s="298"/>
    </row>
    <row r="31" spans="1:16" x14ac:dyDescent="0.25">
      <c r="C31" s="298"/>
      <c r="D31" s="298"/>
    </row>
    <row r="32" spans="1:16" x14ac:dyDescent="0.25">
      <c r="C32" s="298"/>
      <c r="D32" s="298"/>
    </row>
    <row r="33" spans="3:4" x14ac:dyDescent="0.25">
      <c r="C33" s="298"/>
      <c r="D33" s="298"/>
    </row>
    <row r="34" spans="3:4" x14ac:dyDescent="0.25">
      <c r="C34" s="298"/>
      <c r="D34" s="298"/>
    </row>
    <row r="35" spans="3:4" x14ac:dyDescent="0.25">
      <c r="C35" s="298"/>
      <c r="D35" s="298"/>
    </row>
    <row r="36" spans="3:4" x14ac:dyDescent="0.25">
      <c r="C36" s="298"/>
      <c r="D36" s="298"/>
    </row>
    <row r="37" spans="3:4" x14ac:dyDescent="0.25">
      <c r="C37" s="298"/>
      <c r="D37" s="298"/>
    </row>
    <row r="38" spans="3:4" x14ac:dyDescent="0.25">
      <c r="C38" s="298"/>
      <c r="D38" s="298"/>
    </row>
    <row r="39" spans="3:4" x14ac:dyDescent="0.25">
      <c r="C39" s="298"/>
      <c r="D39" s="298"/>
    </row>
    <row r="40" spans="3:4" x14ac:dyDescent="0.25">
      <c r="C40" s="298"/>
      <c r="D40" s="298"/>
    </row>
    <row r="41" spans="3:4" x14ac:dyDescent="0.25">
      <c r="C41" s="298"/>
      <c r="D41" s="298"/>
    </row>
    <row r="42" spans="3:4" x14ac:dyDescent="0.25">
      <c r="C42" s="298"/>
      <c r="D42" s="298"/>
    </row>
    <row r="43" spans="3:4" x14ac:dyDescent="0.25">
      <c r="C43" s="298"/>
      <c r="D43" s="298"/>
    </row>
    <row r="44" spans="3:4" x14ac:dyDescent="0.25">
      <c r="C44" s="298"/>
      <c r="D44" s="298"/>
    </row>
    <row r="45" spans="3:4" x14ac:dyDescent="0.25">
      <c r="C45" s="298"/>
      <c r="D45" s="298"/>
    </row>
    <row r="46" spans="3:4" x14ac:dyDescent="0.25">
      <c r="C46" s="298"/>
      <c r="D46" s="298"/>
    </row>
    <row r="47" spans="3:4" x14ac:dyDescent="0.25">
      <c r="C47" s="298"/>
      <c r="D47" s="298"/>
    </row>
    <row r="48" spans="3:4" x14ac:dyDescent="0.25">
      <c r="C48" s="298"/>
      <c r="D48" s="298"/>
    </row>
    <row r="49" spans="1:9" x14ac:dyDescent="0.25">
      <c r="C49" s="298"/>
      <c r="D49" s="298"/>
    </row>
    <row r="50" spans="1:9" x14ac:dyDescent="0.25">
      <c r="C50" s="298"/>
      <c r="D50" s="298"/>
    </row>
    <row r="51" spans="1:9" x14ac:dyDescent="0.25">
      <c r="C51" s="298"/>
      <c r="D51" s="298"/>
    </row>
    <row r="52" spans="1:9" x14ac:dyDescent="0.25">
      <c r="C52" s="298"/>
      <c r="D52" s="298"/>
    </row>
    <row r="53" spans="1:9" x14ac:dyDescent="0.25">
      <c r="C53" s="298"/>
      <c r="D53" s="298"/>
    </row>
    <row r="54" spans="1:9" x14ac:dyDescent="0.25">
      <c r="C54" s="298"/>
      <c r="D54" s="298"/>
    </row>
    <row r="55" spans="1:9" x14ac:dyDescent="0.25">
      <c r="C55" s="298"/>
      <c r="D55" s="298"/>
    </row>
    <row r="56" spans="1:9" x14ac:dyDescent="0.25">
      <c r="C56" s="298"/>
      <c r="D56" s="298"/>
    </row>
    <row r="57" spans="1:9" x14ac:dyDescent="0.25">
      <c r="C57" s="298"/>
      <c r="D57" s="298"/>
    </row>
    <row r="58" spans="1:9" x14ac:dyDescent="0.25">
      <c r="C58" s="298"/>
      <c r="D58" s="298"/>
    </row>
    <row r="59" spans="1:9" x14ac:dyDescent="0.25">
      <c r="C59" s="298"/>
      <c r="D59" s="298"/>
    </row>
    <row r="60" spans="1:9" x14ac:dyDescent="0.25">
      <c r="C60" s="298"/>
      <c r="D60" s="298"/>
    </row>
    <row r="61" spans="1:9" x14ac:dyDescent="0.25">
      <c r="C61" s="298"/>
      <c r="D61" s="298"/>
    </row>
    <row r="62" spans="1:9" x14ac:dyDescent="0.25">
      <c r="C62" s="298"/>
      <c r="D62" s="298"/>
    </row>
    <row r="63" spans="1:9" ht="16.5" x14ac:dyDescent="0.3">
      <c r="A63" s="33"/>
      <c r="B63" s="16"/>
      <c r="C63" s="67"/>
      <c r="D63" s="67"/>
      <c r="E63" s="67"/>
      <c r="F63" s="67"/>
      <c r="G63" s="67"/>
      <c r="H63" s="67"/>
      <c r="I63" s="95"/>
    </row>
    <row r="64" spans="1:9" ht="16.5" x14ac:dyDescent="0.3">
      <c r="A64" s="33"/>
      <c r="B64" s="16"/>
      <c r="C64" s="16"/>
      <c r="D64" s="16"/>
      <c r="E64" s="16"/>
      <c r="F64" s="16"/>
      <c r="G64" s="16"/>
      <c r="H64" s="16"/>
      <c r="I64" s="95"/>
    </row>
    <row r="65" spans="1:9" ht="16.5" x14ac:dyDescent="0.3">
      <c r="A65" s="33"/>
      <c r="B65" s="16"/>
      <c r="C65" s="16"/>
      <c r="D65" s="16"/>
      <c r="E65" s="629"/>
      <c r="F65" s="629"/>
      <c r="G65" s="629"/>
      <c r="H65" s="629"/>
      <c r="I65" s="95"/>
    </row>
    <row r="66" spans="1:9" ht="16.5" x14ac:dyDescent="0.3">
      <c r="A66" s="33"/>
      <c r="B66" s="16"/>
      <c r="C66" s="16"/>
      <c r="D66" s="16"/>
      <c r="E66" s="629"/>
      <c r="F66" s="629"/>
      <c r="G66" s="629"/>
      <c r="H66" s="629"/>
      <c r="I66" s="95"/>
    </row>
    <row r="67" spans="1:9" ht="16.5" x14ac:dyDescent="0.3">
      <c r="A67" s="33"/>
      <c r="B67" s="16"/>
      <c r="C67" s="16"/>
      <c r="D67" s="16"/>
      <c r="E67" s="629"/>
      <c r="F67" s="629"/>
      <c r="G67" s="629"/>
      <c r="H67" s="629"/>
      <c r="I67" s="95"/>
    </row>
    <row r="68" spans="1:9" ht="16.5" x14ac:dyDescent="0.3">
      <c r="A68" s="33"/>
      <c r="B68" s="16"/>
      <c r="C68" s="16"/>
      <c r="D68" s="16"/>
      <c r="E68" s="629"/>
      <c r="F68" s="629"/>
      <c r="G68" s="629"/>
      <c r="H68" s="629"/>
      <c r="I68" s="95"/>
    </row>
    <row r="69" spans="1:9" ht="16.5" x14ac:dyDescent="0.3">
      <c r="A69" s="33"/>
      <c r="B69" s="16"/>
      <c r="C69" s="16"/>
      <c r="D69" s="16"/>
      <c r="E69" s="629"/>
      <c r="F69" s="629"/>
      <c r="G69" s="629"/>
      <c r="H69" s="629"/>
      <c r="I69" s="95"/>
    </row>
    <row r="70" spans="1:9" ht="16.5" x14ac:dyDescent="0.3">
      <c r="A70" s="33"/>
      <c r="B70" s="16"/>
      <c r="C70" s="16"/>
      <c r="D70" s="16"/>
      <c r="E70" s="16"/>
      <c r="F70" s="16"/>
      <c r="G70" s="16"/>
      <c r="H70" s="629"/>
      <c r="I70" s="95"/>
    </row>
    <row r="71" spans="1:9" ht="16.5" x14ac:dyDescent="0.3">
      <c r="A71" s="33"/>
      <c r="B71" s="616"/>
      <c r="C71" s="630"/>
      <c r="D71" s="630"/>
      <c r="E71" s="630"/>
      <c r="F71" s="630"/>
      <c r="G71" s="630"/>
      <c r="H71" s="629"/>
      <c r="I71" s="95"/>
    </row>
    <row r="92" spans="1:8" ht="13.5" x14ac:dyDescent="0.25">
      <c r="A92" s="2" t="s">
        <v>576</v>
      </c>
      <c r="B92" s="628"/>
      <c r="C92" s="628"/>
      <c r="D92" s="628"/>
      <c r="E92" s="628"/>
      <c r="F92" s="628"/>
      <c r="G92" s="628"/>
      <c r="H92" s="628"/>
    </row>
    <row r="93" spans="1:8" ht="13.5" x14ac:dyDescent="0.25">
      <c r="A93" s="627" t="s">
        <v>575</v>
      </c>
      <c r="B93" s="627"/>
      <c r="C93" s="627"/>
      <c r="D93" s="627"/>
      <c r="E93" s="627"/>
      <c r="F93" s="627"/>
      <c r="G93" s="627"/>
      <c r="H93" s="627"/>
    </row>
    <row r="94" spans="1:8" ht="14.25" thickBot="1" x14ac:dyDescent="0.3">
      <c r="A94" s="626"/>
      <c r="B94" s="625"/>
      <c r="C94" s="625"/>
      <c r="D94" s="625"/>
      <c r="E94" s="625"/>
      <c r="F94" s="625"/>
      <c r="G94" s="625"/>
      <c r="H94" s="625"/>
    </row>
    <row r="95" spans="1:8" x14ac:dyDescent="0.25">
      <c r="A95" s="815" t="s">
        <v>138</v>
      </c>
      <c r="B95" s="815"/>
      <c r="C95" s="624">
        <v>2011</v>
      </c>
      <c r="D95" s="624">
        <v>2012</v>
      </c>
      <c r="E95" s="623">
        <v>2013</v>
      </c>
      <c r="F95" s="623">
        <v>2014</v>
      </c>
      <c r="G95" s="623"/>
      <c r="H95" s="623" t="s">
        <v>574</v>
      </c>
    </row>
    <row r="96" spans="1:8" x14ac:dyDescent="0.25">
      <c r="A96" s="621"/>
      <c r="B96" s="622"/>
      <c r="C96" s="56"/>
      <c r="D96" s="56"/>
      <c r="E96" s="56"/>
      <c r="F96" s="56"/>
      <c r="G96" s="56"/>
      <c r="H96" s="56"/>
    </row>
    <row r="97" spans="1:8" x14ac:dyDescent="0.25">
      <c r="A97" s="621" t="s">
        <v>16</v>
      </c>
      <c r="B97" s="620"/>
      <c r="C97" s="619"/>
      <c r="D97" s="619"/>
      <c r="E97" s="619"/>
      <c r="F97" s="619"/>
      <c r="G97" s="619"/>
      <c r="H97" s="619"/>
    </row>
    <row r="98" spans="1:8" x14ac:dyDescent="0.25">
      <c r="A98" s="617"/>
      <c r="B98" s="618" t="s">
        <v>573</v>
      </c>
      <c r="C98" s="67">
        <v>351.14586961998867</v>
      </c>
      <c r="D98" s="67">
        <v>365.91543721560129</v>
      </c>
      <c r="E98" s="67">
        <v>378.60242433089485</v>
      </c>
      <c r="F98" s="67">
        <v>384.76822623546826</v>
      </c>
      <c r="G98" s="67"/>
      <c r="H98" s="67">
        <v>386.92082936875033</v>
      </c>
    </row>
    <row r="99" spans="1:8" x14ac:dyDescent="0.25">
      <c r="A99" s="617"/>
      <c r="B99" s="618" t="s">
        <v>572</v>
      </c>
      <c r="C99" s="67">
        <v>9.4104232368666647</v>
      </c>
      <c r="D99" s="67">
        <v>9.6669071046746762</v>
      </c>
      <c r="E99" s="67">
        <v>9.2860081999999995</v>
      </c>
      <c r="F99" s="67">
        <v>9.2667703877777772</v>
      </c>
      <c r="G99" s="67"/>
      <c r="H99" s="67">
        <v>9.4436606744444429</v>
      </c>
    </row>
    <row r="100" spans="1:8" x14ac:dyDescent="0.25">
      <c r="A100" s="617"/>
      <c r="B100" s="618" t="s">
        <v>571</v>
      </c>
      <c r="C100" s="67">
        <v>25.15193891944444</v>
      </c>
      <c r="D100" s="67">
        <v>26.66501447689177</v>
      </c>
      <c r="E100" s="67">
        <v>27.042342589777775</v>
      </c>
      <c r="F100" s="67">
        <v>27.987032118333332</v>
      </c>
      <c r="G100" s="67"/>
      <c r="H100" s="67">
        <v>27.699438933055557</v>
      </c>
    </row>
    <row r="101" spans="1:8" x14ac:dyDescent="0.25">
      <c r="A101" s="617"/>
      <c r="B101" s="618" t="s">
        <v>570</v>
      </c>
      <c r="C101" s="67">
        <v>85.639491328023695</v>
      </c>
      <c r="D101" s="67">
        <v>88.261197444205052</v>
      </c>
      <c r="E101" s="67">
        <v>87.264269641500007</v>
      </c>
      <c r="F101" s="67">
        <v>86.051505494156231</v>
      </c>
      <c r="G101" s="67"/>
      <c r="H101" s="67">
        <v>86.621704054249733</v>
      </c>
    </row>
    <row r="102" spans="1:8" x14ac:dyDescent="0.25">
      <c r="A102" s="617"/>
      <c r="B102" s="618" t="s">
        <v>569</v>
      </c>
      <c r="C102" s="67">
        <v>15.37505631424056</v>
      </c>
      <c r="D102" s="67">
        <v>15.616858790658204</v>
      </c>
      <c r="E102" s="67">
        <v>16.097784544348912</v>
      </c>
      <c r="F102" s="67">
        <v>15.418262058134021</v>
      </c>
      <c r="G102" s="67"/>
      <c r="H102" s="67">
        <v>14.752061781059163</v>
      </c>
    </row>
    <row r="103" spans="1:8" x14ac:dyDescent="0.25">
      <c r="A103" s="617"/>
      <c r="B103" s="618" t="s">
        <v>568</v>
      </c>
      <c r="C103" s="67">
        <v>156.78411624939505</v>
      </c>
      <c r="D103" s="67">
        <v>163.13724835713589</v>
      </c>
      <c r="E103" s="67">
        <v>170.24506613986665</v>
      </c>
      <c r="F103" s="67">
        <v>180.51984083306047</v>
      </c>
      <c r="G103" s="67"/>
      <c r="H103" s="67">
        <v>190.16493177985893</v>
      </c>
    </row>
    <row r="104" spans="1:8" x14ac:dyDescent="0.25">
      <c r="A104" s="617"/>
      <c r="B104" s="618" t="s">
        <v>567</v>
      </c>
      <c r="C104" s="67">
        <v>1351.6406091013464</v>
      </c>
      <c r="D104" s="67">
        <v>1476.9996294766236</v>
      </c>
      <c r="E104" s="67">
        <v>1529.692810740542</v>
      </c>
      <c r="F104" s="67">
        <v>1606.6168259900869</v>
      </c>
      <c r="G104" s="67"/>
      <c r="H104" s="67">
        <v>1735.3632756053776</v>
      </c>
    </row>
    <row r="105" spans="1:8" x14ac:dyDescent="0.25">
      <c r="A105" s="617"/>
      <c r="B105" s="616" t="s">
        <v>550</v>
      </c>
      <c r="C105" s="67">
        <v>1262.6371785145252</v>
      </c>
      <c r="D105" s="67">
        <v>1381.1100606208479</v>
      </c>
      <c r="E105" s="67">
        <v>1433.8400643868119</v>
      </c>
      <c r="F105" s="67">
        <v>1503.9049312731929</v>
      </c>
      <c r="G105" s="67"/>
      <c r="H105" s="67">
        <v>1623.6289890726841</v>
      </c>
    </row>
    <row r="106" spans="1:8" x14ac:dyDescent="0.25">
      <c r="A106" s="617"/>
      <c r="B106" s="616" t="s">
        <v>566</v>
      </c>
      <c r="C106" s="67">
        <v>89.003430586821196</v>
      </c>
      <c r="D106" s="67">
        <v>95.889568855775678</v>
      </c>
      <c r="E106" s="67">
        <v>95.852746353730026</v>
      </c>
      <c r="F106" s="67">
        <v>102.71189471689399</v>
      </c>
      <c r="G106" s="67"/>
      <c r="H106" s="67">
        <v>111.73428653269343</v>
      </c>
    </row>
    <row r="107" spans="1:8" x14ac:dyDescent="0.25">
      <c r="A107" s="617" t="s">
        <v>17</v>
      </c>
      <c r="B107" s="616"/>
      <c r="C107" s="67"/>
      <c r="D107" s="67"/>
      <c r="E107" s="67"/>
      <c r="F107" s="67"/>
      <c r="G107" s="67"/>
      <c r="H107" s="67"/>
    </row>
    <row r="108" spans="1:8" x14ac:dyDescent="0.25">
      <c r="A108" s="617"/>
      <c r="B108" s="616" t="s">
        <v>565</v>
      </c>
      <c r="C108" s="67">
        <v>1755.5286562142719</v>
      </c>
      <c r="D108" s="67">
        <v>1790.6696513017671</v>
      </c>
      <c r="E108" s="67">
        <v>1807.8059137818057</v>
      </c>
      <c r="F108" s="67">
        <v>1840.2259962872304</v>
      </c>
      <c r="G108" s="67"/>
      <c r="H108" s="67">
        <v>1895.1002594556485</v>
      </c>
    </row>
    <row r="109" spans="1:8" x14ac:dyDescent="0.25">
      <c r="A109" s="617" t="s">
        <v>564</v>
      </c>
      <c r="B109" s="616"/>
      <c r="C109" s="67"/>
      <c r="D109" s="67"/>
      <c r="E109" s="67"/>
      <c r="F109" s="67"/>
      <c r="G109" s="67"/>
      <c r="H109" s="67"/>
    </row>
    <row r="110" spans="1:8" x14ac:dyDescent="0.25">
      <c r="A110" s="617"/>
      <c r="B110" s="616" t="s">
        <v>84</v>
      </c>
      <c r="C110" s="67">
        <v>317.65441124675988</v>
      </c>
      <c r="D110" s="67">
        <v>314.02390941851974</v>
      </c>
      <c r="E110" s="67">
        <v>349.79078303424126</v>
      </c>
      <c r="F110" s="67">
        <v>358.62993572390616</v>
      </c>
      <c r="G110" s="67"/>
      <c r="H110" s="67">
        <v>386.2546357730568</v>
      </c>
    </row>
    <row r="111" spans="1:8" x14ac:dyDescent="0.25">
      <c r="A111" s="617" t="s">
        <v>19</v>
      </c>
      <c r="B111" s="616"/>
      <c r="C111" s="67"/>
      <c r="D111" s="67"/>
      <c r="E111" s="67"/>
      <c r="F111" s="67"/>
      <c r="G111" s="67"/>
      <c r="H111" s="67"/>
    </row>
    <row r="112" spans="1:8" x14ac:dyDescent="0.25">
      <c r="A112" s="617"/>
      <c r="B112" s="185" t="s">
        <v>105</v>
      </c>
      <c r="C112" s="68">
        <v>10.2918612653592</v>
      </c>
      <c r="D112" s="68">
        <v>11.029406458315982</v>
      </c>
      <c r="E112" s="68">
        <v>10.403074148514934</v>
      </c>
      <c r="F112" s="68">
        <v>9.9747705018306334</v>
      </c>
      <c r="G112" s="68"/>
      <c r="H112" s="68">
        <v>9.6482886575703457</v>
      </c>
    </row>
    <row r="113" spans="1:8" x14ac:dyDescent="0.25">
      <c r="A113" s="617"/>
      <c r="B113" s="616" t="s">
        <v>563</v>
      </c>
      <c r="C113" s="67">
        <v>0.6773595805</v>
      </c>
      <c r="D113" s="67">
        <v>0.74539273635999992</v>
      </c>
      <c r="E113" s="67">
        <v>0.72585134915899996</v>
      </c>
      <c r="F113" s="67">
        <v>0.74482293857599979</v>
      </c>
      <c r="G113" s="67"/>
      <c r="H113" s="67">
        <v>0.69348768945600003</v>
      </c>
    </row>
    <row r="114" spans="1:8" x14ac:dyDescent="0.25">
      <c r="A114" s="617"/>
      <c r="B114" s="616" t="s">
        <v>562</v>
      </c>
      <c r="C114" s="67">
        <v>4.6614143952800005</v>
      </c>
      <c r="D114" s="67">
        <v>4.7973932921199998</v>
      </c>
      <c r="E114" s="67">
        <v>4.4202621337382713</v>
      </c>
      <c r="F114" s="67">
        <v>4.4849348427279994</v>
      </c>
      <c r="G114" s="67"/>
      <c r="H114" s="67">
        <v>4.4375715303373626</v>
      </c>
    </row>
    <row r="115" spans="1:8" ht="13.5" thickBot="1" x14ac:dyDescent="0.3">
      <c r="A115" s="615"/>
      <c r="B115" s="614"/>
      <c r="C115" s="613"/>
      <c r="D115" s="613"/>
      <c r="E115" s="613"/>
      <c r="F115" s="613"/>
      <c r="G115" s="613"/>
      <c r="H115" s="613"/>
    </row>
    <row r="116" spans="1:8" x14ac:dyDescent="0.25">
      <c r="A116" s="612" t="s">
        <v>561</v>
      </c>
      <c r="B116" s="611"/>
      <c r="C116" s="610"/>
      <c r="D116" s="610"/>
      <c r="E116" s="610"/>
      <c r="F116" s="610"/>
      <c r="G116" s="610"/>
      <c r="H116" s="610"/>
    </row>
    <row r="117" spans="1:8" x14ac:dyDescent="0.25">
      <c r="A117" s="609" t="s">
        <v>560</v>
      </c>
      <c r="B117" s="185"/>
      <c r="C117" s="49"/>
      <c r="D117" s="49"/>
      <c r="E117" s="49"/>
      <c r="F117" s="49"/>
      <c r="G117" s="49"/>
      <c r="H117" s="49"/>
    </row>
    <row r="118" spans="1:8" x14ac:dyDescent="0.25">
      <c r="C118" s="298"/>
      <c r="D118" s="298"/>
    </row>
    <row r="119" spans="1:8" x14ac:dyDescent="0.25">
      <c r="C119" s="298"/>
      <c r="D119" s="298"/>
    </row>
  </sheetData>
  <sortState ref="M4:N18">
    <sortCondition ref="N4:N18"/>
  </sortState>
  <mergeCells count="3">
    <mergeCell ref="A4:B4"/>
    <mergeCell ref="A95:B95"/>
    <mergeCell ref="F4:G4"/>
  </mergeCells>
  <printOptions horizontalCentered="1"/>
  <pageMargins left="0.39370078740157483" right="0.39370078740157483" top="1.3779527559055118" bottom="0.59055118110236227" header="0" footer="0.19685039370078741"/>
  <pageSetup paperSize="9" firstPageNumber="12" fitToWidth="6" orientation="portrait" r:id="rId1"/>
  <headerFooter>
    <oddHeader>&amp;C&amp;G</oddHeader>
    <oddFooter>&amp;C&amp;"-,Negrita"&amp;8&amp;K339966MINAGRI/ DGESEP/ DEA&amp;"Lucida Grande,Negrita"&amp;K01+000
&amp;"-,Normal"&amp;10&amp;P</oddFooter>
  </headerFooter>
  <drawing r:id="rId2"/>
  <legacyDrawingHF r:id="rId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theme="0"/>
  </sheetPr>
  <dimension ref="A1:AH128"/>
  <sheetViews>
    <sheetView view="pageBreakPreview" zoomScaleNormal="100" zoomScaleSheetLayoutView="100" workbookViewId="0">
      <selection activeCell="L22" sqref="L22"/>
    </sheetView>
  </sheetViews>
  <sheetFormatPr baseColWidth="10" defaultColWidth="7" defaultRowHeight="13.5" x14ac:dyDescent="0.25"/>
  <cols>
    <col min="1" max="1" width="12.7109375" style="345" customWidth="1"/>
    <col min="2" max="3" width="6.140625" style="345" customWidth="1"/>
    <col min="4" max="4" width="4.7109375" style="664" customWidth="1"/>
    <col min="5" max="5" width="6" style="664" customWidth="1"/>
    <col min="6" max="6" width="6.28515625" style="345" customWidth="1"/>
    <col min="7" max="7" width="0.7109375" style="345" customWidth="1"/>
    <col min="8" max="8" width="6.7109375" style="345" customWidth="1"/>
    <col min="9" max="9" width="4.7109375" style="664" customWidth="1"/>
    <col min="10" max="10" width="5.7109375" style="664" customWidth="1"/>
    <col min="11" max="12" width="5.7109375" style="345" customWidth="1"/>
    <col min="13" max="13" width="5.7109375" style="664" customWidth="1"/>
    <col min="14" max="15" width="6.28515625" style="345" customWidth="1"/>
    <col min="16" max="16" width="4.7109375" style="664" customWidth="1"/>
    <col min="17" max="16384" width="7" style="345"/>
  </cols>
  <sheetData>
    <row r="1" spans="1:20" s="281" customFormat="1" x14ac:dyDescent="0.25">
      <c r="A1" s="820" t="s">
        <v>601</v>
      </c>
      <c r="B1" s="820"/>
      <c r="C1" s="820"/>
      <c r="D1" s="820"/>
      <c r="E1" s="820"/>
      <c r="F1" s="820"/>
      <c r="G1" s="820"/>
      <c r="H1" s="820"/>
      <c r="I1" s="820"/>
      <c r="J1" s="820"/>
      <c r="K1" s="820"/>
      <c r="L1" s="820"/>
      <c r="M1" s="820"/>
      <c r="N1" s="820"/>
      <c r="O1" s="820"/>
      <c r="P1" s="820"/>
    </row>
    <row r="3" spans="1:20" s="298" customFormat="1" ht="12" customHeight="1" x14ac:dyDescent="0.25">
      <c r="A3" s="821" t="s">
        <v>327</v>
      </c>
      <c r="B3" s="690" t="s">
        <v>600</v>
      </c>
      <c r="C3" s="690"/>
      <c r="D3" s="690"/>
      <c r="E3" s="690"/>
      <c r="F3" s="690" t="s">
        <v>599</v>
      </c>
      <c r="G3" s="690"/>
      <c r="H3" s="690"/>
      <c r="I3" s="690"/>
      <c r="J3" s="690"/>
      <c r="K3" s="690" t="s">
        <v>598</v>
      </c>
      <c r="L3" s="690"/>
      <c r="M3" s="690"/>
      <c r="N3" s="690" t="s">
        <v>597</v>
      </c>
      <c r="O3" s="690"/>
      <c r="P3" s="690"/>
    </row>
    <row r="4" spans="1:20" s="298" customFormat="1" ht="22.5" customHeight="1" x14ac:dyDescent="0.25">
      <c r="A4" s="822"/>
      <c r="B4" s="648">
        <v>2015</v>
      </c>
      <c r="C4" s="648">
        <v>2016</v>
      </c>
      <c r="D4" s="688" t="s">
        <v>334</v>
      </c>
      <c r="E4" s="689" t="s">
        <v>386</v>
      </c>
      <c r="F4" s="816">
        <v>2015</v>
      </c>
      <c r="G4" s="817"/>
      <c r="H4" s="648">
        <v>2016</v>
      </c>
      <c r="I4" s="688" t="s">
        <v>334</v>
      </c>
      <c r="J4" s="689" t="s">
        <v>386</v>
      </c>
      <c r="K4" s="648">
        <v>2015</v>
      </c>
      <c r="L4" s="648">
        <v>2016</v>
      </c>
      <c r="M4" s="688" t="s">
        <v>334</v>
      </c>
      <c r="N4" s="648">
        <v>2015</v>
      </c>
      <c r="O4" s="648">
        <v>2016</v>
      </c>
      <c r="P4" s="688" t="s">
        <v>334</v>
      </c>
    </row>
    <row r="5" spans="1:20" s="597" customFormat="1" ht="12.75" x14ac:dyDescent="0.25">
      <c r="A5" s="687" t="s">
        <v>325</v>
      </c>
      <c r="B5" s="449">
        <v>1376.540102285021</v>
      </c>
      <c r="C5" s="450">
        <v>1358.530370321595</v>
      </c>
      <c r="D5" s="685">
        <v>-1.3083332576748319</v>
      </c>
      <c r="E5" s="685">
        <v>100</v>
      </c>
      <c r="F5" s="449">
        <v>384342.98495698563</v>
      </c>
      <c r="G5" s="686" t="s">
        <v>548</v>
      </c>
      <c r="H5" s="450">
        <v>372991.45286675403</v>
      </c>
      <c r="I5" s="685">
        <v>-2.9534901206801023</v>
      </c>
      <c r="J5" s="685">
        <v>100</v>
      </c>
      <c r="K5" s="454">
        <v>279.20943553986274</v>
      </c>
      <c r="L5" s="455">
        <v>274.55510823689463</v>
      </c>
      <c r="M5" s="685">
        <v>-1.6669663379995647</v>
      </c>
      <c r="N5" s="454">
        <v>5.4186064260501556</v>
      </c>
      <c r="O5" s="455">
        <v>5.6059543395756926</v>
      </c>
      <c r="P5" s="685">
        <v>3.4574925505726828</v>
      </c>
      <c r="T5" s="596"/>
    </row>
    <row r="6" spans="1:20" s="298" customFormat="1" ht="12.75" x14ac:dyDescent="0.25">
      <c r="A6" s="295" t="s">
        <v>113</v>
      </c>
      <c r="B6" s="292">
        <v>57.779000000000003</v>
      </c>
      <c r="C6" s="293">
        <v>58.697000000000003</v>
      </c>
      <c r="D6" s="263">
        <v>1.5888125443500156</v>
      </c>
      <c r="E6" s="684">
        <v>4.3206247929595492</v>
      </c>
      <c r="F6" s="292">
        <v>16639.600999999999</v>
      </c>
      <c r="G6" s="683"/>
      <c r="H6" s="293">
        <v>16894.591</v>
      </c>
      <c r="I6" s="292">
        <v>1.532428572055311</v>
      </c>
      <c r="J6" s="684">
        <v>4.5294847563264016</v>
      </c>
      <c r="K6" s="292">
        <v>287.98700219803038</v>
      </c>
      <c r="L6" s="293">
        <v>287.82716322810364</v>
      </c>
      <c r="M6" s="263">
        <v>-5.5502147217334485E-2</v>
      </c>
      <c r="N6" s="292">
        <v>5.0409831151124491</v>
      </c>
      <c r="O6" s="293">
        <v>5.6143951948881137</v>
      </c>
      <c r="P6" s="263">
        <v>11.375004967912371</v>
      </c>
      <c r="Q6" s="267"/>
      <c r="S6" s="677"/>
      <c r="T6" s="596"/>
    </row>
    <row r="7" spans="1:20" s="298" customFormat="1" ht="12.75" x14ac:dyDescent="0.25">
      <c r="A7" s="295" t="s">
        <v>114</v>
      </c>
      <c r="B7" s="292">
        <v>69.381</v>
      </c>
      <c r="C7" s="293">
        <v>72.347999999999999</v>
      </c>
      <c r="D7" s="263">
        <v>4.2763869070783</v>
      </c>
      <c r="E7" s="263">
        <v>5.3254606286699051</v>
      </c>
      <c r="F7" s="292">
        <v>16863.325086666668</v>
      </c>
      <c r="G7" s="683"/>
      <c r="H7" s="293">
        <v>17597.411764705881</v>
      </c>
      <c r="I7" s="292">
        <v>4.3531549932559477</v>
      </c>
      <c r="J7" s="263">
        <v>4.7179128715832288</v>
      </c>
      <c r="K7" s="292">
        <v>243.05393532331138</v>
      </c>
      <c r="L7" s="293">
        <v>243.23287118795102</v>
      </c>
      <c r="M7" s="263">
        <v>7.3619817922976338E-2</v>
      </c>
      <c r="N7" s="292">
        <v>5.6172408059464631</v>
      </c>
      <c r="O7" s="293">
        <v>5.5662790985305302</v>
      </c>
      <c r="P7" s="263">
        <v>-0.90723736397386734</v>
      </c>
      <c r="Q7" s="267"/>
      <c r="S7" s="677"/>
      <c r="T7" s="596"/>
    </row>
    <row r="8" spans="1:20" s="298" customFormat="1" ht="12.75" x14ac:dyDescent="0.25">
      <c r="A8" s="295" t="s">
        <v>115</v>
      </c>
      <c r="B8" s="292">
        <v>45.360999999999997</v>
      </c>
      <c r="C8" s="293">
        <v>45.26</v>
      </c>
      <c r="D8" s="263">
        <v>-0.22265823063865042</v>
      </c>
      <c r="E8" s="263">
        <v>3.3315412734781868</v>
      </c>
      <c r="F8" s="292">
        <v>9579.2794117647063</v>
      </c>
      <c r="G8" s="683"/>
      <c r="H8" s="293">
        <v>9511.4117647058811</v>
      </c>
      <c r="I8" s="292">
        <v>-0.70848384457262714</v>
      </c>
      <c r="J8" s="263">
        <v>2.5500347773662524</v>
      </c>
      <c r="K8" s="292">
        <v>211.17875293235838</v>
      </c>
      <c r="L8" s="293">
        <v>210.15050297626783</v>
      </c>
      <c r="M8" s="263">
        <v>-0.48690975858727281</v>
      </c>
      <c r="N8" s="292">
        <v>5.2282246044746294</v>
      </c>
      <c r="O8" s="293">
        <v>5.081441983004936</v>
      </c>
      <c r="P8" s="263">
        <v>-2.807504125665683</v>
      </c>
      <c r="Q8" s="267"/>
      <c r="S8" s="677"/>
      <c r="T8" s="596"/>
    </row>
    <row r="9" spans="1:20" s="298" customFormat="1" ht="12.75" x14ac:dyDescent="0.25">
      <c r="A9" s="295" t="s">
        <v>116</v>
      </c>
      <c r="B9" s="292">
        <v>43.383000000000003</v>
      </c>
      <c r="C9" s="293">
        <v>33.887999999999998</v>
      </c>
      <c r="D9" s="263">
        <v>-21.886453219002846</v>
      </c>
      <c r="E9" s="263">
        <v>2.4944602447111976</v>
      </c>
      <c r="F9" s="292">
        <v>13949.480392156864</v>
      </c>
      <c r="G9" s="683"/>
      <c r="H9" s="293">
        <v>10789.476470588235</v>
      </c>
      <c r="I9" s="292">
        <v>-22.653201644308918</v>
      </c>
      <c r="J9" s="263">
        <v>2.8926873223667737</v>
      </c>
      <c r="K9" s="292">
        <v>321.54254874390568</v>
      </c>
      <c r="L9" s="293">
        <v>318.3863453313337</v>
      </c>
      <c r="M9" s="263">
        <v>-0.98158188547723402</v>
      </c>
      <c r="N9" s="292">
        <v>5.5697932817794191</v>
      </c>
      <c r="O9" s="293">
        <v>5.5819172676062534</v>
      </c>
      <c r="P9" s="263">
        <v>0.2176738922519128</v>
      </c>
      <c r="Q9" s="267"/>
      <c r="S9" s="677"/>
      <c r="T9" s="596"/>
    </row>
    <row r="10" spans="1:20" s="298" customFormat="1" ht="12.75" x14ac:dyDescent="0.25">
      <c r="A10" s="295" t="s">
        <v>117</v>
      </c>
      <c r="B10" s="292">
        <v>93.051000000000002</v>
      </c>
      <c r="C10" s="293">
        <v>94.861000000000004</v>
      </c>
      <c r="D10" s="263">
        <v>1.945169853091322</v>
      </c>
      <c r="E10" s="263">
        <v>6.982619017751091</v>
      </c>
      <c r="F10" s="292">
        <v>22871.825990588237</v>
      </c>
      <c r="G10" s="683"/>
      <c r="H10" s="293">
        <v>22989.853000000003</v>
      </c>
      <c r="I10" s="292">
        <v>0.51603667088204741</v>
      </c>
      <c r="J10" s="263">
        <v>6.1636407009607286</v>
      </c>
      <c r="K10" s="292">
        <v>245.79881990078809</v>
      </c>
      <c r="L10" s="293">
        <v>242.35305341499671</v>
      </c>
      <c r="M10" s="263">
        <v>-1.4018645358762072</v>
      </c>
      <c r="N10" s="292">
        <v>5.4905120907312313</v>
      </c>
      <c r="O10" s="293">
        <v>5.2927571129863464</v>
      </c>
      <c r="P10" s="263">
        <v>-3.6017583510784656</v>
      </c>
      <c r="Q10" s="267"/>
      <c r="S10" s="677"/>
      <c r="T10" s="596"/>
    </row>
    <row r="11" spans="1:20" s="298" customFormat="1" ht="12.75" x14ac:dyDescent="0.25">
      <c r="A11" s="295" t="s">
        <v>118</v>
      </c>
      <c r="B11" s="292">
        <v>217.54300000000001</v>
      </c>
      <c r="C11" s="293">
        <v>214.08699999999999</v>
      </c>
      <c r="D11" s="263">
        <v>-1.5886514390258566</v>
      </c>
      <c r="E11" s="263">
        <v>15.75872020802308</v>
      </c>
      <c r="F11" s="292">
        <v>61761.966571084515</v>
      </c>
      <c r="G11" s="683"/>
      <c r="H11" s="293">
        <v>52525.538562900001</v>
      </c>
      <c r="I11" s="292">
        <v>-14.954880035359475</v>
      </c>
      <c r="J11" s="263">
        <v>14.0822365121766</v>
      </c>
      <c r="K11" s="292">
        <v>283.90693596707098</v>
      </c>
      <c r="L11" s="293">
        <v>245.34669813160073</v>
      </c>
      <c r="M11" s="263">
        <v>-13.58199922242923</v>
      </c>
      <c r="N11" s="292">
        <v>4.9315224582964303</v>
      </c>
      <c r="O11" s="293">
        <v>5.0843053854271707</v>
      </c>
      <c r="P11" s="263">
        <v>3.098088438666835</v>
      </c>
      <c r="Q11" s="267"/>
      <c r="S11" s="677"/>
      <c r="T11" s="596"/>
    </row>
    <row r="12" spans="1:20" s="298" customFormat="1" ht="12.75" x14ac:dyDescent="0.25">
      <c r="A12" s="295" t="s">
        <v>119</v>
      </c>
      <c r="B12" s="292">
        <v>68.524000000000001</v>
      </c>
      <c r="C12" s="293">
        <v>68.617999999999995</v>
      </c>
      <c r="D12" s="263">
        <v>0.13717821493197668</v>
      </c>
      <c r="E12" s="263">
        <v>5.0508992289776007</v>
      </c>
      <c r="F12" s="292">
        <v>19631.496078431373</v>
      </c>
      <c r="G12" s="683"/>
      <c r="H12" s="293">
        <v>19332.989999999998</v>
      </c>
      <c r="I12" s="292">
        <v>-1.5205467644380688</v>
      </c>
      <c r="J12" s="263">
        <v>5.1832260099821745</v>
      </c>
      <c r="K12" s="292">
        <v>286.49080728549677</v>
      </c>
      <c r="L12" s="293">
        <v>281.74808359322628</v>
      </c>
      <c r="M12" s="263">
        <v>-1.6554540570456133</v>
      </c>
      <c r="N12" s="292">
        <v>5.3062141603658057</v>
      </c>
      <c r="O12" s="293">
        <v>5.493234457383438</v>
      </c>
      <c r="P12" s="263">
        <v>3.524552371341505</v>
      </c>
      <c r="Q12" s="267"/>
      <c r="S12" s="677"/>
      <c r="T12" s="596"/>
    </row>
    <row r="13" spans="1:20" s="298" customFormat="1" ht="12.75" x14ac:dyDescent="0.25">
      <c r="A13" s="295" t="s">
        <v>120</v>
      </c>
      <c r="B13" s="292">
        <v>38.159999999999997</v>
      </c>
      <c r="C13" s="293">
        <v>33.436</v>
      </c>
      <c r="D13" s="263">
        <v>-12.379454926624733</v>
      </c>
      <c r="E13" s="684">
        <v>2.4611889973490206</v>
      </c>
      <c r="F13" s="292">
        <v>8039.2731666666668</v>
      </c>
      <c r="G13" s="683"/>
      <c r="H13" s="293">
        <v>7949.1166099999991</v>
      </c>
      <c r="I13" s="292">
        <v>-1.1214515889382271</v>
      </c>
      <c r="J13" s="263">
        <v>2.1311792934943496</v>
      </c>
      <c r="K13" s="292">
        <v>210.6727769042628</v>
      </c>
      <c r="L13" s="293">
        <v>237.74125523387963</v>
      </c>
      <c r="M13" s="263">
        <v>12.848588568193463</v>
      </c>
      <c r="N13" s="292">
        <v>5.699316604726274</v>
      </c>
      <c r="O13" s="293">
        <v>5.6291582155693138</v>
      </c>
      <c r="P13" s="263">
        <v>-1.2309965215615448</v>
      </c>
      <c r="Q13" s="267"/>
      <c r="S13" s="677"/>
      <c r="T13" s="596"/>
    </row>
    <row r="14" spans="1:20" s="298" customFormat="1" ht="12.75" x14ac:dyDescent="0.25">
      <c r="A14" s="295" t="s">
        <v>121</v>
      </c>
      <c r="B14" s="292">
        <v>144.125</v>
      </c>
      <c r="C14" s="293">
        <v>144.071</v>
      </c>
      <c r="D14" s="263">
        <v>-3.7467476149177781E-2</v>
      </c>
      <c r="E14" s="263">
        <v>10.604915660876623</v>
      </c>
      <c r="F14" s="292">
        <v>39350.571999999993</v>
      </c>
      <c r="G14" s="683"/>
      <c r="H14" s="293">
        <v>39697.66214</v>
      </c>
      <c r="I14" s="292">
        <v>0.88204598398216039</v>
      </c>
      <c r="J14" s="263">
        <v>10.643048744117317</v>
      </c>
      <c r="K14" s="292">
        <v>273.03085516045098</v>
      </c>
      <c r="L14" s="293">
        <v>275.54235161829934</v>
      </c>
      <c r="M14" s="263">
        <v>0.91985810774846133</v>
      </c>
      <c r="N14" s="292">
        <v>5.5788981101134345</v>
      </c>
      <c r="O14" s="293">
        <v>5.424239269435235</v>
      </c>
      <c r="P14" s="263">
        <v>-2.7722112436115998</v>
      </c>
      <c r="Q14" s="267"/>
      <c r="S14" s="677"/>
      <c r="T14" s="596"/>
    </row>
    <row r="15" spans="1:20" s="298" customFormat="1" ht="12.75" x14ac:dyDescent="0.25">
      <c r="A15" s="295" t="s">
        <v>122</v>
      </c>
      <c r="B15" s="292">
        <v>12.407</v>
      </c>
      <c r="C15" s="293">
        <v>13.699</v>
      </c>
      <c r="D15" s="263">
        <v>10.413476263399701</v>
      </c>
      <c r="E15" s="263">
        <v>1.0083690655187292</v>
      </c>
      <c r="F15" s="292">
        <v>3974.0841299999997</v>
      </c>
      <c r="G15" s="683"/>
      <c r="H15" s="293">
        <v>4319.0275300000003</v>
      </c>
      <c r="I15" s="292">
        <v>8.6798212799788175</v>
      </c>
      <c r="J15" s="263">
        <v>1.1579427616382707</v>
      </c>
      <c r="K15" s="292">
        <v>320.3098355766906</v>
      </c>
      <c r="L15" s="293">
        <v>315.28049711657786</v>
      </c>
      <c r="M15" s="263">
        <v>-1.5701479946932717</v>
      </c>
      <c r="N15" s="292">
        <v>5.6814896350470567</v>
      </c>
      <c r="O15" s="293">
        <v>5.1776384766624952</v>
      </c>
      <c r="P15" s="263">
        <v>-8.8682931898086288</v>
      </c>
      <c r="Q15" s="267"/>
      <c r="S15" s="677"/>
      <c r="T15" s="596"/>
    </row>
    <row r="16" spans="1:20" s="298" customFormat="1" ht="12.75" x14ac:dyDescent="0.25">
      <c r="A16" s="295" t="s">
        <v>123</v>
      </c>
      <c r="B16" s="292">
        <v>71.403000000000006</v>
      </c>
      <c r="C16" s="293">
        <v>72.302000000000007</v>
      </c>
      <c r="D16" s="263">
        <v>1.2590507401649909</v>
      </c>
      <c r="E16" s="263">
        <v>5.3220746167702151</v>
      </c>
      <c r="F16" s="292">
        <v>17876.411</v>
      </c>
      <c r="G16" s="683"/>
      <c r="H16" s="293">
        <v>17523.966</v>
      </c>
      <c r="I16" s="292">
        <v>-1.9715646501973993</v>
      </c>
      <c r="J16" s="263">
        <v>4.6982218668319433</v>
      </c>
      <c r="K16" s="292">
        <v>250.35938265899185</v>
      </c>
      <c r="L16" s="293">
        <v>242.37180160991394</v>
      </c>
      <c r="M16" s="263">
        <v>-3.1904460556837155</v>
      </c>
      <c r="N16" s="292">
        <v>6.0955462547823505</v>
      </c>
      <c r="O16" s="293">
        <v>6.4667208878648008</v>
      </c>
      <c r="P16" s="263">
        <v>6.0892759658946138</v>
      </c>
      <c r="Q16" s="267"/>
      <c r="S16" s="677"/>
      <c r="T16" s="596"/>
    </row>
    <row r="17" spans="1:20" s="298" customFormat="1" ht="12.75" x14ac:dyDescent="0.25">
      <c r="A17" s="295" t="s">
        <v>124</v>
      </c>
      <c r="B17" s="292">
        <v>50.755000000000003</v>
      </c>
      <c r="C17" s="293">
        <v>51.725999999999999</v>
      </c>
      <c r="D17" s="263">
        <v>1.9131120086690823</v>
      </c>
      <c r="E17" s="263">
        <v>3.80749677224774</v>
      </c>
      <c r="F17" s="292">
        <v>13907.708170000002</v>
      </c>
      <c r="G17" s="683"/>
      <c r="H17" s="293">
        <v>14208.005609999998</v>
      </c>
      <c r="I17" s="292">
        <v>2.1592158559075925</v>
      </c>
      <c r="J17" s="263">
        <v>3.8092040717822053</v>
      </c>
      <c r="K17" s="292">
        <v>274.01651403802578</v>
      </c>
      <c r="L17" s="293">
        <v>274.67822004407839</v>
      </c>
      <c r="M17" s="263">
        <v>0.24148398806387306</v>
      </c>
      <c r="N17" s="292">
        <v>5.9817910387342161</v>
      </c>
      <c r="O17" s="293">
        <v>6.4403414640262096</v>
      </c>
      <c r="P17" s="263">
        <v>7.6657713772132263</v>
      </c>
      <c r="Q17" s="267"/>
      <c r="S17" s="677"/>
      <c r="T17" s="596"/>
    </row>
    <row r="18" spans="1:20" s="298" customFormat="1" ht="12.75" x14ac:dyDescent="0.25">
      <c r="A18" s="295" t="s">
        <v>125</v>
      </c>
      <c r="B18" s="292">
        <v>23.209</v>
      </c>
      <c r="C18" s="293">
        <v>23.231999999999999</v>
      </c>
      <c r="D18" s="263">
        <v>9.9099487267872988E-2</v>
      </c>
      <c r="E18" s="263">
        <v>1.7100832272524358</v>
      </c>
      <c r="F18" s="292">
        <v>6313.552941176471</v>
      </c>
      <c r="G18" s="683"/>
      <c r="H18" s="293">
        <v>6205.2</v>
      </c>
      <c r="I18" s="292">
        <v>-1.71619597057312</v>
      </c>
      <c r="J18" s="263">
        <v>1.6636306146716775</v>
      </c>
      <c r="K18" s="292">
        <v>272.03037361267059</v>
      </c>
      <c r="L18" s="293">
        <v>267.09710743801651</v>
      </c>
      <c r="M18" s="263">
        <v>-1.8134982903336705</v>
      </c>
      <c r="N18" s="292">
        <v>5.1790273460889606</v>
      </c>
      <c r="O18" s="293">
        <v>5.621731583757076</v>
      </c>
      <c r="P18" s="263">
        <v>8.5480189248746008</v>
      </c>
      <c r="Q18" s="267"/>
      <c r="S18" s="677"/>
      <c r="T18" s="596"/>
    </row>
    <row r="19" spans="1:20" s="298" customFormat="1" ht="12.75" x14ac:dyDescent="0.25">
      <c r="A19" s="295" t="s">
        <v>200</v>
      </c>
      <c r="B19" s="292">
        <v>62.447999999999993</v>
      </c>
      <c r="C19" s="293">
        <v>62.220999999999997</v>
      </c>
      <c r="D19" s="263">
        <v>-0.36350243402510918</v>
      </c>
      <c r="E19" s="263">
        <v>4.5800227480575852</v>
      </c>
      <c r="F19" s="292">
        <v>18935.683900000004</v>
      </c>
      <c r="G19" s="683" t="s">
        <v>548</v>
      </c>
      <c r="H19" s="293">
        <v>23711.504002156868</v>
      </c>
      <c r="I19" s="292">
        <v>25.221270736130428</v>
      </c>
      <c r="J19" s="263">
        <v>6.3571172529327287</v>
      </c>
      <c r="K19" s="292">
        <v>306.07686125052118</v>
      </c>
      <c r="L19" s="293">
        <v>381.08522849450941</v>
      </c>
      <c r="M19" s="263">
        <v>24.506382788143721</v>
      </c>
      <c r="N19" s="292">
        <v>4.8525815193820394</v>
      </c>
      <c r="O19" s="293">
        <v>5.6554821907122612</v>
      </c>
      <c r="P19" s="263">
        <v>16.545846125887831</v>
      </c>
      <c r="Q19" s="267"/>
      <c r="S19" s="677"/>
      <c r="T19" s="596"/>
    </row>
    <row r="20" spans="1:20" s="298" customFormat="1" ht="12.75" x14ac:dyDescent="0.25">
      <c r="A20" s="295" t="s">
        <v>324</v>
      </c>
      <c r="B20" s="292">
        <v>51.375</v>
      </c>
      <c r="C20" s="293">
        <v>52.222999999999999</v>
      </c>
      <c r="D20" s="263">
        <v>1.6506082725060711</v>
      </c>
      <c r="E20" s="263">
        <v>3.8440804225552667</v>
      </c>
      <c r="F20" s="292">
        <v>23325.184999999998</v>
      </c>
      <c r="G20" s="683" t="s">
        <v>548</v>
      </c>
      <c r="H20" s="293">
        <v>18538.699607843133</v>
      </c>
      <c r="I20" s="292">
        <v>-20.520674936369698</v>
      </c>
      <c r="J20" s="263">
        <v>4.9702746444610417</v>
      </c>
      <c r="K20" s="292">
        <v>450.54950985162918</v>
      </c>
      <c r="L20" s="293">
        <v>354.99108836802048</v>
      </c>
      <c r="M20" s="263">
        <v>-21.209305391338042</v>
      </c>
      <c r="N20" s="292">
        <v>5.7767722708308646</v>
      </c>
      <c r="O20" s="293">
        <v>5.7026156188715911</v>
      </c>
      <c r="P20" s="263">
        <v>-1.283703917734802</v>
      </c>
      <c r="Q20" s="267"/>
      <c r="S20" s="677"/>
      <c r="T20" s="596"/>
    </row>
    <row r="21" spans="1:20" s="298" customFormat="1" ht="12.75" x14ac:dyDescent="0.25">
      <c r="A21" s="295" t="s">
        <v>126</v>
      </c>
      <c r="B21" s="292">
        <v>11.456</v>
      </c>
      <c r="C21" s="293">
        <v>10.137</v>
      </c>
      <c r="D21" s="263">
        <v>-11.513617318435742</v>
      </c>
      <c r="E21" s="684">
        <v>0.74617397015573095</v>
      </c>
      <c r="F21" s="292">
        <v>2975.1261</v>
      </c>
      <c r="G21" s="683"/>
      <c r="H21" s="293">
        <v>2636.1013333333331</v>
      </c>
      <c r="I21" s="292">
        <v>-11.395307468368044</v>
      </c>
      <c r="J21" s="263">
        <v>0.70674577475507006</v>
      </c>
      <c r="K21" s="292">
        <v>259.70025314245805</v>
      </c>
      <c r="L21" s="293">
        <v>260.0474828187169</v>
      </c>
      <c r="M21" s="263">
        <v>0.13370401917489616</v>
      </c>
      <c r="N21" s="292">
        <v>6.6304548755093107</v>
      </c>
      <c r="O21" s="293">
        <v>6.0016212114291365</v>
      </c>
      <c r="P21" s="263">
        <v>-9.4840199637414972</v>
      </c>
      <c r="Q21" s="267"/>
      <c r="S21" s="677"/>
      <c r="T21" s="596"/>
    </row>
    <row r="22" spans="1:20" s="298" customFormat="1" ht="12.75" x14ac:dyDescent="0.25">
      <c r="A22" s="295" t="s">
        <v>127</v>
      </c>
      <c r="B22" s="292">
        <v>12.103</v>
      </c>
      <c r="C22" s="293">
        <v>15.802</v>
      </c>
      <c r="D22" s="263">
        <v>30.56267041229448</v>
      </c>
      <c r="E22" s="263">
        <v>1.1631686964980628</v>
      </c>
      <c r="F22" s="292">
        <v>3782.6744192156862</v>
      </c>
      <c r="G22" s="683"/>
      <c r="H22" s="293">
        <v>4931.45244</v>
      </c>
      <c r="I22" s="292">
        <v>30.369465977526701</v>
      </c>
      <c r="J22" s="263">
        <v>1.3221355079580581</v>
      </c>
      <c r="K22" s="292">
        <v>312.54023128279653</v>
      </c>
      <c r="L22" s="293">
        <v>312.07773952664223</v>
      </c>
      <c r="M22" s="263">
        <v>-0.1479783112260602</v>
      </c>
      <c r="N22" s="292">
        <v>4.4584795760721727</v>
      </c>
      <c r="O22" s="293">
        <v>4.5713993908455892</v>
      </c>
      <c r="P22" s="263">
        <v>2.5326978142826029</v>
      </c>
      <c r="Q22" s="267"/>
      <c r="S22" s="677"/>
      <c r="T22" s="596"/>
    </row>
    <row r="23" spans="1:20" s="298" customFormat="1" ht="12.75" x14ac:dyDescent="0.25">
      <c r="A23" s="295" t="s">
        <v>128</v>
      </c>
      <c r="B23" s="292">
        <v>5.3289999999999997</v>
      </c>
      <c r="C23" s="293">
        <v>5.1139999999999999</v>
      </c>
      <c r="D23" s="263">
        <v>-4.034528054043907</v>
      </c>
      <c r="E23" s="263">
        <v>0.37643619250038557</v>
      </c>
      <c r="F23" s="292">
        <v>2298.5007647058819</v>
      </c>
      <c r="G23" s="683"/>
      <c r="H23" s="293">
        <v>2380.3915490196082</v>
      </c>
      <c r="I23" s="292">
        <v>3.5627912581619237</v>
      </c>
      <c r="J23" s="263">
        <v>0.63818930185243938</v>
      </c>
      <c r="K23" s="292">
        <v>431.31934034638442</v>
      </c>
      <c r="L23" s="293">
        <v>465.46569202573488</v>
      </c>
      <c r="M23" s="263">
        <v>7.9167216688980746</v>
      </c>
      <c r="N23" s="292">
        <v>5.1112475564314774</v>
      </c>
      <c r="O23" s="293">
        <v>5.2265364022457028</v>
      </c>
      <c r="P23" s="263">
        <v>2.2555911162854381</v>
      </c>
      <c r="Q23" s="267"/>
      <c r="S23" s="677"/>
      <c r="T23" s="596"/>
    </row>
    <row r="24" spans="1:20" s="298" customFormat="1" ht="12.75" x14ac:dyDescent="0.25">
      <c r="A24" s="295" t="s">
        <v>129</v>
      </c>
      <c r="B24" s="292">
        <v>22.998000000000001</v>
      </c>
      <c r="C24" s="293">
        <v>21.4</v>
      </c>
      <c r="D24" s="263">
        <v>-6.9484302982868229</v>
      </c>
      <c r="E24" s="263">
        <v>1.5752316228995404</v>
      </c>
      <c r="F24" s="292">
        <v>6990.630673529412</v>
      </c>
      <c r="G24" s="683"/>
      <c r="H24" s="293">
        <v>6699.5251499999995</v>
      </c>
      <c r="I24" s="292">
        <v>-4.1642240467903324</v>
      </c>
      <c r="J24" s="263">
        <v>1.796160501402511</v>
      </c>
      <c r="K24" s="292">
        <v>303.96689597049357</v>
      </c>
      <c r="L24" s="293">
        <v>313.06192289719627</v>
      </c>
      <c r="M24" s="263">
        <v>2.9921109986876804</v>
      </c>
      <c r="N24" s="292">
        <v>4.7920947295055543</v>
      </c>
      <c r="O24" s="293">
        <v>5.5644949494437146</v>
      </c>
      <c r="P24" s="263">
        <v>16.118216845388943</v>
      </c>
      <c r="Q24" s="267"/>
      <c r="S24" s="677"/>
      <c r="T24" s="596"/>
    </row>
    <row r="25" spans="1:20" s="298" customFormat="1" ht="12.75" x14ac:dyDescent="0.25">
      <c r="A25" s="295" t="s">
        <v>130</v>
      </c>
      <c r="B25" s="292">
        <v>48.938102285021039</v>
      </c>
      <c r="C25" s="293">
        <v>47.065370321595204</v>
      </c>
      <c r="D25" s="263">
        <v>-3.8267359705099202</v>
      </c>
      <c r="E25" s="263">
        <v>3.4644326950492661</v>
      </c>
      <c r="F25" s="292">
        <v>17565.56246492076</v>
      </c>
      <c r="G25" s="683"/>
      <c r="H25" s="293">
        <v>16587.840370716807</v>
      </c>
      <c r="I25" s="292">
        <v>-5.5661302970315347</v>
      </c>
      <c r="J25" s="263">
        <v>4.4472440972106089</v>
      </c>
      <c r="K25" s="292">
        <v>358.93427911480785</v>
      </c>
      <c r="L25" s="293">
        <v>352.44257630127981</v>
      </c>
      <c r="M25" s="263">
        <v>-1.8086048592343085</v>
      </c>
      <c r="N25" s="292">
        <v>5.0646091561063731</v>
      </c>
      <c r="O25" s="293">
        <v>5.5576937973644291</v>
      </c>
      <c r="P25" s="263">
        <v>9.7358873322642481</v>
      </c>
      <c r="Q25" s="267"/>
      <c r="S25" s="677"/>
      <c r="T25" s="596"/>
    </row>
    <row r="26" spans="1:20" s="298" customFormat="1" ht="12.75" x14ac:dyDescent="0.25">
      <c r="A26" s="295" t="s">
        <v>131</v>
      </c>
      <c r="B26" s="292">
        <v>146.14500000000001</v>
      </c>
      <c r="C26" s="293">
        <v>140.346</v>
      </c>
      <c r="D26" s="263">
        <v>-3.967977009134771</v>
      </c>
      <c r="E26" s="263">
        <v>10.330722305956025</v>
      </c>
      <c r="F26" s="292">
        <v>38579.981078431374</v>
      </c>
      <c r="G26" s="683" t="s">
        <v>548</v>
      </c>
      <c r="H26" s="293">
        <v>39518.501960784313</v>
      </c>
      <c r="I26" s="292">
        <v>2.4326628891936597</v>
      </c>
      <c r="J26" s="263">
        <v>10.595015423825743</v>
      </c>
      <c r="K26" s="292">
        <v>281.62322002255348</v>
      </c>
      <c r="L26" s="293">
        <v>281.57911134470743</v>
      </c>
      <c r="M26" s="263">
        <v>-1.5662301511398802E-2</v>
      </c>
      <c r="N26" s="292">
        <v>5.7956711865387032</v>
      </c>
      <c r="O26" s="293">
        <v>6.283652434134102</v>
      </c>
      <c r="P26" s="263">
        <v>8.4197538454011465</v>
      </c>
      <c r="Q26" s="267"/>
      <c r="S26" s="677"/>
      <c r="T26" s="596"/>
    </row>
    <row r="27" spans="1:20" s="298" customFormat="1" ht="12.75" x14ac:dyDescent="0.25">
      <c r="A27" s="295" t="s">
        <v>359</v>
      </c>
      <c r="B27" s="292">
        <v>54.676000000000002</v>
      </c>
      <c r="C27" s="293">
        <v>55.061</v>
      </c>
      <c r="D27" s="263">
        <v>0.70414807228034171</v>
      </c>
      <c r="E27" s="263">
        <v>4.0529826349753089</v>
      </c>
      <c r="F27" s="292">
        <v>11634.781500000001</v>
      </c>
      <c r="G27" s="683"/>
      <c r="H27" s="293">
        <v>11844.709000000001</v>
      </c>
      <c r="I27" s="292">
        <v>1.8043097758217552</v>
      </c>
      <c r="J27" s="263">
        <v>3.1755979685227151</v>
      </c>
      <c r="K27" s="292">
        <v>212.79503804228548</v>
      </c>
      <c r="L27" s="293">
        <v>215.11975808648592</v>
      </c>
      <c r="M27" s="263">
        <v>1.0924691034094769</v>
      </c>
      <c r="N27" s="292">
        <v>5.458583606404642</v>
      </c>
      <c r="O27" s="293">
        <v>5.9493214266953389</v>
      </c>
      <c r="P27" s="263">
        <v>8.9902043400948539</v>
      </c>
      <c r="Q27" s="267"/>
      <c r="S27" s="677"/>
      <c r="T27" s="596"/>
    </row>
    <row r="28" spans="1:20" s="298" customFormat="1" ht="12.75" x14ac:dyDescent="0.25">
      <c r="A28" s="295" t="s">
        <v>133</v>
      </c>
      <c r="B28" s="292">
        <v>5.4649999999999999</v>
      </c>
      <c r="C28" s="293">
        <v>5.2530000000000001</v>
      </c>
      <c r="D28" s="263">
        <v>-3.8792314730100586</v>
      </c>
      <c r="E28" s="263">
        <v>0.38666783715379843</v>
      </c>
      <c r="F28" s="292">
        <v>2036.46</v>
      </c>
      <c r="G28" s="683"/>
      <c r="H28" s="293">
        <v>1961.8189999999997</v>
      </c>
      <c r="I28" s="292">
        <v>-3.6652328059475936</v>
      </c>
      <c r="J28" s="263">
        <v>0.52596888881012305</v>
      </c>
      <c r="K28" s="292">
        <v>372.636779505947</v>
      </c>
      <c r="L28" s="293">
        <v>373.46640015229389</v>
      </c>
      <c r="M28" s="263">
        <v>0.22263520188394725</v>
      </c>
      <c r="N28" s="292">
        <v>5.8168719576124852</v>
      </c>
      <c r="O28" s="293">
        <v>5.4152238509261048</v>
      </c>
      <c r="P28" s="263">
        <v>-6.9048813453895459</v>
      </c>
      <c r="Q28" s="267"/>
      <c r="S28" s="677"/>
      <c r="T28" s="596"/>
    </row>
    <row r="29" spans="1:20" s="298" customFormat="1" ht="12.75" x14ac:dyDescent="0.25">
      <c r="A29" s="295" t="s">
        <v>134</v>
      </c>
      <c r="B29" s="292">
        <v>7.7229999999999999</v>
      </c>
      <c r="C29" s="293">
        <v>3.8119999999999998</v>
      </c>
      <c r="D29" s="263">
        <v>-50.640942638870911</v>
      </c>
      <c r="E29" s="263">
        <v>0.2805973339482733</v>
      </c>
      <c r="F29" s="292">
        <v>2263.3991176470586</v>
      </c>
      <c r="G29" s="683"/>
      <c r="H29" s="293">
        <v>1156.0030000000002</v>
      </c>
      <c r="I29" s="263">
        <v>-48.926241466342191</v>
      </c>
      <c r="J29" s="263">
        <v>0.30992747718885827</v>
      </c>
      <c r="K29" s="292">
        <v>293.07252591571398</v>
      </c>
      <c r="L29" s="293">
        <v>303.25367261280172</v>
      </c>
      <c r="M29" s="263">
        <v>3.4739341960753345</v>
      </c>
      <c r="N29" s="292">
        <v>5.7375998490782871</v>
      </c>
      <c r="O29" s="293">
        <v>5.6682421931430973</v>
      </c>
      <c r="P29" s="263">
        <v>-1.2088269966461951</v>
      </c>
      <c r="Q29" s="267"/>
      <c r="S29" s="677"/>
      <c r="T29" s="596"/>
    </row>
    <row r="30" spans="1:20" s="298" customFormat="1" ht="12.75" x14ac:dyDescent="0.25">
      <c r="A30" s="682" t="s">
        <v>135</v>
      </c>
      <c r="B30" s="471">
        <v>12.803000000000001</v>
      </c>
      <c r="C30" s="472">
        <v>13.871</v>
      </c>
      <c r="D30" s="680">
        <v>8.3417948918222287</v>
      </c>
      <c r="E30" s="680">
        <v>1.0210298056653986</v>
      </c>
      <c r="F30" s="471">
        <v>3196.424</v>
      </c>
      <c r="G30" s="681"/>
      <c r="H30" s="472">
        <v>3480.6550000000002</v>
      </c>
      <c r="I30" s="680">
        <v>8.8921557340327908</v>
      </c>
      <c r="J30" s="680">
        <v>0.93317285778219039</v>
      </c>
      <c r="K30" s="471">
        <v>249.66211044286493</v>
      </c>
      <c r="L30" s="679">
        <v>250.93035830149233</v>
      </c>
      <c r="M30" s="678">
        <v>0.50798571572503448</v>
      </c>
      <c r="N30" s="471">
        <v>5.8693096066103871</v>
      </c>
      <c r="O30" s="472">
        <v>5.5592689939106288</v>
      </c>
      <c r="P30" s="678">
        <v>-5.2824034423157862</v>
      </c>
      <c r="Q30" s="267"/>
      <c r="S30" s="677"/>
      <c r="T30" s="596"/>
    </row>
    <row r="31" spans="1:20" s="298" customFormat="1" ht="12.75" x14ac:dyDescent="0.25">
      <c r="A31" s="586" t="s">
        <v>88</v>
      </c>
      <c r="B31" s="675"/>
      <c r="D31" s="296"/>
      <c r="E31" s="296"/>
      <c r="I31" s="296"/>
      <c r="J31" s="296"/>
      <c r="M31" s="296"/>
      <c r="P31" s="296"/>
    </row>
    <row r="32" spans="1:20" s="298" customFormat="1" ht="12.75" x14ac:dyDescent="0.25">
      <c r="A32" s="676"/>
      <c r="B32" s="675"/>
      <c r="D32" s="296"/>
      <c r="E32" s="296"/>
      <c r="I32" s="296"/>
      <c r="J32" s="296"/>
      <c r="M32" s="296"/>
      <c r="P32" s="296"/>
    </row>
    <row r="33" spans="1:16" s="298" customFormat="1" ht="12.75" x14ac:dyDescent="0.25">
      <c r="A33" s="674"/>
      <c r="B33" s="673"/>
      <c r="D33" s="296"/>
      <c r="E33" s="296"/>
      <c r="I33" s="296"/>
      <c r="J33" s="296"/>
      <c r="M33" s="296"/>
      <c r="P33" s="296"/>
    </row>
    <row r="34" spans="1:16" ht="15" customHeight="1" x14ac:dyDescent="0.15">
      <c r="A34" s="672"/>
      <c r="B34" s="671"/>
      <c r="C34" s="664"/>
      <c r="F34" s="664"/>
      <c r="G34" s="664"/>
      <c r="H34" s="664"/>
    </row>
    <row r="35" spans="1:16" ht="15" customHeight="1" x14ac:dyDescent="0.15">
      <c r="A35" s="671"/>
      <c r="B35" s="670"/>
    </row>
    <row r="36" spans="1:16" ht="15" customHeight="1" x14ac:dyDescent="0.15">
      <c r="A36" s="671"/>
      <c r="B36" s="670"/>
    </row>
    <row r="37" spans="1:16" ht="15" customHeight="1" x14ac:dyDescent="0.25">
      <c r="A37" s="669"/>
      <c r="B37" s="668"/>
    </row>
    <row r="38" spans="1:16" ht="15" customHeight="1" x14ac:dyDescent="0.25"/>
    <row r="39" spans="1:16" ht="15" customHeight="1" x14ac:dyDescent="0.25">
      <c r="B39" s="667"/>
      <c r="C39" s="667"/>
      <c r="F39" s="266"/>
      <c r="G39" s="266"/>
      <c r="H39" s="266"/>
    </row>
    <row r="50" spans="1:33" ht="16.5" x14ac:dyDescent="0.3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</row>
    <row r="51" spans="1:33" ht="16.5" x14ac:dyDescent="0.3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95"/>
    </row>
    <row r="52" spans="1:33" ht="16.5" x14ac:dyDescent="0.3">
      <c r="A52" s="95"/>
      <c r="B52" s="666"/>
      <c r="C52" s="666"/>
      <c r="D52" s="666"/>
      <c r="E52" s="666"/>
      <c r="F52" s="666"/>
      <c r="G52" s="666"/>
      <c r="H52" s="666"/>
      <c r="I52" s="666"/>
      <c r="J52" s="666"/>
      <c r="K52" s="666"/>
      <c r="L52" s="666"/>
      <c r="M52" s="666"/>
      <c r="N52" s="666"/>
      <c r="O52" s="666"/>
      <c r="P52" s="666"/>
      <c r="Q52" s="666"/>
      <c r="R52" s="666"/>
      <c r="S52" s="666"/>
      <c r="T52" s="666"/>
      <c r="U52" s="666"/>
      <c r="V52" s="666"/>
      <c r="W52" s="666"/>
      <c r="X52" s="666"/>
      <c r="Y52" s="666"/>
      <c r="Z52" s="666"/>
      <c r="AA52" s="666"/>
      <c r="AB52" s="666"/>
      <c r="AC52" s="666"/>
      <c r="AD52" s="666"/>
      <c r="AE52" s="666"/>
      <c r="AF52" s="666"/>
      <c r="AG52" s="666"/>
    </row>
    <row r="53" spans="1:33" ht="16.5" x14ac:dyDescent="0.3">
      <c r="A53" s="95"/>
      <c r="B53" s="666"/>
      <c r="C53" s="666"/>
      <c r="D53" s="666"/>
      <c r="E53" s="666"/>
      <c r="F53" s="666"/>
      <c r="G53" s="666"/>
      <c r="H53" s="666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Y53" s="666"/>
      <c r="Z53" s="666"/>
      <c r="AA53" s="666"/>
      <c r="AB53" s="666"/>
      <c r="AC53" s="666"/>
      <c r="AD53" s="666"/>
      <c r="AE53" s="666"/>
      <c r="AF53" s="666"/>
      <c r="AG53" s="666"/>
    </row>
    <row r="54" spans="1:33" ht="16.5" x14ac:dyDescent="0.3">
      <c r="A54" s="95"/>
      <c r="B54" s="666"/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Y54" s="666"/>
      <c r="Z54" s="666"/>
      <c r="AA54" s="666"/>
      <c r="AB54" s="666"/>
      <c r="AC54" s="666"/>
      <c r="AD54" s="666"/>
      <c r="AE54" s="666"/>
      <c r="AF54" s="666"/>
      <c r="AG54" s="666"/>
    </row>
    <row r="55" spans="1:33" ht="16.5" x14ac:dyDescent="0.3">
      <c r="A55" s="95"/>
      <c r="B55" s="666"/>
      <c r="C55" s="666"/>
      <c r="D55" s="666"/>
      <c r="E55" s="666"/>
      <c r="F55" s="666"/>
      <c r="G55" s="666"/>
      <c r="H55" s="666"/>
      <c r="I55" s="666"/>
      <c r="J55" s="666"/>
      <c r="K55" s="666"/>
      <c r="L55" s="666"/>
      <c r="M55" s="666"/>
      <c r="N55" s="666"/>
      <c r="O55" s="666"/>
      <c r="P55" s="666"/>
      <c r="Q55" s="666"/>
      <c r="R55" s="666"/>
      <c r="S55" s="666"/>
      <c r="T55" s="666"/>
      <c r="U55" s="666"/>
      <c r="V55" s="666"/>
      <c r="W55" s="666"/>
      <c r="X55" s="666"/>
      <c r="Y55" s="666"/>
      <c r="Z55" s="666"/>
      <c r="AA55" s="666"/>
      <c r="AB55" s="666"/>
      <c r="AC55" s="666"/>
      <c r="AD55" s="666"/>
      <c r="AE55" s="666"/>
      <c r="AF55" s="666"/>
      <c r="AG55" s="666"/>
    </row>
    <row r="56" spans="1:33" ht="16.5" x14ac:dyDescent="0.3">
      <c r="A56" s="95"/>
      <c r="B56" s="666"/>
      <c r="C56" s="666"/>
      <c r="D56" s="666"/>
      <c r="E56" s="666"/>
      <c r="F56" s="666"/>
      <c r="G56" s="666"/>
      <c r="H56" s="666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666"/>
      <c r="U56" s="666"/>
      <c r="V56" s="666"/>
      <c r="W56" s="666"/>
      <c r="X56" s="666"/>
      <c r="Y56" s="666"/>
      <c r="Z56" s="666"/>
      <c r="AA56" s="666"/>
      <c r="AB56" s="666"/>
      <c r="AC56" s="666"/>
      <c r="AD56" s="666"/>
      <c r="AE56" s="666"/>
      <c r="AF56" s="666"/>
      <c r="AG56" s="666"/>
    </row>
    <row r="57" spans="1:33" ht="16.5" x14ac:dyDescent="0.3">
      <c r="A57" s="95"/>
      <c r="B57" s="666"/>
      <c r="C57" s="666"/>
      <c r="D57" s="666"/>
      <c r="E57" s="666"/>
      <c r="F57" s="666"/>
      <c r="G57" s="666"/>
      <c r="H57" s="666"/>
      <c r="I57" s="666"/>
      <c r="J57" s="666"/>
      <c r="K57" s="666"/>
      <c r="L57" s="666"/>
      <c r="M57" s="666"/>
      <c r="N57" s="666"/>
      <c r="O57" s="666"/>
      <c r="P57" s="666"/>
      <c r="Q57" s="666"/>
      <c r="R57" s="666"/>
      <c r="S57" s="666"/>
      <c r="T57" s="666"/>
      <c r="U57" s="666"/>
      <c r="V57" s="666"/>
      <c r="W57" s="666"/>
      <c r="X57" s="666"/>
      <c r="Y57" s="666"/>
      <c r="Z57" s="666"/>
      <c r="AA57" s="666"/>
      <c r="AB57" s="666"/>
      <c r="AC57" s="666"/>
      <c r="AD57" s="666"/>
      <c r="AE57" s="666"/>
      <c r="AF57" s="666"/>
      <c r="AG57" s="666"/>
    </row>
    <row r="58" spans="1:33" ht="16.5" x14ac:dyDescent="0.3">
      <c r="A58" s="95"/>
      <c r="B58" s="666"/>
      <c r="C58" s="666"/>
      <c r="D58" s="666"/>
      <c r="E58" s="666"/>
      <c r="F58" s="666"/>
      <c r="G58" s="666"/>
      <c r="H58" s="666"/>
      <c r="I58" s="666"/>
      <c r="J58" s="666"/>
      <c r="K58" s="666"/>
      <c r="L58" s="666"/>
      <c r="M58" s="666"/>
      <c r="N58" s="666"/>
      <c r="O58" s="666"/>
      <c r="P58" s="666"/>
      <c r="Q58" s="666"/>
      <c r="R58" s="666"/>
      <c r="S58" s="666"/>
      <c r="T58" s="666"/>
      <c r="U58" s="666"/>
      <c r="V58" s="666"/>
      <c r="W58" s="666"/>
      <c r="X58" s="666"/>
      <c r="Y58" s="666"/>
      <c r="Z58" s="666"/>
      <c r="AA58" s="666"/>
      <c r="AB58" s="666"/>
      <c r="AC58" s="666"/>
      <c r="AD58" s="666"/>
      <c r="AE58" s="666"/>
      <c r="AF58" s="666"/>
      <c r="AG58" s="666"/>
    </row>
    <row r="59" spans="1:33" ht="16.5" x14ac:dyDescent="0.3">
      <c r="A59" s="95"/>
      <c r="B59" s="666"/>
      <c r="C59" s="666"/>
      <c r="D59" s="666"/>
      <c r="E59" s="666"/>
      <c r="F59" s="666"/>
      <c r="G59" s="666"/>
      <c r="H59" s="666"/>
      <c r="I59" s="666"/>
      <c r="J59" s="666"/>
      <c r="K59" s="666"/>
      <c r="L59" s="666"/>
      <c r="M59" s="666"/>
      <c r="N59" s="666"/>
      <c r="O59" s="666"/>
      <c r="P59" s="666"/>
      <c r="Q59" s="666"/>
      <c r="R59" s="666"/>
      <c r="S59" s="666"/>
      <c r="T59" s="666"/>
      <c r="U59" s="666"/>
      <c r="V59" s="666"/>
      <c r="W59" s="666"/>
      <c r="X59" s="666"/>
      <c r="Y59" s="666"/>
      <c r="Z59" s="666"/>
      <c r="AA59" s="666"/>
      <c r="AB59" s="666"/>
      <c r="AC59" s="666"/>
      <c r="AD59" s="666"/>
      <c r="AE59" s="666"/>
      <c r="AF59" s="666"/>
      <c r="AG59" s="666"/>
    </row>
    <row r="60" spans="1:33" ht="16.5" x14ac:dyDescent="0.3">
      <c r="A60" s="95"/>
      <c r="B60" s="666"/>
      <c r="C60" s="666"/>
      <c r="D60" s="666"/>
      <c r="E60" s="666"/>
      <c r="F60" s="666"/>
      <c r="G60" s="666"/>
      <c r="H60" s="666"/>
      <c r="I60" s="666"/>
      <c r="J60" s="666"/>
      <c r="K60" s="666"/>
      <c r="L60" s="666"/>
      <c r="M60" s="666"/>
      <c r="N60" s="666"/>
      <c r="O60" s="666"/>
      <c r="P60" s="666"/>
      <c r="Q60" s="666"/>
      <c r="R60" s="666"/>
      <c r="S60" s="666"/>
      <c r="T60" s="666"/>
      <c r="U60" s="666"/>
      <c r="V60" s="666"/>
      <c r="W60" s="666"/>
      <c r="X60" s="666"/>
      <c r="Y60" s="666"/>
      <c r="Z60" s="666"/>
      <c r="AA60" s="666"/>
      <c r="AB60" s="666"/>
      <c r="AC60" s="666"/>
      <c r="AD60" s="666"/>
      <c r="AE60" s="666"/>
      <c r="AF60" s="666"/>
      <c r="AG60" s="666"/>
    </row>
    <row r="61" spans="1:33" ht="16.5" x14ac:dyDescent="0.3">
      <c r="A61" s="95"/>
      <c r="B61" s="666"/>
      <c r="C61" s="666"/>
      <c r="D61" s="666"/>
      <c r="E61" s="666"/>
      <c r="F61" s="666"/>
      <c r="G61" s="666"/>
      <c r="H61" s="666"/>
      <c r="I61" s="666"/>
      <c r="J61" s="666"/>
      <c r="K61" s="666"/>
      <c r="L61" s="666"/>
      <c r="M61" s="666"/>
      <c r="N61" s="666"/>
      <c r="O61" s="666"/>
      <c r="P61" s="666"/>
      <c r="Q61" s="666"/>
      <c r="R61" s="666"/>
      <c r="S61" s="666"/>
      <c r="T61" s="666"/>
      <c r="U61" s="666"/>
      <c r="V61" s="666"/>
      <c r="W61" s="666"/>
      <c r="X61" s="666"/>
      <c r="Y61" s="666"/>
      <c r="Z61" s="666"/>
      <c r="AA61" s="666"/>
      <c r="AB61" s="666"/>
      <c r="AC61" s="666"/>
      <c r="AD61" s="666"/>
      <c r="AE61" s="666"/>
      <c r="AF61" s="666"/>
      <c r="AG61" s="666"/>
    </row>
    <row r="62" spans="1:33" ht="16.5" x14ac:dyDescent="0.3">
      <c r="A62" s="95"/>
      <c r="B62" s="666"/>
      <c r="C62" s="666"/>
      <c r="D62" s="666"/>
      <c r="E62" s="666"/>
      <c r="F62" s="666"/>
      <c r="G62" s="666"/>
      <c r="H62" s="666"/>
      <c r="I62" s="666"/>
      <c r="J62" s="666"/>
      <c r="K62" s="666"/>
      <c r="L62" s="666"/>
      <c r="M62" s="666"/>
      <c r="N62" s="666"/>
      <c r="O62" s="666"/>
      <c r="P62" s="666"/>
      <c r="Q62" s="666"/>
      <c r="R62" s="666"/>
      <c r="S62" s="666"/>
      <c r="T62" s="666"/>
      <c r="U62" s="666"/>
      <c r="V62" s="666"/>
      <c r="W62" s="666"/>
      <c r="X62" s="666"/>
      <c r="Y62" s="666"/>
      <c r="Z62" s="666"/>
      <c r="AA62" s="666"/>
      <c r="AB62" s="666"/>
      <c r="AC62" s="666"/>
      <c r="AD62" s="666"/>
      <c r="AE62" s="666"/>
      <c r="AF62" s="666"/>
      <c r="AG62" s="666"/>
    </row>
    <row r="63" spans="1:33" ht="16.5" x14ac:dyDescent="0.3">
      <c r="A63" s="95"/>
      <c r="B63" s="666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6"/>
      <c r="R63" s="666"/>
      <c r="S63" s="666"/>
      <c r="T63" s="666"/>
      <c r="U63" s="666"/>
      <c r="V63" s="666"/>
      <c r="W63" s="666"/>
      <c r="X63" s="666"/>
      <c r="Y63" s="666"/>
      <c r="Z63" s="666"/>
      <c r="AA63" s="666"/>
      <c r="AB63" s="666"/>
      <c r="AC63" s="666"/>
      <c r="AD63" s="666"/>
      <c r="AE63" s="666"/>
      <c r="AF63" s="666"/>
      <c r="AG63" s="666"/>
    </row>
    <row r="64" spans="1:33" ht="16.5" x14ac:dyDescent="0.3">
      <c r="A64" s="95"/>
      <c r="B64" s="666"/>
      <c r="C64" s="666"/>
      <c r="D64" s="666"/>
      <c r="E64" s="666"/>
      <c r="F64" s="666"/>
      <c r="G64" s="666"/>
      <c r="H64" s="666"/>
      <c r="I64" s="666"/>
      <c r="J64" s="666"/>
      <c r="K64" s="666"/>
      <c r="L64" s="666"/>
      <c r="M64" s="666"/>
      <c r="N64" s="666"/>
      <c r="O64" s="666"/>
      <c r="P64" s="666"/>
      <c r="Q64" s="666"/>
      <c r="R64" s="666"/>
      <c r="S64" s="666"/>
      <c r="T64" s="666"/>
      <c r="U64" s="666"/>
      <c r="V64" s="666"/>
      <c r="W64" s="666"/>
      <c r="X64" s="666"/>
      <c r="Y64" s="666"/>
      <c r="Z64" s="666"/>
      <c r="AA64" s="666"/>
      <c r="AB64" s="666"/>
      <c r="AC64" s="666"/>
      <c r="AD64" s="666"/>
      <c r="AE64" s="666"/>
      <c r="AF64" s="666"/>
      <c r="AG64" s="666"/>
    </row>
    <row r="65" spans="1:33" ht="16.5" x14ac:dyDescent="0.3">
      <c r="A65" s="95"/>
      <c r="B65" s="666"/>
      <c r="C65" s="666"/>
      <c r="D65" s="666"/>
      <c r="E65" s="666"/>
      <c r="F65" s="666"/>
      <c r="G65" s="666"/>
      <c r="H65" s="666"/>
      <c r="I65" s="666"/>
      <c r="J65" s="666"/>
      <c r="K65" s="666"/>
      <c r="L65" s="666"/>
      <c r="M65" s="666"/>
      <c r="N65" s="666"/>
      <c r="O65" s="666"/>
      <c r="P65" s="666"/>
      <c r="Q65" s="666"/>
      <c r="R65" s="666"/>
      <c r="S65" s="666"/>
      <c r="T65" s="666"/>
      <c r="U65" s="666"/>
      <c r="V65" s="666"/>
      <c r="W65" s="666"/>
      <c r="X65" s="666"/>
      <c r="Y65" s="666"/>
      <c r="Z65" s="666"/>
      <c r="AA65" s="666"/>
      <c r="AB65" s="666"/>
      <c r="AC65" s="666"/>
      <c r="AD65" s="666"/>
      <c r="AE65" s="666"/>
      <c r="AF65" s="666"/>
      <c r="AG65" s="666"/>
    </row>
    <row r="66" spans="1:33" ht="16.5" x14ac:dyDescent="0.3">
      <c r="A66" s="95"/>
      <c r="B66" s="666"/>
      <c r="C66" s="666"/>
      <c r="D66" s="666"/>
      <c r="E66" s="666"/>
      <c r="F66" s="666"/>
      <c r="G66" s="666"/>
      <c r="H66" s="666"/>
      <c r="I66" s="666"/>
      <c r="J66" s="666"/>
      <c r="K66" s="666"/>
      <c r="L66" s="666"/>
      <c r="M66" s="666"/>
      <c r="N66" s="666"/>
      <c r="O66" s="666"/>
      <c r="P66" s="666"/>
      <c r="Q66" s="666"/>
      <c r="R66" s="666"/>
      <c r="S66" s="666"/>
      <c r="T66" s="666"/>
      <c r="U66" s="666"/>
      <c r="V66" s="666"/>
      <c r="W66" s="666"/>
      <c r="X66" s="666"/>
      <c r="Y66" s="666"/>
      <c r="Z66" s="666"/>
      <c r="AA66" s="666"/>
      <c r="AB66" s="666"/>
      <c r="AC66" s="666"/>
      <c r="AD66" s="666"/>
      <c r="AE66" s="666"/>
      <c r="AF66" s="666"/>
      <c r="AG66" s="666"/>
    </row>
    <row r="67" spans="1:33" ht="16.5" x14ac:dyDescent="0.3">
      <c r="A67" s="95"/>
      <c r="B67" s="666"/>
      <c r="C67" s="666"/>
      <c r="D67" s="666"/>
      <c r="E67" s="666"/>
      <c r="F67" s="666"/>
      <c r="G67" s="666"/>
      <c r="H67" s="666"/>
      <c r="I67" s="666"/>
      <c r="J67" s="666"/>
      <c r="K67" s="666"/>
      <c r="L67" s="666"/>
      <c r="M67" s="666"/>
      <c r="N67" s="666"/>
      <c r="O67" s="666"/>
      <c r="P67" s="666"/>
      <c r="Q67" s="666"/>
      <c r="R67" s="666"/>
      <c r="S67" s="666"/>
      <c r="T67" s="666"/>
      <c r="U67" s="666"/>
      <c r="V67" s="666"/>
      <c r="W67" s="666"/>
      <c r="X67" s="666"/>
      <c r="Y67" s="666"/>
      <c r="Z67" s="666"/>
      <c r="AA67" s="666"/>
      <c r="AB67" s="666"/>
      <c r="AC67" s="666"/>
      <c r="AD67" s="666"/>
      <c r="AE67" s="666"/>
      <c r="AF67" s="666"/>
      <c r="AG67" s="666"/>
    </row>
    <row r="68" spans="1:33" ht="16.5" x14ac:dyDescent="0.3">
      <c r="A68" s="95"/>
      <c r="B68" s="666"/>
      <c r="C68" s="666"/>
      <c r="D68" s="666"/>
      <c r="E68" s="666"/>
      <c r="F68" s="666"/>
      <c r="G68" s="666"/>
      <c r="H68" s="666"/>
      <c r="I68" s="666"/>
      <c r="J68" s="666"/>
      <c r="K68" s="666"/>
      <c r="L68" s="666"/>
      <c r="M68" s="666"/>
      <c r="N68" s="666"/>
      <c r="O68" s="666"/>
      <c r="P68" s="666"/>
      <c r="Q68" s="666"/>
      <c r="R68" s="666"/>
      <c r="S68" s="666"/>
      <c r="T68" s="666"/>
      <c r="U68" s="666"/>
      <c r="V68" s="666"/>
      <c r="W68" s="666"/>
      <c r="X68" s="666"/>
      <c r="Y68" s="666"/>
      <c r="Z68" s="666"/>
      <c r="AA68" s="666"/>
      <c r="AB68" s="666"/>
      <c r="AC68" s="666"/>
      <c r="AD68" s="666"/>
      <c r="AE68" s="666"/>
      <c r="AF68" s="666"/>
      <c r="AG68" s="666"/>
    </row>
    <row r="69" spans="1:33" ht="16.5" x14ac:dyDescent="0.3">
      <c r="A69" s="95"/>
      <c r="B69" s="666"/>
      <c r="C69" s="666"/>
      <c r="D69" s="666"/>
      <c r="E69" s="666"/>
      <c r="F69" s="666"/>
      <c r="G69" s="666"/>
      <c r="H69" s="666"/>
      <c r="I69" s="666"/>
      <c r="J69" s="666"/>
      <c r="K69" s="666"/>
      <c r="L69" s="666"/>
      <c r="M69" s="666"/>
      <c r="N69" s="666"/>
      <c r="O69" s="666"/>
      <c r="P69" s="666"/>
      <c r="Q69" s="666"/>
      <c r="R69" s="666"/>
      <c r="S69" s="666"/>
      <c r="T69" s="666"/>
      <c r="U69" s="666"/>
      <c r="V69" s="666"/>
      <c r="W69" s="666"/>
      <c r="X69" s="666"/>
      <c r="Y69" s="666"/>
      <c r="Z69" s="666"/>
      <c r="AA69" s="666"/>
      <c r="AB69" s="666"/>
      <c r="AC69" s="666"/>
      <c r="AD69" s="666"/>
      <c r="AE69" s="666"/>
      <c r="AF69" s="666"/>
      <c r="AG69" s="666"/>
    </row>
    <row r="70" spans="1:33" ht="16.5" x14ac:dyDescent="0.3">
      <c r="A70" s="95"/>
      <c r="B70" s="666"/>
      <c r="C70" s="666"/>
      <c r="D70" s="666"/>
      <c r="E70" s="666"/>
      <c r="F70" s="666"/>
      <c r="G70" s="666"/>
      <c r="H70" s="666"/>
      <c r="I70" s="666"/>
      <c r="J70" s="666"/>
      <c r="K70" s="666"/>
      <c r="L70" s="666"/>
      <c r="M70" s="666"/>
      <c r="N70" s="666"/>
      <c r="O70" s="666"/>
      <c r="P70" s="666"/>
      <c r="Q70" s="666"/>
      <c r="R70" s="666"/>
      <c r="S70" s="666"/>
      <c r="T70" s="666"/>
      <c r="U70" s="666"/>
      <c r="V70" s="666"/>
      <c r="W70" s="666"/>
      <c r="X70" s="666"/>
      <c r="Y70" s="666"/>
      <c r="Z70" s="666"/>
      <c r="AA70" s="666"/>
      <c r="AB70" s="666"/>
      <c r="AC70" s="666"/>
      <c r="AD70" s="666"/>
      <c r="AE70" s="666"/>
      <c r="AF70" s="666"/>
      <c r="AG70" s="666"/>
    </row>
    <row r="71" spans="1:33" ht="16.5" x14ac:dyDescent="0.3">
      <c r="A71" s="95"/>
      <c r="B71" s="666"/>
      <c r="C71" s="666"/>
      <c r="D71" s="666"/>
      <c r="E71" s="666"/>
      <c r="F71" s="666"/>
      <c r="G71" s="666"/>
      <c r="H71" s="666"/>
      <c r="I71" s="666"/>
      <c r="J71" s="666"/>
      <c r="K71" s="666"/>
      <c r="L71" s="666"/>
      <c r="M71" s="666"/>
      <c r="N71" s="666"/>
      <c r="O71" s="666"/>
      <c r="P71" s="666"/>
      <c r="Q71" s="666"/>
      <c r="R71" s="666"/>
      <c r="S71" s="666"/>
      <c r="T71" s="666"/>
      <c r="U71" s="666"/>
      <c r="V71" s="666"/>
      <c r="W71" s="666"/>
      <c r="X71" s="666"/>
      <c r="Y71" s="666"/>
      <c r="Z71" s="666"/>
      <c r="AA71" s="666"/>
      <c r="AB71" s="666"/>
      <c r="AC71" s="666"/>
      <c r="AD71" s="666"/>
      <c r="AE71" s="666"/>
      <c r="AF71" s="666"/>
      <c r="AG71" s="666"/>
    </row>
    <row r="72" spans="1:33" ht="16.5" x14ac:dyDescent="0.3">
      <c r="A72" s="95"/>
      <c r="B72" s="666"/>
      <c r="C72" s="666"/>
      <c r="D72" s="666"/>
      <c r="E72" s="666"/>
      <c r="F72" s="666"/>
      <c r="G72" s="666"/>
      <c r="H72" s="666"/>
      <c r="I72" s="666"/>
      <c r="J72" s="666"/>
      <c r="K72" s="666"/>
      <c r="L72" s="666"/>
      <c r="M72" s="666"/>
      <c r="N72" s="666"/>
      <c r="O72" s="666"/>
      <c r="P72" s="666"/>
      <c r="Q72" s="666"/>
      <c r="R72" s="666"/>
      <c r="S72" s="666"/>
      <c r="T72" s="666"/>
      <c r="U72" s="666"/>
      <c r="V72" s="666"/>
      <c r="W72" s="666"/>
      <c r="X72" s="666"/>
      <c r="Y72" s="666"/>
      <c r="Z72" s="666"/>
      <c r="AA72" s="666"/>
      <c r="AB72" s="666"/>
      <c r="AC72" s="666"/>
      <c r="AD72" s="666"/>
      <c r="AE72" s="666"/>
      <c r="AF72" s="666"/>
      <c r="AG72" s="666"/>
    </row>
    <row r="73" spans="1:33" ht="16.5" x14ac:dyDescent="0.3">
      <c r="A73" s="95"/>
      <c r="B73" s="666"/>
      <c r="C73" s="666"/>
      <c r="D73" s="666"/>
      <c r="E73" s="666"/>
      <c r="F73" s="666"/>
      <c r="G73" s="666"/>
      <c r="H73" s="666"/>
      <c r="I73" s="666"/>
      <c r="J73" s="666"/>
      <c r="K73" s="666"/>
      <c r="L73" s="666"/>
      <c r="M73" s="666"/>
      <c r="N73" s="666"/>
      <c r="O73" s="666"/>
      <c r="P73" s="666"/>
      <c r="Q73" s="666"/>
      <c r="R73" s="666"/>
      <c r="S73" s="666"/>
      <c r="T73" s="666"/>
      <c r="U73" s="666"/>
      <c r="V73" s="666"/>
      <c r="W73" s="666"/>
      <c r="X73" s="666"/>
      <c r="Y73" s="666"/>
      <c r="Z73" s="666"/>
      <c r="AA73" s="666"/>
      <c r="AB73" s="666"/>
      <c r="AC73" s="666"/>
      <c r="AD73" s="666"/>
      <c r="AE73" s="666"/>
      <c r="AF73" s="666"/>
      <c r="AG73" s="666"/>
    </row>
    <row r="74" spans="1:33" ht="16.5" x14ac:dyDescent="0.3">
      <c r="A74" s="95"/>
      <c r="B74" s="666"/>
      <c r="C74" s="666"/>
      <c r="D74" s="666"/>
      <c r="E74" s="666"/>
      <c r="F74" s="666"/>
      <c r="G74" s="666"/>
      <c r="H74" s="666"/>
      <c r="I74" s="666"/>
      <c r="J74" s="666"/>
      <c r="K74" s="666"/>
      <c r="L74" s="666"/>
      <c r="M74" s="666"/>
      <c r="N74" s="666"/>
      <c r="O74" s="666"/>
      <c r="P74" s="666"/>
      <c r="Q74" s="666"/>
      <c r="R74" s="666"/>
      <c r="S74" s="666"/>
      <c r="T74" s="666"/>
      <c r="U74" s="666"/>
      <c r="V74" s="666"/>
      <c r="W74" s="666"/>
      <c r="X74" s="666"/>
      <c r="Y74" s="666"/>
      <c r="Z74" s="666"/>
      <c r="AA74" s="666"/>
      <c r="AB74" s="666"/>
      <c r="AC74" s="666"/>
      <c r="AD74" s="666"/>
      <c r="AE74" s="666"/>
      <c r="AF74" s="666"/>
      <c r="AG74" s="666"/>
    </row>
    <row r="75" spans="1:33" ht="16.5" x14ac:dyDescent="0.3">
      <c r="A75" s="95"/>
      <c r="B75" s="666"/>
      <c r="C75" s="666"/>
      <c r="D75" s="666"/>
      <c r="E75" s="666"/>
      <c r="F75" s="666"/>
      <c r="G75" s="666"/>
      <c r="H75" s="666"/>
      <c r="I75" s="666"/>
      <c r="J75" s="666"/>
      <c r="K75" s="666"/>
      <c r="L75" s="666"/>
      <c r="M75" s="666"/>
      <c r="N75" s="666"/>
      <c r="O75" s="666"/>
      <c r="P75" s="666"/>
      <c r="Q75" s="666"/>
      <c r="R75" s="666"/>
      <c r="S75" s="666"/>
      <c r="T75" s="666"/>
      <c r="U75" s="666"/>
      <c r="V75" s="666"/>
      <c r="W75" s="666"/>
      <c r="X75" s="666"/>
      <c r="Y75" s="666"/>
      <c r="Z75" s="666"/>
      <c r="AA75" s="666"/>
      <c r="AB75" s="666"/>
      <c r="AC75" s="666"/>
      <c r="AD75" s="666"/>
      <c r="AE75" s="666"/>
      <c r="AF75" s="666"/>
      <c r="AG75" s="666"/>
    </row>
    <row r="76" spans="1:33" ht="16.5" x14ac:dyDescent="0.3">
      <c r="A76" s="95"/>
      <c r="B76" s="666"/>
      <c r="C76" s="666"/>
      <c r="D76" s="666"/>
      <c r="E76" s="666"/>
      <c r="F76" s="666"/>
      <c r="G76" s="666"/>
      <c r="H76" s="666"/>
      <c r="I76" s="666"/>
      <c r="J76" s="666"/>
      <c r="K76" s="666"/>
      <c r="L76" s="666"/>
      <c r="M76" s="666"/>
      <c r="N76" s="666"/>
      <c r="O76" s="666"/>
      <c r="P76" s="666"/>
      <c r="Q76" s="666"/>
      <c r="R76" s="666"/>
      <c r="S76" s="666"/>
      <c r="T76" s="666"/>
      <c r="U76" s="666"/>
      <c r="V76" s="666"/>
      <c r="W76" s="666"/>
      <c r="X76" s="666"/>
      <c r="Y76" s="666"/>
      <c r="Z76" s="666"/>
      <c r="AA76" s="666"/>
      <c r="AB76" s="666"/>
      <c r="AC76" s="666"/>
      <c r="AD76" s="666"/>
      <c r="AE76" s="666"/>
      <c r="AF76" s="666"/>
      <c r="AG76" s="666"/>
    </row>
    <row r="77" spans="1:33" ht="16.5" x14ac:dyDescent="0.3">
      <c r="A77" s="95"/>
      <c r="B77" s="666"/>
      <c r="C77" s="666"/>
      <c r="D77" s="666"/>
      <c r="E77" s="666"/>
      <c r="F77" s="666"/>
      <c r="G77" s="666"/>
      <c r="H77" s="666"/>
      <c r="I77" s="666"/>
      <c r="J77" s="666"/>
      <c r="K77" s="666"/>
      <c r="L77" s="666"/>
      <c r="M77" s="666"/>
      <c r="N77" s="666"/>
      <c r="O77" s="666"/>
      <c r="P77" s="666"/>
      <c r="Q77" s="666"/>
      <c r="R77" s="666"/>
      <c r="S77" s="666"/>
      <c r="T77" s="666"/>
      <c r="U77" s="666"/>
      <c r="V77" s="666"/>
      <c r="W77" s="666"/>
      <c r="X77" s="666"/>
      <c r="Y77" s="666"/>
      <c r="Z77" s="666"/>
      <c r="AA77" s="666"/>
      <c r="AB77" s="666"/>
      <c r="AC77" s="666"/>
      <c r="AD77" s="666"/>
      <c r="AE77" s="666"/>
      <c r="AF77" s="666"/>
      <c r="AG77" s="666"/>
    </row>
    <row r="78" spans="1:33" ht="16.5" x14ac:dyDescent="0.3">
      <c r="A78" s="95"/>
      <c r="B78" s="666"/>
      <c r="C78" s="666"/>
      <c r="D78" s="666"/>
      <c r="E78" s="666"/>
      <c r="F78" s="666"/>
      <c r="G78" s="666"/>
      <c r="H78" s="666"/>
      <c r="I78" s="666"/>
      <c r="J78" s="666"/>
      <c r="K78" s="666"/>
      <c r="L78" s="666"/>
      <c r="M78" s="666"/>
      <c r="N78" s="666"/>
      <c r="O78" s="666"/>
      <c r="P78" s="666"/>
      <c r="Q78" s="666"/>
      <c r="R78" s="666"/>
      <c r="S78" s="666"/>
      <c r="T78" s="666"/>
      <c r="U78" s="666"/>
      <c r="V78" s="666"/>
      <c r="W78" s="666"/>
      <c r="X78" s="666"/>
      <c r="Y78" s="666"/>
      <c r="Z78" s="666"/>
      <c r="AA78" s="666"/>
      <c r="AB78" s="666"/>
      <c r="AC78" s="666"/>
      <c r="AD78" s="666"/>
      <c r="AE78" s="666"/>
      <c r="AF78" s="666"/>
      <c r="AG78" s="666"/>
    </row>
    <row r="79" spans="1:33" ht="16.5" x14ac:dyDescent="0.3">
      <c r="A79" s="95"/>
      <c r="B79" s="666"/>
      <c r="C79" s="666"/>
      <c r="D79" s="666"/>
      <c r="E79" s="666"/>
      <c r="F79" s="666"/>
      <c r="G79" s="666"/>
      <c r="H79" s="666"/>
      <c r="I79" s="666"/>
      <c r="J79" s="666"/>
      <c r="K79" s="666"/>
      <c r="L79" s="666"/>
      <c r="M79" s="666"/>
      <c r="N79" s="666"/>
      <c r="O79" s="666"/>
      <c r="P79" s="666"/>
      <c r="Q79" s="666"/>
      <c r="R79" s="666"/>
      <c r="S79" s="666"/>
      <c r="T79" s="666"/>
      <c r="U79" s="666"/>
      <c r="V79" s="666"/>
      <c r="W79" s="666"/>
      <c r="X79" s="666"/>
      <c r="Y79" s="666"/>
      <c r="Z79" s="666"/>
      <c r="AA79" s="666"/>
      <c r="AB79" s="666"/>
      <c r="AC79" s="666"/>
      <c r="AD79" s="666"/>
      <c r="AE79" s="666"/>
      <c r="AF79" s="666"/>
      <c r="AG79" s="666"/>
    </row>
    <row r="80" spans="1:33" x14ac:dyDescent="0.25">
      <c r="B80" s="665"/>
      <c r="C80" s="665"/>
      <c r="D80" s="665"/>
      <c r="E80" s="665"/>
      <c r="F80" s="665"/>
      <c r="G80" s="665"/>
      <c r="H80" s="665"/>
      <c r="I80" s="665"/>
      <c r="J80" s="665"/>
      <c r="K80" s="665"/>
      <c r="L80" s="665"/>
      <c r="M80" s="665"/>
      <c r="N80" s="665"/>
      <c r="O80" s="665"/>
      <c r="P80" s="665"/>
      <c r="Q80" s="665"/>
      <c r="R80" s="665"/>
      <c r="S80" s="665"/>
      <c r="T80" s="665"/>
      <c r="U80" s="665"/>
      <c r="V80" s="665"/>
      <c r="W80" s="665"/>
      <c r="X80" s="665"/>
      <c r="Y80" s="665"/>
      <c r="Z80" s="665"/>
      <c r="AA80" s="665"/>
      <c r="AB80" s="665"/>
      <c r="AC80" s="665"/>
      <c r="AD80" s="665"/>
      <c r="AE80" s="665"/>
      <c r="AF80" s="665"/>
      <c r="AG80" s="665"/>
    </row>
    <row r="81" spans="1:34" x14ac:dyDescent="0.25">
      <c r="B81" s="665"/>
      <c r="C81" s="665"/>
      <c r="D81" s="665"/>
      <c r="E81" s="665"/>
      <c r="F81" s="665"/>
      <c r="G81" s="665"/>
      <c r="H81" s="665"/>
      <c r="I81" s="665"/>
      <c r="J81" s="665"/>
      <c r="K81" s="665"/>
      <c r="L81" s="665"/>
      <c r="M81" s="665"/>
      <c r="N81" s="665"/>
      <c r="O81" s="665"/>
      <c r="P81" s="665"/>
      <c r="Q81" s="665"/>
      <c r="R81" s="665"/>
      <c r="S81" s="665"/>
      <c r="T81" s="665"/>
      <c r="U81" s="665"/>
      <c r="V81" s="665"/>
      <c r="W81" s="665"/>
      <c r="X81" s="665"/>
      <c r="Y81" s="665"/>
      <c r="Z81" s="665"/>
      <c r="AA81" s="665"/>
      <c r="AB81" s="665"/>
      <c r="AC81" s="665"/>
      <c r="AD81" s="665"/>
      <c r="AE81" s="665"/>
      <c r="AF81" s="665"/>
      <c r="AG81" s="665"/>
    </row>
    <row r="82" spans="1:34" x14ac:dyDescent="0.25">
      <c r="B82" s="665"/>
      <c r="C82" s="665"/>
      <c r="D82" s="665"/>
      <c r="E82" s="665"/>
      <c r="F82" s="665"/>
      <c r="G82" s="665"/>
      <c r="H82" s="665"/>
      <c r="I82" s="665"/>
      <c r="J82" s="665"/>
      <c r="K82" s="665"/>
      <c r="L82" s="665"/>
      <c r="M82" s="665"/>
      <c r="N82" s="665"/>
      <c r="O82" s="665"/>
      <c r="P82" s="665"/>
      <c r="Q82" s="665"/>
      <c r="R82" s="665"/>
      <c r="S82" s="665"/>
      <c r="T82" s="665"/>
      <c r="U82" s="665"/>
      <c r="V82" s="665"/>
      <c r="W82" s="665"/>
      <c r="X82" s="665"/>
      <c r="Y82" s="665"/>
      <c r="Z82" s="665"/>
      <c r="AA82" s="665"/>
      <c r="AB82" s="665"/>
      <c r="AC82" s="665"/>
      <c r="AD82" s="665"/>
      <c r="AE82" s="665"/>
      <c r="AF82" s="665"/>
      <c r="AG82" s="665"/>
    </row>
    <row r="83" spans="1:34" x14ac:dyDescent="0.25">
      <c r="B83" s="665"/>
      <c r="C83" s="665"/>
      <c r="D83" s="665"/>
      <c r="E83" s="665"/>
      <c r="F83" s="665"/>
      <c r="G83" s="665"/>
      <c r="H83" s="665"/>
      <c r="I83" s="665"/>
      <c r="J83" s="665"/>
      <c r="K83" s="665"/>
      <c r="L83" s="665"/>
      <c r="M83" s="665"/>
      <c r="N83" s="665"/>
      <c r="O83" s="665"/>
      <c r="P83" s="665"/>
      <c r="Q83" s="665"/>
      <c r="R83" s="665"/>
      <c r="S83" s="665"/>
      <c r="T83" s="665"/>
      <c r="U83" s="665"/>
      <c r="V83" s="665"/>
      <c r="W83" s="665"/>
      <c r="X83" s="665"/>
      <c r="Y83" s="665"/>
      <c r="Z83" s="665"/>
      <c r="AA83" s="665"/>
      <c r="AB83" s="665"/>
      <c r="AC83" s="665"/>
      <c r="AD83" s="665"/>
      <c r="AE83" s="665"/>
      <c r="AF83" s="665"/>
      <c r="AG83" s="665"/>
    </row>
    <row r="84" spans="1:34" x14ac:dyDescent="0.25">
      <c r="B84" s="665"/>
      <c r="C84" s="665"/>
      <c r="D84" s="665"/>
      <c r="E84" s="665"/>
      <c r="F84" s="665"/>
      <c r="G84" s="665"/>
      <c r="H84" s="665"/>
      <c r="I84" s="665"/>
      <c r="J84" s="665"/>
      <c r="K84" s="665"/>
      <c r="L84" s="665"/>
      <c r="M84" s="665"/>
      <c r="N84" s="665"/>
      <c r="O84" s="665"/>
      <c r="P84" s="665"/>
      <c r="Q84" s="665"/>
      <c r="R84" s="665"/>
      <c r="S84" s="665"/>
      <c r="T84" s="665"/>
      <c r="U84" s="665"/>
      <c r="V84" s="665"/>
      <c r="W84" s="665"/>
      <c r="X84" s="665"/>
      <c r="Y84" s="665"/>
      <c r="Z84" s="665"/>
      <c r="AA84" s="665"/>
      <c r="AB84" s="665"/>
      <c r="AC84" s="665"/>
      <c r="AD84" s="665"/>
      <c r="AE84" s="665"/>
      <c r="AF84" s="665"/>
      <c r="AG84" s="665"/>
    </row>
    <row r="85" spans="1:34" x14ac:dyDescent="0.25">
      <c r="B85" s="665"/>
      <c r="C85" s="665"/>
      <c r="D85" s="665"/>
      <c r="E85" s="665"/>
      <c r="F85" s="665"/>
      <c r="G85" s="665"/>
      <c r="H85" s="665"/>
      <c r="I85" s="665"/>
      <c r="J85" s="665"/>
      <c r="K85" s="665"/>
      <c r="L85" s="665"/>
      <c r="M85" s="665"/>
      <c r="N85" s="665"/>
      <c r="O85" s="665"/>
      <c r="P85" s="665"/>
      <c r="Q85" s="665"/>
      <c r="R85" s="665"/>
      <c r="S85" s="665"/>
      <c r="T85" s="665"/>
      <c r="U85" s="665"/>
      <c r="V85" s="665"/>
      <c r="W85" s="665"/>
      <c r="X85" s="665"/>
      <c r="Y85" s="665"/>
      <c r="Z85" s="665"/>
      <c r="AA85" s="665"/>
      <c r="AB85" s="665"/>
      <c r="AC85" s="665"/>
      <c r="AD85" s="665"/>
      <c r="AE85" s="665"/>
      <c r="AF85" s="665"/>
      <c r="AG85" s="665"/>
    </row>
    <row r="86" spans="1:34" x14ac:dyDescent="0.25">
      <c r="B86" s="665"/>
      <c r="C86" s="665"/>
      <c r="D86" s="665"/>
      <c r="E86" s="665"/>
      <c r="F86" s="665"/>
      <c r="G86" s="665"/>
      <c r="H86" s="665"/>
      <c r="I86" s="665"/>
      <c r="J86" s="665"/>
      <c r="K86" s="665"/>
      <c r="L86" s="665"/>
      <c r="M86" s="665"/>
      <c r="N86" s="665"/>
      <c r="O86" s="665"/>
      <c r="P86" s="665"/>
      <c r="Q86" s="665"/>
      <c r="R86" s="665"/>
      <c r="S86" s="665"/>
      <c r="T86" s="665"/>
      <c r="U86" s="665"/>
      <c r="V86" s="665"/>
      <c r="W86" s="665"/>
      <c r="X86" s="665"/>
      <c r="Y86" s="665"/>
      <c r="Z86" s="665"/>
      <c r="AA86" s="665"/>
      <c r="AB86" s="665"/>
      <c r="AC86" s="665"/>
      <c r="AD86" s="665"/>
      <c r="AE86" s="665"/>
      <c r="AF86" s="665"/>
      <c r="AG86" s="665"/>
    </row>
    <row r="87" spans="1:34" ht="16.5" x14ac:dyDescent="0.3">
      <c r="A87" s="95"/>
      <c r="B87" s="666"/>
      <c r="C87" s="666"/>
      <c r="D87" s="666"/>
      <c r="E87" s="666"/>
      <c r="F87" s="666"/>
      <c r="G87" s="666"/>
      <c r="H87" s="666"/>
      <c r="I87" s="666"/>
      <c r="J87" s="666"/>
      <c r="K87" s="666"/>
      <c r="L87" s="666"/>
      <c r="M87" s="666"/>
      <c r="N87" s="666"/>
      <c r="O87" s="666"/>
      <c r="P87" s="666"/>
      <c r="Q87" s="666"/>
      <c r="R87" s="666"/>
      <c r="S87" s="666"/>
      <c r="T87" s="666"/>
      <c r="U87" s="666"/>
      <c r="V87" s="666"/>
      <c r="W87" s="666"/>
      <c r="X87" s="666"/>
      <c r="Y87" s="666"/>
      <c r="Z87" s="666"/>
      <c r="AA87" s="666"/>
      <c r="AB87" s="666"/>
      <c r="AC87" s="666"/>
      <c r="AD87" s="666"/>
      <c r="AE87" s="666"/>
      <c r="AF87" s="666"/>
      <c r="AG87" s="666"/>
      <c r="AH87" s="95"/>
    </row>
    <row r="88" spans="1:34" ht="16.5" x14ac:dyDescent="0.3">
      <c r="A88" s="95"/>
      <c r="B88" s="666"/>
      <c r="C88" s="666"/>
      <c r="D88" s="666"/>
      <c r="E88" s="666"/>
      <c r="F88" s="666"/>
      <c r="G88" s="666"/>
      <c r="H88" s="666"/>
      <c r="I88" s="666"/>
      <c r="J88" s="666"/>
      <c r="K88" s="666"/>
      <c r="L88" s="666"/>
      <c r="M88" s="666"/>
      <c r="N88" s="666"/>
      <c r="O88" s="666"/>
      <c r="P88" s="666"/>
      <c r="Q88" s="666"/>
      <c r="R88" s="666"/>
      <c r="S88" s="666"/>
      <c r="T88" s="666" t="s">
        <v>85</v>
      </c>
      <c r="U88" s="666" t="s">
        <v>596</v>
      </c>
      <c r="V88" s="666"/>
      <c r="W88" s="666"/>
      <c r="X88" s="666"/>
      <c r="Y88" s="666"/>
      <c r="Z88" s="666"/>
      <c r="AA88" s="666"/>
      <c r="AB88" s="666"/>
      <c r="AC88" s="666"/>
      <c r="AD88" s="666"/>
      <c r="AE88" s="666"/>
      <c r="AF88" s="666"/>
      <c r="AG88" s="666"/>
      <c r="AH88" s="95"/>
    </row>
    <row r="89" spans="1:34" ht="16.5" x14ac:dyDescent="0.3">
      <c r="A89" s="95"/>
      <c r="B89" s="666"/>
      <c r="C89" s="666"/>
      <c r="D89" s="666"/>
      <c r="E89" s="666"/>
      <c r="F89" s="666"/>
      <c r="G89" s="666"/>
      <c r="H89" s="666"/>
      <c r="I89" s="666"/>
      <c r="J89" s="666"/>
      <c r="K89" s="666"/>
      <c r="L89" s="666"/>
      <c r="M89" s="666"/>
      <c r="N89" s="666"/>
      <c r="O89" s="666"/>
      <c r="P89" s="666"/>
      <c r="Q89" s="666"/>
      <c r="R89" s="666"/>
      <c r="S89" s="666"/>
      <c r="T89" s="666" t="s">
        <v>595</v>
      </c>
      <c r="U89" s="666">
        <v>18.023092139804653</v>
      </c>
      <c r="V89" s="666"/>
      <c r="W89" s="666"/>
      <c r="X89" s="666"/>
      <c r="Y89" s="666"/>
      <c r="Z89" s="666"/>
      <c r="AA89" s="666"/>
      <c r="AB89" s="666"/>
      <c r="AC89" s="666"/>
      <c r="AD89" s="666"/>
      <c r="AE89" s="666"/>
      <c r="AF89" s="666"/>
      <c r="AG89" s="666"/>
      <c r="AH89" s="95"/>
    </row>
    <row r="90" spans="1:34" ht="16.5" x14ac:dyDescent="0.3">
      <c r="A90" s="95"/>
      <c r="B90" s="666"/>
      <c r="C90" s="666"/>
      <c r="D90" s="666"/>
      <c r="E90" s="666"/>
      <c r="F90" s="666"/>
      <c r="G90" s="666"/>
      <c r="H90" s="666"/>
      <c r="I90" s="666"/>
      <c r="J90" s="666"/>
      <c r="K90" s="666"/>
      <c r="L90" s="666"/>
      <c r="M90" s="666"/>
      <c r="N90" s="666"/>
      <c r="O90" s="666"/>
      <c r="P90" s="666"/>
      <c r="Q90" s="666"/>
      <c r="R90" s="666"/>
      <c r="S90" s="666"/>
      <c r="T90" s="666" t="s">
        <v>113</v>
      </c>
      <c r="U90" s="666">
        <v>0</v>
      </c>
      <c r="V90" s="666"/>
      <c r="W90" s="666"/>
      <c r="X90" s="666"/>
      <c r="Y90" s="666"/>
      <c r="Z90" s="666"/>
      <c r="AA90" s="666"/>
      <c r="AB90" s="666"/>
      <c r="AC90" s="666"/>
      <c r="AD90" s="666"/>
      <c r="AE90" s="666"/>
      <c r="AF90" s="666"/>
      <c r="AG90" s="666"/>
      <c r="AH90" s="95"/>
    </row>
    <row r="91" spans="1:34" ht="16.5" x14ac:dyDescent="0.3">
      <c r="A91" s="95"/>
      <c r="B91" s="666"/>
      <c r="C91" s="666"/>
      <c r="D91" s="666"/>
      <c r="E91" s="666"/>
      <c r="F91" s="666"/>
      <c r="G91" s="666"/>
      <c r="H91" s="666"/>
      <c r="I91" s="666"/>
      <c r="J91" s="666"/>
      <c r="K91" s="666"/>
      <c r="L91" s="666"/>
      <c r="M91" s="666"/>
      <c r="N91" s="666"/>
      <c r="O91" s="666"/>
      <c r="P91" s="666"/>
      <c r="Q91" s="666"/>
      <c r="R91" s="666"/>
      <c r="S91" s="666"/>
      <c r="T91" s="666" t="s">
        <v>114</v>
      </c>
      <c r="U91" s="666">
        <v>0</v>
      </c>
      <c r="V91" s="666"/>
      <c r="W91" s="666"/>
      <c r="X91" s="666"/>
      <c r="Y91" s="666"/>
      <c r="Z91" s="666"/>
      <c r="AA91" s="666"/>
      <c r="AB91" s="666"/>
      <c r="AC91" s="666"/>
      <c r="AD91" s="666"/>
      <c r="AE91" s="666"/>
      <c r="AF91" s="666"/>
      <c r="AG91" s="666"/>
      <c r="AH91" s="95"/>
    </row>
    <row r="92" spans="1:34" ht="16.5" x14ac:dyDescent="0.3">
      <c r="A92" s="95"/>
      <c r="B92" s="666"/>
      <c r="C92" s="666"/>
      <c r="D92" s="666"/>
      <c r="E92" s="666"/>
      <c r="F92" s="666"/>
      <c r="G92" s="666"/>
      <c r="H92" s="666"/>
      <c r="I92" s="666"/>
      <c r="J92" s="666"/>
      <c r="K92" s="666"/>
      <c r="L92" s="666"/>
      <c r="M92" s="666"/>
      <c r="N92" s="666"/>
      <c r="O92" s="666"/>
      <c r="P92" s="666"/>
      <c r="Q92" s="666"/>
      <c r="R92" s="666"/>
      <c r="S92" s="666"/>
      <c r="T92" s="666" t="s">
        <v>115</v>
      </c>
      <c r="U92" s="666">
        <v>12.817031736582228</v>
      </c>
      <c r="V92" s="666"/>
      <c r="W92" s="666"/>
      <c r="X92" s="666"/>
      <c r="Y92" s="666"/>
      <c r="Z92" s="666"/>
      <c r="AA92" s="666"/>
      <c r="AB92" s="666"/>
      <c r="AC92" s="666"/>
      <c r="AD92" s="666"/>
      <c r="AE92" s="666"/>
      <c r="AF92" s="666"/>
      <c r="AG92" s="666"/>
      <c r="AH92" s="95"/>
    </row>
    <row r="93" spans="1:34" ht="16.5" x14ac:dyDescent="0.3">
      <c r="A93" s="95"/>
      <c r="B93" s="666"/>
      <c r="C93" s="666"/>
      <c r="D93" s="666"/>
      <c r="E93" s="666"/>
      <c r="F93" s="666"/>
      <c r="G93" s="666"/>
      <c r="H93" s="666"/>
      <c r="I93" s="666"/>
      <c r="J93" s="666"/>
      <c r="K93" s="666"/>
      <c r="L93" s="666"/>
      <c r="M93" s="666"/>
      <c r="N93" s="666"/>
      <c r="O93" s="666"/>
      <c r="P93" s="666"/>
      <c r="Q93" s="666"/>
      <c r="R93" s="666"/>
      <c r="S93" s="666"/>
      <c r="T93" s="666" t="s">
        <v>116</v>
      </c>
      <c r="U93" s="666">
        <v>16.927482547386131</v>
      </c>
      <c r="V93" s="666"/>
      <c r="W93" s="666"/>
      <c r="X93" s="666"/>
      <c r="Y93" s="666"/>
      <c r="Z93" s="666"/>
      <c r="AA93" s="666"/>
      <c r="AB93" s="666"/>
      <c r="AC93" s="666"/>
      <c r="AD93" s="666"/>
      <c r="AE93" s="666"/>
      <c r="AF93" s="666"/>
      <c r="AG93" s="666"/>
      <c r="AH93" s="95"/>
    </row>
    <row r="94" spans="1:34" ht="16.5" x14ac:dyDescent="0.3">
      <c r="A94" s="95"/>
      <c r="B94" s="666"/>
      <c r="C94" s="666"/>
      <c r="D94" s="666"/>
      <c r="E94" s="666"/>
      <c r="F94" s="666"/>
      <c r="G94" s="666"/>
      <c r="H94" s="666"/>
      <c r="I94" s="666"/>
      <c r="J94" s="666"/>
      <c r="K94" s="666"/>
      <c r="L94" s="666"/>
      <c r="M94" s="666"/>
      <c r="N94" s="666"/>
      <c r="O94" s="666"/>
      <c r="P94" s="666"/>
      <c r="Q94" s="666"/>
      <c r="R94" s="666"/>
      <c r="S94" s="666"/>
      <c r="T94" s="666" t="s">
        <v>117</v>
      </c>
      <c r="U94" s="666">
        <v>13.014095984874176</v>
      </c>
      <c r="V94" s="666"/>
      <c r="W94" s="666"/>
      <c r="X94" s="666"/>
      <c r="Y94" s="666"/>
      <c r="Z94" s="666"/>
      <c r="AA94" s="666"/>
      <c r="AB94" s="666"/>
      <c r="AC94" s="666"/>
      <c r="AD94" s="666"/>
      <c r="AE94" s="666"/>
      <c r="AF94" s="666"/>
      <c r="AG94" s="666"/>
      <c r="AH94" s="95"/>
    </row>
    <row r="95" spans="1:34" ht="16.5" x14ac:dyDescent="0.3">
      <c r="A95" s="95"/>
      <c r="B95" s="666"/>
      <c r="C95" s="666"/>
      <c r="D95" s="666"/>
      <c r="E95" s="666"/>
      <c r="F95" s="666"/>
      <c r="G95" s="666"/>
      <c r="H95" s="666"/>
      <c r="I95" s="666"/>
      <c r="J95" s="666"/>
      <c r="K95" s="666"/>
      <c r="L95" s="666"/>
      <c r="M95" s="666"/>
      <c r="N95" s="666"/>
      <c r="O95" s="666"/>
      <c r="P95" s="666"/>
      <c r="Q95" s="666"/>
      <c r="R95" s="666"/>
      <c r="S95" s="666"/>
      <c r="T95" s="666" t="s">
        <v>118</v>
      </c>
      <c r="U95" s="666">
        <v>0</v>
      </c>
      <c r="V95" s="666"/>
      <c r="W95" s="666"/>
      <c r="X95" s="666"/>
      <c r="Y95" s="666"/>
      <c r="Z95" s="666"/>
      <c r="AA95" s="666"/>
      <c r="AB95" s="666"/>
      <c r="AC95" s="666"/>
      <c r="AD95" s="666"/>
      <c r="AE95" s="666"/>
      <c r="AF95" s="666"/>
      <c r="AG95" s="666"/>
      <c r="AH95" s="95"/>
    </row>
    <row r="96" spans="1:34" ht="16.5" x14ac:dyDescent="0.3">
      <c r="A96" s="95"/>
      <c r="B96" s="666"/>
      <c r="C96" s="666"/>
      <c r="D96" s="666"/>
      <c r="E96" s="666"/>
      <c r="F96" s="666"/>
      <c r="G96" s="666"/>
      <c r="H96" s="666"/>
      <c r="I96" s="666"/>
      <c r="J96" s="666"/>
      <c r="K96" s="666"/>
      <c r="L96" s="666"/>
      <c r="M96" s="666"/>
      <c r="N96" s="666"/>
      <c r="O96" s="666"/>
      <c r="P96" s="666"/>
      <c r="Q96" s="666"/>
      <c r="R96" s="666"/>
      <c r="S96" s="666"/>
      <c r="T96" s="666" t="s">
        <v>400</v>
      </c>
      <c r="U96" s="666">
        <v>0</v>
      </c>
      <c r="V96" s="666"/>
      <c r="W96" s="666"/>
      <c r="X96" s="666"/>
      <c r="Y96" s="666"/>
      <c r="Z96" s="666"/>
      <c r="AA96" s="666"/>
      <c r="AB96" s="666"/>
      <c r="AC96" s="666"/>
      <c r="AD96" s="666"/>
      <c r="AE96" s="666"/>
      <c r="AF96" s="666"/>
      <c r="AG96" s="666"/>
      <c r="AH96" s="95"/>
    </row>
    <row r="97" spans="1:34" ht="16.5" x14ac:dyDescent="0.3">
      <c r="A97" s="95"/>
      <c r="B97" s="666"/>
      <c r="C97" s="666"/>
      <c r="D97" s="666"/>
      <c r="E97" s="666"/>
      <c r="F97" s="666"/>
      <c r="G97" s="666"/>
      <c r="H97" s="666"/>
      <c r="I97" s="666"/>
      <c r="J97" s="666"/>
      <c r="K97" s="666"/>
      <c r="L97" s="666"/>
      <c r="M97" s="666"/>
      <c r="N97" s="666"/>
      <c r="O97" s="666"/>
      <c r="P97" s="666"/>
      <c r="Q97" s="666"/>
      <c r="R97" s="666"/>
      <c r="S97" s="666"/>
      <c r="T97" s="666" t="s">
        <v>119</v>
      </c>
      <c r="U97" s="666">
        <v>16.46442788832541</v>
      </c>
      <c r="V97" s="666"/>
      <c r="W97" s="666"/>
      <c r="X97" s="666"/>
      <c r="Y97" s="666"/>
      <c r="Z97" s="666"/>
      <c r="AA97" s="666"/>
      <c r="AB97" s="666"/>
      <c r="AC97" s="666"/>
      <c r="AD97" s="666"/>
      <c r="AE97" s="666"/>
      <c r="AF97" s="666"/>
      <c r="AG97" s="666"/>
      <c r="AH97" s="95"/>
    </row>
    <row r="98" spans="1:34" ht="16.5" x14ac:dyDescent="0.3">
      <c r="A98" s="95"/>
      <c r="B98" s="666"/>
      <c r="C98" s="666"/>
      <c r="D98" s="666"/>
      <c r="E98" s="666"/>
      <c r="F98" s="666"/>
      <c r="G98" s="666"/>
      <c r="H98" s="666"/>
      <c r="I98" s="666"/>
      <c r="J98" s="666"/>
      <c r="K98" s="666"/>
      <c r="L98" s="666"/>
      <c r="M98" s="666"/>
      <c r="N98" s="666"/>
      <c r="O98" s="666"/>
      <c r="P98" s="666"/>
      <c r="Q98" s="666"/>
      <c r="R98" s="666"/>
      <c r="S98" s="666"/>
      <c r="T98" s="666" t="s">
        <v>120</v>
      </c>
      <c r="U98" s="666">
        <v>14.512529953365444</v>
      </c>
      <c r="V98" s="666"/>
      <c r="W98" s="666"/>
      <c r="X98" s="666"/>
      <c r="Y98" s="666"/>
      <c r="Z98" s="666"/>
      <c r="AA98" s="666"/>
      <c r="AB98" s="666"/>
      <c r="AC98" s="666"/>
      <c r="AD98" s="666"/>
      <c r="AE98" s="666"/>
      <c r="AF98" s="666"/>
      <c r="AG98" s="666"/>
      <c r="AH98" s="95"/>
    </row>
    <row r="99" spans="1:34" ht="16.5" x14ac:dyDescent="0.3">
      <c r="A99" s="95"/>
      <c r="B99" s="666"/>
      <c r="C99" s="666"/>
      <c r="D99" s="666"/>
      <c r="E99" s="666"/>
      <c r="F99" s="666"/>
      <c r="G99" s="666"/>
      <c r="H99" s="666"/>
      <c r="I99" s="666"/>
      <c r="J99" s="666"/>
      <c r="K99" s="666"/>
      <c r="L99" s="666"/>
      <c r="M99" s="666"/>
      <c r="N99" s="666"/>
      <c r="O99" s="666"/>
      <c r="P99" s="666"/>
      <c r="Q99" s="666"/>
      <c r="R99" s="666"/>
      <c r="S99" s="666"/>
      <c r="T99" s="666" t="s">
        <v>121</v>
      </c>
      <c r="U99" s="666">
        <v>12.785685343924278</v>
      </c>
      <c r="V99" s="666"/>
      <c r="W99" s="666"/>
      <c r="X99" s="666"/>
      <c r="Y99" s="666"/>
      <c r="Z99" s="666"/>
      <c r="AA99" s="666"/>
      <c r="AB99" s="666"/>
      <c r="AC99" s="666"/>
      <c r="AD99" s="666"/>
      <c r="AE99" s="666"/>
      <c r="AF99" s="666"/>
      <c r="AG99" s="666"/>
      <c r="AH99" s="95"/>
    </row>
    <row r="100" spans="1:34" ht="16.5" x14ac:dyDescent="0.3">
      <c r="A100" s="95"/>
      <c r="B100" s="666"/>
      <c r="C100" s="666"/>
      <c r="D100" s="666"/>
      <c r="E100" s="666"/>
      <c r="F100" s="666"/>
      <c r="G100" s="666"/>
      <c r="H100" s="666"/>
      <c r="I100" s="666"/>
      <c r="J100" s="666"/>
      <c r="K100" s="666"/>
      <c r="L100" s="666"/>
      <c r="M100" s="666"/>
      <c r="N100" s="666"/>
      <c r="O100" s="666"/>
      <c r="P100" s="666"/>
      <c r="Q100" s="666"/>
      <c r="R100" s="666"/>
      <c r="S100" s="666"/>
      <c r="T100" s="666" t="s">
        <v>122</v>
      </c>
      <c r="U100" s="666">
        <v>0</v>
      </c>
      <c r="V100" s="666"/>
      <c r="W100" s="666"/>
      <c r="X100" s="666"/>
      <c r="Y100" s="666"/>
      <c r="Z100" s="666"/>
      <c r="AA100" s="666"/>
      <c r="AB100" s="666"/>
      <c r="AC100" s="666"/>
      <c r="AD100" s="666"/>
      <c r="AE100" s="666"/>
      <c r="AF100" s="666"/>
      <c r="AG100" s="666"/>
      <c r="AH100" s="95"/>
    </row>
    <row r="101" spans="1:34" ht="16.5" x14ac:dyDescent="0.3">
      <c r="A101" s="95"/>
      <c r="B101" s="666"/>
      <c r="C101" s="666"/>
      <c r="D101" s="666"/>
      <c r="E101" s="666"/>
      <c r="F101" s="666"/>
      <c r="G101" s="666"/>
      <c r="H101" s="666"/>
      <c r="I101" s="666"/>
      <c r="J101" s="666"/>
      <c r="K101" s="666"/>
      <c r="L101" s="666"/>
      <c r="M101" s="666"/>
      <c r="N101" s="666"/>
      <c r="O101" s="666"/>
      <c r="P101" s="666"/>
      <c r="Q101" s="666"/>
      <c r="R101" s="666"/>
      <c r="S101" s="666"/>
      <c r="T101" s="666" t="s">
        <v>123</v>
      </c>
      <c r="U101" s="666">
        <v>14.612461619887492</v>
      </c>
      <c r="V101" s="666"/>
      <c r="W101" s="666"/>
      <c r="X101" s="666"/>
      <c r="Y101" s="666"/>
      <c r="Z101" s="666"/>
      <c r="AA101" s="666"/>
      <c r="AB101" s="666"/>
      <c r="AC101" s="666"/>
      <c r="AD101" s="666"/>
      <c r="AE101" s="666"/>
      <c r="AF101" s="666"/>
      <c r="AG101" s="666"/>
      <c r="AH101" s="95"/>
    </row>
    <row r="102" spans="1:34" ht="16.5" x14ac:dyDescent="0.3">
      <c r="A102" s="95"/>
      <c r="B102" s="666"/>
      <c r="C102" s="666"/>
      <c r="D102" s="666"/>
      <c r="E102" s="666"/>
      <c r="F102" s="666"/>
      <c r="G102" s="666"/>
      <c r="H102" s="666"/>
      <c r="I102" s="666"/>
      <c r="J102" s="666"/>
      <c r="K102" s="666"/>
      <c r="L102" s="666"/>
      <c r="M102" s="666"/>
      <c r="N102" s="666"/>
      <c r="O102" s="666"/>
      <c r="P102" s="666"/>
      <c r="Q102" s="666"/>
      <c r="R102" s="666"/>
      <c r="S102" s="666"/>
      <c r="T102" s="666" t="s">
        <v>124</v>
      </c>
      <c r="U102" s="666">
        <v>12.374733611593513</v>
      </c>
      <c r="V102" s="666"/>
      <c r="W102" s="666"/>
      <c r="X102" s="666"/>
      <c r="Y102" s="666"/>
      <c r="Z102" s="666"/>
      <c r="AA102" s="666"/>
      <c r="AB102" s="666"/>
      <c r="AC102" s="666"/>
      <c r="AD102" s="666"/>
      <c r="AE102" s="666"/>
      <c r="AF102" s="666"/>
      <c r="AG102" s="666"/>
      <c r="AH102" s="95"/>
    </row>
    <row r="103" spans="1:34" ht="16.5" x14ac:dyDescent="0.3">
      <c r="A103" s="95"/>
      <c r="B103" s="666"/>
      <c r="C103" s="666"/>
      <c r="D103" s="666"/>
      <c r="E103" s="666"/>
      <c r="F103" s="666"/>
      <c r="G103" s="666"/>
      <c r="H103" s="666"/>
      <c r="I103" s="666"/>
      <c r="J103" s="666"/>
      <c r="K103" s="666"/>
      <c r="L103" s="666"/>
      <c r="M103" s="666"/>
      <c r="N103" s="666"/>
      <c r="O103" s="666"/>
      <c r="P103" s="666"/>
      <c r="Q103" s="666"/>
      <c r="R103" s="666"/>
      <c r="S103" s="666"/>
      <c r="T103" s="666" t="s">
        <v>125</v>
      </c>
      <c r="U103" s="666">
        <v>0</v>
      </c>
      <c r="V103" s="666"/>
      <c r="W103" s="666"/>
      <c r="X103" s="666"/>
      <c r="Y103" s="666"/>
      <c r="Z103" s="666"/>
      <c r="AA103" s="666"/>
      <c r="AB103" s="666"/>
      <c r="AC103" s="666"/>
      <c r="AD103" s="666"/>
      <c r="AE103" s="666"/>
      <c r="AF103" s="666"/>
      <c r="AG103" s="666"/>
      <c r="AH103" s="95"/>
    </row>
    <row r="104" spans="1:34" ht="16.5" x14ac:dyDescent="0.3">
      <c r="A104" s="95"/>
      <c r="B104" s="666"/>
      <c r="C104" s="666"/>
      <c r="D104" s="666"/>
      <c r="E104" s="666"/>
      <c r="F104" s="666"/>
      <c r="G104" s="666"/>
      <c r="H104" s="666"/>
      <c r="I104" s="666"/>
      <c r="J104" s="666"/>
      <c r="K104" s="666"/>
      <c r="L104" s="666"/>
      <c r="M104" s="666"/>
      <c r="N104" s="666"/>
      <c r="O104" s="666"/>
      <c r="P104" s="666"/>
      <c r="Q104" s="666"/>
      <c r="R104" s="666"/>
      <c r="S104" s="666"/>
      <c r="T104" s="666" t="s">
        <v>200</v>
      </c>
      <c r="U104" s="666">
        <v>14.582927211311368</v>
      </c>
      <c r="V104" s="666"/>
      <c r="W104" s="666"/>
      <c r="X104" s="666"/>
      <c r="Y104" s="666"/>
      <c r="Z104" s="666"/>
      <c r="AA104" s="666"/>
      <c r="AB104" s="666"/>
      <c r="AC104" s="666"/>
      <c r="AD104" s="666"/>
      <c r="AE104" s="666"/>
      <c r="AF104" s="666"/>
      <c r="AG104" s="666"/>
      <c r="AH104" s="95"/>
    </row>
    <row r="105" spans="1:34" ht="16.5" x14ac:dyDescent="0.3">
      <c r="A105" s="95"/>
      <c r="B105" s="666"/>
      <c r="C105" s="666"/>
      <c r="D105" s="666"/>
      <c r="E105" s="666"/>
      <c r="F105" s="666"/>
      <c r="G105" s="666"/>
      <c r="H105" s="666"/>
      <c r="I105" s="666"/>
      <c r="J105" s="666"/>
      <c r="K105" s="666"/>
      <c r="L105" s="666"/>
      <c r="M105" s="666"/>
      <c r="N105" s="666"/>
      <c r="O105" s="666"/>
      <c r="P105" s="666"/>
      <c r="Q105" s="666"/>
      <c r="R105" s="666"/>
      <c r="S105" s="666"/>
      <c r="T105" s="666" t="s">
        <v>324</v>
      </c>
      <c r="U105" s="666">
        <v>0</v>
      </c>
      <c r="V105" s="666"/>
      <c r="W105" s="666"/>
      <c r="X105" s="666"/>
      <c r="Y105" s="666"/>
      <c r="Z105" s="666"/>
      <c r="AA105" s="666"/>
      <c r="AB105" s="666"/>
      <c r="AC105" s="666"/>
      <c r="AD105" s="666"/>
      <c r="AE105" s="666"/>
      <c r="AF105" s="666"/>
      <c r="AG105" s="666"/>
      <c r="AH105" s="95"/>
    </row>
    <row r="106" spans="1:34" ht="16.5" x14ac:dyDescent="0.3">
      <c r="A106" s="95"/>
      <c r="B106" s="666"/>
      <c r="C106" s="666"/>
      <c r="D106" s="666"/>
      <c r="E106" s="666"/>
      <c r="F106" s="666"/>
      <c r="G106" s="666"/>
      <c r="H106" s="666"/>
      <c r="I106" s="666"/>
      <c r="J106" s="666"/>
      <c r="K106" s="666"/>
      <c r="L106" s="666"/>
      <c r="M106" s="666"/>
      <c r="N106" s="666"/>
      <c r="O106" s="666"/>
      <c r="P106" s="666"/>
      <c r="Q106" s="666"/>
      <c r="R106" s="666"/>
      <c r="S106" s="666"/>
      <c r="T106" s="666" t="s">
        <v>126</v>
      </c>
      <c r="U106" s="666">
        <v>0</v>
      </c>
      <c r="V106" s="666"/>
      <c r="W106" s="666"/>
      <c r="X106" s="666"/>
      <c r="Y106" s="666"/>
      <c r="Z106" s="666"/>
      <c r="AA106" s="666"/>
      <c r="AB106" s="666"/>
      <c r="AC106" s="666"/>
      <c r="AD106" s="666"/>
      <c r="AE106" s="666"/>
      <c r="AF106" s="666"/>
      <c r="AG106" s="666"/>
      <c r="AH106" s="95"/>
    </row>
    <row r="107" spans="1:34" ht="16.5" x14ac:dyDescent="0.3">
      <c r="A107" s="95"/>
      <c r="B107" s="666"/>
      <c r="C107" s="666"/>
      <c r="D107" s="666"/>
      <c r="E107" s="666"/>
      <c r="F107" s="666"/>
      <c r="G107" s="666"/>
      <c r="H107" s="666"/>
      <c r="I107" s="666"/>
      <c r="J107" s="666"/>
      <c r="K107" s="666"/>
      <c r="L107" s="666"/>
      <c r="M107" s="666"/>
      <c r="N107" s="666"/>
      <c r="O107" s="666"/>
      <c r="P107" s="666"/>
      <c r="Q107" s="666"/>
      <c r="R107" s="666"/>
      <c r="S107" s="666"/>
      <c r="T107" s="666" t="s">
        <v>127</v>
      </c>
      <c r="U107" s="666">
        <v>0</v>
      </c>
      <c r="V107" s="666"/>
      <c r="W107" s="666"/>
      <c r="X107" s="666"/>
      <c r="Y107" s="666"/>
      <c r="Z107" s="666"/>
      <c r="AA107" s="666"/>
      <c r="AB107" s="666"/>
      <c r="AC107" s="666"/>
      <c r="AD107" s="666"/>
      <c r="AE107" s="666"/>
      <c r="AF107" s="666"/>
      <c r="AG107" s="666"/>
      <c r="AH107" s="95"/>
    </row>
    <row r="108" spans="1:34" ht="16.5" x14ac:dyDescent="0.3">
      <c r="A108" s="95"/>
      <c r="B108" s="666"/>
      <c r="C108" s="666"/>
      <c r="D108" s="666"/>
      <c r="E108" s="666"/>
      <c r="F108" s="666"/>
      <c r="G108" s="666"/>
      <c r="H108" s="666"/>
      <c r="I108" s="666"/>
      <c r="J108" s="666"/>
      <c r="K108" s="666"/>
      <c r="L108" s="666"/>
      <c r="M108" s="666"/>
      <c r="N108" s="666"/>
      <c r="O108" s="666"/>
      <c r="P108" s="666"/>
      <c r="Q108" s="666"/>
      <c r="R108" s="666"/>
      <c r="S108" s="666"/>
      <c r="T108" s="666" t="s">
        <v>128</v>
      </c>
      <c r="U108" s="666">
        <v>13.620580624842225</v>
      </c>
      <c r="V108" s="666"/>
      <c r="W108" s="666"/>
      <c r="X108" s="666"/>
      <c r="Y108" s="666"/>
      <c r="Z108" s="666"/>
      <c r="AA108" s="666"/>
      <c r="AB108" s="666"/>
      <c r="AC108" s="666"/>
      <c r="AD108" s="666"/>
      <c r="AE108" s="666"/>
      <c r="AF108" s="666"/>
      <c r="AG108" s="666"/>
      <c r="AH108" s="95"/>
    </row>
    <row r="109" spans="1:34" ht="16.5" x14ac:dyDescent="0.3">
      <c r="A109" s="95"/>
      <c r="B109" s="666"/>
      <c r="C109" s="666"/>
      <c r="D109" s="666"/>
      <c r="E109" s="666"/>
      <c r="F109" s="666"/>
      <c r="G109" s="666"/>
      <c r="H109" s="666"/>
      <c r="I109" s="666"/>
      <c r="J109" s="666"/>
      <c r="K109" s="666"/>
      <c r="L109" s="666"/>
      <c r="M109" s="666"/>
      <c r="N109" s="666"/>
      <c r="O109" s="666"/>
      <c r="P109" s="666"/>
      <c r="Q109" s="666"/>
      <c r="R109" s="666"/>
      <c r="S109" s="666"/>
      <c r="T109" s="666" t="s">
        <v>129</v>
      </c>
      <c r="U109" s="666">
        <v>14.81101657702343</v>
      </c>
      <c r="V109" s="666"/>
      <c r="W109" s="666"/>
      <c r="X109" s="666"/>
      <c r="Y109" s="666"/>
      <c r="Z109" s="666"/>
      <c r="AA109" s="666"/>
      <c r="AB109" s="666"/>
      <c r="AC109" s="666"/>
      <c r="AD109" s="666"/>
      <c r="AE109" s="666"/>
      <c r="AF109" s="666"/>
      <c r="AG109" s="666"/>
      <c r="AH109" s="95"/>
    </row>
    <row r="110" spans="1:34" ht="16.5" x14ac:dyDescent="0.3">
      <c r="A110" s="95"/>
      <c r="B110" s="666"/>
      <c r="C110" s="666"/>
      <c r="D110" s="666"/>
      <c r="E110" s="666"/>
      <c r="F110" s="666"/>
      <c r="G110" s="666"/>
      <c r="H110" s="666"/>
      <c r="I110" s="666"/>
      <c r="J110" s="666"/>
      <c r="K110" s="666"/>
      <c r="L110" s="666"/>
      <c r="M110" s="666"/>
      <c r="N110" s="666"/>
      <c r="O110" s="666"/>
      <c r="P110" s="666"/>
      <c r="Q110" s="666"/>
      <c r="R110" s="666"/>
      <c r="S110" s="666"/>
      <c r="T110" s="666" t="s">
        <v>130</v>
      </c>
      <c r="U110" s="666">
        <v>12.168949081951354</v>
      </c>
      <c r="V110" s="666"/>
      <c r="W110" s="666"/>
      <c r="X110" s="666"/>
      <c r="Y110" s="666"/>
      <c r="Z110" s="666"/>
      <c r="AA110" s="666"/>
      <c r="AB110" s="666"/>
      <c r="AC110" s="666"/>
      <c r="AD110" s="666"/>
      <c r="AE110" s="666"/>
      <c r="AF110" s="666"/>
      <c r="AG110" s="666"/>
      <c r="AH110" s="95"/>
    </row>
    <row r="111" spans="1:34" ht="16.5" x14ac:dyDescent="0.3">
      <c r="A111" s="95"/>
      <c r="B111" s="666"/>
      <c r="C111" s="666"/>
      <c r="D111" s="666"/>
      <c r="E111" s="666"/>
      <c r="F111" s="666"/>
      <c r="G111" s="666"/>
      <c r="H111" s="666"/>
      <c r="I111" s="666"/>
      <c r="J111" s="666"/>
      <c r="K111" s="666"/>
      <c r="L111" s="666"/>
      <c r="M111" s="666"/>
      <c r="N111" s="666"/>
      <c r="O111" s="666"/>
      <c r="P111" s="666"/>
      <c r="Q111" s="666"/>
      <c r="R111" s="666"/>
      <c r="S111" s="666"/>
      <c r="T111" s="666" t="s">
        <v>131</v>
      </c>
      <c r="U111" s="666">
        <v>19.699727241747063</v>
      </c>
      <c r="V111" s="666"/>
      <c r="W111" s="666"/>
      <c r="X111" s="666"/>
      <c r="Y111" s="666"/>
      <c r="Z111" s="666"/>
      <c r="AA111" s="666"/>
      <c r="AB111" s="666"/>
      <c r="AC111" s="666"/>
      <c r="AD111" s="666"/>
      <c r="AE111" s="666"/>
      <c r="AF111" s="666"/>
      <c r="AG111" s="666"/>
      <c r="AH111" s="95"/>
    </row>
    <row r="112" spans="1:34" ht="16.5" x14ac:dyDescent="0.3">
      <c r="A112" s="95"/>
      <c r="B112" s="666"/>
      <c r="C112" s="666"/>
      <c r="D112" s="666"/>
      <c r="E112" s="666"/>
      <c r="F112" s="666"/>
      <c r="G112" s="666"/>
      <c r="H112" s="666"/>
      <c r="I112" s="666"/>
      <c r="J112" s="666"/>
      <c r="K112" s="666"/>
      <c r="L112" s="666"/>
      <c r="M112" s="666"/>
      <c r="N112" s="666"/>
      <c r="O112" s="666"/>
      <c r="P112" s="666"/>
      <c r="Q112" s="666"/>
      <c r="R112" s="666"/>
      <c r="S112" s="666"/>
      <c r="T112" s="666" t="s">
        <v>132</v>
      </c>
      <c r="U112" s="666">
        <v>0</v>
      </c>
      <c r="V112" s="666"/>
      <c r="W112" s="666"/>
      <c r="X112" s="666"/>
      <c r="Y112" s="666"/>
      <c r="Z112" s="666"/>
      <c r="AA112" s="666"/>
      <c r="AB112" s="666"/>
      <c r="AC112" s="666"/>
      <c r="AD112" s="666"/>
      <c r="AE112" s="666"/>
      <c r="AF112" s="666"/>
      <c r="AG112" s="666"/>
      <c r="AH112" s="95"/>
    </row>
    <row r="113" spans="1:34" ht="16.5" x14ac:dyDescent="0.3">
      <c r="A113" s="95"/>
      <c r="B113" s="666"/>
      <c r="C113" s="666"/>
      <c r="D113" s="666"/>
      <c r="E113" s="666"/>
      <c r="F113" s="666"/>
      <c r="G113" s="666"/>
      <c r="H113" s="666"/>
      <c r="I113" s="666"/>
      <c r="J113" s="666"/>
      <c r="K113" s="666"/>
      <c r="L113" s="666"/>
      <c r="M113" s="666"/>
      <c r="N113" s="666"/>
      <c r="O113" s="666"/>
      <c r="P113" s="666"/>
      <c r="Q113" s="666"/>
      <c r="R113" s="666"/>
      <c r="S113" s="666"/>
      <c r="T113" s="666" t="s">
        <v>133</v>
      </c>
      <c r="U113" s="666">
        <v>14.485393615191049</v>
      </c>
      <c r="V113" s="666"/>
      <c r="W113" s="666"/>
      <c r="X113" s="666"/>
      <c r="Y113" s="666"/>
      <c r="Z113" s="666"/>
      <c r="AA113" s="666"/>
      <c r="AB113" s="666"/>
      <c r="AC113" s="666"/>
      <c r="AD113" s="666"/>
      <c r="AE113" s="666"/>
      <c r="AF113" s="666"/>
      <c r="AG113" s="666"/>
      <c r="AH113" s="95"/>
    </row>
    <row r="114" spans="1:34" ht="16.5" x14ac:dyDescent="0.3">
      <c r="A114" s="95"/>
      <c r="B114" s="666"/>
      <c r="C114" s="666"/>
      <c r="D114" s="666"/>
      <c r="E114" s="666"/>
      <c r="F114" s="666"/>
      <c r="G114" s="666"/>
      <c r="H114" s="666"/>
      <c r="I114" s="666"/>
      <c r="J114" s="666"/>
      <c r="K114" s="666"/>
      <c r="L114" s="666"/>
      <c r="M114" s="666"/>
      <c r="N114" s="666"/>
      <c r="O114" s="666"/>
      <c r="P114" s="666"/>
      <c r="Q114" s="666"/>
      <c r="R114" s="666"/>
      <c r="S114" s="666"/>
      <c r="T114" s="666" t="s">
        <v>134</v>
      </c>
      <c r="U114" s="666">
        <v>0</v>
      </c>
      <c r="V114" s="666"/>
      <c r="W114" s="666"/>
      <c r="X114" s="666"/>
      <c r="Y114" s="666"/>
      <c r="Z114" s="666"/>
      <c r="AA114" s="666"/>
      <c r="AB114" s="666"/>
      <c r="AC114" s="666"/>
      <c r="AD114" s="666"/>
      <c r="AE114" s="666"/>
      <c r="AF114" s="666"/>
      <c r="AG114" s="666"/>
      <c r="AH114" s="95"/>
    </row>
    <row r="115" spans="1:34" ht="16.5" x14ac:dyDescent="0.3">
      <c r="A115" s="95"/>
      <c r="B115" s="666"/>
      <c r="C115" s="666"/>
      <c r="D115" s="666"/>
      <c r="E115" s="666"/>
      <c r="F115" s="666"/>
      <c r="G115" s="666"/>
      <c r="H115" s="666"/>
      <c r="I115" s="666"/>
      <c r="J115" s="666"/>
      <c r="K115" s="666"/>
      <c r="L115" s="666"/>
      <c r="M115" s="666"/>
      <c r="N115" s="666"/>
      <c r="O115" s="666"/>
      <c r="P115" s="666"/>
      <c r="Q115" s="666"/>
      <c r="R115" s="666"/>
      <c r="S115" s="666"/>
      <c r="T115" s="666" t="s">
        <v>135</v>
      </c>
      <c r="U115" s="666">
        <v>0</v>
      </c>
      <c r="V115" s="666"/>
      <c r="W115" s="666"/>
      <c r="X115" s="666"/>
      <c r="Y115" s="666"/>
      <c r="Z115" s="666"/>
      <c r="AA115" s="666"/>
      <c r="AB115" s="666"/>
      <c r="AC115" s="666"/>
      <c r="AD115" s="666"/>
      <c r="AE115" s="666"/>
      <c r="AF115" s="666"/>
      <c r="AG115" s="666"/>
      <c r="AH115" s="95"/>
    </row>
    <row r="116" spans="1:34" ht="16.5" x14ac:dyDescent="0.3">
      <c r="A116" s="95"/>
      <c r="B116" s="666"/>
      <c r="C116" s="666"/>
      <c r="D116" s="666"/>
      <c r="E116" s="666"/>
      <c r="F116" s="666"/>
      <c r="G116" s="666"/>
      <c r="H116" s="666"/>
      <c r="I116" s="666"/>
      <c r="J116" s="666"/>
      <c r="K116" s="666"/>
      <c r="L116" s="666"/>
      <c r="M116" s="666"/>
      <c r="N116" s="666"/>
      <c r="O116" s="666"/>
      <c r="P116" s="666"/>
      <c r="Q116" s="666"/>
      <c r="R116" s="666"/>
      <c r="S116" s="666"/>
      <c r="T116" s="666"/>
      <c r="U116" s="666"/>
      <c r="V116" s="666"/>
      <c r="W116" s="666"/>
      <c r="X116" s="666"/>
      <c r="Y116" s="666"/>
      <c r="Z116" s="666"/>
      <c r="AA116" s="666"/>
      <c r="AB116" s="666"/>
      <c r="AC116" s="666"/>
      <c r="AD116" s="666"/>
      <c r="AE116" s="666"/>
      <c r="AF116" s="666"/>
      <c r="AG116" s="666"/>
      <c r="AH116" s="95"/>
    </row>
    <row r="117" spans="1:34" x14ac:dyDescent="0.25">
      <c r="B117" s="665"/>
      <c r="C117" s="665"/>
      <c r="D117" s="665"/>
      <c r="E117" s="665"/>
      <c r="F117" s="665"/>
      <c r="G117" s="665"/>
      <c r="H117" s="665"/>
      <c r="I117" s="665"/>
      <c r="J117" s="665"/>
      <c r="K117" s="665"/>
      <c r="L117" s="665"/>
      <c r="M117" s="665"/>
      <c r="N117" s="665"/>
      <c r="O117" s="665"/>
      <c r="P117" s="665"/>
      <c r="Q117" s="665"/>
      <c r="R117" s="665"/>
      <c r="S117" s="665"/>
      <c r="T117" s="665"/>
      <c r="U117" s="665"/>
      <c r="V117" s="665"/>
      <c r="W117" s="665"/>
      <c r="X117" s="665"/>
      <c r="Y117" s="665"/>
      <c r="Z117" s="665"/>
      <c r="AA117" s="665"/>
      <c r="AB117" s="665"/>
      <c r="AC117" s="665"/>
      <c r="AD117" s="665"/>
      <c r="AE117" s="665"/>
      <c r="AF117" s="665"/>
      <c r="AG117" s="665"/>
    </row>
    <row r="118" spans="1:34" x14ac:dyDescent="0.25">
      <c r="B118" s="665"/>
      <c r="C118" s="665"/>
      <c r="D118" s="665"/>
      <c r="E118" s="665"/>
      <c r="F118" s="665"/>
      <c r="G118" s="665"/>
      <c r="H118" s="665"/>
      <c r="I118" s="665"/>
      <c r="J118" s="665"/>
      <c r="K118" s="665"/>
      <c r="L118" s="665"/>
      <c r="M118" s="665"/>
      <c r="N118" s="665"/>
      <c r="O118" s="665"/>
      <c r="P118" s="665"/>
      <c r="Q118" s="665"/>
      <c r="R118" s="665"/>
      <c r="S118" s="665"/>
      <c r="T118" s="665"/>
      <c r="U118" s="665"/>
      <c r="V118" s="665"/>
      <c r="W118" s="665"/>
      <c r="X118" s="665"/>
      <c r="Y118" s="665"/>
      <c r="Z118" s="665"/>
      <c r="AA118" s="665"/>
      <c r="AB118" s="665"/>
      <c r="AC118" s="665"/>
      <c r="AD118" s="665"/>
      <c r="AE118" s="665"/>
      <c r="AF118" s="665"/>
      <c r="AG118" s="665"/>
    </row>
    <row r="119" spans="1:34" x14ac:dyDescent="0.25">
      <c r="B119" s="665"/>
      <c r="C119" s="665"/>
      <c r="D119" s="665"/>
      <c r="E119" s="665"/>
      <c r="F119" s="665"/>
      <c r="G119" s="665"/>
      <c r="H119" s="665"/>
      <c r="I119" s="665"/>
      <c r="J119" s="665"/>
      <c r="K119" s="665"/>
      <c r="L119" s="665"/>
      <c r="M119" s="665"/>
      <c r="N119" s="665"/>
      <c r="O119" s="665"/>
      <c r="P119" s="665"/>
      <c r="Q119" s="665"/>
      <c r="R119" s="665"/>
      <c r="S119" s="665"/>
      <c r="T119" s="665"/>
      <c r="U119" s="665"/>
      <c r="V119" s="665"/>
      <c r="W119" s="665"/>
      <c r="X119" s="665"/>
      <c r="Y119" s="665"/>
      <c r="Z119" s="665"/>
      <c r="AA119" s="665"/>
      <c r="AB119" s="665"/>
      <c r="AC119" s="665"/>
      <c r="AD119" s="665"/>
      <c r="AE119" s="665"/>
      <c r="AF119" s="665"/>
      <c r="AG119" s="665"/>
    </row>
    <row r="120" spans="1:34" x14ac:dyDescent="0.25">
      <c r="B120" s="665"/>
      <c r="C120" s="665"/>
      <c r="D120" s="665"/>
      <c r="E120" s="665"/>
      <c r="F120" s="665"/>
      <c r="G120" s="665"/>
      <c r="H120" s="665"/>
      <c r="I120" s="665"/>
      <c r="J120" s="665"/>
      <c r="K120" s="665"/>
      <c r="L120" s="665"/>
      <c r="M120" s="665"/>
      <c r="N120" s="665"/>
      <c r="O120" s="665"/>
      <c r="P120" s="665"/>
      <c r="Q120" s="665"/>
      <c r="R120" s="665"/>
      <c r="S120" s="665"/>
      <c r="T120" s="665"/>
      <c r="U120" s="665"/>
      <c r="V120" s="665"/>
      <c r="W120" s="665"/>
      <c r="X120" s="665"/>
      <c r="Y120" s="665"/>
      <c r="Z120" s="665"/>
      <c r="AA120" s="665"/>
      <c r="AB120" s="665"/>
      <c r="AC120" s="665"/>
      <c r="AD120" s="665"/>
      <c r="AE120" s="665"/>
      <c r="AF120" s="665"/>
      <c r="AG120" s="665"/>
    </row>
    <row r="121" spans="1:34" x14ac:dyDescent="0.25">
      <c r="B121" s="665"/>
      <c r="C121" s="665"/>
      <c r="D121" s="665"/>
      <c r="E121" s="665"/>
      <c r="F121" s="665"/>
      <c r="G121" s="665"/>
      <c r="H121" s="665"/>
      <c r="I121" s="665"/>
      <c r="J121" s="665"/>
      <c r="K121" s="665"/>
      <c r="L121" s="665"/>
      <c r="M121" s="665"/>
      <c r="N121" s="665"/>
      <c r="O121" s="665"/>
      <c r="P121" s="665"/>
      <c r="Q121" s="665"/>
      <c r="R121" s="665"/>
      <c r="S121" s="665"/>
      <c r="T121" s="665"/>
      <c r="U121" s="665"/>
      <c r="V121" s="665"/>
      <c r="W121" s="665"/>
      <c r="X121" s="665"/>
      <c r="Y121" s="665"/>
      <c r="Z121" s="665"/>
      <c r="AA121" s="665"/>
      <c r="AB121" s="665"/>
      <c r="AC121" s="665"/>
      <c r="AD121" s="665"/>
      <c r="AE121" s="665"/>
      <c r="AF121" s="665"/>
      <c r="AG121" s="665"/>
    </row>
    <row r="122" spans="1:34" x14ac:dyDescent="0.25">
      <c r="B122" s="665"/>
      <c r="C122" s="665"/>
      <c r="D122" s="665"/>
      <c r="E122" s="665"/>
      <c r="F122" s="665"/>
      <c r="G122" s="665"/>
      <c r="H122" s="665"/>
      <c r="I122" s="665"/>
      <c r="J122" s="665"/>
      <c r="K122" s="665"/>
      <c r="L122" s="665"/>
      <c r="M122" s="665"/>
      <c r="N122" s="665"/>
      <c r="O122" s="665"/>
      <c r="P122" s="665"/>
      <c r="Q122" s="665"/>
      <c r="R122" s="665"/>
      <c r="S122" s="665"/>
      <c r="T122" s="665"/>
      <c r="U122" s="665"/>
      <c r="V122" s="665"/>
      <c r="W122" s="665"/>
      <c r="X122" s="665"/>
      <c r="Y122" s="665"/>
      <c r="Z122" s="665"/>
      <c r="AA122" s="665"/>
      <c r="AB122" s="665"/>
      <c r="AC122" s="665"/>
      <c r="AD122" s="665"/>
      <c r="AE122" s="665"/>
      <c r="AF122" s="665"/>
      <c r="AG122" s="665"/>
    </row>
    <row r="123" spans="1:34" x14ac:dyDescent="0.25">
      <c r="B123" s="665"/>
      <c r="C123" s="665"/>
      <c r="D123" s="665"/>
      <c r="E123" s="665"/>
      <c r="F123" s="665"/>
      <c r="G123" s="665"/>
      <c r="H123" s="665"/>
      <c r="I123" s="665"/>
      <c r="J123" s="665"/>
      <c r="K123" s="665"/>
      <c r="L123" s="665"/>
      <c r="M123" s="665"/>
      <c r="N123" s="665"/>
      <c r="O123" s="665"/>
      <c r="P123" s="665"/>
      <c r="Q123" s="665"/>
      <c r="R123" s="665"/>
      <c r="S123" s="665"/>
      <c r="T123" s="665"/>
      <c r="U123" s="665"/>
      <c r="V123" s="665"/>
      <c r="W123" s="665"/>
      <c r="X123" s="665"/>
      <c r="Y123" s="665"/>
      <c r="Z123" s="665"/>
      <c r="AA123" s="665"/>
      <c r="AB123" s="665"/>
      <c r="AC123" s="665"/>
      <c r="AD123" s="665"/>
      <c r="AE123" s="665"/>
      <c r="AF123" s="665"/>
      <c r="AG123" s="665"/>
    </row>
    <row r="124" spans="1:34" x14ac:dyDescent="0.25">
      <c r="B124" s="665"/>
      <c r="C124" s="665"/>
      <c r="D124" s="665"/>
      <c r="E124" s="665"/>
      <c r="F124" s="665"/>
      <c r="G124" s="665"/>
      <c r="H124" s="665"/>
      <c r="I124" s="665"/>
      <c r="J124" s="665"/>
      <c r="K124" s="665"/>
      <c r="L124" s="665"/>
      <c r="M124" s="665"/>
      <c r="N124" s="665"/>
      <c r="O124" s="665"/>
      <c r="P124" s="665"/>
      <c r="Q124" s="665"/>
      <c r="R124" s="665"/>
      <c r="S124" s="665"/>
      <c r="T124" s="665"/>
      <c r="U124" s="665"/>
      <c r="V124" s="665"/>
      <c r="W124" s="665"/>
      <c r="X124" s="665"/>
      <c r="Y124" s="665"/>
      <c r="Z124" s="665"/>
      <c r="AA124" s="665"/>
      <c r="AB124" s="665"/>
      <c r="AC124" s="665"/>
      <c r="AD124" s="665"/>
      <c r="AE124" s="665"/>
      <c r="AF124" s="665"/>
      <c r="AG124" s="665"/>
    </row>
    <row r="125" spans="1:34" x14ac:dyDescent="0.25">
      <c r="B125" s="665"/>
      <c r="C125" s="665"/>
      <c r="D125" s="665"/>
      <c r="E125" s="665"/>
      <c r="F125" s="665"/>
      <c r="G125" s="665"/>
      <c r="H125" s="665"/>
      <c r="I125" s="665"/>
      <c r="J125" s="665"/>
      <c r="K125" s="665"/>
      <c r="L125" s="665"/>
      <c r="M125" s="665"/>
      <c r="N125" s="665"/>
      <c r="O125" s="665"/>
      <c r="P125" s="665"/>
      <c r="Q125" s="665"/>
      <c r="R125" s="665"/>
      <c r="S125" s="665"/>
      <c r="T125" s="665"/>
      <c r="U125" s="665"/>
      <c r="V125" s="665"/>
      <c r="W125" s="665"/>
      <c r="X125" s="665"/>
      <c r="Y125" s="665"/>
      <c r="Z125" s="665"/>
      <c r="AA125" s="665"/>
      <c r="AB125" s="665"/>
      <c r="AC125" s="665"/>
      <c r="AD125" s="665"/>
      <c r="AE125" s="665"/>
      <c r="AF125" s="665"/>
      <c r="AG125" s="665"/>
    </row>
    <row r="126" spans="1:34" x14ac:dyDescent="0.25">
      <c r="B126" s="665"/>
      <c r="C126" s="665"/>
      <c r="D126" s="665"/>
      <c r="E126" s="665"/>
      <c r="F126" s="665"/>
      <c r="G126" s="665"/>
      <c r="H126" s="665"/>
      <c r="I126" s="665"/>
      <c r="J126" s="665"/>
      <c r="K126" s="665"/>
      <c r="L126" s="665"/>
      <c r="M126" s="665"/>
      <c r="N126" s="665"/>
      <c r="O126" s="665"/>
      <c r="P126" s="665"/>
      <c r="Q126" s="665"/>
      <c r="R126" s="665"/>
      <c r="S126" s="665"/>
      <c r="T126" s="665"/>
      <c r="U126" s="665"/>
      <c r="V126" s="665"/>
      <c r="W126" s="665"/>
      <c r="X126" s="665"/>
      <c r="Y126" s="665"/>
      <c r="Z126" s="665"/>
      <c r="AA126" s="665"/>
      <c r="AB126" s="665"/>
      <c r="AC126" s="665"/>
      <c r="AD126" s="665"/>
      <c r="AE126" s="665"/>
      <c r="AF126" s="665"/>
      <c r="AG126" s="665"/>
    </row>
    <row r="127" spans="1:34" x14ac:dyDescent="0.25">
      <c r="B127" s="665"/>
      <c r="C127" s="665"/>
      <c r="D127" s="665"/>
      <c r="E127" s="665"/>
      <c r="F127" s="665"/>
      <c r="G127" s="665"/>
      <c r="H127" s="665"/>
      <c r="I127" s="665"/>
      <c r="J127" s="665"/>
      <c r="K127" s="665"/>
      <c r="L127" s="665"/>
      <c r="M127" s="665"/>
      <c r="N127" s="665"/>
      <c r="O127" s="665"/>
      <c r="P127" s="665"/>
      <c r="Q127" s="665"/>
      <c r="R127" s="665"/>
      <c r="S127" s="665"/>
      <c r="T127" s="665"/>
      <c r="U127" s="665"/>
      <c r="V127" s="665"/>
      <c r="W127" s="665"/>
      <c r="X127" s="665"/>
      <c r="Y127" s="665"/>
      <c r="Z127" s="665"/>
      <c r="AA127" s="665"/>
      <c r="AB127" s="665"/>
      <c r="AC127" s="665"/>
      <c r="AD127" s="665"/>
      <c r="AE127" s="665"/>
      <c r="AF127" s="665"/>
      <c r="AG127" s="665"/>
    </row>
    <row r="128" spans="1:34" x14ac:dyDescent="0.25">
      <c r="B128" s="665"/>
      <c r="C128" s="665"/>
      <c r="D128" s="665"/>
      <c r="E128" s="665"/>
      <c r="F128" s="665"/>
      <c r="G128" s="665"/>
      <c r="H128" s="665"/>
      <c r="I128" s="665"/>
      <c r="J128" s="665"/>
      <c r="K128" s="665"/>
      <c r="L128" s="665"/>
      <c r="M128" s="665"/>
      <c r="N128" s="665"/>
      <c r="O128" s="665"/>
      <c r="P128" s="665"/>
      <c r="Q128" s="665"/>
      <c r="R128" s="665"/>
      <c r="S128" s="665"/>
      <c r="T128" s="665"/>
      <c r="U128" s="665"/>
      <c r="V128" s="665"/>
      <c r="W128" s="665"/>
      <c r="X128" s="665"/>
      <c r="Y128" s="665"/>
      <c r="Z128" s="665"/>
      <c r="AA128" s="665"/>
      <c r="AB128" s="665"/>
      <c r="AC128" s="665"/>
      <c r="AD128" s="665"/>
      <c r="AE128" s="665"/>
      <c r="AF128" s="665"/>
      <c r="AG128" s="665"/>
    </row>
  </sheetData>
  <mergeCells count="3">
    <mergeCell ref="A1:P1"/>
    <mergeCell ref="A3:A4"/>
    <mergeCell ref="F4:G4"/>
  </mergeCells>
  <printOptions horizontalCentered="1"/>
  <pageMargins left="0.39370078740157483" right="0.39370078740157483" top="1.3779527559055118" bottom="0.59055118110236227" header="0" footer="0.19685039370078741"/>
  <pageSetup paperSize="9" firstPageNumber="12" orientation="portrait" r:id="rId1"/>
  <headerFooter>
    <oddHeader>&amp;C&amp;G</oddHeader>
    <oddFooter>&amp;C&amp;"-,Negrita"&amp;8&amp;K339966MINAGRI/ DGESEP/ DEA&amp;"Lucida Grande,Negrita"&amp;K01+000
&amp;"-,Normal"&amp;10&amp;P</oddFooter>
  </headerFooter>
  <legacyDrawingHF r:id="rId2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theme="0"/>
  </sheetPr>
  <dimension ref="A1:R23"/>
  <sheetViews>
    <sheetView view="pageBreakPreview" zoomScaleNormal="100" zoomScaleSheetLayoutView="100" workbookViewId="0">
      <selection activeCell="L22" sqref="L22"/>
    </sheetView>
  </sheetViews>
  <sheetFormatPr baseColWidth="10" defaultColWidth="7" defaultRowHeight="13.5" x14ac:dyDescent="0.25"/>
  <cols>
    <col min="1" max="1" width="12.7109375" style="345" customWidth="1"/>
    <col min="2" max="3" width="5.7109375" style="345" customWidth="1"/>
    <col min="4" max="5" width="5.7109375" style="664" customWidth="1"/>
    <col min="6" max="6" width="5.28515625" style="345" customWidth="1"/>
    <col min="7" max="7" width="0.7109375" style="345" customWidth="1"/>
    <col min="8" max="8" width="5.7109375" style="345" customWidth="1"/>
    <col min="9" max="10" width="5.7109375" style="664" customWidth="1"/>
    <col min="11" max="11" width="5.28515625" style="345" customWidth="1"/>
    <col min="12" max="12" width="0.7109375" style="691" customWidth="1"/>
    <col min="13" max="13" width="5.7109375" style="345" customWidth="1"/>
    <col min="14" max="14" width="5.7109375" style="664" customWidth="1"/>
    <col min="15" max="16" width="5.7109375" style="345" customWidth="1"/>
    <col min="17" max="17" width="5.7109375" style="664" customWidth="1"/>
    <col min="18" max="16384" width="7" style="345"/>
  </cols>
  <sheetData>
    <row r="1" spans="1:18" s="281" customFormat="1" x14ac:dyDescent="0.25">
      <c r="A1" s="820" t="s">
        <v>603</v>
      </c>
      <c r="B1" s="820"/>
      <c r="C1" s="820"/>
      <c r="D1" s="820"/>
      <c r="E1" s="820"/>
      <c r="F1" s="820"/>
      <c r="G1" s="820"/>
      <c r="H1" s="820"/>
      <c r="I1" s="820"/>
      <c r="J1" s="820"/>
      <c r="K1" s="820"/>
      <c r="L1" s="820"/>
      <c r="M1" s="820"/>
      <c r="N1" s="820"/>
      <c r="O1" s="820"/>
      <c r="P1" s="820"/>
      <c r="Q1" s="820"/>
    </row>
    <row r="3" spans="1:18" s="298" customFormat="1" ht="11.45" customHeight="1" x14ac:dyDescent="0.25">
      <c r="A3" s="821" t="s">
        <v>327</v>
      </c>
      <c r="B3" s="690" t="s">
        <v>602</v>
      </c>
      <c r="C3" s="690"/>
      <c r="D3" s="690"/>
      <c r="E3" s="690"/>
      <c r="F3" s="690" t="s">
        <v>599</v>
      </c>
      <c r="G3" s="690"/>
      <c r="H3" s="690"/>
      <c r="I3" s="690"/>
      <c r="J3" s="690"/>
      <c r="K3" s="690" t="s">
        <v>598</v>
      </c>
      <c r="L3" s="700"/>
      <c r="M3" s="690"/>
      <c r="N3" s="690"/>
      <c r="O3" s="690" t="s">
        <v>597</v>
      </c>
      <c r="P3" s="690"/>
      <c r="Q3" s="690"/>
    </row>
    <row r="4" spans="1:18" s="298" customFormat="1" ht="22.5" customHeight="1" x14ac:dyDescent="0.25">
      <c r="A4" s="822"/>
      <c r="B4" s="648">
        <v>2015</v>
      </c>
      <c r="C4" s="648">
        <v>2016</v>
      </c>
      <c r="D4" s="688" t="s">
        <v>334</v>
      </c>
      <c r="E4" s="689" t="s">
        <v>386</v>
      </c>
      <c r="F4" s="816">
        <v>2015</v>
      </c>
      <c r="G4" s="817"/>
      <c r="H4" s="648">
        <v>2016</v>
      </c>
      <c r="I4" s="688" t="s">
        <v>334</v>
      </c>
      <c r="J4" s="689" t="s">
        <v>386</v>
      </c>
      <c r="K4" s="816">
        <v>2015</v>
      </c>
      <c r="L4" s="817"/>
      <c r="M4" s="648">
        <v>2016</v>
      </c>
      <c r="N4" s="688" t="s">
        <v>334</v>
      </c>
      <c r="O4" s="648">
        <v>2015</v>
      </c>
      <c r="P4" s="648">
        <v>2016</v>
      </c>
      <c r="Q4" s="688" t="s">
        <v>334</v>
      </c>
    </row>
    <row r="5" spans="1:18" s="597" customFormat="1" ht="12.6" customHeight="1" x14ac:dyDescent="0.25">
      <c r="A5" s="687" t="s">
        <v>325</v>
      </c>
      <c r="B5" s="449">
        <v>126.86199999999999</v>
      </c>
      <c r="C5" s="450">
        <v>119.201306</v>
      </c>
      <c r="D5" s="685">
        <v>-6.0386041525437033</v>
      </c>
      <c r="E5" s="685">
        <v>100</v>
      </c>
      <c r="F5" s="449">
        <v>8844.4790077777761</v>
      </c>
      <c r="G5" s="686" t="s">
        <v>548</v>
      </c>
      <c r="H5" s="450">
        <v>8837.2940537777758</v>
      </c>
      <c r="I5" s="685">
        <v>-8.1236599619738392E-2</v>
      </c>
      <c r="J5" s="685">
        <v>100</v>
      </c>
      <c r="K5" s="454">
        <v>69.717322821473545</v>
      </c>
      <c r="L5" s="686" t="s">
        <v>548</v>
      </c>
      <c r="M5" s="455">
        <v>74.137560655398985</v>
      </c>
      <c r="N5" s="685">
        <v>6.3402288771822635</v>
      </c>
      <c r="O5" s="454">
        <v>4.09235578392137</v>
      </c>
      <c r="P5" s="455">
        <v>4.3234780995149382</v>
      </c>
      <c r="Q5" s="685">
        <v>5.6476593873297842</v>
      </c>
    </row>
    <row r="6" spans="1:18" s="298" customFormat="1" ht="12.6" customHeight="1" x14ac:dyDescent="0.25">
      <c r="A6" s="295" t="s">
        <v>115</v>
      </c>
      <c r="B6" s="266">
        <v>9.0389999999999997</v>
      </c>
      <c r="C6" s="265">
        <v>9.4649999999999999</v>
      </c>
      <c r="D6" s="263">
        <v>4.7129107202124043</v>
      </c>
      <c r="E6" s="696">
        <v>7.9403492441601262</v>
      </c>
      <c r="F6" s="266">
        <v>638.94000000000005</v>
      </c>
      <c r="G6" s="683"/>
      <c r="H6" s="265">
        <v>646.08888888888873</v>
      </c>
      <c r="I6" s="266">
        <v>1.1188670123781108</v>
      </c>
      <c r="J6" s="696">
        <v>7.3109357339161756</v>
      </c>
      <c r="K6" s="292">
        <v>70.687022900763367</v>
      </c>
      <c r="L6" s="683"/>
      <c r="M6" s="293">
        <v>68.260844045313121</v>
      </c>
      <c r="N6" s="263">
        <v>-3.4322832620300447</v>
      </c>
      <c r="O6" s="292">
        <v>3.5353816564240086</v>
      </c>
      <c r="P6" s="293">
        <v>3.7145463300543438</v>
      </c>
      <c r="Q6" s="263">
        <v>5.0677604581893299</v>
      </c>
      <c r="R6" s="267"/>
    </row>
    <row r="7" spans="1:18" s="298" customFormat="1" ht="12.6" customHeight="1" x14ac:dyDescent="0.25">
      <c r="A7" s="295" t="s">
        <v>116</v>
      </c>
      <c r="B7" s="266">
        <v>14.037000000000001</v>
      </c>
      <c r="C7" s="265">
        <v>10.375</v>
      </c>
      <c r="D7" s="263">
        <v>-26.088195483365396</v>
      </c>
      <c r="E7" s="696">
        <v>8.7037636986963882</v>
      </c>
      <c r="F7" s="266">
        <v>1064.4324444444444</v>
      </c>
      <c r="G7" s="683"/>
      <c r="H7" s="265">
        <v>794.92000000000007</v>
      </c>
      <c r="I7" s="266">
        <v>-25.319826152528645</v>
      </c>
      <c r="J7" s="696">
        <v>8.9950611031233798</v>
      </c>
      <c r="K7" s="292">
        <v>75.830479763798849</v>
      </c>
      <c r="L7" s="683"/>
      <c r="M7" s="293">
        <v>76.618795180722898</v>
      </c>
      <c r="N7" s="263">
        <v>1.0395759322366693</v>
      </c>
      <c r="O7" s="292">
        <v>4.2544319693791959</v>
      </c>
      <c r="P7" s="293">
        <v>4.5389961198052076</v>
      </c>
      <c r="Q7" s="263">
        <v>6.6886520333179877</v>
      </c>
      <c r="R7" s="267"/>
    </row>
    <row r="8" spans="1:18" s="298" customFormat="1" ht="12.6" customHeight="1" x14ac:dyDescent="0.25">
      <c r="A8" s="295" t="s">
        <v>117</v>
      </c>
      <c r="B8" s="266">
        <v>9.6820000000000004</v>
      </c>
      <c r="C8" s="265">
        <v>8.6660000000000004</v>
      </c>
      <c r="D8" s="263">
        <v>-10.493699648832887</v>
      </c>
      <c r="E8" s="696">
        <v>7.2700545747376291</v>
      </c>
      <c r="F8" s="266">
        <v>639.26999999999987</v>
      </c>
      <c r="G8" s="683"/>
      <c r="H8" s="265">
        <v>657.37639999999999</v>
      </c>
      <c r="I8" s="266">
        <v>2.8323556556697715</v>
      </c>
      <c r="J8" s="696">
        <v>7.4386616084024499</v>
      </c>
      <c r="K8" s="292">
        <v>66.02664738690352</v>
      </c>
      <c r="L8" s="683"/>
      <c r="M8" s="293">
        <v>75.856958227555964</v>
      </c>
      <c r="N8" s="263">
        <v>14.888399198960833</v>
      </c>
      <c r="O8" s="292">
        <v>4.2853566582006701</v>
      </c>
      <c r="P8" s="293">
        <v>4.2021826557615887</v>
      </c>
      <c r="Q8" s="263">
        <v>-1.9408886837905426</v>
      </c>
      <c r="R8" s="267"/>
    </row>
    <row r="9" spans="1:18" s="298" customFormat="1" ht="12.6" customHeight="1" x14ac:dyDescent="0.25">
      <c r="A9" s="295" t="s">
        <v>119</v>
      </c>
      <c r="B9" s="266">
        <v>17.606000000000002</v>
      </c>
      <c r="C9" s="265">
        <v>18.183</v>
      </c>
      <c r="D9" s="263">
        <v>3.2772918323298761</v>
      </c>
      <c r="E9" s="696">
        <v>15.254027502014115</v>
      </c>
      <c r="F9" s="266">
        <v>1144.1299999999997</v>
      </c>
      <c r="G9" s="683"/>
      <c r="H9" s="265">
        <v>1182.2940000000001</v>
      </c>
      <c r="I9" s="266">
        <v>3.3356349365894156</v>
      </c>
      <c r="J9" s="696">
        <v>13.378461696593561</v>
      </c>
      <c r="K9" s="292">
        <v>64.98523230716799</v>
      </c>
      <c r="L9" s="683"/>
      <c r="M9" s="293">
        <v>65.021943573667713</v>
      </c>
      <c r="N9" s="263">
        <v>5.6491706186712065E-2</v>
      </c>
      <c r="O9" s="292">
        <v>3.8168887853072877</v>
      </c>
      <c r="P9" s="293">
        <v>3.9200698810955661</v>
      </c>
      <c r="Q9" s="263">
        <v>2.7032775014421029</v>
      </c>
      <c r="R9" s="267"/>
    </row>
    <row r="10" spans="1:18" s="298" customFormat="1" ht="12.6" customHeight="1" x14ac:dyDescent="0.25">
      <c r="A10" s="295" t="s">
        <v>120</v>
      </c>
      <c r="B10" s="266">
        <v>13.393000000000001</v>
      </c>
      <c r="C10" s="265">
        <v>12.123306000000001</v>
      </c>
      <c r="D10" s="263">
        <v>-9.4802807436720649</v>
      </c>
      <c r="E10" s="263">
        <v>10.170447293589218</v>
      </c>
      <c r="F10" s="698">
        <v>960.95988999999997</v>
      </c>
      <c r="G10" s="697"/>
      <c r="H10" s="595">
        <v>791.66798600000004</v>
      </c>
      <c r="I10" s="266">
        <v>-17.616958393549599</v>
      </c>
      <c r="J10" s="696">
        <v>8.9582623502448353</v>
      </c>
      <c r="K10" s="292">
        <v>71.75090644366459</v>
      </c>
      <c r="L10" s="683"/>
      <c r="M10" s="293">
        <v>65.301328367031232</v>
      </c>
      <c r="N10" s="263">
        <v>-8.988845432492564</v>
      </c>
      <c r="O10" s="292">
        <v>4.3698479285817715</v>
      </c>
      <c r="P10" s="293">
        <v>4.2438201167073588</v>
      </c>
      <c r="Q10" s="263">
        <v>-2.8840319831293315</v>
      </c>
      <c r="R10" s="267"/>
    </row>
    <row r="11" spans="1:18" s="298" customFormat="1" ht="12.6" customHeight="1" x14ac:dyDescent="0.25">
      <c r="A11" s="295" t="s">
        <v>121</v>
      </c>
      <c r="B11" s="266">
        <v>0.112</v>
      </c>
      <c r="C11" s="265">
        <v>2.5999999999999999E-2</v>
      </c>
      <c r="D11" s="263">
        <v>-76.785714285714292</v>
      </c>
      <c r="E11" s="263">
        <v>2.1811841558178901E-2</v>
      </c>
      <c r="F11" s="698">
        <v>7.84</v>
      </c>
      <c r="G11" s="697"/>
      <c r="H11" s="595">
        <v>1.69</v>
      </c>
      <c r="I11" s="266">
        <v>-78.443877551020407</v>
      </c>
      <c r="J11" s="696">
        <v>1.9123500810494781E-2</v>
      </c>
      <c r="K11" s="292">
        <v>70</v>
      </c>
      <c r="L11" s="683"/>
      <c r="M11" s="293">
        <v>65</v>
      </c>
      <c r="N11" s="263">
        <v>-7.1428571428571397</v>
      </c>
      <c r="O11" s="263">
        <v>3.9544642857142858</v>
      </c>
      <c r="P11" s="699">
        <v>3.9</v>
      </c>
      <c r="Q11" s="263">
        <v>-1.377286069090089</v>
      </c>
      <c r="R11" s="267"/>
    </row>
    <row r="12" spans="1:18" s="298" customFormat="1" ht="12.6" customHeight="1" x14ac:dyDescent="0.25">
      <c r="A12" s="295" t="s">
        <v>123</v>
      </c>
      <c r="B12" s="266">
        <v>7.4329999999999998</v>
      </c>
      <c r="C12" s="265">
        <v>8.23</v>
      </c>
      <c r="D12" s="263">
        <v>10.722453921700525</v>
      </c>
      <c r="E12" s="696">
        <v>6.9042867701466299</v>
      </c>
      <c r="F12" s="698">
        <v>449.78800000000007</v>
      </c>
      <c r="G12" s="697"/>
      <c r="H12" s="595">
        <v>517.22699999999998</v>
      </c>
      <c r="I12" s="266">
        <v>14.99350805268258</v>
      </c>
      <c r="J12" s="696">
        <v>5.8527757122543091</v>
      </c>
      <c r="K12" s="292">
        <v>60.512309969056922</v>
      </c>
      <c r="L12" s="683"/>
      <c r="M12" s="293">
        <v>62.846537059538271</v>
      </c>
      <c r="N12" s="263">
        <v>3.8574417199987332</v>
      </c>
      <c r="O12" s="292">
        <v>3.7517497369515262</v>
      </c>
      <c r="P12" s="293">
        <v>3.8370477952620412</v>
      </c>
      <c r="Q12" s="263">
        <v>2.273554055868976</v>
      </c>
      <c r="R12" s="267"/>
    </row>
    <row r="13" spans="1:18" s="298" customFormat="1" ht="12.6" customHeight="1" x14ac:dyDescent="0.25">
      <c r="A13" s="295" t="s">
        <v>200</v>
      </c>
      <c r="B13" s="35">
        <v>1.627</v>
      </c>
      <c r="C13" s="265">
        <v>1.675</v>
      </c>
      <c r="D13" s="263">
        <v>2.9502151198524951</v>
      </c>
      <c r="E13" s="263">
        <v>1.4051859465365253</v>
      </c>
      <c r="F13" s="698">
        <v>118.57979999999998</v>
      </c>
      <c r="G13" s="697"/>
      <c r="H13" s="595">
        <v>121.47545</v>
      </c>
      <c r="I13" s="266">
        <v>2.4419420508383638</v>
      </c>
      <c r="J13" s="696">
        <v>1.3745774358166971</v>
      </c>
      <c r="K13" s="292">
        <v>72.882483097725867</v>
      </c>
      <c r="L13" s="683"/>
      <c r="M13" s="293">
        <v>72.522656716417899</v>
      </c>
      <c r="N13" s="263">
        <v>-0.49370763181255661</v>
      </c>
      <c r="O13" s="292">
        <v>4.0319913700872041</v>
      </c>
      <c r="P13" s="293">
        <v>4.810917355448642</v>
      </c>
      <c r="Q13" s="263">
        <v>19.318642176175871</v>
      </c>
      <c r="R13" s="267"/>
    </row>
    <row r="14" spans="1:18" s="298" customFormat="1" ht="12.6" customHeight="1" x14ac:dyDescent="0.25">
      <c r="A14" s="295" t="s">
        <v>128</v>
      </c>
      <c r="B14" s="266">
        <v>2.2090000000000001</v>
      </c>
      <c r="C14" s="265">
        <v>2.5859999999999999</v>
      </c>
      <c r="D14" s="263">
        <v>17.066545948392921</v>
      </c>
      <c r="E14" s="696">
        <v>2.1694393180557938</v>
      </c>
      <c r="F14" s="698">
        <v>218.15803333333338</v>
      </c>
      <c r="G14" s="697"/>
      <c r="H14" s="595">
        <v>224.08376444444445</v>
      </c>
      <c r="I14" s="266">
        <v>2.7162562022444048</v>
      </c>
      <c r="J14" s="696">
        <v>2.5356603851905652</v>
      </c>
      <c r="K14" s="292">
        <v>98.75872944016902</v>
      </c>
      <c r="L14" s="683"/>
      <c r="M14" s="293">
        <v>86.652654464208993</v>
      </c>
      <c r="N14" s="263">
        <v>-12.258232810998493</v>
      </c>
      <c r="O14" s="292">
        <v>3.6859435354279091</v>
      </c>
      <c r="P14" s="293">
        <v>3.888917053180529</v>
      </c>
      <c r="Q14" s="263">
        <v>5.5066909137840625</v>
      </c>
      <c r="R14" s="267"/>
    </row>
    <row r="15" spans="1:18" s="298" customFormat="1" ht="12.6" customHeight="1" x14ac:dyDescent="0.25">
      <c r="A15" s="295" t="s">
        <v>129</v>
      </c>
      <c r="B15" s="266">
        <v>3.86</v>
      </c>
      <c r="C15" s="265">
        <v>3.7589999999999999</v>
      </c>
      <c r="D15" s="263">
        <v>-2.6165803108808339</v>
      </c>
      <c r="E15" s="696">
        <v>3.1534889391228651</v>
      </c>
      <c r="F15" s="698">
        <v>235.35584000000003</v>
      </c>
      <c r="G15" s="697"/>
      <c r="H15" s="595">
        <v>238.43111999999999</v>
      </c>
      <c r="I15" s="266">
        <v>1.3066512392469143</v>
      </c>
      <c r="J15" s="696">
        <v>2.6980104831758451</v>
      </c>
      <c r="K15" s="292">
        <v>60.973015544041459</v>
      </c>
      <c r="L15" s="683"/>
      <c r="M15" s="293">
        <v>63.429401436552276</v>
      </c>
      <c r="N15" s="263">
        <v>4.0286442627009977</v>
      </c>
      <c r="O15" s="292">
        <v>4.2496636083779595</v>
      </c>
      <c r="P15" s="293">
        <v>4.1350442249317121</v>
      </c>
      <c r="Q15" s="263">
        <v>-2.6971401505823223</v>
      </c>
      <c r="R15" s="267"/>
    </row>
    <row r="16" spans="1:18" s="298" customFormat="1" ht="12.6" customHeight="1" x14ac:dyDescent="0.25">
      <c r="A16" s="295" t="s">
        <v>131</v>
      </c>
      <c r="B16" s="266">
        <v>43.761000000000003</v>
      </c>
      <c r="C16" s="265">
        <v>39.786999999999999</v>
      </c>
      <c r="D16" s="263">
        <v>-9.0811453120358436</v>
      </c>
      <c r="E16" s="263">
        <v>33.377990002894762</v>
      </c>
      <c r="F16" s="698">
        <v>3089.3839999999991</v>
      </c>
      <c r="G16" s="697" t="s">
        <v>548</v>
      </c>
      <c r="H16" s="595">
        <v>3377.0294444444439</v>
      </c>
      <c r="I16" s="266">
        <v>9.3107701873397666</v>
      </c>
      <c r="J16" s="696">
        <v>38.213387762069864</v>
      </c>
      <c r="K16" s="292">
        <v>70.596741390736014</v>
      </c>
      <c r="L16" s="683" t="s">
        <v>548</v>
      </c>
      <c r="M16" s="293">
        <v>84.877709916416009</v>
      </c>
      <c r="N16" s="263">
        <v>20.228934430044387</v>
      </c>
      <c r="O16" s="292">
        <v>4.2208518922290725</v>
      </c>
      <c r="P16" s="293">
        <v>4.7011840004685244</v>
      </c>
      <c r="Q16" s="263">
        <v>11.379980167600333</v>
      </c>
      <c r="R16" s="267"/>
    </row>
    <row r="17" spans="1:18" s="298" customFormat="1" ht="12.6" customHeight="1" x14ac:dyDescent="0.25">
      <c r="A17" s="682" t="s">
        <v>133</v>
      </c>
      <c r="B17" s="464">
        <v>4.1029999999999998</v>
      </c>
      <c r="C17" s="465">
        <v>4.3259999999999996</v>
      </c>
      <c r="D17" s="680">
        <v>5.4350475262003428</v>
      </c>
      <c r="E17" s="693">
        <v>3.6291548684877659</v>
      </c>
      <c r="F17" s="695">
        <v>277.64099999999996</v>
      </c>
      <c r="G17" s="694"/>
      <c r="H17" s="593">
        <v>285.01</v>
      </c>
      <c r="I17" s="464">
        <v>2.6541469019345287</v>
      </c>
      <c r="J17" s="693">
        <v>3.2250822284018446</v>
      </c>
      <c r="K17" s="471">
        <v>67.66780404582012</v>
      </c>
      <c r="L17" s="681"/>
      <c r="M17" s="472">
        <v>65.8830328247804</v>
      </c>
      <c r="N17" s="680">
        <v>-2.6375486041060103</v>
      </c>
      <c r="O17" s="471">
        <v>3.8207460753675107</v>
      </c>
      <c r="P17" s="472">
        <v>3.9786912739903859</v>
      </c>
      <c r="Q17" s="680">
        <v>4.1338836841619431</v>
      </c>
      <c r="R17" s="267"/>
    </row>
    <row r="18" spans="1:18" s="298" customFormat="1" ht="12.75" x14ac:dyDescent="0.25">
      <c r="A18" s="586" t="s">
        <v>88</v>
      </c>
      <c r="B18" s="675"/>
      <c r="D18" s="296"/>
      <c r="E18" s="296"/>
      <c r="I18" s="296"/>
      <c r="J18" s="296"/>
      <c r="L18" s="692"/>
      <c r="N18" s="296"/>
      <c r="Q18" s="296"/>
    </row>
    <row r="19" spans="1:18" s="298" customFormat="1" ht="12.75" x14ac:dyDescent="0.25">
      <c r="A19" s="672"/>
      <c r="B19" s="675"/>
      <c r="D19" s="296"/>
      <c r="E19" s="296"/>
      <c r="I19" s="296"/>
      <c r="J19" s="296"/>
      <c r="L19" s="692"/>
      <c r="N19" s="296"/>
      <c r="Q19" s="296"/>
    </row>
    <row r="20" spans="1:18" ht="15" customHeight="1" x14ac:dyDescent="0.15">
      <c r="A20" s="671"/>
      <c r="B20" s="673"/>
      <c r="C20" s="664"/>
      <c r="F20" s="664"/>
      <c r="G20" s="664"/>
      <c r="H20" s="664"/>
    </row>
    <row r="21" spans="1:18" ht="15" customHeight="1" x14ac:dyDescent="0.15">
      <c r="A21" s="671"/>
      <c r="B21" s="670"/>
    </row>
    <row r="22" spans="1:18" ht="15" customHeight="1" x14ac:dyDescent="0.15">
      <c r="A22" s="671"/>
      <c r="B22" s="670"/>
    </row>
    <row r="23" spans="1:18" x14ac:dyDescent="0.25">
      <c r="A23" s="669"/>
      <c r="B23" s="668"/>
    </row>
  </sheetData>
  <mergeCells count="4">
    <mergeCell ref="A1:Q1"/>
    <mergeCell ref="A3:A4"/>
    <mergeCell ref="K4:L4"/>
    <mergeCell ref="F4:G4"/>
  </mergeCells>
  <printOptions horizontalCentered="1"/>
  <pageMargins left="0.39370078740157483" right="0.39370078740157483" top="1.3779527559055118" bottom="0.59055118110236227" header="0" footer="0.19685039370078741"/>
  <pageSetup paperSize="9" firstPageNumber="12" orientation="portrait" r:id="rId1"/>
  <headerFooter>
    <oddHeader>&amp;C&amp;G</oddHeader>
    <oddFooter>&amp;C&amp;"-,Negrita"&amp;8&amp;K339966MINAGRI/ DGESEP/ DEA&amp;"Lucida Grande,Negrita"&amp;K01+000
&amp;"-,Normal"&amp;10&amp;P</oddFooter>
  </headerFooter>
  <legacyDrawingHF r:id="rId2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theme="0"/>
  </sheetPr>
  <dimension ref="A1:Q25"/>
  <sheetViews>
    <sheetView view="pageBreakPreview" zoomScaleNormal="100" zoomScaleSheetLayoutView="100" workbookViewId="0">
      <selection sqref="A1:P1"/>
    </sheetView>
  </sheetViews>
  <sheetFormatPr baseColWidth="10" defaultColWidth="7" defaultRowHeight="13.5" x14ac:dyDescent="0.25"/>
  <cols>
    <col min="1" max="1" width="12.7109375" style="345" customWidth="1"/>
    <col min="2" max="3" width="6.28515625" style="345" customWidth="1"/>
    <col min="4" max="4" width="4.7109375" style="664" customWidth="1"/>
    <col min="5" max="5" width="5.7109375" style="664" customWidth="1"/>
    <col min="6" max="6" width="5.7109375" style="345" customWidth="1"/>
    <col min="7" max="7" width="0.7109375" style="345" customWidth="1"/>
    <col min="8" max="8" width="6.28515625" style="345" customWidth="1"/>
    <col min="9" max="9" width="4.7109375" style="664" customWidth="1"/>
    <col min="10" max="10" width="5.7109375" style="664" customWidth="1"/>
    <col min="11" max="12" width="6.28515625" style="345" customWidth="1"/>
    <col min="13" max="13" width="4.7109375" style="664" customWidth="1"/>
    <col min="14" max="15" width="6.28515625" style="345" customWidth="1"/>
    <col min="16" max="16" width="4.7109375" style="664" customWidth="1"/>
    <col min="17" max="16384" width="7" style="345"/>
  </cols>
  <sheetData>
    <row r="1" spans="1:17" s="281" customFormat="1" x14ac:dyDescent="0.25">
      <c r="A1" s="820" t="s">
        <v>604</v>
      </c>
      <c r="B1" s="820"/>
      <c r="C1" s="820"/>
      <c r="D1" s="820"/>
      <c r="E1" s="820"/>
      <c r="F1" s="820"/>
      <c r="G1" s="820"/>
      <c r="H1" s="820"/>
      <c r="I1" s="820"/>
      <c r="J1" s="820"/>
      <c r="K1" s="820"/>
      <c r="L1" s="820"/>
      <c r="M1" s="820"/>
      <c r="N1" s="820"/>
      <c r="O1" s="820"/>
      <c r="P1" s="820"/>
    </row>
    <row r="3" spans="1:17" s="298" customFormat="1" ht="12.6" customHeight="1" x14ac:dyDescent="0.25">
      <c r="A3" s="821" t="s">
        <v>327</v>
      </c>
      <c r="B3" s="690" t="s">
        <v>602</v>
      </c>
      <c r="C3" s="690"/>
      <c r="D3" s="690"/>
      <c r="E3" s="690"/>
      <c r="F3" s="690" t="s">
        <v>599</v>
      </c>
      <c r="G3" s="690"/>
      <c r="H3" s="690"/>
      <c r="I3" s="690"/>
      <c r="J3" s="690"/>
      <c r="K3" s="690" t="s">
        <v>598</v>
      </c>
      <c r="L3" s="690"/>
      <c r="M3" s="690"/>
      <c r="N3" s="690" t="s">
        <v>597</v>
      </c>
      <c r="O3" s="690"/>
      <c r="P3" s="690"/>
    </row>
    <row r="4" spans="1:17" s="298" customFormat="1" ht="22.5" customHeight="1" x14ac:dyDescent="0.25">
      <c r="A4" s="822"/>
      <c r="B4" s="648">
        <v>2015</v>
      </c>
      <c r="C4" s="648">
        <v>2016</v>
      </c>
      <c r="D4" s="688" t="s">
        <v>334</v>
      </c>
      <c r="E4" s="689" t="s">
        <v>386</v>
      </c>
      <c r="F4" s="816">
        <v>2015</v>
      </c>
      <c r="G4" s="817"/>
      <c r="H4" s="648">
        <v>2016</v>
      </c>
      <c r="I4" s="688" t="s">
        <v>334</v>
      </c>
      <c r="J4" s="689" t="s">
        <v>386</v>
      </c>
      <c r="K4" s="648">
        <v>2015</v>
      </c>
      <c r="L4" s="648">
        <v>2016</v>
      </c>
      <c r="M4" s="688" t="s">
        <v>334</v>
      </c>
      <c r="N4" s="648">
        <v>2015</v>
      </c>
      <c r="O4" s="648">
        <v>2016</v>
      </c>
      <c r="P4" s="688" t="s">
        <v>334</v>
      </c>
    </row>
    <row r="5" spans="1:17" s="597" customFormat="1" ht="12.6" customHeight="1" x14ac:dyDescent="0.25">
      <c r="A5" s="687" t="s">
        <v>325</v>
      </c>
      <c r="B5" s="449">
        <v>467.75697200000002</v>
      </c>
      <c r="C5" s="450">
        <v>474.13499999999999</v>
      </c>
      <c r="D5" s="685">
        <v>1.3635345664072762</v>
      </c>
      <c r="E5" s="685">
        <v>100</v>
      </c>
      <c r="F5" s="449">
        <v>26483.108266388892</v>
      </c>
      <c r="G5" s="702" t="s">
        <v>548</v>
      </c>
      <c r="H5" s="450">
        <v>27654.467318472227</v>
      </c>
      <c r="I5" s="685">
        <v>4.4230421908970863</v>
      </c>
      <c r="J5" s="685">
        <v>100</v>
      </c>
      <c r="K5" s="454">
        <v>56.617238975946016</v>
      </c>
      <c r="L5" s="455">
        <v>58.326146178772348</v>
      </c>
      <c r="M5" s="685">
        <v>3.0183513603557532</v>
      </c>
      <c r="N5" s="454">
        <v>4.6302291322535103</v>
      </c>
      <c r="O5" s="455">
        <v>4.8240658411560817</v>
      </c>
      <c r="P5" s="685">
        <v>4.1863308135732025</v>
      </c>
    </row>
    <row r="6" spans="1:17" s="298" customFormat="1" ht="12.6" customHeight="1" x14ac:dyDescent="0.25">
      <c r="A6" s="295" t="s">
        <v>114</v>
      </c>
      <c r="B6" s="292">
        <v>0.37697199999999997</v>
      </c>
      <c r="C6" s="293">
        <v>0.24199999999999999</v>
      </c>
      <c r="D6" s="263">
        <v>-35.804250713580842</v>
      </c>
      <c r="E6" s="263">
        <v>5.1040315521950499E-2</v>
      </c>
      <c r="F6" s="292">
        <v>23.165422222222226</v>
      </c>
      <c r="G6" s="683"/>
      <c r="H6" s="293">
        <v>15.586204444444443</v>
      </c>
      <c r="I6" s="292">
        <v>-32.717805464849924</v>
      </c>
      <c r="J6" s="263">
        <v>5.636053034380234E-2</v>
      </c>
      <c r="K6" s="292">
        <v>61.451307317843842</v>
      </c>
      <c r="L6" s="293">
        <v>64.405803489439847</v>
      </c>
      <c r="M6" s="263">
        <v>4.8078654475396387</v>
      </c>
      <c r="N6" s="292">
        <v>3.9362661207700365</v>
      </c>
      <c r="O6" s="293">
        <v>4.0433087265775773</v>
      </c>
      <c r="P6" s="263">
        <v>2.7193945359212712</v>
      </c>
      <c r="Q6" s="267"/>
    </row>
    <row r="7" spans="1:17" s="298" customFormat="1" ht="12.6" customHeight="1" x14ac:dyDescent="0.25">
      <c r="A7" s="295" t="s">
        <v>115</v>
      </c>
      <c r="B7" s="292">
        <v>22.227</v>
      </c>
      <c r="C7" s="293">
        <v>22.667000000000002</v>
      </c>
      <c r="D7" s="263">
        <v>1.9795743915058228</v>
      </c>
      <c r="E7" s="263">
        <v>4.7807059170911241</v>
      </c>
      <c r="F7" s="292">
        <v>1249.6022222222221</v>
      </c>
      <c r="G7" s="683"/>
      <c r="H7" s="293">
        <v>1267.1511111111113</v>
      </c>
      <c r="I7" s="292">
        <v>1.4043580090375762</v>
      </c>
      <c r="J7" s="263">
        <v>4.5820846828052924</v>
      </c>
      <c r="K7" s="292">
        <v>56.220012697270079</v>
      </c>
      <c r="L7" s="293">
        <v>55.902903388675661</v>
      </c>
      <c r="M7" s="263">
        <v>-0.56405058159977317</v>
      </c>
      <c r="N7" s="292">
        <v>3.6953530456803141</v>
      </c>
      <c r="O7" s="293">
        <v>3.6921857254593862</v>
      </c>
      <c r="P7" s="263">
        <v>-8.5710896408941473E-2</v>
      </c>
      <c r="Q7" s="267"/>
    </row>
    <row r="8" spans="1:17" s="298" customFormat="1" ht="12.6" customHeight="1" x14ac:dyDescent="0.25">
      <c r="A8" s="295" t="s">
        <v>116</v>
      </c>
      <c r="B8" s="292">
        <v>50.317</v>
      </c>
      <c r="C8" s="293">
        <v>49.466999999999999</v>
      </c>
      <c r="D8" s="263">
        <v>-1.6892899020211849</v>
      </c>
      <c r="E8" s="263">
        <v>10.433104495555064</v>
      </c>
      <c r="F8" s="292">
        <v>2739.8537777777774</v>
      </c>
      <c r="G8" s="683"/>
      <c r="H8" s="293">
        <v>2686.8486666666668</v>
      </c>
      <c r="I8" s="292">
        <v>-1.9345963474774019</v>
      </c>
      <c r="J8" s="263">
        <v>9.7157852860609797</v>
      </c>
      <c r="K8" s="292">
        <v>54.451850821348202</v>
      </c>
      <c r="L8" s="293">
        <v>54.315981698236541</v>
      </c>
      <c r="M8" s="263">
        <v>-0.2495215884533164</v>
      </c>
      <c r="N8" s="292">
        <v>4.6781016545732932</v>
      </c>
      <c r="O8" s="293">
        <v>4.6692658685900437</v>
      </c>
      <c r="P8" s="263">
        <v>-0.18887545922846583</v>
      </c>
      <c r="Q8" s="267"/>
    </row>
    <row r="9" spans="1:17" s="298" customFormat="1" ht="12.6" customHeight="1" x14ac:dyDescent="0.25">
      <c r="A9" s="295" t="s">
        <v>117</v>
      </c>
      <c r="B9" s="292">
        <v>30.588000000000001</v>
      </c>
      <c r="C9" s="293">
        <v>36.424999999999997</v>
      </c>
      <c r="D9" s="263">
        <v>19.082646789590683</v>
      </c>
      <c r="E9" s="263">
        <v>7.6824111276324256</v>
      </c>
      <c r="F9" s="292">
        <v>1792.8733200000001</v>
      </c>
      <c r="G9" s="683"/>
      <c r="H9" s="293">
        <v>2162.39</v>
      </c>
      <c r="I9" s="292">
        <v>20.610306142544399</v>
      </c>
      <c r="J9" s="263">
        <v>7.8193153210931605</v>
      </c>
      <c r="K9" s="292">
        <v>58.613617104746965</v>
      </c>
      <c r="L9" s="293">
        <v>59.365545641729582</v>
      </c>
      <c r="M9" s="263">
        <v>1.282856397752874</v>
      </c>
      <c r="N9" s="292">
        <v>4.2310218630928551</v>
      </c>
      <c r="O9" s="293">
        <v>4.5448647551552899</v>
      </c>
      <c r="P9" s="263">
        <v>7.4176617899349928</v>
      </c>
      <c r="Q9" s="267"/>
    </row>
    <row r="10" spans="1:17" s="298" customFormat="1" ht="12.6" customHeight="1" x14ac:dyDescent="0.25">
      <c r="A10" s="295" t="s">
        <v>119</v>
      </c>
      <c r="B10" s="292">
        <v>81.856999999999999</v>
      </c>
      <c r="C10" s="293">
        <v>83.727999999999994</v>
      </c>
      <c r="D10" s="263">
        <v>2.2856933432693571</v>
      </c>
      <c r="E10" s="263">
        <v>17.659105529015999</v>
      </c>
      <c r="F10" s="292">
        <v>4909.4250000000002</v>
      </c>
      <c r="G10" s="683"/>
      <c r="H10" s="293">
        <v>5034.1600000000008</v>
      </c>
      <c r="I10" s="292">
        <v>2.5407252376805856</v>
      </c>
      <c r="J10" s="263">
        <v>18.203785818855227</v>
      </c>
      <c r="K10" s="292">
        <v>59.975628229717678</v>
      </c>
      <c r="L10" s="293">
        <v>60.12516720810244</v>
      </c>
      <c r="M10" s="263">
        <v>0.24933290871418379</v>
      </c>
      <c r="N10" s="292">
        <v>4.1541153001485425</v>
      </c>
      <c r="O10" s="293">
        <v>4.1605206231029603</v>
      </c>
      <c r="P10" s="263">
        <v>0.15419222846773106</v>
      </c>
      <c r="Q10" s="267"/>
    </row>
    <row r="11" spans="1:17" s="298" customFormat="1" ht="12.6" customHeight="1" x14ac:dyDescent="0.25">
      <c r="A11" s="295" t="s">
        <v>120</v>
      </c>
      <c r="B11" s="292">
        <v>31.242999999999999</v>
      </c>
      <c r="C11" s="293">
        <v>33.802999999999997</v>
      </c>
      <c r="D11" s="263">
        <v>8.193835419133876</v>
      </c>
      <c r="E11" s="263">
        <v>7.1294040726797219</v>
      </c>
      <c r="F11" s="292">
        <v>1847.3339694999997</v>
      </c>
      <c r="G11" s="683"/>
      <c r="H11" s="293">
        <v>1734.7336962500003</v>
      </c>
      <c r="I11" s="292">
        <v>-6.095285157370645</v>
      </c>
      <c r="J11" s="263">
        <v>6.2728877626627018</v>
      </c>
      <c r="K11" s="292">
        <v>59.12793168069647</v>
      </c>
      <c r="L11" s="293">
        <v>51.318927203206833</v>
      </c>
      <c r="M11" s="263">
        <v>-13.206963706526953</v>
      </c>
      <c r="N11" s="292">
        <v>4.5002637113763067</v>
      </c>
      <c r="O11" s="293">
        <v>4.6576341033538045</v>
      </c>
      <c r="P11" s="263">
        <v>3.4969148936689676</v>
      </c>
      <c r="Q11" s="267"/>
    </row>
    <row r="12" spans="1:17" s="298" customFormat="1" ht="12.6" customHeight="1" x14ac:dyDescent="0.25">
      <c r="A12" s="295" t="s">
        <v>121</v>
      </c>
      <c r="B12" s="292">
        <v>0.65</v>
      </c>
      <c r="C12" s="293">
        <v>0.83699999999999997</v>
      </c>
      <c r="D12" s="263">
        <v>28.76923076923077</v>
      </c>
      <c r="E12" s="263">
        <v>0.1765320003796387</v>
      </c>
      <c r="F12" s="292">
        <v>42.47</v>
      </c>
      <c r="G12" s="683"/>
      <c r="H12" s="293">
        <v>49.44</v>
      </c>
      <c r="I12" s="292">
        <v>16.411584647986821</v>
      </c>
      <c r="J12" s="263">
        <v>0.1787776254398355</v>
      </c>
      <c r="K12" s="292">
        <v>65.33846153846153</v>
      </c>
      <c r="L12" s="293">
        <v>59.068100358422939</v>
      </c>
      <c r="M12" s="263">
        <v>-9.5967383259361494</v>
      </c>
      <c r="N12" s="292">
        <v>4.7054438427125032</v>
      </c>
      <c r="O12" s="293">
        <v>4.9096025485436909</v>
      </c>
      <c r="P12" s="263">
        <v>4.3387768009892635</v>
      </c>
      <c r="Q12" s="267"/>
    </row>
    <row r="13" spans="1:17" s="298" customFormat="1" ht="12.6" customHeight="1" x14ac:dyDescent="0.25">
      <c r="A13" s="295" t="s">
        <v>123</v>
      </c>
      <c r="B13" s="292">
        <v>12.24</v>
      </c>
      <c r="C13" s="293">
        <v>13.619</v>
      </c>
      <c r="D13" s="263">
        <v>11.266339869281051</v>
      </c>
      <c r="E13" s="263">
        <v>2.8723886656753876</v>
      </c>
      <c r="F13" s="292">
        <v>587.18099999999993</v>
      </c>
      <c r="G13" s="683"/>
      <c r="H13" s="293">
        <v>644.54300000000001</v>
      </c>
      <c r="I13" s="292">
        <v>9.7690490666421539</v>
      </c>
      <c r="J13" s="263">
        <v>2.3307011940507261</v>
      </c>
      <c r="K13" s="292">
        <v>47.972303921568617</v>
      </c>
      <c r="L13" s="293">
        <v>47.326749394228649</v>
      </c>
      <c r="M13" s="263">
        <v>-1.3456817258462372</v>
      </c>
      <c r="N13" s="292">
        <v>4.2531698743658266</v>
      </c>
      <c r="O13" s="293">
        <v>4.5705664323404323</v>
      </c>
      <c r="P13" s="263">
        <v>7.4625883129563864</v>
      </c>
      <c r="Q13" s="267"/>
    </row>
    <row r="14" spans="1:17" s="298" customFormat="1" ht="12.6" customHeight="1" x14ac:dyDescent="0.25">
      <c r="A14" s="295" t="s">
        <v>124</v>
      </c>
      <c r="B14" s="292">
        <v>0.86799999999999999</v>
      </c>
      <c r="C14" s="293">
        <v>0.94899999999999995</v>
      </c>
      <c r="D14" s="263">
        <v>9.3317972350230427</v>
      </c>
      <c r="E14" s="263">
        <v>0.20015396458814474</v>
      </c>
      <c r="F14" s="292">
        <v>61.092548888888892</v>
      </c>
      <c r="G14" s="683"/>
      <c r="H14" s="293">
        <v>65.258490000000009</v>
      </c>
      <c r="I14" s="292">
        <v>6.8190658056972886</v>
      </c>
      <c r="J14" s="263">
        <v>0.23597811249978262</v>
      </c>
      <c r="K14" s="292">
        <v>70.383120839733749</v>
      </c>
      <c r="L14" s="293">
        <v>68.765532139093793</v>
      </c>
      <c r="M14" s="263">
        <v>-2.2982622556952159</v>
      </c>
      <c r="N14" s="292">
        <v>4.698469145373501</v>
      </c>
      <c r="O14" s="293">
        <v>4.556543436723711</v>
      </c>
      <c r="P14" s="263">
        <v>-3.0206798056669482</v>
      </c>
      <c r="Q14" s="267"/>
    </row>
    <row r="15" spans="1:17" s="298" customFormat="1" ht="12.6" customHeight="1" x14ac:dyDescent="0.25">
      <c r="A15" s="295" t="s">
        <v>200</v>
      </c>
      <c r="B15" s="292">
        <v>3.0990000000000002</v>
      </c>
      <c r="C15" s="293">
        <v>2.452</v>
      </c>
      <c r="D15" s="263">
        <v>-20.877702484672479</v>
      </c>
      <c r="E15" s="263">
        <v>0.51715228785050671</v>
      </c>
      <c r="F15" s="292">
        <v>221.12096666666665</v>
      </c>
      <c r="G15" s="683"/>
      <c r="H15" s="293">
        <v>158.65269999999998</v>
      </c>
      <c r="I15" s="292">
        <v>-28.250720683957454</v>
      </c>
      <c r="J15" s="263">
        <v>0.57369645986283546</v>
      </c>
      <c r="K15" s="292">
        <v>71.352360976659128</v>
      </c>
      <c r="L15" s="293">
        <v>64.703384991843393</v>
      </c>
      <c r="M15" s="263">
        <v>-9.3185087273997205</v>
      </c>
      <c r="N15" s="292">
        <v>4.2867901827692387</v>
      </c>
      <c r="O15" s="293">
        <v>4.9283823539371898</v>
      </c>
      <c r="P15" s="263">
        <v>14.966726707241973</v>
      </c>
      <c r="Q15" s="267"/>
    </row>
    <row r="16" spans="1:17" s="298" customFormat="1" ht="12.6" customHeight="1" x14ac:dyDescent="0.25">
      <c r="A16" s="295" t="s">
        <v>128</v>
      </c>
      <c r="B16" s="292">
        <v>3.3319999999999999</v>
      </c>
      <c r="C16" s="293">
        <v>3.597</v>
      </c>
      <c r="D16" s="263">
        <v>7.9531812725090134</v>
      </c>
      <c r="E16" s="263">
        <v>0.75864468980353705</v>
      </c>
      <c r="F16" s="292">
        <v>229.95072000000002</v>
      </c>
      <c r="G16" s="683"/>
      <c r="H16" s="293">
        <v>245.51236888888889</v>
      </c>
      <c r="I16" s="292">
        <v>6.7673842851585286</v>
      </c>
      <c r="J16" s="263">
        <v>0.88778556484758286</v>
      </c>
      <c r="K16" s="292">
        <v>69.012821128451392</v>
      </c>
      <c r="L16" s="293">
        <v>68.254759212924355</v>
      </c>
      <c r="M16" s="263">
        <v>-1.0984363530308072</v>
      </c>
      <c r="N16" s="292">
        <v>4.6695422911096394</v>
      </c>
      <c r="O16" s="293">
        <v>4.6001334951524413</v>
      </c>
      <c r="P16" s="263">
        <v>-1.486415404981889</v>
      </c>
      <c r="Q16" s="267"/>
    </row>
    <row r="17" spans="1:17" s="298" customFormat="1" ht="12.6" customHeight="1" x14ac:dyDescent="0.25">
      <c r="A17" s="295" t="s">
        <v>129</v>
      </c>
      <c r="B17" s="292">
        <v>6.8470000000000004</v>
      </c>
      <c r="C17" s="293">
        <v>12.923</v>
      </c>
      <c r="D17" s="263">
        <v>88.739593982766166</v>
      </c>
      <c r="E17" s="263">
        <v>2.7255950309511006</v>
      </c>
      <c r="F17" s="292">
        <v>383.49109688888882</v>
      </c>
      <c r="G17" s="683"/>
      <c r="H17" s="293">
        <v>693.02597000000003</v>
      </c>
      <c r="I17" s="292">
        <v>80.715008932996057</v>
      </c>
      <c r="J17" s="263">
        <v>2.506018148963161</v>
      </c>
      <c r="K17" s="292">
        <v>56.008631063077083</v>
      </c>
      <c r="L17" s="293">
        <v>53.627328793623775</v>
      </c>
      <c r="M17" s="263">
        <v>-4.251670187709955</v>
      </c>
      <c r="N17" s="292">
        <v>5.1938839405996848</v>
      </c>
      <c r="O17" s="293">
        <v>4.9248747002944206</v>
      </c>
      <c r="P17" s="263">
        <v>-5.1793463885949738</v>
      </c>
      <c r="Q17" s="267"/>
    </row>
    <row r="18" spans="1:17" s="298" customFormat="1" ht="12.6" customHeight="1" x14ac:dyDescent="0.25">
      <c r="A18" s="295" t="s">
        <v>131</v>
      </c>
      <c r="B18" s="292">
        <v>218.20500000000001</v>
      </c>
      <c r="C18" s="293">
        <v>207.16800000000001</v>
      </c>
      <c r="D18" s="263">
        <v>-5.0580875781948142</v>
      </c>
      <c r="E18" s="263">
        <v>43.69388465310513</v>
      </c>
      <c r="F18" s="292">
        <v>12015.168222222221</v>
      </c>
      <c r="G18" s="683" t="s">
        <v>548</v>
      </c>
      <c r="H18" s="293">
        <v>12504.605111111112</v>
      </c>
      <c r="I18" s="292">
        <v>4.0734917717062835</v>
      </c>
      <c r="J18" s="263">
        <v>45.217306003787925</v>
      </c>
      <c r="K18" s="292">
        <v>55.063670503527511</v>
      </c>
      <c r="L18" s="293">
        <v>60.359732734356228</v>
      </c>
      <c r="M18" s="263">
        <v>9.6180697407185036</v>
      </c>
      <c r="N18" s="292">
        <v>4.9897482472941563</v>
      </c>
      <c r="O18" s="293">
        <v>5.3257283440271417</v>
      </c>
      <c r="P18" s="263">
        <v>6.733407780947287</v>
      </c>
      <c r="Q18" s="267"/>
    </row>
    <row r="19" spans="1:17" s="298" customFormat="1" ht="12.6" customHeight="1" x14ac:dyDescent="0.25">
      <c r="A19" s="682" t="s">
        <v>133</v>
      </c>
      <c r="B19" s="471">
        <v>5.907</v>
      </c>
      <c r="C19" s="472">
        <v>6.258</v>
      </c>
      <c r="D19" s="680">
        <v>5.9421025901472913</v>
      </c>
      <c r="E19" s="680">
        <v>1.3198772501502736</v>
      </c>
      <c r="F19" s="471">
        <v>380.38</v>
      </c>
      <c r="G19" s="681"/>
      <c r="H19" s="472">
        <v>392.56</v>
      </c>
      <c r="I19" s="471">
        <v>3.2020610967979479</v>
      </c>
      <c r="J19" s="680">
        <v>1.4195174887269786</v>
      </c>
      <c r="K19" s="471">
        <v>64.394785847299815</v>
      </c>
      <c r="L19" s="472">
        <v>62.729306487695752</v>
      </c>
      <c r="M19" s="680">
        <v>-2.5863574786216925</v>
      </c>
      <c r="N19" s="471">
        <v>4.8707758031442241</v>
      </c>
      <c r="O19" s="472">
        <v>4.7407647238638688</v>
      </c>
      <c r="P19" s="680">
        <v>-2.6692068067766472</v>
      </c>
      <c r="Q19" s="267"/>
    </row>
    <row r="20" spans="1:17" s="298" customFormat="1" ht="12.75" x14ac:dyDescent="0.25">
      <c r="A20" s="586" t="s">
        <v>88</v>
      </c>
      <c r="B20" s="675"/>
      <c r="D20" s="296"/>
      <c r="E20" s="296"/>
      <c r="I20" s="296"/>
      <c r="J20" s="296"/>
      <c r="M20" s="296"/>
      <c r="O20" s="297"/>
      <c r="P20" s="296"/>
    </row>
    <row r="21" spans="1:17" ht="15" customHeight="1" x14ac:dyDescent="0.25">
      <c r="A21" s="586"/>
      <c r="B21" s="673"/>
      <c r="C21" s="664"/>
      <c r="F21" s="664"/>
      <c r="G21" s="664"/>
      <c r="H21" s="701"/>
    </row>
    <row r="22" spans="1:17" ht="15" customHeight="1" x14ac:dyDescent="0.15">
      <c r="A22" s="671"/>
      <c r="B22" s="670"/>
    </row>
    <row r="23" spans="1:17" ht="15" customHeight="1" x14ac:dyDescent="0.15">
      <c r="A23" s="671"/>
      <c r="B23" s="670"/>
    </row>
    <row r="24" spans="1:17" ht="15" customHeight="1" x14ac:dyDescent="0.25">
      <c r="A24" s="669"/>
      <c r="B24" s="668"/>
    </row>
    <row r="25" spans="1:17" ht="15" customHeight="1" x14ac:dyDescent="0.25"/>
  </sheetData>
  <mergeCells count="3">
    <mergeCell ref="A1:P1"/>
    <mergeCell ref="A3:A4"/>
    <mergeCell ref="F4:G4"/>
  </mergeCells>
  <printOptions horizontalCentered="1"/>
  <pageMargins left="0.39370078740157483" right="0.39370078740157483" top="1.3779527559055118" bottom="0.59055118110236227" header="0" footer="0.19685039370078741"/>
  <pageSetup paperSize="9" firstPageNumber="12" orientation="portrait" r:id="rId1"/>
  <headerFooter>
    <oddHeader>&amp;C&amp;G</oddHeader>
    <oddFooter>&amp;C&amp;"-,Negrita"&amp;8&amp;K339966MINAGRI/ DGESEP/ DEA&amp;"Lucida Grande,Negrita"&amp;K01+000
&amp;"-,Normal"&amp;10&amp;P</oddFooter>
  </headerFooter>
  <legacyDrawingHF r:id="rId2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theme="0"/>
  </sheetPr>
  <dimension ref="A1:R38"/>
  <sheetViews>
    <sheetView view="pageBreakPreview" zoomScaleNormal="100" zoomScaleSheetLayoutView="100" workbookViewId="0">
      <selection activeCell="L22" sqref="L22"/>
    </sheetView>
  </sheetViews>
  <sheetFormatPr baseColWidth="10" defaultColWidth="7" defaultRowHeight="13.5" x14ac:dyDescent="0.25"/>
  <cols>
    <col min="1" max="1" width="11.42578125" style="345" customWidth="1"/>
    <col min="2" max="3" width="6.7109375" style="345" customWidth="1"/>
    <col min="4" max="4" width="4.7109375" style="664" customWidth="1"/>
    <col min="5" max="5" width="5.7109375" style="664" customWidth="1"/>
    <col min="6" max="6" width="6.28515625" style="345" customWidth="1"/>
    <col min="7" max="7" width="0.7109375" style="345" customWidth="1"/>
    <col min="8" max="8" width="6.7109375" style="345" customWidth="1"/>
    <col min="9" max="9" width="4.7109375" style="664" customWidth="1"/>
    <col min="10" max="10" width="5.7109375" style="664" customWidth="1"/>
    <col min="11" max="11" width="5.7109375" style="345" customWidth="1"/>
    <col min="12" max="12" width="0.7109375" style="345" customWidth="1"/>
    <col min="13" max="13" width="6.28515625" style="345" customWidth="1"/>
    <col min="14" max="14" width="5.7109375" style="664" customWidth="1"/>
    <col min="15" max="16" width="6.28515625" style="345" customWidth="1"/>
    <col min="17" max="17" width="4.7109375" style="664" customWidth="1"/>
    <col min="18" max="16384" width="7" style="345"/>
  </cols>
  <sheetData>
    <row r="1" spans="1:18" s="281" customFormat="1" x14ac:dyDescent="0.25">
      <c r="A1" s="820" t="s">
        <v>605</v>
      </c>
      <c r="B1" s="820"/>
      <c r="C1" s="820"/>
      <c r="D1" s="820"/>
      <c r="E1" s="820"/>
      <c r="F1" s="820"/>
      <c r="G1" s="820"/>
      <c r="H1" s="820"/>
      <c r="I1" s="820"/>
      <c r="J1" s="820"/>
      <c r="K1" s="820"/>
      <c r="L1" s="820"/>
      <c r="M1" s="820"/>
      <c r="N1" s="820"/>
      <c r="O1" s="820"/>
      <c r="P1" s="820"/>
      <c r="Q1" s="820"/>
    </row>
    <row r="3" spans="1:18" s="298" customFormat="1" ht="12" customHeight="1" x14ac:dyDescent="0.25">
      <c r="A3" s="821" t="s">
        <v>327</v>
      </c>
      <c r="B3" s="690" t="s">
        <v>602</v>
      </c>
      <c r="C3" s="690"/>
      <c r="D3" s="690"/>
      <c r="E3" s="690"/>
      <c r="F3" s="690" t="s">
        <v>599</v>
      </c>
      <c r="G3" s="690"/>
      <c r="H3" s="690"/>
      <c r="I3" s="690"/>
      <c r="J3" s="690"/>
      <c r="K3" s="690" t="s">
        <v>598</v>
      </c>
      <c r="L3" s="690"/>
      <c r="M3" s="690"/>
      <c r="N3" s="690"/>
      <c r="O3" s="690" t="s">
        <v>597</v>
      </c>
      <c r="P3" s="690"/>
      <c r="Q3" s="690"/>
    </row>
    <row r="4" spans="1:18" s="298" customFormat="1" ht="22.5" customHeight="1" x14ac:dyDescent="0.25">
      <c r="A4" s="822"/>
      <c r="B4" s="648">
        <v>2015</v>
      </c>
      <c r="C4" s="648">
        <v>2016</v>
      </c>
      <c r="D4" s="688" t="s">
        <v>334</v>
      </c>
      <c r="E4" s="689" t="s">
        <v>386</v>
      </c>
      <c r="F4" s="816">
        <v>2015</v>
      </c>
      <c r="G4" s="817"/>
      <c r="H4" s="648">
        <v>2016</v>
      </c>
      <c r="I4" s="688" t="s">
        <v>334</v>
      </c>
      <c r="J4" s="689" t="s">
        <v>386</v>
      </c>
      <c r="K4" s="816">
        <v>2015</v>
      </c>
      <c r="L4" s="817"/>
      <c r="M4" s="648">
        <v>2016</v>
      </c>
      <c r="N4" s="688" t="s">
        <v>334</v>
      </c>
      <c r="O4" s="648">
        <v>2015</v>
      </c>
      <c r="P4" s="648">
        <v>2016</v>
      </c>
      <c r="Q4" s="688" t="s">
        <v>334</v>
      </c>
    </row>
    <row r="5" spans="1:18" s="597" customFormat="1" ht="12.6" customHeight="1" x14ac:dyDescent="0.25">
      <c r="A5" s="687" t="s">
        <v>325</v>
      </c>
      <c r="B5" s="449">
        <v>2809.9090337563689</v>
      </c>
      <c r="C5" s="450">
        <v>2742.9505881667119</v>
      </c>
      <c r="D5" s="685">
        <v>-2.3829399736882251</v>
      </c>
      <c r="E5" s="685">
        <v>100</v>
      </c>
      <c r="F5" s="449">
        <v>82908.743179249752</v>
      </c>
      <c r="G5" s="686" t="s">
        <v>548</v>
      </c>
      <c r="H5" s="450">
        <v>84904.413614858626</v>
      </c>
      <c r="I5" s="685">
        <v>2.4070687349514008</v>
      </c>
      <c r="J5" s="685">
        <v>100</v>
      </c>
      <c r="K5" s="454">
        <v>29.505845984065509</v>
      </c>
      <c r="L5" s="686"/>
      <c r="M5" s="455">
        <v>30.953679581813262</v>
      </c>
      <c r="N5" s="685">
        <v>4.9069380980624855</v>
      </c>
      <c r="O5" s="454">
        <v>5.7189602581907941</v>
      </c>
      <c r="P5" s="455">
        <v>5.9005293881430596</v>
      </c>
      <c r="Q5" s="685">
        <v>3.1748625931124375</v>
      </c>
    </row>
    <row r="6" spans="1:18" s="298" customFormat="1" ht="12.6" customHeight="1" x14ac:dyDescent="0.25">
      <c r="A6" s="295" t="s">
        <v>113</v>
      </c>
      <c r="B6" s="266">
        <v>4.9640000000000004</v>
      </c>
      <c r="C6" s="265">
        <v>3.7869999999999999</v>
      </c>
      <c r="D6" s="263">
        <v>-23.710717163577765</v>
      </c>
      <c r="E6" s="708">
        <v>0.13806300471971289</v>
      </c>
      <c r="F6" s="266">
        <v>190.42400000000004</v>
      </c>
      <c r="G6" s="683"/>
      <c r="H6" s="265">
        <v>143.142</v>
      </c>
      <c r="I6" s="266">
        <v>-24.829853379826083</v>
      </c>
      <c r="J6" s="708">
        <v>0.16859194228620117</v>
      </c>
      <c r="K6" s="707">
        <v>38.360999194198229</v>
      </c>
      <c r="L6" s="706"/>
      <c r="M6" s="705">
        <v>37.798257195669393</v>
      </c>
      <c r="N6" s="263">
        <v>-1.4669638704665089</v>
      </c>
      <c r="O6" s="292">
        <v>5.3996709973532759</v>
      </c>
      <c r="P6" s="293">
        <v>5.4869261991588765</v>
      </c>
      <c r="Q6" s="263">
        <v>1.6159355236341266</v>
      </c>
      <c r="R6" s="267"/>
    </row>
    <row r="7" spans="1:18" s="298" customFormat="1" ht="12.6" customHeight="1" x14ac:dyDescent="0.25">
      <c r="A7" s="295" t="s">
        <v>114</v>
      </c>
      <c r="B7" s="266">
        <v>123.463962</v>
      </c>
      <c r="C7" s="265">
        <v>131.06458324716581</v>
      </c>
      <c r="D7" s="263">
        <v>6.156145586163686</v>
      </c>
      <c r="E7" s="696">
        <v>4.7782334764828773</v>
      </c>
      <c r="F7" s="266">
        <v>3259.3586499999997</v>
      </c>
      <c r="G7" s="683"/>
      <c r="H7" s="265">
        <v>3412.9428625</v>
      </c>
      <c r="I7" s="266">
        <v>4.7120991885934549</v>
      </c>
      <c r="J7" s="696">
        <v>4.0197472866154049</v>
      </c>
      <c r="K7" s="292">
        <v>26.399271473241722</v>
      </c>
      <c r="L7" s="683"/>
      <c r="M7" s="293">
        <v>26.040161101826893</v>
      </c>
      <c r="N7" s="263">
        <v>-1.3603040969476066</v>
      </c>
      <c r="O7" s="292">
        <v>4.8124738290154099</v>
      </c>
      <c r="P7" s="293">
        <v>4.9399147886774806</v>
      </c>
      <c r="Q7" s="263">
        <v>2.6481382380451057</v>
      </c>
      <c r="R7" s="267"/>
    </row>
    <row r="8" spans="1:18" s="298" customFormat="1" ht="12.6" customHeight="1" x14ac:dyDescent="0.25">
      <c r="A8" s="295" t="s">
        <v>115</v>
      </c>
      <c r="B8" s="266">
        <v>84.221999999999994</v>
      </c>
      <c r="C8" s="265">
        <v>85.706000000000003</v>
      </c>
      <c r="D8" s="263">
        <v>1.7620099261475675</v>
      </c>
      <c r="E8" s="696">
        <v>3.1245914662021956</v>
      </c>
      <c r="F8" s="266">
        <v>2387.6906249999997</v>
      </c>
      <c r="G8" s="683"/>
      <c r="H8" s="265">
        <v>2406.2125000000001</v>
      </c>
      <c r="I8" s="266">
        <v>0.77572340428317954</v>
      </c>
      <c r="J8" s="696">
        <v>2.8340252261973138</v>
      </c>
      <c r="K8" s="292">
        <v>28.349963489349573</v>
      </c>
      <c r="L8" s="683"/>
      <c r="M8" s="293">
        <v>28.075193101999862</v>
      </c>
      <c r="N8" s="263">
        <v>-0.96920896371854859</v>
      </c>
      <c r="O8" s="292">
        <v>5.2860461952645146</v>
      </c>
      <c r="P8" s="293">
        <v>5.1912266684675608</v>
      </c>
      <c r="Q8" s="263">
        <v>-1.7937703019299645</v>
      </c>
      <c r="R8" s="267"/>
    </row>
    <row r="9" spans="1:18" s="298" customFormat="1" ht="12.6" customHeight="1" x14ac:dyDescent="0.25">
      <c r="A9" s="295" t="s">
        <v>116</v>
      </c>
      <c r="B9" s="266">
        <v>134.33600000000001</v>
      </c>
      <c r="C9" s="265">
        <v>179.619</v>
      </c>
      <c r="D9" s="263">
        <v>33.708760123868501</v>
      </c>
      <c r="E9" s="696">
        <v>6.548386280631135</v>
      </c>
      <c r="F9" s="266">
        <v>3974.2394999999997</v>
      </c>
      <c r="G9" s="683"/>
      <c r="H9" s="265">
        <v>6587.7989999999991</v>
      </c>
      <c r="I9" s="266">
        <v>65.762506260631739</v>
      </c>
      <c r="J9" s="696">
        <v>7.759077201667532</v>
      </c>
      <c r="K9" s="292">
        <v>29.584322147451161</v>
      </c>
      <c r="L9" s="683"/>
      <c r="M9" s="293">
        <v>36.676515290698639</v>
      </c>
      <c r="N9" s="263">
        <v>23.972809341039802</v>
      </c>
      <c r="O9" s="292">
        <v>5.3405223417587182</v>
      </c>
      <c r="P9" s="293">
        <v>5.6513341971271425</v>
      </c>
      <c r="Q9" s="263">
        <v>5.8198774479065074</v>
      </c>
      <c r="R9" s="267"/>
    </row>
    <row r="10" spans="1:18" s="298" customFormat="1" ht="12.6" customHeight="1" x14ac:dyDescent="0.25">
      <c r="A10" s="295" t="s">
        <v>117</v>
      </c>
      <c r="B10" s="266">
        <v>162.36500000000001</v>
      </c>
      <c r="C10" s="265">
        <v>165.74</v>
      </c>
      <c r="D10" s="263">
        <v>2.0786499553475224</v>
      </c>
      <c r="E10" s="696">
        <v>6.042398310600797</v>
      </c>
      <c r="F10" s="266">
        <v>4732.7629999999999</v>
      </c>
      <c r="G10" s="683"/>
      <c r="H10" s="265">
        <v>4769.817</v>
      </c>
      <c r="I10" s="266">
        <v>0.78292532290333838</v>
      </c>
      <c r="J10" s="696">
        <v>5.617866959940069</v>
      </c>
      <c r="K10" s="292">
        <v>29.14891140331968</v>
      </c>
      <c r="L10" s="683"/>
      <c r="M10" s="293">
        <v>28.778912754917339</v>
      </c>
      <c r="N10" s="263">
        <v>-1.2693395073416158</v>
      </c>
      <c r="O10" s="292">
        <v>4.8224220655662835</v>
      </c>
      <c r="P10" s="293">
        <v>4.8356507427467736</v>
      </c>
      <c r="Q10" s="263">
        <v>0.27431603871730381</v>
      </c>
      <c r="R10" s="267"/>
    </row>
    <row r="11" spans="1:18" s="298" customFormat="1" ht="12.6" customHeight="1" x14ac:dyDescent="0.25">
      <c r="A11" s="295" t="s">
        <v>118</v>
      </c>
      <c r="B11" s="266">
        <v>125.572</v>
      </c>
      <c r="C11" s="265">
        <v>114.756</v>
      </c>
      <c r="D11" s="263">
        <v>-8.6133851495556293</v>
      </c>
      <c r="E11" s="696">
        <v>4.1836699682110829</v>
      </c>
      <c r="F11" s="266">
        <v>3889.2669875000001</v>
      </c>
      <c r="G11" s="683"/>
      <c r="H11" s="265">
        <v>3667.6730656249997</v>
      </c>
      <c r="I11" s="266">
        <v>-5.6975754708328719</v>
      </c>
      <c r="J11" s="696">
        <v>4.3197672647057086</v>
      </c>
      <c r="K11" s="292">
        <v>30.972406169368966</v>
      </c>
      <c r="L11" s="683"/>
      <c r="M11" s="293">
        <v>31.96062136729234</v>
      </c>
      <c r="N11" s="263">
        <v>3.1906310169104612</v>
      </c>
      <c r="O11" s="292">
        <v>4.9395355039250814</v>
      </c>
      <c r="P11" s="293">
        <v>4.9438906201547086</v>
      </c>
      <c r="Q11" s="263">
        <v>8.8168537834509841E-2</v>
      </c>
      <c r="R11" s="267"/>
    </row>
    <row r="12" spans="1:18" s="298" customFormat="1" ht="12.6" customHeight="1" x14ac:dyDescent="0.25">
      <c r="A12" s="295" t="s">
        <v>119</v>
      </c>
      <c r="B12" s="292">
        <v>287.36900000000003</v>
      </c>
      <c r="C12" s="293">
        <v>287.65699999999998</v>
      </c>
      <c r="D12" s="263">
        <v>0.10021957831218842</v>
      </c>
      <c r="E12" s="263">
        <v>10.487137509548045</v>
      </c>
      <c r="F12" s="292">
        <v>8054.0679999999993</v>
      </c>
      <c r="G12" s="683"/>
      <c r="H12" s="293">
        <v>8087.1080000000002</v>
      </c>
      <c r="I12" s="292">
        <v>0.41022747759269507</v>
      </c>
      <c r="J12" s="263">
        <v>9.5249559542152262</v>
      </c>
      <c r="K12" s="292">
        <v>28.026920092285522</v>
      </c>
      <c r="L12" s="683"/>
      <c r="M12" s="293">
        <v>28.113718769228633</v>
      </c>
      <c r="N12" s="263">
        <v>0.30969752173020115</v>
      </c>
      <c r="O12" s="292">
        <v>5.9959904086128679</v>
      </c>
      <c r="P12" s="293">
        <v>6.2034329837069073</v>
      </c>
      <c r="Q12" s="263">
        <v>3.4596882409294816</v>
      </c>
      <c r="R12" s="267"/>
    </row>
    <row r="13" spans="1:18" s="298" customFormat="1" ht="12.6" customHeight="1" x14ac:dyDescent="0.25">
      <c r="A13" s="295" t="s">
        <v>120</v>
      </c>
      <c r="B13" s="292">
        <v>133.37700000000001</v>
      </c>
      <c r="C13" s="293">
        <v>129.345</v>
      </c>
      <c r="D13" s="263">
        <v>-3.0230099642367225</v>
      </c>
      <c r="E13" s="684">
        <v>4.7155424730581634</v>
      </c>
      <c r="F13" s="292">
        <v>4150.1418299999996</v>
      </c>
      <c r="G13" s="683"/>
      <c r="H13" s="293">
        <v>3839.1556339999997</v>
      </c>
      <c r="I13" s="292">
        <v>-7.4933871838302917</v>
      </c>
      <c r="J13" s="263">
        <v>4.5217385887794777</v>
      </c>
      <c r="K13" s="292">
        <v>31.11587327650194</v>
      </c>
      <c r="L13" s="683"/>
      <c r="M13" s="293">
        <v>29.681515590088519</v>
      </c>
      <c r="N13" s="263">
        <v>-4.6097298111077549</v>
      </c>
      <c r="O13" s="292">
        <v>5.6660123621847376</v>
      </c>
      <c r="P13" s="293">
        <v>5.6398815912863833</v>
      </c>
      <c r="Q13" s="263">
        <v>-0.46118450204507555</v>
      </c>
      <c r="R13" s="267"/>
    </row>
    <row r="14" spans="1:18" s="298" customFormat="1" ht="12.6" customHeight="1" x14ac:dyDescent="0.25">
      <c r="A14" s="295" t="s">
        <v>121</v>
      </c>
      <c r="B14" s="292">
        <v>156.60499999999999</v>
      </c>
      <c r="C14" s="293">
        <v>160.596</v>
      </c>
      <c r="D14" s="263">
        <v>2.5484499217777401</v>
      </c>
      <c r="E14" s="263">
        <v>5.8548630329989475</v>
      </c>
      <c r="F14" s="292">
        <v>4072.5099999999993</v>
      </c>
      <c r="G14" s="683"/>
      <c r="H14" s="293">
        <v>4231.8752000000004</v>
      </c>
      <c r="I14" s="292">
        <v>3.9131935833184306</v>
      </c>
      <c r="J14" s="263">
        <v>4.9842817585391161</v>
      </c>
      <c r="K14" s="292">
        <v>26.004980683886206</v>
      </c>
      <c r="L14" s="683"/>
      <c r="M14" s="293">
        <v>26.35106229295873</v>
      </c>
      <c r="N14" s="263">
        <v>1.3308281720315618</v>
      </c>
      <c r="O14" s="292">
        <v>5.5877872668267727</v>
      </c>
      <c r="P14" s="293">
        <v>5.4966166514078676</v>
      </c>
      <c r="Q14" s="263">
        <v>-1.631604981817425</v>
      </c>
      <c r="R14" s="267"/>
    </row>
    <row r="15" spans="1:18" s="298" customFormat="1" ht="12.6" customHeight="1" x14ac:dyDescent="0.25">
      <c r="A15" s="295" t="s">
        <v>122</v>
      </c>
      <c r="B15" s="292">
        <v>7.6859999999999999</v>
      </c>
      <c r="C15" s="293">
        <v>6.4859999999999998</v>
      </c>
      <c r="D15" s="263">
        <v>-15.612802498048406</v>
      </c>
      <c r="E15" s="263">
        <v>0.23646069411461784</v>
      </c>
      <c r="F15" s="292">
        <v>224.62836999999996</v>
      </c>
      <c r="G15" s="683" t="s">
        <v>548</v>
      </c>
      <c r="H15" s="293">
        <v>200.55691000000002</v>
      </c>
      <c r="I15" s="292">
        <v>-10.716126373529733</v>
      </c>
      <c r="J15" s="263">
        <v>0.23621494037961496</v>
      </c>
      <c r="K15" s="292">
        <v>29.225653135571164</v>
      </c>
      <c r="L15" s="683" t="s">
        <v>548</v>
      </c>
      <c r="M15" s="293">
        <v>30.921509404872037</v>
      </c>
      <c r="N15" s="263">
        <v>5.8026291540318464</v>
      </c>
      <c r="O15" s="292">
        <v>5.4243650056313015</v>
      </c>
      <c r="P15" s="293">
        <v>4.9504099942547075</v>
      </c>
      <c r="Q15" s="263">
        <v>-8.7375206293189738</v>
      </c>
      <c r="R15" s="267"/>
    </row>
    <row r="16" spans="1:18" s="298" customFormat="1" ht="12.6" customHeight="1" x14ac:dyDescent="0.25">
      <c r="A16" s="295" t="s">
        <v>123</v>
      </c>
      <c r="B16" s="292">
        <v>274.67899999999997</v>
      </c>
      <c r="C16" s="293">
        <v>281.03699999999998</v>
      </c>
      <c r="D16" s="263">
        <v>2.3147018883860726</v>
      </c>
      <c r="E16" s="263">
        <v>10.245791565200408</v>
      </c>
      <c r="F16" s="292">
        <v>7409.0109999999995</v>
      </c>
      <c r="G16" s="683"/>
      <c r="H16" s="293">
        <v>7377.9880000000003</v>
      </c>
      <c r="I16" s="292">
        <v>-0.41871985343251428</v>
      </c>
      <c r="J16" s="263">
        <v>8.6897579123128423</v>
      </c>
      <c r="K16" s="292">
        <v>26.973343429967343</v>
      </c>
      <c r="L16" s="683"/>
      <c r="M16" s="293">
        <v>26.252728288446008</v>
      </c>
      <c r="N16" s="263">
        <v>-2.6715825696295936</v>
      </c>
      <c r="O16" s="292">
        <v>6.3043720697993466</v>
      </c>
      <c r="P16" s="293">
        <v>6.5307082228922031</v>
      </c>
      <c r="Q16" s="263">
        <v>3.5901458636476091</v>
      </c>
      <c r="R16" s="267"/>
    </row>
    <row r="17" spans="1:18" s="298" customFormat="1" ht="12.6" customHeight="1" x14ac:dyDescent="0.25">
      <c r="A17" s="295" t="s">
        <v>124</v>
      </c>
      <c r="B17" s="292">
        <v>181.041</v>
      </c>
      <c r="C17" s="293">
        <v>183.69200000000001</v>
      </c>
      <c r="D17" s="263">
        <v>1.4643091896310745</v>
      </c>
      <c r="E17" s="263">
        <v>6.6968760134601277</v>
      </c>
      <c r="F17" s="292">
        <v>5924.0289300000004</v>
      </c>
      <c r="G17" s="683"/>
      <c r="H17" s="293">
        <v>6015.9743399999998</v>
      </c>
      <c r="I17" s="292">
        <v>1.5520756411971037</v>
      </c>
      <c r="J17" s="263">
        <v>7.0855849347120152</v>
      </c>
      <c r="K17" s="292">
        <v>32.722029429797672</v>
      </c>
      <c r="L17" s="683"/>
      <c r="M17" s="293">
        <v>32.750333928532541</v>
      </c>
      <c r="N17" s="263">
        <v>8.6499826655295209E-2</v>
      </c>
      <c r="O17" s="292">
        <v>5.0505133800551185</v>
      </c>
      <c r="P17" s="293">
        <v>5.3037068233738536</v>
      </c>
      <c r="Q17" s="263">
        <v>5.0132219096501451</v>
      </c>
      <c r="R17" s="267"/>
    </row>
    <row r="18" spans="1:18" s="298" customFormat="1" ht="12.6" customHeight="1" x14ac:dyDescent="0.25">
      <c r="A18" s="295" t="s">
        <v>125</v>
      </c>
      <c r="B18" s="292">
        <v>35.26</v>
      </c>
      <c r="C18" s="293">
        <v>29.774999999999999</v>
      </c>
      <c r="D18" s="263">
        <v>-15.555870674985817</v>
      </c>
      <c r="E18" s="263">
        <v>1.0855098931949965</v>
      </c>
      <c r="F18" s="292">
        <v>1443.4502499999996</v>
      </c>
      <c r="G18" s="683"/>
      <c r="H18" s="293">
        <v>1603.71425</v>
      </c>
      <c r="I18" s="292">
        <v>11.102841958010012</v>
      </c>
      <c r="J18" s="263">
        <v>1.8888467415542498</v>
      </c>
      <c r="K18" s="292">
        <v>40.937329835507647</v>
      </c>
      <c r="L18" s="683"/>
      <c r="M18" s="293">
        <v>53.861099916036949</v>
      </c>
      <c r="N18" s="263">
        <v>31.569645925757616</v>
      </c>
      <c r="O18" s="292">
        <v>5.3084743395208811</v>
      </c>
      <c r="P18" s="293">
        <v>5.8053551076820575</v>
      </c>
      <c r="Q18" s="263">
        <v>9.3601426018388381</v>
      </c>
      <c r="R18" s="267"/>
    </row>
    <row r="19" spans="1:18" s="298" customFormat="1" ht="12.6" customHeight="1" x14ac:dyDescent="0.25">
      <c r="A19" s="295" t="s">
        <v>200</v>
      </c>
      <c r="B19" s="292">
        <v>86.23599999999999</v>
      </c>
      <c r="C19" s="293">
        <v>80.637</v>
      </c>
      <c r="D19" s="263">
        <v>-6.4926480820075021</v>
      </c>
      <c r="E19" s="263">
        <v>2.9397904704471847</v>
      </c>
      <c r="F19" s="292">
        <v>2628.7038000000002</v>
      </c>
      <c r="G19" s="683"/>
      <c r="H19" s="293">
        <v>2436.6404000000002</v>
      </c>
      <c r="I19" s="292">
        <v>-7.3063918422455965</v>
      </c>
      <c r="J19" s="263">
        <v>2.8698630568877492</v>
      </c>
      <c r="K19" s="292">
        <v>30.482673129551468</v>
      </c>
      <c r="L19" s="683"/>
      <c r="M19" s="293">
        <v>30.217398960774833</v>
      </c>
      <c r="N19" s="263">
        <v>-0.87024575452822051</v>
      </c>
      <c r="O19" s="292">
        <v>4.8825496824708816</v>
      </c>
      <c r="P19" s="293">
        <v>5.5342937191221671</v>
      </c>
      <c r="Q19" s="263">
        <v>13.348436350604853</v>
      </c>
      <c r="R19" s="267"/>
    </row>
    <row r="20" spans="1:18" s="298" customFormat="1" ht="12.6" customHeight="1" x14ac:dyDescent="0.25">
      <c r="A20" s="295" t="s">
        <v>324</v>
      </c>
      <c r="B20" s="292">
        <v>4.5780000000000003</v>
      </c>
      <c r="C20" s="293">
        <v>4.8369999999999997</v>
      </c>
      <c r="D20" s="263">
        <v>5.6574923547400457</v>
      </c>
      <c r="E20" s="263">
        <v>0.17634295057545582</v>
      </c>
      <c r="F20" s="292">
        <v>146.36264999999997</v>
      </c>
      <c r="G20" s="683"/>
      <c r="H20" s="293">
        <v>154.18983999999998</v>
      </c>
      <c r="I20" s="292">
        <v>5.3478056047769007</v>
      </c>
      <c r="J20" s="263">
        <v>0.18160403380139017</v>
      </c>
      <c r="K20" s="292">
        <v>31.970871559633022</v>
      </c>
      <c r="L20" s="683"/>
      <c r="M20" s="293">
        <v>31.877163531114324</v>
      </c>
      <c r="N20" s="263">
        <v>-0.29310439142677946</v>
      </c>
      <c r="O20" s="292">
        <v>5.5889850347749235</v>
      </c>
      <c r="P20" s="293">
        <v>5.4700157143946715</v>
      </c>
      <c r="Q20" s="263">
        <v>-2.1286390935030153</v>
      </c>
      <c r="R20" s="267"/>
    </row>
    <row r="21" spans="1:18" s="298" customFormat="1" ht="12.6" customHeight="1" x14ac:dyDescent="0.25">
      <c r="A21" s="295" t="s">
        <v>126</v>
      </c>
      <c r="B21" s="292">
        <v>2.056</v>
      </c>
      <c r="C21" s="293">
        <v>2.13</v>
      </c>
      <c r="D21" s="263">
        <v>3.5992217898832557</v>
      </c>
      <c r="E21" s="684">
        <v>7.7653604450221403E-2</v>
      </c>
      <c r="F21" s="292">
        <v>64.995999999999995</v>
      </c>
      <c r="G21" s="683"/>
      <c r="H21" s="293">
        <v>81.950625000000002</v>
      </c>
      <c r="I21" s="292">
        <v>26.085643731921969</v>
      </c>
      <c r="J21" s="263">
        <v>9.6521042323833101E-2</v>
      </c>
      <c r="K21" s="292">
        <v>31.612840466926066</v>
      </c>
      <c r="L21" s="683"/>
      <c r="M21" s="293">
        <v>38.474471830985919</v>
      </c>
      <c r="N21" s="263">
        <v>21.705203527150996</v>
      </c>
      <c r="O21" s="292">
        <v>4.157660625269247</v>
      </c>
      <c r="P21" s="293">
        <v>4.1142794243485028</v>
      </c>
      <c r="Q21" s="263">
        <v>-1.0434040877960071</v>
      </c>
      <c r="R21" s="267"/>
    </row>
    <row r="22" spans="1:18" s="298" customFormat="1" ht="12.6" customHeight="1" x14ac:dyDescent="0.25">
      <c r="A22" s="295" t="s">
        <v>127</v>
      </c>
      <c r="B22" s="292">
        <v>2.5179999999999998</v>
      </c>
      <c r="C22" s="293">
        <v>2.524</v>
      </c>
      <c r="D22" s="263">
        <v>0.23828435266084469</v>
      </c>
      <c r="E22" s="263">
        <v>9.2017698418947802E-2</v>
      </c>
      <c r="F22" s="292">
        <v>105.68600000000001</v>
      </c>
      <c r="G22" s="683"/>
      <c r="H22" s="293">
        <v>112.39999999999999</v>
      </c>
      <c r="I22" s="292">
        <v>6.3527808792082086</v>
      </c>
      <c r="J22" s="263">
        <v>0.13238416616345317</v>
      </c>
      <c r="K22" s="292">
        <v>41.972200158856239</v>
      </c>
      <c r="L22" s="683"/>
      <c r="M22" s="293">
        <v>44.532488114104595</v>
      </c>
      <c r="N22" s="263">
        <v>6.0999612733146913</v>
      </c>
      <c r="O22" s="292">
        <v>4.8994956758700319</v>
      </c>
      <c r="P22" s="293">
        <v>5.032762677935942</v>
      </c>
      <c r="Q22" s="263">
        <v>2.7200146889045929</v>
      </c>
      <c r="R22" s="267"/>
    </row>
    <row r="23" spans="1:18" s="298" customFormat="1" ht="12.6" customHeight="1" x14ac:dyDescent="0.25">
      <c r="A23" s="295" t="s">
        <v>128</v>
      </c>
      <c r="B23" s="292">
        <v>4.4539999999999997</v>
      </c>
      <c r="C23" s="293">
        <v>4.3860000000000001</v>
      </c>
      <c r="D23" s="263">
        <v>-1.5267175572518998</v>
      </c>
      <c r="E23" s="263">
        <v>0.15990080240313198</v>
      </c>
      <c r="F23" s="292">
        <v>245.41369999999998</v>
      </c>
      <c r="G23" s="683"/>
      <c r="H23" s="293">
        <v>238.25684999999999</v>
      </c>
      <c r="I23" s="292">
        <v>-2.9162389874729855</v>
      </c>
      <c r="J23" s="263">
        <v>0.28061774395000832</v>
      </c>
      <c r="K23" s="292">
        <v>55.099618320610688</v>
      </c>
      <c r="L23" s="683"/>
      <c r="M23" s="293">
        <v>54.322127222982211</v>
      </c>
      <c r="N23" s="263">
        <v>-1.4110643981315008</v>
      </c>
      <c r="O23" s="292">
        <v>5.0784089305120297</v>
      </c>
      <c r="P23" s="293">
        <v>5.2162143050661491</v>
      </c>
      <c r="Q23" s="263">
        <v>2.7135541158601617</v>
      </c>
      <c r="R23" s="267"/>
    </row>
    <row r="24" spans="1:18" s="298" customFormat="1" ht="12.6" customHeight="1" x14ac:dyDescent="0.25">
      <c r="A24" s="295" t="s">
        <v>129</v>
      </c>
      <c r="B24" s="292">
        <v>117.367</v>
      </c>
      <c r="C24" s="293">
        <v>97.275000000000006</v>
      </c>
      <c r="D24" s="263">
        <v>-17.118951664437187</v>
      </c>
      <c r="E24" s="263">
        <v>3.5463635553499002</v>
      </c>
      <c r="F24" s="292">
        <v>3900.0728700000004</v>
      </c>
      <c r="G24" s="683"/>
      <c r="H24" s="293">
        <v>3266.7687600000004</v>
      </c>
      <c r="I24" s="292">
        <v>-16.238263517368591</v>
      </c>
      <c r="J24" s="263">
        <v>3.8475841489449989</v>
      </c>
      <c r="K24" s="292">
        <v>33.229722750006395</v>
      </c>
      <c r="L24" s="683"/>
      <c r="M24" s="293">
        <v>33.582819429452584</v>
      </c>
      <c r="N24" s="263">
        <v>1.0625929144898461</v>
      </c>
      <c r="O24" s="292">
        <v>5.1067733904754116</v>
      </c>
      <c r="P24" s="293">
        <v>5.6617791411412917</v>
      </c>
      <c r="Q24" s="263">
        <v>10.868031694944902</v>
      </c>
      <c r="R24" s="267"/>
    </row>
    <row r="25" spans="1:18" s="298" customFormat="1" ht="12.6" customHeight="1" x14ac:dyDescent="0.25">
      <c r="A25" s="295" t="s">
        <v>130</v>
      </c>
      <c r="B25" s="292">
        <v>85.81707175636852</v>
      </c>
      <c r="C25" s="293">
        <v>99.029004919545841</v>
      </c>
      <c r="D25" s="263">
        <v>15.395460242089708</v>
      </c>
      <c r="E25" s="263">
        <v>3.6103094728269682</v>
      </c>
      <c r="F25" s="292">
        <v>3054.1820167497458</v>
      </c>
      <c r="G25" s="683"/>
      <c r="H25" s="293">
        <v>3013.7011277336228</v>
      </c>
      <c r="I25" s="292">
        <v>-1.3254249024490905</v>
      </c>
      <c r="J25" s="263">
        <v>3.5495223386198766</v>
      </c>
      <c r="K25" s="292">
        <v>35.589445715654982</v>
      </c>
      <c r="L25" s="683"/>
      <c r="M25" s="293">
        <v>30.432509446924612</v>
      </c>
      <c r="N25" s="263">
        <v>-14.490071887975354</v>
      </c>
      <c r="O25" s="292">
        <v>5.3912437297327074</v>
      </c>
      <c r="P25" s="293">
        <v>5.8044619853019235</v>
      </c>
      <c r="Q25" s="263">
        <v>7.6646183382568678</v>
      </c>
      <c r="R25" s="267"/>
    </row>
    <row r="26" spans="1:18" s="298" customFormat="1" ht="12.6" customHeight="1" x14ac:dyDescent="0.25">
      <c r="A26" s="295" t="s">
        <v>131</v>
      </c>
      <c r="B26" s="292">
        <v>773.98500000000001</v>
      </c>
      <c r="C26" s="293">
        <v>676.87199999999996</v>
      </c>
      <c r="D26" s="263">
        <v>-12.54714238648037</v>
      </c>
      <c r="E26" s="263">
        <v>24.676784296446129</v>
      </c>
      <c r="F26" s="292">
        <v>22189.235000000001</v>
      </c>
      <c r="G26" s="683" t="s">
        <v>548</v>
      </c>
      <c r="H26" s="293">
        <v>22584.618499999997</v>
      </c>
      <c r="I26" s="292">
        <v>1.7818708035675757</v>
      </c>
      <c r="J26" s="263">
        <v>26.600052386496426</v>
      </c>
      <c r="K26" s="292">
        <v>28.668817871147375</v>
      </c>
      <c r="L26" s="683" t="s">
        <v>548</v>
      </c>
      <c r="M26" s="293">
        <v>33.36615859423938</v>
      </c>
      <c r="N26" s="263">
        <v>16.384842738212324</v>
      </c>
      <c r="O26" s="292">
        <v>6.5296203929518057</v>
      </c>
      <c r="P26" s="293">
        <v>6.6760179796705446</v>
      </c>
      <c r="Q26" s="263">
        <v>2.242053563737989</v>
      </c>
      <c r="R26" s="267"/>
    </row>
    <row r="27" spans="1:18" s="298" customFormat="1" ht="12.6" customHeight="1" x14ac:dyDescent="0.25">
      <c r="A27" s="295" t="s">
        <v>359</v>
      </c>
      <c r="B27" s="292">
        <v>5.1269999999999998</v>
      </c>
      <c r="C27" s="293">
        <v>4.9850000000000003</v>
      </c>
      <c r="D27" s="263">
        <v>-2.7696508679539544</v>
      </c>
      <c r="E27" s="263">
        <v>0.18173860008655104</v>
      </c>
      <c r="F27" s="292">
        <v>155.36200000000002</v>
      </c>
      <c r="G27" s="683"/>
      <c r="H27" s="293">
        <v>142.41</v>
      </c>
      <c r="I27" s="292">
        <v>-8.3366588998596942</v>
      </c>
      <c r="J27" s="263">
        <v>0.16772979629303705</v>
      </c>
      <c r="K27" s="292">
        <v>30.302711137117228</v>
      </c>
      <c r="L27" s="683"/>
      <c r="M27" s="293">
        <v>28.567703109327983</v>
      </c>
      <c r="N27" s="263">
        <v>-5.72558679630506</v>
      </c>
      <c r="O27" s="292">
        <v>5.8291929139624381</v>
      </c>
      <c r="P27" s="293">
        <v>5.9563923394907086</v>
      </c>
      <c r="Q27" s="263">
        <v>2.1821104122938584</v>
      </c>
      <c r="R27" s="267"/>
    </row>
    <row r="28" spans="1:18" s="298" customFormat="1" ht="12.6" customHeight="1" x14ac:dyDescent="0.25">
      <c r="A28" s="295" t="s">
        <v>133</v>
      </c>
      <c r="B28" s="292">
        <v>8.0920000000000005</v>
      </c>
      <c r="C28" s="293">
        <v>8.1969999999999992</v>
      </c>
      <c r="D28" s="263">
        <v>1.2975778546712613</v>
      </c>
      <c r="E28" s="263">
        <v>0.29883877731383324</v>
      </c>
      <c r="F28" s="292">
        <v>445.786</v>
      </c>
      <c r="G28" s="683"/>
      <c r="H28" s="293">
        <v>449.78</v>
      </c>
      <c r="I28" s="292">
        <v>0.89594558824188653</v>
      </c>
      <c r="J28" s="263">
        <v>0.52974866776688578</v>
      </c>
      <c r="K28" s="292">
        <v>55.089718240237268</v>
      </c>
      <c r="L28" s="683"/>
      <c r="M28" s="293">
        <v>54.871294375991219</v>
      </c>
      <c r="N28" s="263">
        <v>-0.39648753201738662</v>
      </c>
      <c r="O28" s="292">
        <v>4.8376261255400577</v>
      </c>
      <c r="P28" s="293">
        <v>5.3976470719018179</v>
      </c>
      <c r="Q28" s="263">
        <v>11.576358565726096</v>
      </c>
      <c r="R28" s="267"/>
    </row>
    <row r="29" spans="1:18" s="298" customFormat="1" ht="12.6" customHeight="1" x14ac:dyDescent="0.25">
      <c r="A29" s="295" t="s">
        <v>134</v>
      </c>
      <c r="B29" s="292">
        <v>7.9909999999999997</v>
      </c>
      <c r="C29" s="293">
        <v>1.879</v>
      </c>
      <c r="D29" s="263">
        <v>-76.486046802652979</v>
      </c>
      <c r="E29" s="263">
        <v>6.8502874536134281E-2</v>
      </c>
      <c r="F29" s="292">
        <v>239.06099999999998</v>
      </c>
      <c r="G29" s="683"/>
      <c r="H29" s="293">
        <v>53.185000000000002</v>
      </c>
      <c r="I29" s="263">
        <v>-77.752540146657125</v>
      </c>
      <c r="J29" s="263">
        <v>6.2641030937751391E-2</v>
      </c>
      <c r="K29" s="292">
        <v>29.916280815917908</v>
      </c>
      <c r="L29" s="683"/>
      <c r="M29" s="293">
        <v>28.304949441192125</v>
      </c>
      <c r="N29" s="263">
        <v>-5.3861353442986264</v>
      </c>
      <c r="O29" s="292">
        <v>5.6198221901086249</v>
      </c>
      <c r="P29" s="293">
        <v>5.4973793362790246</v>
      </c>
      <c r="Q29" s="263">
        <v>-2.1787674002410662</v>
      </c>
      <c r="R29" s="267"/>
    </row>
    <row r="30" spans="1:18" s="298" customFormat="1" ht="12.6" customHeight="1" x14ac:dyDescent="0.25">
      <c r="A30" s="682" t="s">
        <v>135</v>
      </c>
      <c r="B30" s="471">
        <v>0.748</v>
      </c>
      <c r="C30" s="472">
        <v>0.93899999999999995</v>
      </c>
      <c r="D30" s="680">
        <v>25.534759358288774</v>
      </c>
      <c r="E30" s="680">
        <v>3.4233208722421547E-2</v>
      </c>
      <c r="F30" s="471">
        <v>22.301000000000002</v>
      </c>
      <c r="G30" s="471"/>
      <c r="H30" s="472">
        <v>26.553750000000001</v>
      </c>
      <c r="I30" s="680">
        <v>19.069772655934702</v>
      </c>
      <c r="J30" s="680">
        <v>3.1274875909811345E-2</v>
      </c>
      <c r="K30" s="471">
        <v>29.814171122994654</v>
      </c>
      <c r="L30" s="681"/>
      <c r="M30" s="472">
        <v>28.278753993610227</v>
      </c>
      <c r="N30" s="680">
        <v>-5.1499574583182444</v>
      </c>
      <c r="O30" s="471">
        <v>5.472904482816336</v>
      </c>
      <c r="P30" s="472">
        <v>5.1222893188344401</v>
      </c>
      <c r="Q30" s="680">
        <v>-6.4063819327150213</v>
      </c>
      <c r="R30" s="267"/>
    </row>
    <row r="31" spans="1:18" s="298" customFormat="1" ht="12.75" x14ac:dyDescent="0.25">
      <c r="A31" s="586" t="s">
        <v>88</v>
      </c>
      <c r="B31" s="675"/>
      <c r="D31" s="296"/>
      <c r="E31" s="296"/>
      <c r="I31" s="296"/>
      <c r="J31" s="296"/>
      <c r="N31" s="296"/>
      <c r="Q31" s="296"/>
    </row>
    <row r="32" spans="1:18" s="298" customFormat="1" ht="12.75" x14ac:dyDescent="0.25">
      <c r="A32" s="672"/>
      <c r="B32" s="675"/>
      <c r="D32" s="296"/>
      <c r="E32" s="296"/>
      <c r="I32" s="296"/>
      <c r="J32" s="296"/>
      <c r="N32" s="296"/>
      <c r="Q32" s="296"/>
    </row>
    <row r="33" spans="1:8" ht="15" customHeight="1" x14ac:dyDescent="0.15">
      <c r="A33" s="671"/>
      <c r="B33" s="673"/>
      <c r="C33" s="664"/>
      <c r="F33" s="664"/>
      <c r="G33" s="664"/>
      <c r="H33" s="664"/>
    </row>
    <row r="34" spans="1:8" ht="15" customHeight="1" x14ac:dyDescent="0.15">
      <c r="A34" s="671"/>
      <c r="B34" s="670"/>
    </row>
    <row r="35" spans="1:8" ht="15" customHeight="1" x14ac:dyDescent="0.15">
      <c r="A35" s="671"/>
      <c r="B35" s="670"/>
    </row>
    <row r="36" spans="1:8" x14ac:dyDescent="0.25">
      <c r="A36" s="669"/>
      <c r="B36" s="668"/>
    </row>
    <row r="37" spans="1:8" x14ac:dyDescent="0.25">
      <c r="B37" s="704"/>
      <c r="C37" s="704"/>
      <c r="D37" s="457"/>
      <c r="E37" s="703"/>
      <c r="F37" s="266"/>
      <c r="G37" s="266"/>
      <c r="H37" s="266"/>
    </row>
    <row r="38" spans="1:8" x14ac:dyDescent="0.25">
      <c r="D38" s="345"/>
      <c r="E38" s="345"/>
    </row>
  </sheetData>
  <mergeCells count="4">
    <mergeCell ref="A1:Q1"/>
    <mergeCell ref="A3:A4"/>
    <mergeCell ref="F4:G4"/>
    <mergeCell ref="K4:L4"/>
  </mergeCells>
  <printOptions horizontalCentered="1"/>
  <pageMargins left="0.39370078740157483" right="0.39370078740157483" top="1.3779527559055118" bottom="0.59055118110236227" header="0" footer="0.19685039370078741"/>
  <pageSetup paperSize="9" firstPageNumber="12" orientation="portrait" r:id="rId1"/>
  <headerFooter>
    <oddHeader>&amp;C&amp;G</oddHeader>
    <oddFooter>&amp;C&amp;"-,Negrita"&amp;8&amp;K339966MINAGRI/ DGESEP/ DEA&amp;"Lucida Grande,Negrita"&amp;K01+000
&amp;"-,Normal"&amp;10&amp;P</oddFooter>
  </headerFooter>
  <legacyDrawingHF r:id="rId2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theme="0"/>
  </sheetPr>
  <dimension ref="A1:P33"/>
  <sheetViews>
    <sheetView view="pageBreakPreview" zoomScaleNormal="100" zoomScaleSheetLayoutView="100" workbookViewId="0">
      <selection activeCell="L22" sqref="L22"/>
    </sheetView>
  </sheetViews>
  <sheetFormatPr baseColWidth="10" defaultColWidth="7" defaultRowHeight="13.5" x14ac:dyDescent="0.25"/>
  <cols>
    <col min="1" max="1" width="12.7109375" style="345" customWidth="1"/>
    <col min="2" max="3" width="5.7109375" style="345" customWidth="1"/>
    <col min="4" max="5" width="5.7109375" style="664" customWidth="1"/>
    <col min="6" max="7" width="5.7109375" style="345" customWidth="1"/>
    <col min="8" max="9" width="5.7109375" style="664" customWidth="1"/>
    <col min="10" max="11" width="5.7109375" style="345" customWidth="1"/>
    <col min="12" max="12" width="5.7109375" style="664" customWidth="1"/>
    <col min="13" max="14" width="5.7109375" style="345" customWidth="1"/>
    <col min="15" max="15" width="5.7109375" style="664" customWidth="1"/>
    <col min="16" max="16384" width="7" style="345"/>
  </cols>
  <sheetData>
    <row r="1" spans="1:16" s="281" customFormat="1" x14ac:dyDescent="0.25">
      <c r="A1" s="820" t="s">
        <v>606</v>
      </c>
      <c r="B1" s="820"/>
      <c r="C1" s="820"/>
      <c r="D1" s="820"/>
      <c r="E1" s="820"/>
      <c r="F1" s="820"/>
      <c r="G1" s="820"/>
      <c r="H1" s="820"/>
      <c r="I1" s="820"/>
      <c r="J1" s="820"/>
      <c r="K1" s="820"/>
      <c r="L1" s="820"/>
      <c r="M1" s="820"/>
      <c r="N1" s="820"/>
      <c r="O1" s="820"/>
    </row>
    <row r="3" spans="1:16" s="298" customFormat="1" ht="13.7" customHeight="1" x14ac:dyDescent="0.25">
      <c r="A3" s="821" t="s">
        <v>327</v>
      </c>
      <c r="B3" s="690" t="s">
        <v>602</v>
      </c>
      <c r="C3" s="690"/>
      <c r="D3" s="690"/>
      <c r="E3" s="690"/>
      <c r="F3" s="690" t="s">
        <v>599</v>
      </c>
      <c r="G3" s="690"/>
      <c r="H3" s="690"/>
      <c r="I3" s="690"/>
      <c r="J3" s="690" t="s">
        <v>598</v>
      </c>
      <c r="K3" s="690"/>
      <c r="L3" s="690"/>
      <c r="M3" s="690" t="s">
        <v>597</v>
      </c>
      <c r="N3" s="690"/>
      <c r="O3" s="690"/>
    </row>
    <row r="4" spans="1:16" s="298" customFormat="1" ht="22.5" customHeight="1" x14ac:dyDescent="0.25">
      <c r="A4" s="822"/>
      <c r="B4" s="648">
        <v>2015</v>
      </c>
      <c r="C4" s="648">
        <v>2016</v>
      </c>
      <c r="D4" s="688" t="s">
        <v>334</v>
      </c>
      <c r="E4" s="689" t="s">
        <v>386</v>
      </c>
      <c r="F4" s="648">
        <v>2015</v>
      </c>
      <c r="G4" s="648">
        <v>2016</v>
      </c>
      <c r="H4" s="688" t="s">
        <v>334</v>
      </c>
      <c r="I4" s="689" t="s">
        <v>386</v>
      </c>
      <c r="J4" s="648">
        <v>2015</v>
      </c>
      <c r="K4" s="648">
        <v>2016</v>
      </c>
      <c r="L4" s="688" t="s">
        <v>334</v>
      </c>
      <c r="M4" s="648">
        <v>2015</v>
      </c>
      <c r="N4" s="648">
        <v>2016</v>
      </c>
      <c r="O4" s="688" t="s">
        <v>334</v>
      </c>
    </row>
    <row r="5" spans="1:16" s="597" customFormat="1" ht="12.6" customHeight="1" x14ac:dyDescent="0.25">
      <c r="A5" s="687" t="s">
        <v>325</v>
      </c>
      <c r="B5" s="449">
        <v>457.01776949994104</v>
      </c>
      <c r="C5" s="450">
        <v>459.18195028150035</v>
      </c>
      <c r="D5" s="685">
        <v>0.47354412147415648</v>
      </c>
      <c r="E5" s="685">
        <v>100</v>
      </c>
      <c r="F5" s="449">
        <v>14752.061781059161</v>
      </c>
      <c r="G5" s="450">
        <v>14567.584533842863</v>
      </c>
      <c r="H5" s="685">
        <v>-1.2505184017949089</v>
      </c>
      <c r="I5" s="685">
        <v>100</v>
      </c>
      <c r="J5" s="454">
        <v>32.278967614761562</v>
      </c>
      <c r="K5" s="455">
        <v>31.725080929057079</v>
      </c>
      <c r="L5" s="685">
        <v>-1.7159368053988988</v>
      </c>
      <c r="M5" s="454">
        <v>4.2775448893069807</v>
      </c>
      <c r="N5" s="455">
        <v>4.6655334947019256</v>
      </c>
      <c r="O5" s="685">
        <v>9.0703573062398402</v>
      </c>
    </row>
    <row r="6" spans="1:16" s="298" customFormat="1" ht="12.6" customHeight="1" x14ac:dyDescent="0.25">
      <c r="A6" s="295" t="s">
        <v>113</v>
      </c>
      <c r="B6" s="266">
        <v>4.6310000000000002</v>
      </c>
      <c r="C6" s="265">
        <v>4.63</v>
      </c>
      <c r="D6" s="708">
        <v>-2.1593608291947675E-2</v>
      </c>
      <c r="E6" s="708">
        <v>1.0083148950348744</v>
      </c>
      <c r="F6" s="266">
        <v>146.68099999999998</v>
      </c>
      <c r="G6" s="265">
        <v>146.06199999999998</v>
      </c>
      <c r="H6" s="266">
        <v>-0.42200421322461379</v>
      </c>
      <c r="I6" s="708">
        <v>1.0026507803038607</v>
      </c>
      <c r="J6" s="707">
        <v>31.673720578708696</v>
      </c>
      <c r="K6" s="705">
        <v>31.546868250539955</v>
      </c>
      <c r="L6" s="708">
        <v>-0.40049708670478745</v>
      </c>
      <c r="M6" s="292">
        <v>4.092343657324399</v>
      </c>
      <c r="N6" s="293">
        <v>4.464401966288289</v>
      </c>
      <c r="O6" s="708">
        <v>9.0915705062547083</v>
      </c>
      <c r="P6" s="267"/>
    </row>
    <row r="7" spans="1:16" s="298" customFormat="1" ht="12.6" customHeight="1" x14ac:dyDescent="0.25">
      <c r="A7" s="295" t="s">
        <v>114</v>
      </c>
      <c r="B7" s="266">
        <v>16.738601500000001</v>
      </c>
      <c r="C7" s="265">
        <v>20.343474999999998</v>
      </c>
      <c r="D7" s="696">
        <v>21.536288440823427</v>
      </c>
      <c r="E7" s="696">
        <v>4.4303734037299334</v>
      </c>
      <c r="F7" s="266">
        <v>434.99577499999992</v>
      </c>
      <c r="G7" s="265">
        <v>526.13914999999997</v>
      </c>
      <c r="H7" s="266">
        <v>20.952703506143266</v>
      </c>
      <c r="I7" s="696">
        <v>3.6117116655660615</v>
      </c>
      <c r="J7" s="292">
        <v>25.987581758249032</v>
      </c>
      <c r="K7" s="293">
        <v>25.862796302008384</v>
      </c>
      <c r="L7" s="696">
        <v>-0.48017340513430984</v>
      </c>
      <c r="M7" s="292">
        <v>4.1823094850748843</v>
      </c>
      <c r="N7" s="293">
        <v>4.4557464978608801</v>
      </c>
      <c r="O7" s="696">
        <v>6.5379430614064038</v>
      </c>
      <c r="P7" s="267"/>
    </row>
    <row r="8" spans="1:16" s="298" customFormat="1" ht="12.6" customHeight="1" x14ac:dyDescent="0.25">
      <c r="A8" s="295" t="s">
        <v>115</v>
      </c>
      <c r="B8" s="266">
        <v>18.312999999999999</v>
      </c>
      <c r="C8" s="265">
        <v>18.28</v>
      </c>
      <c r="D8" s="696">
        <v>-0.18019985802434357</v>
      </c>
      <c r="E8" s="696">
        <v>3.9809927173299156</v>
      </c>
      <c r="F8" s="266">
        <v>494.89512500000001</v>
      </c>
      <c r="G8" s="265">
        <v>488.9849999999999</v>
      </c>
      <c r="H8" s="266">
        <v>-1.1942176637929292</v>
      </c>
      <c r="I8" s="696">
        <v>3.3566649217926856</v>
      </c>
      <c r="J8" s="292">
        <v>27.024251897559115</v>
      </c>
      <c r="K8" s="293">
        <v>26.749726477024062</v>
      </c>
      <c r="L8" s="696">
        <v>-1.0158483630766102</v>
      </c>
      <c r="M8" s="292">
        <v>3.7204268278051837</v>
      </c>
      <c r="N8" s="293">
        <v>3.8226999294456898</v>
      </c>
      <c r="O8" s="696">
        <v>2.748961513666992</v>
      </c>
      <c r="P8" s="267"/>
    </row>
    <row r="9" spans="1:16" s="298" customFormat="1" ht="12.6" customHeight="1" x14ac:dyDescent="0.25">
      <c r="A9" s="295" t="s">
        <v>116</v>
      </c>
      <c r="B9" s="266">
        <v>8.9510000000000005</v>
      </c>
      <c r="C9" s="265">
        <v>15.265000000000001</v>
      </c>
      <c r="D9" s="696">
        <v>70.539604513462166</v>
      </c>
      <c r="E9" s="696">
        <v>3.3243902532845273</v>
      </c>
      <c r="F9" s="266">
        <v>233.53499999999997</v>
      </c>
      <c r="G9" s="265">
        <v>451.76374999999996</v>
      </c>
      <c r="H9" s="266">
        <v>93.445843235489349</v>
      </c>
      <c r="I9" s="696">
        <v>3.1011575663108695</v>
      </c>
      <c r="J9" s="292">
        <v>26.090380963020888</v>
      </c>
      <c r="K9" s="293">
        <v>29.594742875859808</v>
      </c>
      <c r="L9" s="696">
        <v>13.431624159899446</v>
      </c>
      <c r="M9" s="292">
        <v>4.6366563684244317</v>
      </c>
      <c r="N9" s="293">
        <v>4.7018727266187259</v>
      </c>
      <c r="O9" s="696">
        <v>1.4065385271683439</v>
      </c>
      <c r="P9" s="267"/>
    </row>
    <row r="10" spans="1:16" s="298" customFormat="1" ht="12.6" customHeight="1" x14ac:dyDescent="0.25">
      <c r="A10" s="295" t="s">
        <v>117</v>
      </c>
      <c r="B10" s="266">
        <v>31.73</v>
      </c>
      <c r="C10" s="265">
        <v>32.985999999999997</v>
      </c>
      <c r="D10" s="696">
        <v>3.9583989914906859</v>
      </c>
      <c r="E10" s="696">
        <v>7.1836447359871203</v>
      </c>
      <c r="F10" s="266">
        <v>912.63499999999999</v>
      </c>
      <c r="G10" s="265">
        <v>946.55700000000002</v>
      </c>
      <c r="H10" s="266">
        <v>3.7169295501487509</v>
      </c>
      <c r="I10" s="696">
        <v>6.4976935455634015</v>
      </c>
      <c r="J10" s="292">
        <v>28.762527576426095</v>
      </c>
      <c r="K10" s="293">
        <v>28.695719396107442</v>
      </c>
      <c r="L10" s="696">
        <v>-0.23227506741587689</v>
      </c>
      <c r="M10" s="292">
        <v>4.044350430200903</v>
      </c>
      <c r="N10" s="293">
        <v>4.1620664635391336</v>
      </c>
      <c r="O10" s="696">
        <v>2.9106289222416093</v>
      </c>
      <c r="P10" s="267"/>
    </row>
    <row r="11" spans="1:16" s="298" customFormat="1" ht="12.6" customHeight="1" x14ac:dyDescent="0.25">
      <c r="A11" s="295" t="s">
        <v>118</v>
      </c>
      <c r="B11" s="266">
        <v>28.125</v>
      </c>
      <c r="C11" s="265">
        <v>32.585000000000001</v>
      </c>
      <c r="D11" s="696">
        <v>15.85777777777777</v>
      </c>
      <c r="E11" s="696">
        <v>7.0963155193761089</v>
      </c>
      <c r="F11" s="266">
        <v>748.31248999999991</v>
      </c>
      <c r="G11" s="265">
        <v>819.61148000000014</v>
      </c>
      <c r="H11" s="266">
        <v>9.5279700596738959</v>
      </c>
      <c r="I11" s="696">
        <v>5.6262689129821739</v>
      </c>
      <c r="J11" s="292">
        <v>26.606666311111109</v>
      </c>
      <c r="K11" s="293">
        <v>25.153029921743137</v>
      </c>
      <c r="L11" s="696">
        <v>-5.4634292487853902</v>
      </c>
      <c r="M11" s="292">
        <v>3.9100027695648913</v>
      </c>
      <c r="N11" s="293">
        <v>4.1297892396529141</v>
      </c>
      <c r="O11" s="696">
        <v>5.6211333607950609</v>
      </c>
      <c r="P11" s="267"/>
    </row>
    <row r="12" spans="1:16" s="298" customFormat="1" ht="12.6" customHeight="1" x14ac:dyDescent="0.25">
      <c r="A12" s="295" t="s">
        <v>119</v>
      </c>
      <c r="B12" s="266">
        <v>5.4349999999999996</v>
      </c>
      <c r="C12" s="265">
        <v>3.7759999999999998</v>
      </c>
      <c r="D12" s="696">
        <v>-30.524379024839011</v>
      </c>
      <c r="E12" s="696">
        <v>0.82233197487077447</v>
      </c>
      <c r="F12" s="266">
        <v>163.50899999999999</v>
      </c>
      <c r="G12" s="265">
        <v>116.325</v>
      </c>
      <c r="H12" s="266">
        <v>-28.857127130616654</v>
      </c>
      <c r="I12" s="696">
        <v>0.79851947815890933</v>
      </c>
      <c r="J12" s="292">
        <v>30.084452621895124</v>
      </c>
      <c r="K12" s="293">
        <v>30.806408898305087</v>
      </c>
      <c r="L12" s="696">
        <v>2.3997653721129275</v>
      </c>
      <c r="M12" s="292">
        <v>3.9852374518043847</v>
      </c>
      <c r="N12" s="293">
        <v>4.9942226520524393</v>
      </c>
      <c r="O12" s="696">
        <v>25.318069812658695</v>
      </c>
      <c r="P12" s="267"/>
    </row>
    <row r="13" spans="1:16" s="298" customFormat="1" ht="12.6" customHeight="1" x14ac:dyDescent="0.25">
      <c r="A13" s="295" t="s">
        <v>120</v>
      </c>
      <c r="B13" s="266">
        <v>36.463000000000001</v>
      </c>
      <c r="C13" s="265">
        <v>30.126999999999999</v>
      </c>
      <c r="D13" s="708">
        <v>-17.376518662754027</v>
      </c>
      <c r="E13" s="708">
        <v>6.5610157327679621</v>
      </c>
      <c r="F13" s="266">
        <v>1050.57636</v>
      </c>
      <c r="G13" s="265">
        <v>862.90281000000016</v>
      </c>
      <c r="H13" s="266">
        <v>-17.863865697491978</v>
      </c>
      <c r="I13" s="696">
        <v>5.9234446726245995</v>
      </c>
      <c r="J13" s="292">
        <v>28.812120779968737</v>
      </c>
      <c r="K13" s="293">
        <v>28.642175125302892</v>
      </c>
      <c r="L13" s="696">
        <v>-0.58984083804062282</v>
      </c>
      <c r="M13" s="292">
        <v>4.3116121371701146</v>
      </c>
      <c r="N13" s="293">
        <v>4.5704142831566399</v>
      </c>
      <c r="O13" s="696">
        <v>6.0024449730858187</v>
      </c>
      <c r="P13" s="267"/>
    </row>
    <row r="14" spans="1:16" s="298" customFormat="1" ht="12.6" customHeight="1" x14ac:dyDescent="0.25">
      <c r="A14" s="295" t="s">
        <v>121</v>
      </c>
      <c r="B14" s="266">
        <v>23.242999999999999</v>
      </c>
      <c r="C14" s="265">
        <v>24.427</v>
      </c>
      <c r="D14" s="696">
        <v>5.094006797745565</v>
      </c>
      <c r="E14" s="696">
        <v>5.3196777410403628</v>
      </c>
      <c r="F14" s="266">
        <v>544.32400000000007</v>
      </c>
      <c r="G14" s="265">
        <v>554.79632000000004</v>
      </c>
      <c r="H14" s="266">
        <v>1.9239129636025476</v>
      </c>
      <c r="I14" s="696">
        <v>3.80843041419199</v>
      </c>
      <c r="J14" s="292">
        <v>23.418835778513966</v>
      </c>
      <c r="K14" s="293">
        <v>22.7124215007983</v>
      </c>
      <c r="L14" s="696">
        <v>-3.0164363608705891</v>
      </c>
      <c r="M14" s="292">
        <v>4.8463012470513886</v>
      </c>
      <c r="N14" s="293">
        <v>5.0825109553718741</v>
      </c>
      <c r="O14" s="696">
        <v>4.8740203359046497</v>
      </c>
      <c r="P14" s="267"/>
    </row>
    <row r="15" spans="1:16" s="298" customFormat="1" ht="12.6" customHeight="1" x14ac:dyDescent="0.25">
      <c r="A15" s="295" t="s">
        <v>122</v>
      </c>
      <c r="B15" s="266">
        <v>16.591999999999999</v>
      </c>
      <c r="C15" s="265">
        <v>16.670000000000002</v>
      </c>
      <c r="D15" s="696">
        <v>0.47010607521698056</v>
      </c>
      <c r="E15" s="696">
        <v>3.6303691793156281</v>
      </c>
      <c r="F15" s="266">
        <v>558.4923</v>
      </c>
      <c r="G15" s="265">
        <v>569.86740000000009</v>
      </c>
      <c r="H15" s="266">
        <v>2.0367514467075187</v>
      </c>
      <c r="I15" s="696">
        <v>3.9118866870214868</v>
      </c>
      <c r="J15" s="292">
        <v>33.660336306653811</v>
      </c>
      <c r="K15" s="293">
        <v>34.185206958608283</v>
      </c>
      <c r="L15" s="696">
        <v>1.5593149372388204</v>
      </c>
      <c r="M15" s="292">
        <v>4.3724652157245503</v>
      </c>
      <c r="N15" s="293">
        <v>4.7633577101872708</v>
      </c>
      <c r="O15" s="696">
        <v>8.9398651602068178</v>
      </c>
      <c r="P15" s="267"/>
    </row>
    <row r="16" spans="1:16" s="298" customFormat="1" ht="12.6" customHeight="1" x14ac:dyDescent="0.25">
      <c r="A16" s="295" t="s">
        <v>123</v>
      </c>
      <c r="B16" s="266">
        <v>3.6509999999999998</v>
      </c>
      <c r="C16" s="265">
        <v>3.9049999999999998</v>
      </c>
      <c r="D16" s="696">
        <v>6.9569980827170586</v>
      </c>
      <c r="E16" s="696">
        <v>0.8504254136309255</v>
      </c>
      <c r="F16" s="266">
        <v>104.639</v>
      </c>
      <c r="G16" s="265">
        <v>103.74100000000001</v>
      </c>
      <c r="H16" s="266">
        <v>-0.85818862947847352</v>
      </c>
      <c r="I16" s="696">
        <v>0.71213590529708504</v>
      </c>
      <c r="J16" s="292">
        <v>28.660367022733499</v>
      </c>
      <c r="K16" s="293">
        <v>26.566197183098595</v>
      </c>
      <c r="L16" s="696">
        <v>-7.3068493434637505</v>
      </c>
      <c r="M16" s="292">
        <v>4.7045110331711895</v>
      </c>
      <c r="N16" s="293">
        <v>4.9899939271840461</v>
      </c>
      <c r="O16" s="696">
        <v>6.0682798275939032</v>
      </c>
      <c r="P16" s="267"/>
    </row>
    <row r="17" spans="1:16" s="298" customFormat="1" ht="12.6" customHeight="1" x14ac:dyDescent="0.25">
      <c r="A17" s="295" t="s">
        <v>124</v>
      </c>
      <c r="B17" s="266">
        <v>47.182000000000002</v>
      </c>
      <c r="C17" s="265">
        <v>47.692999999999998</v>
      </c>
      <c r="D17" s="696">
        <v>1.083040142427194</v>
      </c>
      <c r="E17" s="696">
        <v>10.386514533239367</v>
      </c>
      <c r="F17" s="266">
        <v>1432.1325700000002</v>
      </c>
      <c r="G17" s="265">
        <v>1448.3637200000001</v>
      </c>
      <c r="H17" s="266">
        <v>1.1333552731085383</v>
      </c>
      <c r="I17" s="696">
        <v>9.9423738824732144</v>
      </c>
      <c r="J17" s="292">
        <v>30.353367173922262</v>
      </c>
      <c r="K17" s="293">
        <v>30.368475876963078</v>
      </c>
      <c r="L17" s="696">
        <v>4.9776036227688891E-2</v>
      </c>
      <c r="M17" s="292">
        <v>5.5946451944427613</v>
      </c>
      <c r="N17" s="293">
        <v>5.4208733332536125</v>
      </c>
      <c r="O17" s="696">
        <v>-3.106038991744442</v>
      </c>
      <c r="P17" s="267"/>
    </row>
    <row r="18" spans="1:16" s="298" customFormat="1" ht="12.6" customHeight="1" x14ac:dyDescent="0.25">
      <c r="A18" s="295" t="s">
        <v>125</v>
      </c>
      <c r="B18" s="266">
        <v>13.821</v>
      </c>
      <c r="C18" s="265">
        <v>19.37</v>
      </c>
      <c r="D18" s="696">
        <v>40.149048549309029</v>
      </c>
      <c r="E18" s="696">
        <v>4.2183713859234384</v>
      </c>
      <c r="F18" s="266">
        <v>774.79899999999998</v>
      </c>
      <c r="G18" s="265">
        <v>962.81249999999989</v>
      </c>
      <c r="H18" s="266">
        <v>24.266099982059842</v>
      </c>
      <c r="I18" s="696">
        <v>6.6092803358252707</v>
      </c>
      <c r="J18" s="292">
        <v>56.059547066058897</v>
      </c>
      <c r="K18" s="293">
        <v>49.706375838926164</v>
      </c>
      <c r="L18" s="696">
        <v>-11.332897890962879</v>
      </c>
      <c r="M18" s="292">
        <v>3.9417063457748398</v>
      </c>
      <c r="N18" s="293">
        <v>4.6451933787731248</v>
      </c>
      <c r="O18" s="696">
        <v>17.847271493280068</v>
      </c>
      <c r="P18" s="267"/>
    </row>
    <row r="19" spans="1:16" s="298" customFormat="1" ht="12.6" customHeight="1" x14ac:dyDescent="0.25">
      <c r="A19" s="295" t="s">
        <v>200</v>
      </c>
      <c r="B19" s="266">
        <v>51.756</v>
      </c>
      <c r="C19" s="265">
        <v>48.32</v>
      </c>
      <c r="D19" s="263">
        <v>-6.6388438055491106</v>
      </c>
      <c r="E19" s="263">
        <v>10.523061712329405</v>
      </c>
      <c r="F19" s="266">
        <v>1671.4847599999998</v>
      </c>
      <c r="G19" s="265">
        <v>1498.6434099999999</v>
      </c>
      <c r="H19" s="266">
        <v>-10.340587849571536</v>
      </c>
      <c r="I19" s="696">
        <v>10.287521630771444</v>
      </c>
      <c r="J19" s="292">
        <v>32.295478012211142</v>
      </c>
      <c r="K19" s="293">
        <v>31.014971233443706</v>
      </c>
      <c r="L19" s="696">
        <v>-3.9649723663581216</v>
      </c>
      <c r="M19" s="292">
        <v>4.3693289452426711</v>
      </c>
      <c r="N19" s="293">
        <v>5.1958689332763308</v>
      </c>
      <c r="O19" s="696">
        <v>18.916863399209106</v>
      </c>
      <c r="P19" s="267"/>
    </row>
    <row r="20" spans="1:16" s="298" customFormat="1" ht="12.6" customHeight="1" x14ac:dyDescent="0.25">
      <c r="A20" s="295" t="s">
        <v>324</v>
      </c>
      <c r="B20" s="266">
        <v>4.423</v>
      </c>
      <c r="C20" s="265">
        <v>4.6779999999999999</v>
      </c>
      <c r="D20" s="696">
        <v>5.7653176576983878</v>
      </c>
      <c r="E20" s="696">
        <v>1.0187682675967913</v>
      </c>
      <c r="F20" s="266">
        <v>141.52078</v>
      </c>
      <c r="G20" s="265">
        <v>149.57541000000003</v>
      </c>
      <c r="H20" s="266">
        <v>5.6914821978793828</v>
      </c>
      <c r="I20" s="696">
        <v>1.0267687800438849</v>
      </c>
      <c r="J20" s="292">
        <v>31.996558896676465</v>
      </c>
      <c r="K20" s="293">
        <v>31.974221889696459</v>
      </c>
      <c r="L20" s="696">
        <v>-6.9810653864799121E-2</v>
      </c>
      <c r="M20" s="263">
        <v>4.5352337162076131</v>
      </c>
      <c r="N20" s="699">
        <v>5.0733153999043026</v>
      </c>
      <c r="O20" s="696">
        <v>11.864475292061382</v>
      </c>
      <c r="P20" s="267"/>
    </row>
    <row r="21" spans="1:16" s="298" customFormat="1" ht="12.6" customHeight="1" x14ac:dyDescent="0.25">
      <c r="A21" s="295" t="s">
        <v>128</v>
      </c>
      <c r="B21" s="292">
        <v>0.71</v>
      </c>
      <c r="C21" s="293">
        <v>0.70599999999999996</v>
      </c>
      <c r="D21" s="263">
        <v>-0.56338028169014009</v>
      </c>
      <c r="E21" s="263">
        <v>0.15375168809819037</v>
      </c>
      <c r="F21" s="292">
        <v>34.570524999999996</v>
      </c>
      <c r="G21" s="293">
        <v>32.497049999999994</v>
      </c>
      <c r="H21" s="292">
        <v>-5.9978117196658243</v>
      </c>
      <c r="I21" s="263">
        <v>0.22307781996736709</v>
      </c>
      <c r="J21" s="292">
        <v>48.690880281690141</v>
      </c>
      <c r="K21" s="293">
        <v>46.029815864022659</v>
      </c>
      <c r="L21" s="263">
        <v>-5.4652214177942415</v>
      </c>
      <c r="M21" s="292">
        <v>3.9368768842822028</v>
      </c>
      <c r="N21" s="293">
        <v>4.1637033207629619</v>
      </c>
      <c r="O21" s="263">
        <v>5.7615831825057251</v>
      </c>
      <c r="P21" s="267"/>
    </row>
    <row r="22" spans="1:16" s="298" customFormat="1" ht="12.6" customHeight="1" x14ac:dyDescent="0.25">
      <c r="A22" s="295" t="s">
        <v>129</v>
      </c>
      <c r="B22" s="292">
        <v>1.4850000000000001</v>
      </c>
      <c r="C22" s="293">
        <v>1.2809999999999999</v>
      </c>
      <c r="D22" s="263">
        <v>-13.737373737373748</v>
      </c>
      <c r="E22" s="263">
        <v>0.27897438024614996</v>
      </c>
      <c r="F22" s="292">
        <v>44.842601199999997</v>
      </c>
      <c r="G22" s="293">
        <v>34.097659999999998</v>
      </c>
      <c r="H22" s="292">
        <v>-23.961458328603825</v>
      </c>
      <c r="I22" s="263">
        <v>0.23406529696660144</v>
      </c>
      <c r="J22" s="292">
        <v>30.197037845117841</v>
      </c>
      <c r="K22" s="293">
        <v>26.618001561280249</v>
      </c>
      <c r="L22" s="263">
        <v>-11.852276048381484</v>
      </c>
      <c r="M22" s="292">
        <v>4.1177441345875723</v>
      </c>
      <c r="N22" s="293">
        <v>3.9904981632170649</v>
      </c>
      <c r="O22" s="263">
        <v>-3.0901864518896871</v>
      </c>
      <c r="P22" s="267"/>
    </row>
    <row r="23" spans="1:16" s="298" customFormat="1" ht="12.6" customHeight="1" x14ac:dyDescent="0.25">
      <c r="A23" s="295" t="s">
        <v>130</v>
      </c>
      <c r="B23" s="292">
        <v>117.17816799994101</v>
      </c>
      <c r="C23" s="293">
        <v>110.96447528150036</v>
      </c>
      <c r="D23" s="263">
        <v>-5.3027733958460388</v>
      </c>
      <c r="E23" s="263">
        <v>24.165687526148155</v>
      </c>
      <c r="F23" s="292">
        <v>4453.0304948591611</v>
      </c>
      <c r="G23" s="293">
        <v>4163.7608738428626</v>
      </c>
      <c r="H23" s="292">
        <v>-6.4960170686063856</v>
      </c>
      <c r="I23" s="263">
        <v>28.58236974132376</v>
      </c>
      <c r="J23" s="292">
        <v>38.00221978945261</v>
      </c>
      <c r="K23" s="293">
        <v>37.523368296745609</v>
      </c>
      <c r="L23" s="263">
        <v>-1.2600618999627611</v>
      </c>
      <c r="M23" s="292">
        <v>3.9325182121978117</v>
      </c>
      <c r="N23" s="293">
        <v>4.5281293175618247</v>
      </c>
      <c r="O23" s="263">
        <v>15.145793947414088</v>
      </c>
      <c r="P23" s="267"/>
    </row>
    <row r="24" spans="1:16" s="298" customFormat="1" ht="12.6" customHeight="1" x14ac:dyDescent="0.25">
      <c r="A24" s="295" t="s">
        <v>133</v>
      </c>
      <c r="B24" s="292">
        <v>4.9939999999999998</v>
      </c>
      <c r="C24" s="293">
        <v>5.0309999999999997</v>
      </c>
      <c r="D24" s="263">
        <v>0.74088906688025702</v>
      </c>
      <c r="E24" s="263">
        <v>1.0956441116458862</v>
      </c>
      <c r="F24" s="292">
        <v>176.38799999999998</v>
      </c>
      <c r="G24" s="293">
        <v>177.23099999999997</v>
      </c>
      <c r="H24" s="292">
        <v>0.47792366827674737</v>
      </c>
      <c r="I24" s="263">
        <v>1.2166121266587717</v>
      </c>
      <c r="J24" s="292">
        <v>35.319983980776932</v>
      </c>
      <c r="K24" s="293">
        <v>35.227787716159803</v>
      </c>
      <c r="L24" s="263">
        <v>-0.26103144516517185</v>
      </c>
      <c r="M24" s="292">
        <v>4.1690495952105584</v>
      </c>
      <c r="N24" s="293">
        <v>4.4537694308557754</v>
      </c>
      <c r="O24" s="263">
        <v>6.8293703191323329</v>
      </c>
      <c r="P24" s="267"/>
    </row>
    <row r="25" spans="1:16" s="298" customFormat="1" ht="12.6" customHeight="1" x14ac:dyDescent="0.25">
      <c r="A25" s="682" t="s">
        <v>134</v>
      </c>
      <c r="B25" s="471">
        <v>21.596</v>
      </c>
      <c r="C25" s="472">
        <v>18.126999999999999</v>
      </c>
      <c r="D25" s="680">
        <v>-16.063159844415644</v>
      </c>
      <c r="E25" s="680">
        <v>3.9476725922888054</v>
      </c>
      <c r="F25" s="471">
        <v>630.69799999999998</v>
      </c>
      <c r="G25" s="472">
        <v>513.45999999999992</v>
      </c>
      <c r="H25" s="680">
        <v>-18.588611348062003</v>
      </c>
      <c r="I25" s="680">
        <v>3.5246749301996427</v>
      </c>
      <c r="J25" s="471">
        <v>29.204389701796629</v>
      </c>
      <c r="K25" s="472">
        <v>28.325701991504385</v>
      </c>
      <c r="L25" s="680">
        <v>-3.0087521748081159</v>
      </c>
      <c r="M25" s="471">
        <v>4.4544650890040414</v>
      </c>
      <c r="N25" s="472">
        <v>4.4607179527129679</v>
      </c>
      <c r="O25" s="680">
        <v>0.14037294229471975</v>
      </c>
      <c r="P25" s="267"/>
    </row>
    <row r="26" spans="1:16" s="298" customFormat="1" ht="12.75" x14ac:dyDescent="0.25">
      <c r="A26" s="586" t="s">
        <v>88</v>
      </c>
      <c r="B26" s="675"/>
      <c r="D26" s="296"/>
      <c r="E26" s="296"/>
      <c r="H26" s="296"/>
      <c r="I26" s="296"/>
      <c r="L26" s="296"/>
      <c r="O26" s="296"/>
    </row>
    <row r="27" spans="1:16" s="298" customFormat="1" ht="12.75" x14ac:dyDescent="0.25">
      <c r="A27" s="672"/>
      <c r="B27" s="675"/>
      <c r="D27" s="296"/>
      <c r="E27" s="296"/>
      <c r="H27" s="296"/>
      <c r="I27" s="296"/>
      <c r="L27" s="296"/>
      <c r="O27" s="296"/>
    </row>
    <row r="28" spans="1:16" ht="15" customHeight="1" x14ac:dyDescent="0.15">
      <c r="A28" s="671"/>
      <c r="B28" s="673"/>
      <c r="C28" s="664"/>
      <c r="F28" s="664"/>
      <c r="G28" s="664"/>
    </row>
    <row r="29" spans="1:16" ht="15" customHeight="1" x14ac:dyDescent="0.15">
      <c r="A29" s="671"/>
      <c r="B29" s="670"/>
      <c r="C29" s="704"/>
      <c r="D29" s="457"/>
      <c r="E29" s="703"/>
      <c r="F29" s="266"/>
      <c r="G29" s="266"/>
      <c r="H29" s="457"/>
      <c r="I29" s="703"/>
      <c r="J29" s="710"/>
      <c r="K29" s="710"/>
      <c r="L29" s="457"/>
      <c r="M29" s="709"/>
      <c r="N29" s="709"/>
      <c r="O29" s="457"/>
    </row>
    <row r="30" spans="1:16" ht="15" customHeight="1" x14ac:dyDescent="0.15">
      <c r="A30" s="671"/>
      <c r="B30" s="670"/>
      <c r="C30" s="704"/>
    </row>
    <row r="31" spans="1:16" ht="15" customHeight="1" x14ac:dyDescent="0.25">
      <c r="A31" s="669"/>
      <c r="B31" s="668"/>
    </row>
    <row r="32" spans="1:16" ht="15" customHeight="1" x14ac:dyDescent="0.25"/>
    <row r="33" ht="15" customHeight="1" x14ac:dyDescent="0.25"/>
  </sheetData>
  <mergeCells count="2">
    <mergeCell ref="A1:O1"/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firstPageNumber="12" orientation="portrait" r:id="rId1"/>
  <headerFooter>
    <oddHeader>&amp;C&amp;G</oddHeader>
    <oddFooter>&amp;C&amp;"-,Negrita"&amp;8&amp;K339966MINAGRI/ DGESEP/ DEA&amp;"Lucida Grande,Negrita"&amp;K01+000
&amp;"-,Normal"&amp;10&amp;P</oddFooter>
  </headerFooter>
  <legacyDrawingHF r:id="rId2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theme="0"/>
  </sheetPr>
  <dimension ref="A1:R51"/>
  <sheetViews>
    <sheetView view="pageBreakPreview" zoomScaleNormal="100" zoomScaleSheetLayoutView="100" workbookViewId="0">
      <selection activeCell="T20" sqref="T20"/>
    </sheetView>
  </sheetViews>
  <sheetFormatPr baseColWidth="10" defaultColWidth="7" defaultRowHeight="13.5" x14ac:dyDescent="0.25"/>
  <cols>
    <col min="1" max="1" width="12.7109375" style="345" customWidth="1"/>
    <col min="2" max="3" width="5.7109375" style="345" customWidth="1"/>
    <col min="4" max="5" width="5.7109375" style="664" customWidth="1"/>
    <col min="6" max="6" width="5.7109375" style="345" customWidth="1"/>
    <col min="7" max="7" width="0.7109375" style="691" customWidth="1"/>
    <col min="8" max="8" width="5.7109375" style="345" customWidth="1"/>
    <col min="9" max="10" width="5.7109375" style="664" customWidth="1"/>
    <col min="11" max="11" width="5.7109375" style="345" customWidth="1"/>
    <col min="12" max="12" width="0.7109375" style="345" customWidth="1"/>
    <col min="13" max="13" width="5.7109375" style="345" customWidth="1"/>
    <col min="14" max="14" width="5.7109375" style="664" customWidth="1"/>
    <col min="15" max="16" width="5.7109375" style="345" customWidth="1"/>
    <col min="17" max="17" width="5.7109375" style="664" customWidth="1"/>
    <col min="18" max="16384" width="7" style="345"/>
  </cols>
  <sheetData>
    <row r="1" spans="1:18" s="281" customFormat="1" x14ac:dyDescent="0.25">
      <c r="A1" s="820" t="s">
        <v>607</v>
      </c>
      <c r="B1" s="820"/>
      <c r="C1" s="820"/>
      <c r="D1" s="820"/>
      <c r="E1" s="820"/>
      <c r="F1" s="820"/>
      <c r="G1" s="820"/>
      <c r="H1" s="820"/>
      <c r="I1" s="820"/>
      <c r="J1" s="820"/>
      <c r="K1" s="820"/>
      <c r="L1" s="820"/>
      <c r="M1" s="820"/>
      <c r="N1" s="820"/>
      <c r="O1" s="820"/>
      <c r="P1" s="820"/>
      <c r="Q1" s="820"/>
    </row>
    <row r="3" spans="1:18" s="298" customFormat="1" ht="12" customHeight="1" x14ac:dyDescent="0.25">
      <c r="A3" s="821" t="s">
        <v>327</v>
      </c>
      <c r="B3" s="690" t="s">
        <v>602</v>
      </c>
      <c r="C3" s="690"/>
      <c r="D3" s="690"/>
      <c r="E3" s="690"/>
      <c r="F3" s="823" t="s">
        <v>599</v>
      </c>
      <c r="G3" s="824"/>
      <c r="H3" s="824"/>
      <c r="I3" s="824"/>
      <c r="J3" s="825"/>
      <c r="K3" s="690" t="s">
        <v>598</v>
      </c>
      <c r="L3" s="719"/>
      <c r="M3" s="690"/>
      <c r="N3" s="690"/>
      <c r="O3" s="690" t="s">
        <v>597</v>
      </c>
      <c r="P3" s="690"/>
      <c r="Q3" s="690"/>
    </row>
    <row r="4" spans="1:18" s="298" customFormat="1" ht="22.5" customHeight="1" x14ac:dyDescent="0.25">
      <c r="A4" s="822"/>
      <c r="B4" s="648">
        <v>2015</v>
      </c>
      <c r="C4" s="648">
        <v>2016</v>
      </c>
      <c r="D4" s="688" t="s">
        <v>334</v>
      </c>
      <c r="E4" s="689" t="s">
        <v>386</v>
      </c>
      <c r="F4" s="816">
        <v>2015</v>
      </c>
      <c r="G4" s="817"/>
      <c r="H4" s="648">
        <v>2016</v>
      </c>
      <c r="I4" s="688" t="s">
        <v>334</v>
      </c>
      <c r="J4" s="689" t="s">
        <v>386</v>
      </c>
      <c r="K4" s="816">
        <v>2015</v>
      </c>
      <c r="L4" s="817"/>
      <c r="M4" s="648">
        <v>2016</v>
      </c>
      <c r="N4" s="688" t="s">
        <v>334</v>
      </c>
      <c r="O4" s="648">
        <v>2015</v>
      </c>
      <c r="P4" s="648">
        <v>2016</v>
      </c>
      <c r="Q4" s="688" t="s">
        <v>334</v>
      </c>
    </row>
    <row r="5" spans="1:18" s="597" customFormat="1" ht="12.6" customHeight="1" x14ac:dyDescent="0.25">
      <c r="A5" s="687" t="s">
        <v>325</v>
      </c>
      <c r="B5" s="449">
        <v>2757.6333543058099</v>
      </c>
      <c r="C5" s="450">
        <v>2873.80309033498</v>
      </c>
      <c r="D5" s="685">
        <v>4.2126606804991251</v>
      </c>
      <c r="E5" s="685">
        <v>100</v>
      </c>
      <c r="F5" s="449">
        <v>190567.07951319224</v>
      </c>
      <c r="G5" s="686" t="s">
        <v>548</v>
      </c>
      <c r="H5" s="450">
        <v>199198.93336924657</v>
      </c>
      <c r="I5" s="685">
        <v>4.5295619149459565</v>
      </c>
      <c r="J5" s="685">
        <v>100</v>
      </c>
      <c r="K5" s="454">
        <v>69.105299736688323</v>
      </c>
      <c r="L5" s="718"/>
      <c r="M5" s="455">
        <v>69.315442675659199</v>
      </c>
      <c r="N5" s="685">
        <v>0.30409091599570282</v>
      </c>
      <c r="O5" s="454">
        <v>6.4216762630662867</v>
      </c>
      <c r="P5" s="455">
        <v>6.7812554878744002</v>
      </c>
      <c r="Q5" s="717">
        <v>5.599460484736718</v>
      </c>
    </row>
    <row r="6" spans="1:18" s="298" customFormat="1" ht="12.6" customHeight="1" x14ac:dyDescent="0.25">
      <c r="A6" s="295" t="s">
        <v>113</v>
      </c>
      <c r="B6" s="292">
        <v>28.474</v>
      </c>
      <c r="C6" s="293">
        <v>31.085000000000001</v>
      </c>
      <c r="D6" s="263">
        <v>9.169768911989884</v>
      </c>
      <c r="E6" s="684">
        <v>1.0816677073159049</v>
      </c>
      <c r="F6" s="292">
        <v>2048.6854933333334</v>
      </c>
      <c r="G6" s="716"/>
      <c r="H6" s="293">
        <v>2216.1860000000001</v>
      </c>
      <c r="I6" s="292">
        <v>8.1759990594814766</v>
      </c>
      <c r="J6" s="684">
        <v>1.1125491299152444</v>
      </c>
      <c r="K6" s="707">
        <v>71.949339514410809</v>
      </c>
      <c r="L6" s="707"/>
      <c r="M6" s="705">
        <v>71.294386359980706</v>
      </c>
      <c r="N6" s="263">
        <v>-0.91029766061844208</v>
      </c>
      <c r="O6" s="292">
        <v>5.2546735256769797</v>
      </c>
      <c r="P6" s="293">
        <v>5.6323296465188397</v>
      </c>
      <c r="Q6" s="263">
        <v>7.1870520403682914</v>
      </c>
      <c r="R6" s="267"/>
    </row>
    <row r="7" spans="1:18" s="298" customFormat="1" ht="12.6" customHeight="1" x14ac:dyDescent="0.25">
      <c r="A7" s="295" t="s">
        <v>114</v>
      </c>
      <c r="B7" s="292">
        <v>38.450000000000003</v>
      </c>
      <c r="C7" s="293">
        <v>41.738415536879501</v>
      </c>
      <c r="D7" s="263">
        <v>8.5524461297256096</v>
      </c>
      <c r="E7" s="263">
        <v>1.4523756229942091</v>
      </c>
      <c r="F7" s="292">
        <v>1687.109365333333</v>
      </c>
      <c r="G7" s="716"/>
      <c r="H7" s="293">
        <v>1833.1493905643463</v>
      </c>
      <c r="I7" s="292">
        <v>8.6562275233508235</v>
      </c>
      <c r="J7" s="263">
        <v>0.92026064575672972</v>
      </c>
      <c r="K7" s="292">
        <v>43.878006900736878</v>
      </c>
      <c r="L7" s="292"/>
      <c r="M7" s="293">
        <v>43.919956399509232</v>
      </c>
      <c r="N7" s="263">
        <v>9.5604841093299697E-2</v>
      </c>
      <c r="O7" s="292">
        <v>6.7929630628553515</v>
      </c>
      <c r="P7" s="293">
        <v>6.6551026962623698</v>
      </c>
      <c r="Q7" s="263">
        <v>-2.0294585045930402</v>
      </c>
      <c r="R7" s="267"/>
    </row>
    <row r="8" spans="1:18" s="298" customFormat="1" ht="12.6" customHeight="1" x14ac:dyDescent="0.25">
      <c r="A8" s="295" t="s">
        <v>115</v>
      </c>
      <c r="B8" s="292">
        <v>68.591999999999999</v>
      </c>
      <c r="C8" s="293">
        <v>69.840999999999994</v>
      </c>
      <c r="D8" s="263">
        <v>1.8209120597154183</v>
      </c>
      <c r="E8" s="263">
        <v>2.4302639326572337</v>
      </c>
      <c r="F8" s="292">
        <v>4022.8953333333334</v>
      </c>
      <c r="G8" s="716"/>
      <c r="H8" s="293">
        <v>3964.0666666666666</v>
      </c>
      <c r="I8" s="292">
        <v>-1.4623464393721086</v>
      </c>
      <c r="J8" s="263">
        <v>1.9900039621791776</v>
      </c>
      <c r="K8" s="292">
        <v>58.649628722494363</v>
      </c>
      <c r="L8" s="292"/>
      <c r="M8" s="293">
        <v>56.758446566725375</v>
      </c>
      <c r="N8" s="263">
        <v>-3.2245424173395487</v>
      </c>
      <c r="O8" s="292">
        <v>6.3739158430337799</v>
      </c>
      <c r="P8" s="293">
        <v>5.8469889843763143</v>
      </c>
      <c r="Q8" s="263">
        <v>-8.2669252565259033</v>
      </c>
      <c r="R8" s="267"/>
    </row>
    <row r="9" spans="1:18" s="298" customFormat="1" ht="12.6" customHeight="1" x14ac:dyDescent="0.25">
      <c r="A9" s="295" t="s">
        <v>116</v>
      </c>
      <c r="B9" s="292">
        <v>179.74600000000001</v>
      </c>
      <c r="C9" s="293">
        <v>209.93199999999999</v>
      </c>
      <c r="D9" s="263">
        <v>16.79369777352484</v>
      </c>
      <c r="E9" s="263">
        <v>7.3050238099482883</v>
      </c>
      <c r="F9" s="292">
        <v>13393.195333333333</v>
      </c>
      <c r="G9" s="683" t="s">
        <v>548</v>
      </c>
      <c r="H9" s="293">
        <v>15673.725333333334</v>
      </c>
      <c r="I9" s="292">
        <v>17.027527361780194</v>
      </c>
      <c r="J9" s="263">
        <v>7.8683781425072281</v>
      </c>
      <c r="K9" s="292">
        <v>74.511785148672757</v>
      </c>
      <c r="L9" s="683" t="s">
        <v>548</v>
      </c>
      <c r="M9" s="293">
        <v>74.660963232538791</v>
      </c>
      <c r="N9" s="263">
        <v>0.20020736795982597</v>
      </c>
      <c r="O9" s="292">
        <v>6.0159451110322522</v>
      </c>
      <c r="P9" s="293">
        <v>6.1688644494982423</v>
      </c>
      <c r="Q9" s="263">
        <v>2.5419004934995382</v>
      </c>
      <c r="R9" s="267"/>
    </row>
    <row r="10" spans="1:18" s="298" customFormat="1" ht="12.6" customHeight="1" x14ac:dyDescent="0.25">
      <c r="A10" s="295" t="s">
        <v>117</v>
      </c>
      <c r="B10" s="292">
        <v>52.335999999999999</v>
      </c>
      <c r="C10" s="293">
        <v>55.804000000000002</v>
      </c>
      <c r="D10" s="263">
        <v>6.6264139406909228</v>
      </c>
      <c r="E10" s="263">
        <v>1.9418171059693341</v>
      </c>
      <c r="F10" s="292">
        <v>3001.34</v>
      </c>
      <c r="G10" s="716"/>
      <c r="H10" s="293">
        <v>3192.5889999999999</v>
      </c>
      <c r="I10" s="292">
        <v>6.3721204528643716</v>
      </c>
      <c r="J10" s="263">
        <v>1.6027139031322191</v>
      </c>
      <c r="K10" s="292">
        <v>57.347523693060232</v>
      </c>
      <c r="L10" s="683"/>
      <c r="M10" s="293">
        <v>57.210755501397749</v>
      </c>
      <c r="N10" s="263">
        <v>-0.23849014369740074</v>
      </c>
      <c r="O10" s="292">
        <v>6.3350349193687503</v>
      </c>
      <c r="P10" s="293">
        <v>6.551704835793144</v>
      </c>
      <c r="Q10" s="263">
        <v>3.4201850373696718</v>
      </c>
      <c r="R10" s="267"/>
    </row>
    <row r="11" spans="1:18" s="298" customFormat="1" ht="12.6" customHeight="1" x14ac:dyDescent="0.25">
      <c r="A11" s="295" t="s">
        <v>118</v>
      </c>
      <c r="B11" s="292">
        <v>162.35900000000001</v>
      </c>
      <c r="C11" s="293">
        <v>155.45400000000001</v>
      </c>
      <c r="D11" s="263">
        <v>-4.2529209960642795</v>
      </c>
      <c r="E11" s="263">
        <v>5.4093476523431461</v>
      </c>
      <c r="F11" s="292">
        <v>8225.3010070996661</v>
      </c>
      <c r="G11" s="716"/>
      <c r="H11" s="293">
        <v>8786.6832394999983</v>
      </c>
      <c r="I11" s="292">
        <v>6.8250661211763042</v>
      </c>
      <c r="J11" s="263">
        <v>4.4110091810644878</v>
      </c>
      <c r="K11" s="292">
        <v>50.661195296224207</v>
      </c>
      <c r="L11" s="683"/>
      <c r="M11" s="293">
        <v>56.522722088206145</v>
      </c>
      <c r="N11" s="263">
        <v>11.570052300796775</v>
      </c>
      <c r="O11" s="292">
        <v>6.0696886893767346</v>
      </c>
      <c r="P11" s="293">
        <v>6.3744127518843152</v>
      </c>
      <c r="Q11" s="263">
        <v>5.0204232556591233</v>
      </c>
      <c r="R11" s="267"/>
    </row>
    <row r="12" spans="1:18" s="298" customFormat="1" ht="12.6" customHeight="1" x14ac:dyDescent="0.25">
      <c r="A12" s="295" t="s">
        <v>400</v>
      </c>
      <c r="B12" s="292">
        <v>16.98</v>
      </c>
      <c r="C12" s="293">
        <v>16.03</v>
      </c>
      <c r="D12" s="263">
        <v>-5.594817432273258</v>
      </c>
      <c r="E12" s="263">
        <v>0.55779743761537581</v>
      </c>
      <c r="F12" s="292">
        <v>1393.2533333333333</v>
      </c>
      <c r="G12" s="716"/>
      <c r="H12" s="293">
        <v>1344.5600000000002</v>
      </c>
      <c r="I12" s="292">
        <v>-3.4949375083736745</v>
      </c>
      <c r="J12" s="263">
        <v>0.67498353392668353</v>
      </c>
      <c r="K12" s="292">
        <v>82.052610914801718</v>
      </c>
      <c r="L12" s="683"/>
      <c r="M12" s="293">
        <v>83.877729257641931</v>
      </c>
      <c r="N12" s="263">
        <v>2.2243269561955881</v>
      </c>
      <c r="O12" s="292">
        <v>6.4110063735716905</v>
      </c>
      <c r="P12" s="293">
        <v>6.7573203625473504</v>
      </c>
      <c r="Q12" s="263">
        <v>5.4018662405840301</v>
      </c>
      <c r="R12" s="267"/>
    </row>
    <row r="13" spans="1:18" s="298" customFormat="1" ht="12.6" customHeight="1" x14ac:dyDescent="0.25">
      <c r="A13" s="295" t="s">
        <v>119</v>
      </c>
      <c r="B13" s="292">
        <v>127.768</v>
      </c>
      <c r="C13" s="293">
        <v>154.21199999999999</v>
      </c>
      <c r="D13" s="263">
        <v>20.696888109698829</v>
      </c>
      <c r="E13" s="263">
        <v>5.3661296599839252</v>
      </c>
      <c r="F13" s="292">
        <v>6504.577666666667</v>
      </c>
      <c r="G13" s="716"/>
      <c r="H13" s="293">
        <v>8066.0010000000002</v>
      </c>
      <c r="I13" s="292">
        <v>24.004991766567674</v>
      </c>
      <c r="J13" s="263">
        <v>4.0492189709913742</v>
      </c>
      <c r="K13" s="292">
        <v>50.909286101893017</v>
      </c>
      <c r="L13" s="683"/>
      <c r="M13" s="293">
        <v>52.304626099136257</v>
      </c>
      <c r="N13" s="263">
        <v>2.7408359143958894</v>
      </c>
      <c r="O13" s="292">
        <v>7.1476322947728042</v>
      </c>
      <c r="P13" s="293">
        <v>8.1835055115496296</v>
      </c>
      <c r="Q13" s="263">
        <v>14.492536466017958</v>
      </c>
      <c r="R13" s="267"/>
    </row>
    <row r="14" spans="1:18" s="298" customFormat="1" ht="12.6" customHeight="1" x14ac:dyDescent="0.25">
      <c r="A14" s="295" t="s">
        <v>120</v>
      </c>
      <c r="B14" s="292">
        <v>42.079000000000001</v>
      </c>
      <c r="C14" s="293">
        <v>43.268000000000001</v>
      </c>
      <c r="D14" s="263">
        <v>2.8256374913852467</v>
      </c>
      <c r="E14" s="684">
        <v>1.5056007193226499</v>
      </c>
      <c r="F14" s="292">
        <v>1809.4899733333332</v>
      </c>
      <c r="G14" s="716"/>
      <c r="H14" s="293">
        <v>2007.7296259999998</v>
      </c>
      <c r="I14" s="292">
        <v>10.955554083644991</v>
      </c>
      <c r="J14" s="263">
        <v>1.0079017954771661</v>
      </c>
      <c r="K14" s="292">
        <v>43.002209494839072</v>
      </c>
      <c r="L14" s="683"/>
      <c r="M14" s="293">
        <v>46.402182351853561</v>
      </c>
      <c r="N14" s="263">
        <v>7.9065073561453536</v>
      </c>
      <c r="O14" s="292">
        <v>5.5259630867218661</v>
      </c>
      <c r="P14" s="293">
        <v>5.7952106998793678</v>
      </c>
      <c r="Q14" s="263">
        <v>4.8724106356133001</v>
      </c>
      <c r="R14" s="267"/>
    </row>
    <row r="15" spans="1:18" s="298" customFormat="1" ht="12.6" customHeight="1" x14ac:dyDescent="0.25">
      <c r="A15" s="295" t="s">
        <v>121</v>
      </c>
      <c r="B15" s="292">
        <v>186.154</v>
      </c>
      <c r="C15" s="293">
        <v>195.63399999999999</v>
      </c>
      <c r="D15" s="263">
        <v>5.092557774745643</v>
      </c>
      <c r="E15" s="263">
        <v>6.8074949413877981</v>
      </c>
      <c r="F15" s="292">
        <v>8133.4290000000001</v>
      </c>
      <c r="G15" s="716"/>
      <c r="H15" s="293">
        <v>8837.0210000000006</v>
      </c>
      <c r="I15" s="292">
        <v>8.6506195603355032</v>
      </c>
      <c r="J15" s="263">
        <v>4.4362792764653971</v>
      </c>
      <c r="K15" s="292">
        <v>43.691937857902602</v>
      </c>
      <c r="L15" s="683"/>
      <c r="M15" s="293">
        <v>45.171192124068419</v>
      </c>
      <c r="N15" s="263">
        <v>3.3856458163442626</v>
      </c>
      <c r="O15" s="292">
        <v>7.28765860668417</v>
      </c>
      <c r="P15" s="293">
        <v>7.105745370016205</v>
      </c>
      <c r="Q15" s="263">
        <v>-2.4961821963108366</v>
      </c>
      <c r="R15" s="267"/>
    </row>
    <row r="16" spans="1:18" s="298" customFormat="1" ht="12.6" customHeight="1" x14ac:dyDescent="0.25">
      <c r="A16" s="295" t="s">
        <v>122</v>
      </c>
      <c r="B16" s="292">
        <v>48.12</v>
      </c>
      <c r="C16" s="293">
        <v>64.046000000000006</v>
      </c>
      <c r="D16" s="263">
        <v>33.096425602660041</v>
      </c>
      <c r="E16" s="263">
        <v>2.2286147654095045</v>
      </c>
      <c r="F16" s="292">
        <v>4659.1072999999997</v>
      </c>
      <c r="G16" s="716" t="s">
        <v>548</v>
      </c>
      <c r="H16" s="293">
        <v>4828.3662000000004</v>
      </c>
      <c r="I16" s="292">
        <v>3.6328611706367253</v>
      </c>
      <c r="J16" s="263">
        <v>2.4238915933600227</v>
      </c>
      <c r="K16" s="292">
        <v>96.822678719867</v>
      </c>
      <c r="L16" s="683" t="s">
        <v>548</v>
      </c>
      <c r="M16" s="293">
        <v>75.389036005371139</v>
      </c>
      <c r="N16" s="263">
        <v>-22.137006533881308</v>
      </c>
      <c r="O16" s="292">
        <v>6.0343445739058197</v>
      </c>
      <c r="P16" s="293">
        <v>7.1331501939874089</v>
      </c>
      <c r="Q16" s="263">
        <v>18.209195822743183</v>
      </c>
      <c r="R16" s="267"/>
    </row>
    <row r="17" spans="1:18" s="298" customFormat="1" ht="12.6" customHeight="1" x14ac:dyDescent="0.25">
      <c r="A17" s="295" t="s">
        <v>123</v>
      </c>
      <c r="B17" s="292">
        <v>88.757000000000005</v>
      </c>
      <c r="C17" s="293">
        <v>97.68</v>
      </c>
      <c r="D17" s="263">
        <v>10.053291571369027</v>
      </c>
      <c r="E17" s="263">
        <v>3.3989802686381729</v>
      </c>
      <c r="F17" s="292">
        <v>4926.933</v>
      </c>
      <c r="G17" s="716"/>
      <c r="H17" s="293">
        <v>5440.9340000000002</v>
      </c>
      <c r="I17" s="292">
        <v>10.432473914299223</v>
      </c>
      <c r="J17" s="263">
        <v>2.7314071957977673</v>
      </c>
      <c r="K17" s="292">
        <v>55.510359746273529</v>
      </c>
      <c r="L17" s="683"/>
      <c r="M17" s="293">
        <v>55.701617526617525</v>
      </c>
      <c r="N17" s="263">
        <v>0.3445442998715853</v>
      </c>
      <c r="O17" s="292">
        <v>6.350983320792329</v>
      </c>
      <c r="P17" s="293">
        <v>7.1492909629808228</v>
      </c>
      <c r="Q17" s="263">
        <v>12.569827408850752</v>
      </c>
      <c r="R17" s="267"/>
    </row>
    <row r="18" spans="1:18" s="298" customFormat="1" ht="12.6" customHeight="1" x14ac:dyDescent="0.25">
      <c r="A18" s="295" t="s">
        <v>124</v>
      </c>
      <c r="B18" s="292">
        <v>253.55799999999999</v>
      </c>
      <c r="C18" s="293">
        <v>264.40800000000002</v>
      </c>
      <c r="D18" s="263">
        <v>4.2790998509216971</v>
      </c>
      <c r="E18" s="263">
        <v>9.2006303733628361</v>
      </c>
      <c r="F18" s="292">
        <v>19338.228629999998</v>
      </c>
      <c r="G18" s="716"/>
      <c r="H18" s="293">
        <v>20062.325159999997</v>
      </c>
      <c r="I18" s="292">
        <v>3.7443787838803644</v>
      </c>
      <c r="J18" s="263">
        <v>10.071502302078757</v>
      </c>
      <c r="K18" s="292">
        <v>76.267475804352443</v>
      </c>
      <c r="L18" s="683"/>
      <c r="M18" s="293">
        <v>75.876392393573553</v>
      </c>
      <c r="N18" s="263">
        <v>-0.51277875221953373</v>
      </c>
      <c r="O18" s="292">
        <v>7.1570596329608804</v>
      </c>
      <c r="P18" s="293">
        <v>6.9697058447903109</v>
      </c>
      <c r="Q18" s="263">
        <v>-2.6177480387020502</v>
      </c>
      <c r="R18" s="267"/>
    </row>
    <row r="19" spans="1:18" s="298" customFormat="1" ht="12.6" customHeight="1" x14ac:dyDescent="0.25">
      <c r="A19" s="295" t="s">
        <v>125</v>
      </c>
      <c r="B19" s="292">
        <v>28.202000000000002</v>
      </c>
      <c r="C19" s="293">
        <v>29.574999999999999</v>
      </c>
      <c r="D19" s="263">
        <v>4.8684490461669228</v>
      </c>
      <c r="E19" s="263">
        <v>1.0291240934170143</v>
      </c>
      <c r="F19" s="292">
        <v>1866.5559999999998</v>
      </c>
      <c r="G19" s="716"/>
      <c r="H19" s="293">
        <v>2039.2110666666665</v>
      </c>
      <c r="I19" s="292">
        <v>9.249926959955479</v>
      </c>
      <c r="J19" s="263">
        <v>1.0237058161785777</v>
      </c>
      <c r="K19" s="292">
        <v>66.185235089709934</v>
      </c>
      <c r="L19" s="683"/>
      <c r="M19" s="293">
        <v>68.95050098619329</v>
      </c>
      <c r="N19" s="263">
        <v>4.1780706720089711</v>
      </c>
      <c r="O19" s="292">
        <v>6.5280678140204031</v>
      </c>
      <c r="P19" s="293">
        <v>6.6988961221146788</v>
      </c>
      <c r="Q19" s="263">
        <v>2.6168280257044207</v>
      </c>
      <c r="R19" s="267"/>
    </row>
    <row r="20" spans="1:18" s="298" customFormat="1" ht="12.6" customHeight="1" x14ac:dyDescent="0.25">
      <c r="A20" s="295" t="s">
        <v>200</v>
      </c>
      <c r="B20" s="292">
        <v>400.61399999999998</v>
      </c>
      <c r="C20" s="293">
        <v>418.90499999999997</v>
      </c>
      <c r="D20" s="263">
        <v>4.5657415866644735</v>
      </c>
      <c r="E20" s="263">
        <v>14.576677205506487</v>
      </c>
      <c r="F20" s="292">
        <v>33530.432359999999</v>
      </c>
      <c r="G20" s="716"/>
      <c r="H20" s="293">
        <v>35477.742199999993</v>
      </c>
      <c r="I20" s="292">
        <v>5.8075894133802874</v>
      </c>
      <c r="J20" s="263">
        <v>17.81020691222097</v>
      </c>
      <c r="K20" s="292">
        <v>83.697605076208021</v>
      </c>
      <c r="L20" s="683"/>
      <c r="M20" s="293">
        <v>84.69161790859502</v>
      </c>
      <c r="N20" s="263">
        <v>1.1876239845595826</v>
      </c>
      <c r="O20" s="292">
        <v>5.7839893221466347</v>
      </c>
      <c r="P20" s="293">
        <v>6.3224475373108229</v>
      </c>
      <c r="Q20" s="263">
        <v>9.3094607402274487</v>
      </c>
      <c r="R20" s="267"/>
    </row>
    <row r="21" spans="1:18" s="298" customFormat="1" ht="12.6" customHeight="1" x14ac:dyDescent="0.25">
      <c r="A21" s="295" t="s">
        <v>324</v>
      </c>
      <c r="B21" s="292">
        <v>572.255</v>
      </c>
      <c r="C21" s="293">
        <v>592.15700000000004</v>
      </c>
      <c r="D21" s="263">
        <v>3.4778202025320892</v>
      </c>
      <c r="E21" s="263">
        <v>20.605343559950597</v>
      </c>
      <c r="F21" s="292">
        <v>48826.316650000001</v>
      </c>
      <c r="G21" s="716"/>
      <c r="H21" s="293">
        <v>50482.76385000001</v>
      </c>
      <c r="I21" s="292">
        <v>3.392529507957498</v>
      </c>
      <c r="J21" s="263">
        <v>25.342888637070292</v>
      </c>
      <c r="K21" s="292">
        <v>85.322656245904369</v>
      </c>
      <c r="L21" s="683"/>
      <c r="M21" s="293">
        <v>85.252329787539466</v>
      </c>
      <c r="N21" s="263">
        <v>-8.2424131478298079E-2</v>
      </c>
      <c r="O21" s="292">
        <v>6.6417125512374682</v>
      </c>
      <c r="P21" s="293">
        <v>7.1728223195922372</v>
      </c>
      <c r="Q21" s="263">
        <v>7.9965786573496622</v>
      </c>
      <c r="R21" s="267"/>
    </row>
    <row r="22" spans="1:18" s="298" customFormat="1" ht="12.6" customHeight="1" x14ac:dyDescent="0.25">
      <c r="A22" s="295" t="s">
        <v>126</v>
      </c>
      <c r="B22" s="292">
        <v>46.77</v>
      </c>
      <c r="C22" s="293">
        <v>49.350999999999999</v>
      </c>
      <c r="D22" s="263">
        <v>5.518494761599313</v>
      </c>
      <c r="E22" s="684">
        <v>1.7172714500159953</v>
      </c>
      <c r="F22" s="292">
        <v>2701.1036666666669</v>
      </c>
      <c r="G22" s="716"/>
      <c r="H22" s="293">
        <v>2776.7440000000001</v>
      </c>
      <c r="I22" s="292">
        <v>2.8003491412337489</v>
      </c>
      <c r="J22" s="263">
        <v>1.3939552551985146</v>
      </c>
      <c r="K22" s="292">
        <v>57.752911410448291</v>
      </c>
      <c r="L22" s="683"/>
      <c r="M22" s="293">
        <v>56.265202326194</v>
      </c>
      <c r="N22" s="263">
        <v>-2.5759897603796711</v>
      </c>
      <c r="O22" s="292">
        <v>5.2874527526797532</v>
      </c>
      <c r="P22" s="293">
        <v>6.2404410129273717</v>
      </c>
      <c r="Q22" s="263">
        <v>18.023579686166102</v>
      </c>
      <c r="R22" s="267"/>
    </row>
    <row r="23" spans="1:18" s="298" customFormat="1" ht="12.6" customHeight="1" x14ac:dyDescent="0.25">
      <c r="A23" s="295" t="s">
        <v>127</v>
      </c>
      <c r="B23" s="292">
        <v>7.7640000000000002</v>
      </c>
      <c r="C23" s="293">
        <v>11.893000000000001</v>
      </c>
      <c r="D23" s="263">
        <v>53.181349819680591</v>
      </c>
      <c r="E23" s="263">
        <v>0.41384185437053422</v>
      </c>
      <c r="F23" s="292">
        <v>471.83762250000001</v>
      </c>
      <c r="G23" s="716"/>
      <c r="H23" s="293">
        <v>1064.5915500000001</v>
      </c>
      <c r="I23" s="292">
        <v>125.6266773216034</v>
      </c>
      <c r="J23" s="263">
        <v>0.53443637071420058</v>
      </c>
      <c r="K23" s="292">
        <v>60.772491306027817</v>
      </c>
      <c r="L23" s="683"/>
      <c r="M23" s="293">
        <v>80</v>
      </c>
      <c r="N23" s="263">
        <v>31.638506634769257</v>
      </c>
      <c r="O23" s="292">
        <v>6.5899798870867023</v>
      </c>
      <c r="P23" s="293">
        <v>6.5069940901432535</v>
      </c>
      <c r="Q23" s="263">
        <v>-1.2592723857331123</v>
      </c>
      <c r="R23" s="267"/>
    </row>
    <row r="24" spans="1:18" s="298" customFormat="1" ht="12.6" customHeight="1" x14ac:dyDescent="0.25">
      <c r="A24" s="295" t="s">
        <v>128</v>
      </c>
      <c r="B24" s="292">
        <v>13.571</v>
      </c>
      <c r="C24" s="293">
        <v>15.778</v>
      </c>
      <c r="D24" s="263">
        <v>16.262618819541675</v>
      </c>
      <c r="E24" s="263">
        <v>0.54902856960046154</v>
      </c>
      <c r="F24" s="292">
        <v>786.50655866666671</v>
      </c>
      <c r="G24" s="716"/>
      <c r="H24" s="293">
        <v>886.89458666666667</v>
      </c>
      <c r="I24" s="292">
        <v>12.76378777694922</v>
      </c>
      <c r="J24" s="263">
        <v>0.44523059017724154</v>
      </c>
      <c r="K24" s="292">
        <v>57.954945005280869</v>
      </c>
      <c r="L24" s="683"/>
      <c r="M24" s="293">
        <v>56.210837030464361</v>
      </c>
      <c r="N24" s="263">
        <v>-3.0094204638751454</v>
      </c>
      <c r="O24" s="292">
        <v>5.5236027802804379</v>
      </c>
      <c r="P24" s="293">
        <v>5.637575399791217</v>
      </c>
      <c r="Q24" s="263">
        <v>2.063374649561478</v>
      </c>
      <c r="R24" s="267"/>
    </row>
    <row r="25" spans="1:18" s="298" customFormat="1" ht="12.6" customHeight="1" x14ac:dyDescent="0.25">
      <c r="A25" s="295" t="s">
        <v>129</v>
      </c>
      <c r="B25" s="292">
        <v>50.253999999999998</v>
      </c>
      <c r="C25" s="293">
        <v>31.465</v>
      </c>
      <c r="D25" s="263">
        <v>-37.388068611453818</v>
      </c>
      <c r="E25" s="263">
        <v>1.0948906035288708</v>
      </c>
      <c r="F25" s="292">
        <v>2339.8005433333333</v>
      </c>
      <c r="G25" s="716"/>
      <c r="H25" s="293">
        <v>1524.9715200000001</v>
      </c>
      <c r="I25" s="292">
        <v>-34.824721519745829</v>
      </c>
      <c r="J25" s="263">
        <v>0.76555205101084822</v>
      </c>
      <c r="K25" s="292">
        <v>46.559488664252264</v>
      </c>
      <c r="L25" s="683"/>
      <c r="M25" s="293">
        <v>48.465645002383603</v>
      </c>
      <c r="N25" s="263">
        <v>4.0940233512376523</v>
      </c>
      <c r="O25" s="292">
        <v>6.2195546496846763</v>
      </c>
      <c r="P25" s="293">
        <v>6.1206537299791677</v>
      </c>
      <c r="Q25" s="263">
        <v>-1.5901607956853137</v>
      </c>
      <c r="R25" s="267"/>
    </row>
    <row r="26" spans="1:18" s="298" customFormat="1" ht="12.6" customHeight="1" x14ac:dyDescent="0.25">
      <c r="A26" s="295" t="s">
        <v>130</v>
      </c>
      <c r="B26" s="292">
        <v>98.884354305809794</v>
      </c>
      <c r="C26" s="293">
        <v>90.859674798100215</v>
      </c>
      <c r="D26" s="263">
        <v>-8.1152165719689648</v>
      </c>
      <c r="E26" s="263">
        <v>3.161652762629235</v>
      </c>
      <c r="F26" s="292">
        <v>8354.0865118147922</v>
      </c>
      <c r="G26" s="716"/>
      <c r="H26" s="293">
        <v>6179.6769798488922</v>
      </c>
      <c r="I26" s="292">
        <v>-26.028094500706146</v>
      </c>
      <c r="J26" s="263">
        <v>3.102264091140432</v>
      </c>
      <c r="K26" s="292">
        <v>84.483400538561852</v>
      </c>
      <c r="L26" s="683"/>
      <c r="M26" s="293">
        <v>68.013417322709842</v>
      </c>
      <c r="N26" s="263">
        <v>-19.494934047232626</v>
      </c>
      <c r="O26" s="292">
        <v>6.3841279041912582</v>
      </c>
      <c r="P26" s="293">
        <v>6.8078353362200943</v>
      </c>
      <c r="Q26" s="263">
        <v>6.6368882075602986</v>
      </c>
      <c r="R26" s="267"/>
    </row>
    <row r="27" spans="1:18" s="298" customFormat="1" ht="12.6" customHeight="1" x14ac:dyDescent="0.25">
      <c r="A27" s="295" t="s">
        <v>131</v>
      </c>
      <c r="B27" s="292">
        <v>81.322000000000003</v>
      </c>
      <c r="C27" s="293">
        <v>76.134</v>
      </c>
      <c r="D27" s="263">
        <v>-6.3795774821081679</v>
      </c>
      <c r="E27" s="263">
        <v>2.6492420533630079</v>
      </c>
      <c r="F27" s="292">
        <v>3162.5875999999998</v>
      </c>
      <c r="G27" s="683" t="s">
        <v>548</v>
      </c>
      <c r="H27" s="293">
        <v>3335.0466666666662</v>
      </c>
      <c r="I27" s="292">
        <v>5.4531000711779853</v>
      </c>
      <c r="J27" s="263">
        <v>1.6742291789708694</v>
      </c>
      <c r="K27" s="292">
        <v>38.889692826049526</v>
      </c>
      <c r="L27" s="683" t="s">
        <v>548</v>
      </c>
      <c r="M27" s="293">
        <v>43.804957925061949</v>
      </c>
      <c r="N27" s="263">
        <v>12.638991830040958</v>
      </c>
      <c r="O27" s="292">
        <v>7.9320745860130515</v>
      </c>
      <c r="P27" s="293">
        <v>7.6441644914513933</v>
      </c>
      <c r="Q27" s="263">
        <v>-3.6296947468111518</v>
      </c>
      <c r="R27" s="267"/>
    </row>
    <row r="28" spans="1:18" s="298" customFormat="1" ht="12.6" customHeight="1" x14ac:dyDescent="0.25">
      <c r="A28" s="295" t="s">
        <v>359</v>
      </c>
      <c r="B28" s="292">
        <v>53.942999999999998</v>
      </c>
      <c r="C28" s="293">
        <v>58.421999999999997</v>
      </c>
      <c r="D28" s="263">
        <v>8.3032089427729225</v>
      </c>
      <c r="E28" s="263">
        <v>2.0329159014576095</v>
      </c>
      <c r="F28" s="292">
        <v>3474.9191199999996</v>
      </c>
      <c r="G28" s="716"/>
      <c r="H28" s="293">
        <v>3814.5703333333331</v>
      </c>
      <c r="I28" s="292">
        <v>9.7743631320355249</v>
      </c>
      <c r="J28" s="263">
        <v>1.9149552002180787</v>
      </c>
      <c r="K28" s="292">
        <v>64.418351222586793</v>
      </c>
      <c r="L28" s="683"/>
      <c r="M28" s="293">
        <v>65.293388335444405</v>
      </c>
      <c r="N28" s="263">
        <v>1.3583662050493439</v>
      </c>
      <c r="O28" s="292">
        <v>6.5627964007025561</v>
      </c>
      <c r="P28" s="293">
        <v>7.0302965984127628</v>
      </c>
      <c r="Q28" s="263">
        <v>7.1234907982237639</v>
      </c>
      <c r="R28" s="267"/>
    </row>
    <row r="29" spans="1:18" s="298" customFormat="1" ht="12.6" customHeight="1" x14ac:dyDescent="0.25">
      <c r="A29" s="295" t="s">
        <v>133</v>
      </c>
      <c r="B29" s="292">
        <v>63.534999999999997</v>
      </c>
      <c r="C29" s="293">
        <v>65.876000000000005</v>
      </c>
      <c r="D29" s="263">
        <v>3.6845833005430206</v>
      </c>
      <c r="E29" s="263">
        <v>2.2922934498035246</v>
      </c>
      <c r="F29" s="292">
        <v>3285.0949999999998</v>
      </c>
      <c r="G29" s="716"/>
      <c r="H29" s="293">
        <v>3294.6959999999995</v>
      </c>
      <c r="I29" s="292">
        <v>0.29225943237560781</v>
      </c>
      <c r="J29" s="263">
        <v>1.653972711737749</v>
      </c>
      <c r="K29" s="292">
        <v>51.705280554025343</v>
      </c>
      <c r="L29" s="292"/>
      <c r="M29" s="293">
        <v>50.013601311555028</v>
      </c>
      <c r="N29" s="263">
        <v>-3.2717726784263879</v>
      </c>
      <c r="O29" s="292">
        <v>5.931025306726287</v>
      </c>
      <c r="P29" s="293">
        <v>6.2070315136813825</v>
      </c>
      <c r="Q29" s="263">
        <v>4.6536002239289109</v>
      </c>
      <c r="R29" s="267"/>
    </row>
    <row r="30" spans="1:18" s="298" customFormat="1" ht="12.6" customHeight="1" x14ac:dyDescent="0.25">
      <c r="A30" s="295" t="s">
        <v>134</v>
      </c>
      <c r="B30" s="292">
        <v>20.65</v>
      </c>
      <c r="C30" s="293">
        <v>6.5720000000000001</v>
      </c>
      <c r="D30" s="263">
        <v>-68.174334140435832</v>
      </c>
      <c r="E30" s="263">
        <v>0.22868651029371487</v>
      </c>
      <c r="F30" s="292">
        <v>1039.4724444444444</v>
      </c>
      <c r="G30" s="716"/>
      <c r="H30" s="293">
        <v>421.411</v>
      </c>
      <c r="I30" s="263">
        <v>-59.459146584186072</v>
      </c>
      <c r="J30" s="263">
        <v>0.2115528396022324</v>
      </c>
      <c r="K30" s="292">
        <v>50.337648641377456</v>
      </c>
      <c r="L30" s="292"/>
      <c r="M30" s="293">
        <v>64.122185027388923</v>
      </c>
      <c r="N30" s="263">
        <v>27.384148362227243</v>
      </c>
      <c r="O30" s="292">
        <v>6.6134716766262969</v>
      </c>
      <c r="P30" s="293">
        <v>6.4306085982568097</v>
      </c>
      <c r="Q30" s="263">
        <v>-2.7650088684249119</v>
      </c>
      <c r="R30" s="267"/>
    </row>
    <row r="31" spans="1:18" s="298" customFormat="1" ht="12.6" customHeight="1" x14ac:dyDescent="0.25">
      <c r="A31" s="682" t="s">
        <v>135</v>
      </c>
      <c r="B31" s="471">
        <v>26.495999999999999</v>
      </c>
      <c r="C31" s="472">
        <v>27.683</v>
      </c>
      <c r="D31" s="680">
        <v>4.4799214975845381</v>
      </c>
      <c r="E31" s="680">
        <v>0.96328798911456315</v>
      </c>
      <c r="F31" s="471">
        <v>1584.82</v>
      </c>
      <c r="G31" s="715"/>
      <c r="H31" s="472">
        <v>1647.2769999999998</v>
      </c>
      <c r="I31" s="680">
        <v>3.9409522848020462</v>
      </c>
      <c r="J31" s="680">
        <v>0.82695071310774171</v>
      </c>
      <c r="K31" s="471">
        <v>59.813556763285028</v>
      </c>
      <c r="L31" s="471"/>
      <c r="M31" s="472">
        <v>59.505003070476462</v>
      </c>
      <c r="N31" s="680">
        <v>-0.51585912877524231</v>
      </c>
      <c r="O31" s="471">
        <v>6.0495411466286395</v>
      </c>
      <c r="P31" s="472">
        <v>6.3439581139055541</v>
      </c>
      <c r="Q31" s="680">
        <v>4.866765266006845</v>
      </c>
      <c r="R31" s="267"/>
    </row>
    <row r="32" spans="1:18" s="298" customFormat="1" ht="12.75" x14ac:dyDescent="0.25">
      <c r="A32" s="586" t="s">
        <v>88</v>
      </c>
      <c r="B32" s="675"/>
      <c r="D32" s="296"/>
      <c r="E32" s="296"/>
      <c r="G32" s="692"/>
      <c r="I32" s="296"/>
      <c r="J32" s="296"/>
      <c r="N32" s="296"/>
      <c r="Q32" s="296"/>
    </row>
    <row r="33" spans="1:18" s="298" customFormat="1" ht="12.75" x14ac:dyDescent="0.25">
      <c r="A33" s="672"/>
      <c r="B33" s="675"/>
      <c r="C33" s="704"/>
      <c r="D33" s="457"/>
      <c r="E33" s="703"/>
      <c r="F33" s="704"/>
      <c r="G33" s="714"/>
      <c r="H33" s="704"/>
      <c r="I33" s="296"/>
      <c r="J33" s="296"/>
      <c r="N33" s="296"/>
      <c r="Q33" s="296"/>
    </row>
    <row r="34" spans="1:18" ht="15" customHeight="1" x14ac:dyDescent="0.15">
      <c r="A34" s="671"/>
      <c r="B34" s="673"/>
      <c r="C34" s="664"/>
      <c r="F34" s="664"/>
      <c r="G34" s="713"/>
      <c r="H34" s="664"/>
    </row>
    <row r="35" spans="1:18" ht="15" customHeight="1" x14ac:dyDescent="0.15">
      <c r="A35" s="671"/>
      <c r="B35" s="670"/>
    </row>
    <row r="36" spans="1:18" ht="15" customHeight="1" x14ac:dyDescent="0.15">
      <c r="A36" s="671"/>
      <c r="B36" s="670"/>
      <c r="F36" s="711"/>
      <c r="G36" s="712"/>
      <c r="N36" s="345"/>
      <c r="R36" s="711"/>
    </row>
    <row r="37" spans="1:18" ht="15" customHeight="1" x14ac:dyDescent="0.25">
      <c r="A37" s="669"/>
      <c r="B37" s="668"/>
      <c r="F37" s="711"/>
      <c r="G37" s="712"/>
      <c r="N37" s="345"/>
      <c r="R37" s="711"/>
    </row>
    <row r="38" spans="1:18" ht="15" customHeight="1" x14ac:dyDescent="0.25">
      <c r="F38" s="711"/>
      <c r="G38" s="712"/>
      <c r="N38" s="345"/>
      <c r="R38" s="711"/>
    </row>
    <row r="39" spans="1:18" ht="15" customHeight="1" x14ac:dyDescent="0.25">
      <c r="F39" s="711"/>
      <c r="G39" s="712"/>
      <c r="N39" s="345"/>
      <c r="R39" s="711"/>
    </row>
    <row r="40" spans="1:18" ht="15" customHeight="1" x14ac:dyDescent="0.25">
      <c r="F40" s="711"/>
      <c r="G40" s="712"/>
      <c r="N40" s="345"/>
      <c r="R40" s="711"/>
    </row>
    <row r="41" spans="1:18" ht="15" customHeight="1" x14ac:dyDescent="0.25">
      <c r="F41" s="711"/>
      <c r="G41" s="712"/>
      <c r="N41" s="345"/>
      <c r="R41" s="711"/>
    </row>
    <row r="42" spans="1:18" ht="15" customHeight="1" x14ac:dyDescent="0.25">
      <c r="F42" s="711"/>
      <c r="G42" s="712"/>
      <c r="N42" s="345"/>
      <c r="R42" s="711"/>
    </row>
    <row r="43" spans="1:18" ht="15" customHeight="1" x14ac:dyDescent="0.25">
      <c r="N43" s="345"/>
    </row>
    <row r="44" spans="1:18" x14ac:dyDescent="0.25">
      <c r="N44" s="345"/>
    </row>
    <row r="51" spans="4:9" x14ac:dyDescent="0.25">
      <c r="D51" s="345"/>
      <c r="E51" s="345"/>
      <c r="I51" s="345"/>
    </row>
  </sheetData>
  <mergeCells count="5">
    <mergeCell ref="A1:Q1"/>
    <mergeCell ref="A3:A4"/>
    <mergeCell ref="K4:L4"/>
    <mergeCell ref="F3:J3"/>
    <mergeCell ref="F4:G4"/>
  </mergeCells>
  <printOptions horizontalCentered="1"/>
  <pageMargins left="0.39370078740157483" right="0.39370078740157483" top="1.3779527559055118" bottom="0.59055118110236227" header="0" footer="0.19685039370078741"/>
  <pageSetup paperSize="9" firstPageNumber="12" orientation="portrait" r:id="rId1"/>
  <headerFooter>
    <oddHeader>&amp;C&amp;G</oddHeader>
    <oddFooter>&amp;C&amp;"-,Negrita"&amp;8&amp;K339966MINAGRI/ DGESEP/ DEA&amp;"Lucida Grande,Negrita"&amp;K01+000
&amp;"-,Normal"&amp;10&amp;P</oddFooter>
  </headerFooter>
  <legacyDrawingHF r:id="rId2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theme="0"/>
  </sheetPr>
  <dimension ref="A1:Q35"/>
  <sheetViews>
    <sheetView view="pageBreakPreview" zoomScaleNormal="100" zoomScaleSheetLayoutView="100" workbookViewId="0">
      <selection activeCell="L22" sqref="L22"/>
    </sheetView>
  </sheetViews>
  <sheetFormatPr baseColWidth="10" defaultColWidth="7" defaultRowHeight="13.5" x14ac:dyDescent="0.25"/>
  <cols>
    <col min="1" max="1" width="11.28515625" style="345" customWidth="1"/>
    <col min="2" max="3" width="5.7109375" style="345" customWidth="1"/>
    <col min="4" max="5" width="5.7109375" style="664" customWidth="1"/>
    <col min="6" max="7" width="5.7109375" style="345" customWidth="1"/>
    <col min="8" max="9" width="5.7109375" style="664" customWidth="1"/>
    <col min="10" max="11" width="5.7109375" style="345" customWidth="1"/>
    <col min="12" max="12" width="5.7109375" style="664" customWidth="1"/>
    <col min="13" max="14" width="5.7109375" style="345" customWidth="1"/>
    <col min="15" max="15" width="5.7109375" style="664" customWidth="1"/>
    <col min="16" max="16" width="7" style="345"/>
    <col min="17" max="17" width="12.7109375" style="345" customWidth="1"/>
    <col min="18" max="16384" width="7" style="345"/>
  </cols>
  <sheetData>
    <row r="1" spans="1:17" s="281" customFormat="1" x14ac:dyDescent="0.25">
      <c r="A1" s="820" t="s">
        <v>608</v>
      </c>
      <c r="B1" s="820"/>
      <c r="C1" s="820"/>
      <c r="D1" s="820"/>
      <c r="E1" s="820"/>
      <c r="F1" s="820"/>
      <c r="G1" s="820"/>
      <c r="H1" s="820"/>
      <c r="I1" s="820"/>
      <c r="J1" s="820"/>
      <c r="K1" s="820"/>
      <c r="L1" s="820"/>
      <c r="M1" s="820"/>
      <c r="N1" s="820"/>
      <c r="O1" s="820"/>
    </row>
    <row r="2" spans="1:17" s="281" customFormat="1" x14ac:dyDescent="0.25">
      <c r="A2" s="721"/>
      <c r="B2" s="721"/>
      <c r="C2" s="721"/>
      <c r="D2" s="721"/>
      <c r="E2" s="721"/>
      <c r="F2" s="721"/>
      <c r="G2" s="721"/>
      <c r="H2" s="721"/>
      <c r="I2" s="721"/>
      <c r="J2" s="721"/>
      <c r="K2" s="721"/>
      <c r="L2" s="721"/>
      <c r="M2" s="721"/>
      <c r="N2" s="721"/>
      <c r="O2" s="721"/>
    </row>
    <row r="3" spans="1:17" s="298" customFormat="1" ht="12" customHeight="1" x14ac:dyDescent="0.25">
      <c r="A3" s="821" t="s">
        <v>327</v>
      </c>
      <c r="B3" s="690" t="s">
        <v>602</v>
      </c>
      <c r="C3" s="690"/>
      <c r="D3" s="690"/>
      <c r="E3" s="690"/>
      <c r="F3" s="690" t="s">
        <v>599</v>
      </c>
      <c r="G3" s="690"/>
      <c r="H3" s="690"/>
      <c r="I3" s="690"/>
      <c r="J3" s="690" t="s">
        <v>598</v>
      </c>
      <c r="K3" s="690"/>
      <c r="L3" s="690"/>
      <c r="M3" s="690" t="s">
        <v>597</v>
      </c>
      <c r="N3" s="690"/>
      <c r="O3" s="690"/>
    </row>
    <row r="4" spans="1:17" s="298" customFormat="1" ht="22.5" customHeight="1" x14ac:dyDescent="0.25">
      <c r="A4" s="822"/>
      <c r="B4" s="648">
        <v>2015</v>
      </c>
      <c r="C4" s="648">
        <v>2016</v>
      </c>
      <c r="D4" s="688" t="s">
        <v>334</v>
      </c>
      <c r="E4" s="689" t="s">
        <v>386</v>
      </c>
      <c r="F4" s="648">
        <v>2015</v>
      </c>
      <c r="G4" s="648">
        <v>2016</v>
      </c>
      <c r="H4" s="688" t="s">
        <v>334</v>
      </c>
      <c r="I4" s="689" t="s">
        <v>386</v>
      </c>
      <c r="J4" s="648">
        <v>2015</v>
      </c>
      <c r="K4" s="648">
        <v>2016</v>
      </c>
      <c r="L4" s="688" t="s">
        <v>334</v>
      </c>
      <c r="M4" s="648">
        <v>2015</v>
      </c>
      <c r="N4" s="648">
        <v>2016</v>
      </c>
      <c r="O4" s="688" t="s">
        <v>334</v>
      </c>
    </row>
    <row r="5" spans="1:17" s="597" customFormat="1" ht="12.6" customHeight="1" x14ac:dyDescent="0.25">
      <c r="A5" s="687" t="s">
        <v>325</v>
      </c>
      <c r="B5" s="449">
        <v>607087.32253928564</v>
      </c>
      <c r="C5" s="450">
        <v>648014.39500000002</v>
      </c>
      <c r="D5" s="685">
        <v>6.7415462226302569</v>
      </c>
      <c r="E5" s="685">
        <v>100</v>
      </c>
      <c r="F5" s="449">
        <v>1621773.8420808322</v>
      </c>
      <c r="G5" s="450">
        <v>1714013.6615314498</v>
      </c>
      <c r="H5" s="685">
        <v>5.6875883096171087</v>
      </c>
      <c r="I5" s="685">
        <v>100</v>
      </c>
      <c r="J5" s="454">
        <v>2.671401266126562</v>
      </c>
      <c r="K5" s="455">
        <v>2.6450240531021687</v>
      </c>
      <c r="L5" s="685">
        <v>-0.9873923980967203</v>
      </c>
      <c r="M5" s="454">
        <v>4.8243881072860377</v>
      </c>
      <c r="N5" s="455">
        <v>4.8426415943748333</v>
      </c>
      <c r="O5" s="685">
        <v>0.37835859559534057</v>
      </c>
      <c r="Q5" s="587"/>
    </row>
    <row r="6" spans="1:17" s="298" customFormat="1" ht="12.6" customHeight="1" x14ac:dyDescent="0.25">
      <c r="A6" s="295" t="s">
        <v>113</v>
      </c>
      <c r="B6" s="292">
        <v>13.076839285714286</v>
      </c>
      <c r="C6" s="293">
        <v>565.50356571428574</v>
      </c>
      <c r="D6" s="684">
        <v>4224.4667412259678</v>
      </c>
      <c r="E6" s="684">
        <v>8.7267130186866562E-2</v>
      </c>
      <c r="F6" s="292">
        <v>34.855963071428576</v>
      </c>
      <c r="G6" s="293">
        <v>1460.7653081142857</v>
      </c>
      <c r="H6" s="292">
        <v>4090.8619914498208</v>
      </c>
      <c r="I6" s="684">
        <v>8.5224834603074881E-2</v>
      </c>
      <c r="J6" s="707">
        <v>2.6654730787665764</v>
      </c>
      <c r="K6" s="705">
        <v>2.5831230723880543</v>
      </c>
      <c r="L6" s="263" t="s">
        <v>341</v>
      </c>
      <c r="M6" s="292">
        <v>5.00634033802364</v>
      </c>
      <c r="N6" s="293">
        <v>4.9085082009910854</v>
      </c>
      <c r="O6" s="684">
        <v>-1.9541647276656415</v>
      </c>
      <c r="Q6" s="588"/>
    </row>
    <row r="7" spans="1:17" s="298" customFormat="1" ht="12.6" customHeight="1" x14ac:dyDescent="0.25">
      <c r="A7" s="295" t="s">
        <v>114</v>
      </c>
      <c r="B7" s="292">
        <v>13705.251578571429</v>
      </c>
      <c r="C7" s="293">
        <v>13877.779</v>
      </c>
      <c r="D7" s="263">
        <v>1.2588416961154092</v>
      </c>
      <c r="E7" s="263">
        <v>2.1415849874754711</v>
      </c>
      <c r="F7" s="292">
        <v>36629.717299082149</v>
      </c>
      <c r="G7" s="293">
        <v>37278.586187571425</v>
      </c>
      <c r="H7" s="292">
        <v>1.7714275084114162</v>
      </c>
      <c r="I7" s="263">
        <v>2.174929349994998</v>
      </c>
      <c r="J7" s="292">
        <v>2.6726774834512201</v>
      </c>
      <c r="K7" s="293">
        <v>2.6862069346666657</v>
      </c>
      <c r="L7" s="263">
        <v>0.50621338710779007</v>
      </c>
      <c r="M7" s="292">
        <v>5.0869206492561538</v>
      </c>
      <c r="N7" s="293">
        <v>4.9136435060343571</v>
      </c>
      <c r="O7" s="263">
        <v>-3.4063268363962895</v>
      </c>
      <c r="Q7" s="588"/>
    </row>
    <row r="8" spans="1:17" s="298" customFormat="1" ht="12.6" customHeight="1" x14ac:dyDescent="0.25">
      <c r="A8" s="295" t="s">
        <v>115</v>
      </c>
      <c r="B8" s="292">
        <v>25.35</v>
      </c>
      <c r="C8" s="293">
        <v>12.914999999999999</v>
      </c>
      <c r="D8" s="263">
        <v>-49.053254437869832</v>
      </c>
      <c r="E8" s="263">
        <v>1.9930112817941334E-3</v>
      </c>
      <c r="F8" s="292">
        <v>66.822599999999994</v>
      </c>
      <c r="G8" s="293">
        <v>34.08342857142857</v>
      </c>
      <c r="H8" s="292">
        <v>-48.994159803077743</v>
      </c>
      <c r="I8" s="263">
        <v>1.9885155723307043E-3</v>
      </c>
      <c r="J8" s="292">
        <v>2.6359999999999997</v>
      </c>
      <c r="K8" s="293">
        <v>2.6390575742492119</v>
      </c>
      <c r="L8" s="263">
        <v>0.11599295330850801</v>
      </c>
      <c r="M8" s="292">
        <v>4.9344798106587247</v>
      </c>
      <c r="N8" s="293">
        <v>4.8649426145456607</v>
      </c>
      <c r="O8" s="263">
        <v>-1.4092102669639117</v>
      </c>
      <c r="Q8" s="588"/>
    </row>
    <row r="9" spans="1:17" s="298" customFormat="1" ht="12.6" customHeight="1" x14ac:dyDescent="0.25">
      <c r="A9" s="295" t="s">
        <v>116</v>
      </c>
      <c r="B9" s="292">
        <v>62313.85568571429</v>
      </c>
      <c r="C9" s="293">
        <v>65844.111999999994</v>
      </c>
      <c r="D9" s="263">
        <v>5.6652830665636866</v>
      </c>
      <c r="E9" s="263">
        <v>10.160902675626518</v>
      </c>
      <c r="F9" s="292">
        <v>166493.22409478569</v>
      </c>
      <c r="G9" s="293">
        <v>173278.33983216429</v>
      </c>
      <c r="H9" s="292">
        <v>4.0753104363669301</v>
      </c>
      <c r="I9" s="263">
        <v>10.109507509837597</v>
      </c>
      <c r="J9" s="292">
        <v>2.6718491780465281</v>
      </c>
      <c r="K9" s="293">
        <v>2.6316451778127754</v>
      </c>
      <c r="L9" s="263">
        <v>-1.5047256620655203</v>
      </c>
      <c r="M9" s="292">
        <v>4.8225888473183058</v>
      </c>
      <c r="N9" s="293">
        <v>4.957276990257121</v>
      </c>
      <c r="O9" s="263">
        <v>2.7928597523653842</v>
      </c>
      <c r="Q9" s="588"/>
    </row>
    <row r="10" spans="1:17" s="298" customFormat="1" ht="12.6" customHeight="1" x14ac:dyDescent="0.25">
      <c r="A10" s="295" t="s">
        <v>117</v>
      </c>
      <c r="B10" s="292">
        <v>4.0114285714285716</v>
      </c>
      <c r="C10" s="293">
        <v>2.88</v>
      </c>
      <c r="D10" s="263">
        <v>-28.205128205128204</v>
      </c>
      <c r="E10" s="263">
        <v>4.444345715499113E-4</v>
      </c>
      <c r="F10" s="292">
        <v>10.745433214285713</v>
      </c>
      <c r="G10" s="293">
        <v>7.3910400000000003</v>
      </c>
      <c r="H10" s="292">
        <v>-31.216919293920633</v>
      </c>
      <c r="I10" s="263">
        <v>4.3121243230909834E-4</v>
      </c>
      <c r="J10" s="292">
        <v>2.6787048611111106</v>
      </c>
      <c r="K10" s="293">
        <v>2.5663333333333336</v>
      </c>
      <c r="L10" s="263">
        <v>-4.1949947308180136</v>
      </c>
      <c r="M10" s="292">
        <v>5.2978384732829076</v>
      </c>
      <c r="N10" s="293">
        <v>5.00373540782729</v>
      </c>
      <c r="O10" s="263">
        <v>-5.5513784902802232</v>
      </c>
      <c r="Q10" s="711"/>
    </row>
    <row r="11" spans="1:17" s="298" customFormat="1" ht="12.6" customHeight="1" x14ac:dyDescent="0.25">
      <c r="A11" s="295" t="s">
        <v>118</v>
      </c>
      <c r="B11" s="292">
        <v>419.74042500000007</v>
      </c>
      <c r="C11" s="293">
        <v>372.59337214285711</v>
      </c>
      <c r="D11" s="263">
        <v>-11.232430818914562</v>
      </c>
      <c r="E11" s="263">
        <v>5.7497699899530332E-2</v>
      </c>
      <c r="F11" s="292">
        <v>1124.062183167857</v>
      </c>
      <c r="G11" s="293">
        <v>982.96451839285703</v>
      </c>
      <c r="H11" s="292">
        <v>-12.552478580620463</v>
      </c>
      <c r="I11" s="263">
        <v>5.7348697997808867E-2</v>
      </c>
      <c r="J11" s="292">
        <v>2.6779936270561904</v>
      </c>
      <c r="K11" s="293">
        <v>2.6381696291043411</v>
      </c>
      <c r="L11" s="263">
        <v>-1.4870833727721133</v>
      </c>
      <c r="M11" s="292">
        <v>4.9931630505193132</v>
      </c>
      <c r="N11" s="293">
        <v>4.940404234209602</v>
      </c>
      <c r="O11" s="263">
        <v>-1.0566211392641023</v>
      </c>
      <c r="Q11" s="588"/>
    </row>
    <row r="12" spans="1:17" s="298" customFormat="1" ht="12.6" customHeight="1" x14ac:dyDescent="0.25">
      <c r="A12" s="295" t="s">
        <v>400</v>
      </c>
      <c r="B12" s="292">
        <v>346.58</v>
      </c>
      <c r="C12" s="293">
        <v>277.02840000000003</v>
      </c>
      <c r="D12" s="263">
        <v>-20.067978533094799</v>
      </c>
      <c r="E12" s="263">
        <v>4.2750346618457453E-2</v>
      </c>
      <c r="F12" s="292">
        <v>857.22609756097575</v>
      </c>
      <c r="G12" s="293">
        <v>711.58609756097576</v>
      </c>
      <c r="H12" s="292">
        <v>-16.989683400258404</v>
      </c>
      <c r="I12" s="263">
        <v>4.1515777471994156E-2</v>
      </c>
      <c r="J12" s="292">
        <v>2.4733859356020997</v>
      </c>
      <c r="K12" s="293">
        <v>2.5686395241822706</v>
      </c>
      <c r="L12" s="263">
        <v>3.8511413527943184</v>
      </c>
      <c r="M12" s="292">
        <v>4.7626820601595758</v>
      </c>
      <c r="N12" s="293">
        <v>4.7264323738484588</v>
      </c>
      <c r="O12" s="263">
        <v>-0.76111917304642063</v>
      </c>
      <c r="Q12" s="588"/>
    </row>
    <row r="13" spans="1:17" s="298" customFormat="1" ht="12.6" customHeight="1" x14ac:dyDescent="0.25">
      <c r="A13" s="295" t="s">
        <v>119</v>
      </c>
      <c r="B13" s="292">
        <v>1393.7606892857143</v>
      </c>
      <c r="C13" s="293">
        <v>1259.8427657142859</v>
      </c>
      <c r="D13" s="263">
        <v>-9.6083871930739981</v>
      </c>
      <c r="E13" s="263">
        <v>0.1944158610418347</v>
      </c>
      <c r="F13" s="292">
        <v>3724.9009236214279</v>
      </c>
      <c r="G13" s="293">
        <v>3290.5047860571431</v>
      </c>
      <c r="H13" s="292">
        <v>-11.661951457811004</v>
      </c>
      <c r="I13" s="263">
        <v>0.19197657871157914</v>
      </c>
      <c r="J13" s="292">
        <v>2.6725541567185362</v>
      </c>
      <c r="K13" s="293">
        <v>2.6118376638782732</v>
      </c>
      <c r="L13" s="263">
        <v>-2.2718526652725779</v>
      </c>
      <c r="M13" s="292">
        <v>5.4261581632888749</v>
      </c>
      <c r="N13" s="293">
        <v>5.3058767300385856</v>
      </c>
      <c r="O13" s="263">
        <v>-2.2166960422212445</v>
      </c>
      <c r="Q13" s="588"/>
    </row>
    <row r="14" spans="1:17" s="298" customFormat="1" ht="12.6" customHeight="1" x14ac:dyDescent="0.25">
      <c r="A14" s="295" t="s">
        <v>121</v>
      </c>
      <c r="B14" s="292">
        <v>245.505</v>
      </c>
      <c r="C14" s="293">
        <v>231.06599999999995</v>
      </c>
      <c r="D14" s="263">
        <v>-5.8813466120853146</v>
      </c>
      <c r="E14" s="263">
        <v>3.5657541218663817E-2</v>
      </c>
      <c r="F14" s="292">
        <v>655.87595357142857</v>
      </c>
      <c r="G14" s="293">
        <v>592.7760599999998</v>
      </c>
      <c r="H14" s="292">
        <v>-9.6207054440450417</v>
      </c>
      <c r="I14" s="263">
        <v>3.4584091906849905E-2</v>
      </c>
      <c r="J14" s="292">
        <v>2.671538068762056</v>
      </c>
      <c r="K14" s="293">
        <v>2.5653971592532003</v>
      </c>
      <c r="L14" s="263">
        <v>-3.9730262783805093</v>
      </c>
      <c r="M14" s="292">
        <v>5.0198967742651366</v>
      </c>
      <c r="N14" s="293">
        <v>4.8853236405800775</v>
      </c>
      <c r="O14" s="263">
        <v>-2.6807948397456705</v>
      </c>
      <c r="Q14" s="588"/>
    </row>
    <row r="15" spans="1:17" s="298" customFormat="1" ht="12.6" customHeight="1" x14ac:dyDescent="0.25">
      <c r="A15" s="295" t="s">
        <v>122</v>
      </c>
      <c r="B15" s="292">
        <v>24855.187360714284</v>
      </c>
      <c r="C15" s="293">
        <v>25132.444932857143</v>
      </c>
      <c r="D15" s="263">
        <v>1.1154917809273357</v>
      </c>
      <c r="E15" s="263">
        <v>3.8783775679639247</v>
      </c>
      <c r="F15" s="292">
        <v>66420.298270671425</v>
      </c>
      <c r="G15" s="293">
        <v>65859.377659928563</v>
      </c>
      <c r="H15" s="292">
        <v>-0.84450179440181961</v>
      </c>
      <c r="I15" s="263">
        <v>3.8424068102866831</v>
      </c>
      <c r="J15" s="292">
        <v>2.6722911924475894</v>
      </c>
      <c r="K15" s="293">
        <v>2.6204922694897332</v>
      </c>
      <c r="L15" s="263">
        <v>-1.9383712038661738</v>
      </c>
      <c r="M15" s="292">
        <v>4.9016375135695496</v>
      </c>
      <c r="N15" s="293">
        <v>4.8558672657397484</v>
      </c>
      <c r="O15" s="263">
        <v>-0.93377463558029783</v>
      </c>
      <c r="Q15" s="588"/>
    </row>
    <row r="16" spans="1:17" s="298" customFormat="1" ht="12.6" customHeight="1" x14ac:dyDescent="0.25">
      <c r="A16" s="295" t="s">
        <v>123</v>
      </c>
      <c r="B16" s="292">
        <v>4560.3116464285713</v>
      </c>
      <c r="C16" s="293">
        <v>8067.2049999999999</v>
      </c>
      <c r="D16" s="263">
        <v>76.900300362539213</v>
      </c>
      <c r="E16" s="263">
        <v>1.2449113881181604</v>
      </c>
      <c r="F16" s="292">
        <v>12173.600219624999</v>
      </c>
      <c r="G16" s="293">
        <v>21181.92461537143</v>
      </c>
      <c r="H16" s="292">
        <v>73.998851886265811</v>
      </c>
      <c r="I16" s="263">
        <v>1.235808388857627</v>
      </c>
      <c r="J16" s="292">
        <v>2.6694667302307749</v>
      </c>
      <c r="K16" s="293">
        <v>2.6256831970145087</v>
      </c>
      <c r="L16" s="263">
        <v>-1.6401602882116117</v>
      </c>
      <c r="M16" s="292">
        <v>5.125854669277782</v>
      </c>
      <c r="N16" s="293">
        <v>4.9617022018716419</v>
      </c>
      <c r="O16" s="263">
        <v>-3.2024409195602233</v>
      </c>
      <c r="Q16" s="711"/>
    </row>
    <row r="17" spans="1:17" s="298" customFormat="1" ht="12.6" customHeight="1" x14ac:dyDescent="0.25">
      <c r="A17" s="295" t="s">
        <v>124</v>
      </c>
      <c r="B17" s="292">
        <v>118916.25121071428</v>
      </c>
      <c r="C17" s="293">
        <v>120164.91800000001</v>
      </c>
      <c r="D17" s="263">
        <v>1.0500388101481128</v>
      </c>
      <c r="E17" s="263">
        <v>18.543556891201469</v>
      </c>
      <c r="F17" s="292">
        <v>317617.56375569996</v>
      </c>
      <c r="G17" s="293">
        <v>313357.44944427855</v>
      </c>
      <c r="H17" s="292">
        <v>-1.3412716416079995</v>
      </c>
      <c r="I17" s="263">
        <v>18.282085871141636</v>
      </c>
      <c r="J17" s="292">
        <v>2.6709348850301025</v>
      </c>
      <c r="K17" s="293">
        <v>2.6077282343277473</v>
      </c>
      <c r="L17" s="263">
        <v>-2.366461685629706</v>
      </c>
      <c r="M17" s="292">
        <v>4.9103460449814955</v>
      </c>
      <c r="N17" s="293">
        <v>4.9340870210146273</v>
      </c>
      <c r="O17" s="263">
        <v>0.48348885833404687</v>
      </c>
      <c r="Q17" s="588"/>
    </row>
    <row r="18" spans="1:17" s="298" customFormat="1" ht="12.6" customHeight="1" x14ac:dyDescent="0.25">
      <c r="A18" s="295" t="s">
        <v>125</v>
      </c>
      <c r="B18" s="292">
        <v>7783.3609285714292</v>
      </c>
      <c r="C18" s="293">
        <v>7854.9219999999996</v>
      </c>
      <c r="D18" s="263">
        <v>0.91941093423897335</v>
      </c>
      <c r="E18" s="263">
        <v>1.2121523936208236</v>
      </c>
      <c r="F18" s="292">
        <v>20825.273076910715</v>
      </c>
      <c r="G18" s="293">
        <v>22007.651589000001</v>
      </c>
      <c r="H18" s="292">
        <v>5.6776134830145653</v>
      </c>
      <c r="I18" s="263">
        <v>1.283983440910059</v>
      </c>
      <c r="J18" s="292">
        <v>2.6756144637292336</v>
      </c>
      <c r="K18" s="293">
        <v>2.8017657704303112</v>
      </c>
      <c r="L18" s="263">
        <v>4.7148536686129949</v>
      </c>
      <c r="M18" s="292">
        <v>4.9553360969527596</v>
      </c>
      <c r="N18" s="293">
        <v>4.9616784242115495</v>
      </c>
      <c r="O18" s="263">
        <v>0.1279898504299215</v>
      </c>
      <c r="Q18" s="588"/>
    </row>
    <row r="19" spans="1:17" s="298" customFormat="1" ht="12.6" customHeight="1" x14ac:dyDescent="0.25">
      <c r="A19" s="295" t="s">
        <v>200</v>
      </c>
      <c r="B19" s="292">
        <v>261104.47445481201</v>
      </c>
      <c r="C19" s="293">
        <v>298047.38900000002</v>
      </c>
      <c r="D19" s="263">
        <v>14.148709868846598</v>
      </c>
      <c r="E19" s="263">
        <v>45.993945705480819</v>
      </c>
      <c r="F19" s="292">
        <v>702326.75965056906</v>
      </c>
      <c r="G19" s="293">
        <v>788969.64408521727</v>
      </c>
      <c r="H19" s="292">
        <v>12.336548941657298</v>
      </c>
      <c r="I19" s="263">
        <v>46.030534166237786</v>
      </c>
      <c r="J19" s="292">
        <v>2.6898304256065786</v>
      </c>
      <c r="K19" s="293">
        <v>2.6471281856631772</v>
      </c>
      <c r="L19" s="263">
        <v>-1.5875439409445913</v>
      </c>
      <c r="M19" s="292">
        <v>4.6867333839126024</v>
      </c>
      <c r="N19" s="293">
        <v>4.6950045110562364</v>
      </c>
      <c r="O19" s="263">
        <v>0.17647957470814379</v>
      </c>
      <c r="Q19" s="588"/>
    </row>
    <row r="20" spans="1:17" s="298" customFormat="1" ht="12.6" customHeight="1" x14ac:dyDescent="0.25">
      <c r="A20" s="295" t="s">
        <v>324</v>
      </c>
      <c r="B20" s="292">
        <v>49807.139220187892</v>
      </c>
      <c r="C20" s="293">
        <v>49253.723489999997</v>
      </c>
      <c r="D20" s="263">
        <v>-1.1111172792746649</v>
      </c>
      <c r="E20" s="263">
        <v>7.6007144085124834</v>
      </c>
      <c r="F20" s="292">
        <v>128310.42971308781</v>
      </c>
      <c r="G20" s="293">
        <v>136219.50052530004</v>
      </c>
      <c r="H20" s="292">
        <v>6.1640124110701855</v>
      </c>
      <c r="I20" s="263">
        <v>7.9473987624806686</v>
      </c>
      <c r="J20" s="292">
        <v>2.5761453422540854</v>
      </c>
      <c r="K20" s="293">
        <v>2.7656690880021841</v>
      </c>
      <c r="L20" s="263">
        <v>7.3568731794561026</v>
      </c>
      <c r="M20" s="292">
        <v>4.5893777459537057</v>
      </c>
      <c r="N20" s="293">
        <v>4.7575832273195724</v>
      </c>
      <c r="O20" s="263">
        <v>3.6651043055710097</v>
      </c>
      <c r="Q20" s="711"/>
    </row>
    <row r="21" spans="1:17" s="298" customFormat="1" ht="12.6" customHeight="1" x14ac:dyDescent="0.25">
      <c r="A21" s="295" t="s">
        <v>126</v>
      </c>
      <c r="B21" s="292">
        <v>11038.197439285714</v>
      </c>
      <c r="C21" s="293">
        <v>10476.999839999999</v>
      </c>
      <c r="D21" s="684">
        <v>-5.0841417031405323</v>
      </c>
      <c r="E21" s="684">
        <v>1.6167850468815586</v>
      </c>
      <c r="F21" s="292">
        <v>29482.078332942856</v>
      </c>
      <c r="G21" s="293">
        <v>27368.537349257142</v>
      </c>
      <c r="H21" s="292">
        <v>-7.1689009160662671</v>
      </c>
      <c r="I21" s="263">
        <v>1.5967514124014446</v>
      </c>
      <c r="J21" s="292">
        <v>2.6709142045252863</v>
      </c>
      <c r="K21" s="293">
        <v>2.6122494766838846</v>
      </c>
      <c r="L21" s="263">
        <v>-2.1964287636797475</v>
      </c>
      <c r="M21" s="292">
        <v>5.4982832031774054</v>
      </c>
      <c r="N21" s="293">
        <v>5.5640881230379442</v>
      </c>
      <c r="O21" s="263">
        <v>1.1968266716874565</v>
      </c>
      <c r="Q21" s="711"/>
    </row>
    <row r="22" spans="1:17" s="298" customFormat="1" ht="12.6" customHeight="1" x14ac:dyDescent="0.25">
      <c r="A22" s="295" t="s">
        <v>127</v>
      </c>
      <c r="B22" s="292">
        <v>2866.0354821428573</v>
      </c>
      <c r="C22" s="293">
        <v>3168.9364714285707</v>
      </c>
      <c r="D22" s="263">
        <v>10.568640589866064</v>
      </c>
      <c r="E22" s="263">
        <v>0.48902254269036266</v>
      </c>
      <c r="F22" s="292">
        <v>7654.9970173392858</v>
      </c>
      <c r="G22" s="293">
        <v>8302.0211143714278</v>
      </c>
      <c r="H22" s="292">
        <v>8.4523102434471475</v>
      </c>
      <c r="I22" s="263">
        <v>0.48436143192427505</v>
      </c>
      <c r="J22" s="292">
        <v>2.6709358851397931</v>
      </c>
      <c r="K22" s="293">
        <v>2.6198130474445387</v>
      </c>
      <c r="L22" s="263">
        <v>-1.9140421145893094</v>
      </c>
      <c r="M22" s="292">
        <v>5.5703776268993179</v>
      </c>
      <c r="N22" s="293">
        <v>5.5422187450465419</v>
      </c>
      <c r="O22" s="263">
        <v>-0.50551118324181354</v>
      </c>
      <c r="Q22" s="711"/>
    </row>
    <row r="23" spans="1:17" s="298" customFormat="1" ht="12.6" customHeight="1" x14ac:dyDescent="0.25">
      <c r="A23" s="295" t="s">
        <v>128</v>
      </c>
      <c r="B23" s="292">
        <v>0</v>
      </c>
      <c r="C23" s="293">
        <v>0.96</v>
      </c>
      <c r="D23" s="263">
        <v>100</v>
      </c>
      <c r="E23" s="263">
        <v>1.4814485718330376E-4</v>
      </c>
      <c r="F23" s="292">
        <v>0</v>
      </c>
      <c r="G23" s="293">
        <v>2.5056000000000003</v>
      </c>
      <c r="H23" s="292">
        <v>100</v>
      </c>
      <c r="I23" s="263">
        <v>1.4618319889943455E-4</v>
      </c>
      <c r="J23" s="263" t="s">
        <v>341</v>
      </c>
      <c r="K23" s="293">
        <v>2.6100000000000003</v>
      </c>
      <c r="L23" s="263" t="s">
        <v>341</v>
      </c>
      <c r="M23" s="263">
        <v>4.8184514490115964</v>
      </c>
      <c r="N23" s="699">
        <v>4.8158381935749439</v>
      </c>
      <c r="O23" s="263">
        <v>-5.4234341972847488E-2</v>
      </c>
      <c r="Q23" s="588"/>
    </row>
    <row r="24" spans="1:17" s="298" customFormat="1" ht="12.6" customHeight="1" x14ac:dyDescent="0.25">
      <c r="A24" s="295" t="s">
        <v>129</v>
      </c>
      <c r="B24" s="292">
        <v>411.9375</v>
      </c>
      <c r="C24" s="293">
        <v>379.17257142857142</v>
      </c>
      <c r="D24" s="263">
        <v>-7.9538591585928913</v>
      </c>
      <c r="E24" s="263">
        <v>5.8512985877199754E-2</v>
      </c>
      <c r="F24" s="292">
        <v>1102.3611996428572</v>
      </c>
      <c r="G24" s="293">
        <v>986.05837714285713</v>
      </c>
      <c r="H24" s="292">
        <v>-10.550337088939621</v>
      </c>
      <c r="I24" s="263">
        <v>5.7529201737040202E-2</v>
      </c>
      <c r="J24" s="292">
        <v>2.6760399323753172</v>
      </c>
      <c r="K24" s="293">
        <v>2.6005530237268517</v>
      </c>
      <c r="L24" s="263">
        <v>-2.8208438796151092</v>
      </c>
      <c r="M24" s="292">
        <v>4.9996879376085328</v>
      </c>
      <c r="N24" s="293">
        <v>4.9157334673087663</v>
      </c>
      <c r="O24" s="263">
        <v>-1.6791942086674339</v>
      </c>
      <c r="Q24" s="711"/>
    </row>
    <row r="25" spans="1:17" s="298" customFormat="1" ht="12.6" customHeight="1" x14ac:dyDescent="0.25">
      <c r="A25" s="295" t="s">
        <v>130</v>
      </c>
      <c r="B25" s="292">
        <v>12877.105660714285</v>
      </c>
      <c r="C25" s="293">
        <v>12917.800253571429</v>
      </c>
      <c r="D25" s="263">
        <v>0.31602282321325781</v>
      </c>
      <c r="E25" s="263">
        <v>1.9934434100914424</v>
      </c>
      <c r="F25" s="292">
        <v>34416.550563803568</v>
      </c>
      <c r="G25" s="293">
        <v>33793.541186035713</v>
      </c>
      <c r="H25" s="292">
        <v>-1.8102028459036967</v>
      </c>
      <c r="I25" s="263">
        <v>1.9716027908343279</v>
      </c>
      <c r="J25" s="292">
        <v>2.672693031385323</v>
      </c>
      <c r="K25" s="293">
        <v>2.6160445681680744</v>
      </c>
      <c r="L25" s="263">
        <v>-2.1195274785404838</v>
      </c>
      <c r="M25" s="292">
        <v>4.8460100085164539</v>
      </c>
      <c r="N25" s="293">
        <v>4.9394558216860558</v>
      </c>
      <c r="O25" s="263">
        <v>1.9283041719967198</v>
      </c>
      <c r="Q25" s="588"/>
    </row>
    <row r="26" spans="1:17" s="298" customFormat="1" ht="12.6" customHeight="1" x14ac:dyDescent="0.25">
      <c r="A26" s="295" t="s">
        <v>131</v>
      </c>
      <c r="B26" s="292">
        <v>4.4571428571428573</v>
      </c>
      <c r="C26" s="293">
        <v>14.112</v>
      </c>
      <c r="D26" s="263">
        <v>216.61538461538461</v>
      </c>
      <c r="E26" s="263">
        <v>2.1777294005945655E-3</v>
      </c>
      <c r="F26" s="292">
        <v>11.777442857142859</v>
      </c>
      <c r="G26" s="293">
        <v>37.309440000000002</v>
      </c>
      <c r="H26" s="292">
        <v>216.7872725221701</v>
      </c>
      <c r="I26" s="263">
        <v>2.1767294413898943E-3</v>
      </c>
      <c r="J26" s="292">
        <v>2.6423750000000004</v>
      </c>
      <c r="K26" s="293">
        <v>2.6438095238095238</v>
      </c>
      <c r="L26" s="263">
        <v>5.4289183387057349E-2</v>
      </c>
      <c r="M26" s="292">
        <v>5.2642616973675844</v>
      </c>
      <c r="N26" s="293">
        <v>5.1367415530239287</v>
      </c>
      <c r="O26" s="263">
        <v>-2.4223747160484588</v>
      </c>
      <c r="Q26" s="711"/>
    </row>
    <row r="27" spans="1:17" s="298" customFormat="1" ht="12.6" customHeight="1" x14ac:dyDescent="0.25">
      <c r="A27" s="295" t="s">
        <v>359</v>
      </c>
      <c r="B27" s="292">
        <v>15257.306999999999</v>
      </c>
      <c r="C27" s="293">
        <v>15742.880370000001</v>
      </c>
      <c r="D27" s="263">
        <v>3.1825627550130742</v>
      </c>
      <c r="E27" s="263">
        <v>2.4294028792369651</v>
      </c>
      <c r="F27" s="292">
        <v>40762.425538017851</v>
      </c>
      <c r="G27" s="293">
        <v>41192.544357900006</v>
      </c>
      <c r="H27" s="292">
        <v>1.0551845583403718</v>
      </c>
      <c r="I27" s="263">
        <v>2.4032798152317518</v>
      </c>
      <c r="J27" s="292">
        <v>2.6716658148137058</v>
      </c>
      <c r="K27" s="293">
        <v>2.6165824416983741</v>
      </c>
      <c r="L27" s="263">
        <v>-2.0617613479166574</v>
      </c>
      <c r="M27" s="292">
        <v>5.371824446414796</v>
      </c>
      <c r="N27" s="293">
        <v>5.4781270842834804</v>
      </c>
      <c r="O27" s="263">
        <v>1.9788926263149209</v>
      </c>
      <c r="Q27" s="711"/>
    </row>
    <row r="28" spans="1:17" s="298" customFormat="1" ht="12.6" customHeight="1" x14ac:dyDescent="0.25">
      <c r="A28" s="295" t="s">
        <v>133</v>
      </c>
      <c r="B28" s="292">
        <v>10952.408024999999</v>
      </c>
      <c r="C28" s="293">
        <v>9751.4793000000009</v>
      </c>
      <c r="D28" s="263">
        <v>-10.964974298426011</v>
      </c>
      <c r="E28" s="263">
        <v>1.5048244877337948</v>
      </c>
      <c r="F28" s="292">
        <v>29251.530374624996</v>
      </c>
      <c r="G28" s="293">
        <v>25389.574626985715</v>
      </c>
      <c r="H28" s="292">
        <v>-13.202576747879945</v>
      </c>
      <c r="I28" s="263">
        <v>1.4812935974092789</v>
      </c>
      <c r="J28" s="292">
        <v>2.6707853019952661</v>
      </c>
      <c r="K28" s="293">
        <v>2.6036639002028865</v>
      </c>
      <c r="L28" s="263">
        <v>-2.513171004132575</v>
      </c>
      <c r="M28" s="292">
        <v>5.1157521003203748</v>
      </c>
      <c r="N28" s="293">
        <v>4.9620726984632642</v>
      </c>
      <c r="O28" s="263">
        <v>-3.0040431757333619</v>
      </c>
      <c r="Q28" s="588"/>
    </row>
    <row r="29" spans="1:17" s="298" customFormat="1" ht="12.6" customHeight="1" x14ac:dyDescent="0.25">
      <c r="A29" s="295" t="s">
        <v>134</v>
      </c>
      <c r="B29" s="292">
        <v>32.077500000000001</v>
      </c>
      <c r="C29" s="293">
        <v>1.728</v>
      </c>
      <c r="D29" s="263">
        <v>-94.613046527940142</v>
      </c>
      <c r="E29" s="263">
        <v>2.6666074292994678E-4</v>
      </c>
      <c r="F29" s="292">
        <v>86.591128928571436</v>
      </c>
      <c r="G29" s="293">
        <v>4.5081600000000002</v>
      </c>
      <c r="H29" s="263">
        <v>-94.793739201946707</v>
      </c>
      <c r="I29" s="263">
        <v>2.6301774024204777E-4</v>
      </c>
      <c r="J29" s="292">
        <v>2.6994350846721669</v>
      </c>
      <c r="K29" s="293">
        <v>2.608888888888889</v>
      </c>
      <c r="L29" s="263">
        <v>-3.3542646125263031</v>
      </c>
      <c r="M29" s="292">
        <v>4.8336541577953342</v>
      </c>
      <c r="N29" s="293">
        <v>4.8581069058132549</v>
      </c>
      <c r="O29" s="263">
        <v>0.50588534511690764</v>
      </c>
      <c r="Q29" s="588"/>
    </row>
    <row r="30" spans="1:17" s="298" customFormat="1" ht="12.6" customHeight="1" x14ac:dyDescent="0.25">
      <c r="A30" s="682" t="s">
        <v>135</v>
      </c>
      <c r="B30" s="471">
        <v>8153.9403214285721</v>
      </c>
      <c r="C30" s="472">
        <v>4596.0036671428179</v>
      </c>
      <c r="D30" s="680">
        <v>-43.634568245925095</v>
      </c>
      <c r="E30" s="680">
        <v>0.70924406966959697</v>
      </c>
      <c r="F30" s="471">
        <v>21734.175248035714</v>
      </c>
      <c r="G30" s="472">
        <v>11704.516142228571</v>
      </c>
      <c r="H30" s="680">
        <v>-46.146950557572232</v>
      </c>
      <c r="I30" s="680">
        <v>0.68287181163834676</v>
      </c>
      <c r="J30" s="471">
        <v>2.6654812754660782</v>
      </c>
      <c r="K30" s="472">
        <v>2.5466724985241096</v>
      </c>
      <c r="L30" s="680">
        <v>-4.4573105065686125</v>
      </c>
      <c r="M30" s="471">
        <v>5.5413150259516613</v>
      </c>
      <c r="N30" s="472">
        <v>5.6041637793874282</v>
      </c>
      <c r="O30" s="680">
        <v>1.1341848124755138</v>
      </c>
      <c r="Q30" s="711"/>
    </row>
    <row r="31" spans="1:17" s="298" customFormat="1" ht="12.75" x14ac:dyDescent="0.15">
      <c r="A31" s="586" t="s">
        <v>88</v>
      </c>
      <c r="B31" s="671"/>
      <c r="C31" s="673"/>
      <c r="D31" s="251"/>
      <c r="E31" s="251"/>
      <c r="F31" s="251"/>
      <c r="G31" s="673"/>
      <c r="H31" s="296"/>
      <c r="I31" s="296"/>
      <c r="L31" s="296"/>
      <c r="O31" s="296"/>
    </row>
    <row r="32" spans="1:17" ht="10.35" customHeight="1" x14ac:dyDescent="0.15">
      <c r="A32" s="671"/>
      <c r="B32" s="670"/>
      <c r="C32" s="671"/>
      <c r="D32" s="720"/>
      <c r="E32" s="720"/>
      <c r="F32" s="720"/>
      <c r="G32" s="720"/>
    </row>
    <row r="33" spans="1:7" ht="15" customHeight="1" x14ac:dyDescent="0.15">
      <c r="A33" s="671"/>
      <c r="B33" s="670"/>
      <c r="C33" s="720"/>
      <c r="D33" s="720"/>
      <c r="E33" s="720"/>
      <c r="F33" s="720"/>
      <c r="G33" s="720"/>
    </row>
    <row r="34" spans="1:7" x14ac:dyDescent="0.15">
      <c r="A34" s="671"/>
      <c r="B34" s="670"/>
      <c r="C34" s="720"/>
    </row>
    <row r="35" spans="1:7" x14ac:dyDescent="0.25">
      <c r="A35" s="669"/>
      <c r="B35" s="668"/>
    </row>
  </sheetData>
  <mergeCells count="2">
    <mergeCell ref="A1:O1"/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firstPageNumber="12" orientation="portrait" r:id="rId1"/>
  <headerFooter>
    <oddHeader>&amp;C&amp;G</oddHeader>
    <oddFooter>&amp;C&amp;"-,Negrita"&amp;8&amp;K339966MINAGRI/ DGESEP/ DEA&amp;"Lucida Grande,Negrita"&amp;K01+000
&amp;"-,Normal"&amp;10&amp;P</oddFooter>
  </headerFooter>
  <legacyDrawingHF r:id="rId2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theme="0"/>
  </sheetPr>
  <dimension ref="A1:U30"/>
  <sheetViews>
    <sheetView view="pageBreakPreview" zoomScaleNormal="100" zoomScaleSheetLayoutView="100" workbookViewId="0">
      <selection activeCell="L22" sqref="L22"/>
    </sheetView>
  </sheetViews>
  <sheetFormatPr baseColWidth="10" defaultColWidth="7" defaultRowHeight="13.5" x14ac:dyDescent="0.25"/>
  <cols>
    <col min="1" max="1" width="12.7109375" style="345" customWidth="1"/>
    <col min="2" max="3" width="6.7109375" style="345" customWidth="1"/>
    <col min="4" max="4" width="5.42578125" style="664" customWidth="1"/>
    <col min="5" max="5" width="5.7109375" style="664" customWidth="1"/>
    <col min="6" max="7" width="6.7109375" style="345" customWidth="1"/>
    <col min="8" max="8" width="5.42578125" style="664" customWidth="1"/>
    <col min="9" max="9" width="5.7109375" style="664" customWidth="1"/>
    <col min="10" max="11" width="6.28515625" style="345" customWidth="1"/>
    <col min="12" max="12" width="5.7109375" style="664" customWidth="1"/>
    <col min="13" max="14" width="6.28515625" style="345" customWidth="1"/>
    <col min="15" max="15" width="8.7109375" style="345" customWidth="1"/>
    <col min="16" max="17" width="7" style="345"/>
    <col min="18" max="18" width="8.85546875" style="345" hidden="1" customWidth="1"/>
    <col min="19" max="16384" width="7" style="345"/>
  </cols>
  <sheetData>
    <row r="1" spans="1:21" s="281" customFormat="1" x14ac:dyDescent="0.25">
      <c r="A1" s="820" t="s">
        <v>610</v>
      </c>
      <c r="B1" s="820"/>
      <c r="C1" s="820"/>
      <c r="D1" s="820"/>
      <c r="E1" s="820"/>
      <c r="F1" s="820"/>
      <c r="G1" s="820"/>
      <c r="H1" s="820"/>
      <c r="I1" s="820"/>
      <c r="J1" s="820"/>
      <c r="K1" s="820"/>
      <c r="L1" s="820"/>
    </row>
    <row r="3" spans="1:21" s="298" customFormat="1" ht="13.7" customHeight="1" x14ac:dyDescent="0.25">
      <c r="A3" s="821" t="s">
        <v>327</v>
      </c>
      <c r="B3" s="690" t="s">
        <v>602</v>
      </c>
      <c r="C3" s="690"/>
      <c r="D3" s="690"/>
      <c r="E3" s="690"/>
      <c r="F3" s="690" t="s">
        <v>599</v>
      </c>
      <c r="G3" s="690"/>
      <c r="H3" s="690"/>
      <c r="I3" s="690"/>
      <c r="J3" s="690" t="s">
        <v>598</v>
      </c>
      <c r="K3" s="690"/>
      <c r="L3" s="690"/>
    </row>
    <row r="4" spans="1:21" s="298" customFormat="1" ht="22.5" customHeight="1" x14ac:dyDescent="0.25">
      <c r="A4" s="822"/>
      <c r="B4" s="648">
        <v>2015</v>
      </c>
      <c r="C4" s="648">
        <v>2016</v>
      </c>
      <c r="D4" s="688" t="s">
        <v>334</v>
      </c>
      <c r="E4" s="689" t="s">
        <v>386</v>
      </c>
      <c r="F4" s="648">
        <v>2015</v>
      </c>
      <c r="G4" s="648">
        <v>2016</v>
      </c>
      <c r="H4" s="688" t="s">
        <v>334</v>
      </c>
      <c r="I4" s="689" t="s">
        <v>386</v>
      </c>
      <c r="J4" s="648">
        <v>2015</v>
      </c>
      <c r="K4" s="648">
        <v>2016</v>
      </c>
      <c r="L4" s="688" t="s">
        <v>334</v>
      </c>
    </row>
    <row r="5" spans="1:21" s="597" customFormat="1" ht="12.6" customHeight="1" x14ac:dyDescent="0.25">
      <c r="A5" s="687" t="s">
        <v>325</v>
      </c>
      <c r="B5" s="449">
        <v>3544.8514395214324</v>
      </c>
      <c r="C5" s="450">
        <v>4153.8466571372765</v>
      </c>
      <c r="D5" s="685">
        <v>17.179710574783936</v>
      </c>
      <c r="E5" s="685">
        <v>100</v>
      </c>
      <c r="F5" s="449">
        <v>26706.918212866574</v>
      </c>
      <c r="G5" s="450">
        <v>35835.863010050249</v>
      </c>
      <c r="H5" s="685">
        <v>34.181947630279666</v>
      </c>
      <c r="I5" s="685">
        <v>100</v>
      </c>
      <c r="J5" s="454">
        <v>7.534002106579706</v>
      </c>
      <c r="K5" s="455">
        <v>8.6271511608344724</v>
      </c>
      <c r="L5" s="685">
        <v>14.509540066362359</v>
      </c>
      <c r="M5" s="728"/>
      <c r="N5" s="728"/>
      <c r="O5" s="587"/>
      <c r="P5" s="587"/>
      <c r="R5" s="587"/>
    </row>
    <row r="6" spans="1:21" s="298" customFormat="1" ht="12.6" customHeight="1" x14ac:dyDescent="0.25">
      <c r="A6" s="295" t="s">
        <v>113</v>
      </c>
      <c r="B6" s="292">
        <v>0</v>
      </c>
      <c r="C6" s="293">
        <v>0.54018687445063795</v>
      </c>
      <c r="D6" s="263" t="s">
        <v>341</v>
      </c>
      <c r="E6" s="263" t="s">
        <v>341</v>
      </c>
      <c r="F6" s="292">
        <v>0</v>
      </c>
      <c r="G6" s="293">
        <v>4.8875421400693648</v>
      </c>
      <c r="H6" s="292" t="s">
        <v>341</v>
      </c>
      <c r="I6" s="263" t="s">
        <v>341</v>
      </c>
      <c r="J6" s="263" t="s">
        <v>341</v>
      </c>
      <c r="K6" s="699" t="s">
        <v>341</v>
      </c>
      <c r="L6" s="263" t="s">
        <v>341</v>
      </c>
      <c r="M6" s="724"/>
      <c r="N6" s="724"/>
      <c r="O6" s="587"/>
      <c r="R6" s="587"/>
    </row>
    <row r="7" spans="1:21" s="298" customFormat="1" ht="12.6" customHeight="1" x14ac:dyDescent="0.25">
      <c r="A7" s="295" t="s">
        <v>116</v>
      </c>
      <c r="B7" s="292">
        <v>38.189799999999998</v>
      </c>
      <c r="C7" s="293">
        <v>69.786999542122885</v>
      </c>
      <c r="D7" s="263">
        <v>82.737274199191631</v>
      </c>
      <c r="E7" s="263">
        <v>1.6800571928242118</v>
      </c>
      <c r="F7" s="707">
        <v>272.20582587895416</v>
      </c>
      <c r="G7" s="705">
        <v>607.74324808983772</v>
      </c>
      <c r="H7" s="292">
        <v>123.26606938974626</v>
      </c>
      <c r="I7" s="263">
        <v>1.6959079453992629</v>
      </c>
      <c r="J7" s="292">
        <v>7.1277101707511994</v>
      </c>
      <c r="K7" s="293">
        <v>8.7085453175703407</v>
      </c>
      <c r="L7" s="263">
        <v>22.178723726816951</v>
      </c>
      <c r="M7" s="724"/>
      <c r="N7" s="724"/>
      <c r="O7" s="587"/>
      <c r="P7" s="587"/>
      <c r="R7" s="587"/>
    </row>
    <row r="8" spans="1:21" s="298" customFormat="1" ht="12.6" customHeight="1" x14ac:dyDescent="0.25">
      <c r="A8" s="295" t="s">
        <v>117</v>
      </c>
      <c r="B8" s="292">
        <v>1.6616</v>
      </c>
      <c r="C8" s="293">
        <v>3.7997015810371932</v>
      </c>
      <c r="D8" s="263">
        <v>128.67727377450612</v>
      </c>
      <c r="E8" s="263">
        <v>9.1474286237996305E-2</v>
      </c>
      <c r="F8" s="707">
        <v>13.035193462879544</v>
      </c>
      <c r="G8" s="705">
        <v>32.152361271721361</v>
      </c>
      <c r="H8" s="292">
        <v>146.6581057142111</v>
      </c>
      <c r="I8" s="263">
        <v>8.9721185904478307E-2</v>
      </c>
      <c r="J8" s="292">
        <v>7.8449647706304431</v>
      </c>
      <c r="K8" s="293">
        <v>8.4618122202493673</v>
      </c>
      <c r="L8" s="263">
        <v>7.8629728450565484</v>
      </c>
      <c r="M8" s="724"/>
      <c r="N8" s="723"/>
      <c r="O8" s="587"/>
      <c r="P8" s="587"/>
      <c r="R8" s="587"/>
    </row>
    <row r="9" spans="1:21" s="298" customFormat="1" ht="12.6" customHeight="1" x14ac:dyDescent="0.25">
      <c r="A9" s="295" t="s">
        <v>118</v>
      </c>
      <c r="B9" s="292">
        <v>5.8708</v>
      </c>
      <c r="C9" s="293">
        <v>11.616922031196513</v>
      </c>
      <c r="D9" s="263">
        <v>97.876303590592627</v>
      </c>
      <c r="E9" s="263">
        <v>0.27966660760661288</v>
      </c>
      <c r="F9" s="707">
        <v>43.303622753325648</v>
      </c>
      <c r="G9" s="705">
        <v>99.876309018740599</v>
      </c>
      <c r="H9" s="292">
        <v>130.64192478230993</v>
      </c>
      <c r="I9" s="263">
        <v>0.27870490795974429</v>
      </c>
      <c r="J9" s="292">
        <v>7.3761025334410384</v>
      </c>
      <c r="K9" s="293">
        <v>8.5974846650884853</v>
      </c>
      <c r="L9" s="263">
        <v>16.558638198290577</v>
      </c>
      <c r="M9" s="724"/>
      <c r="N9" s="724"/>
      <c r="O9" s="587"/>
      <c r="P9" s="587"/>
      <c r="R9" s="587"/>
    </row>
    <row r="10" spans="1:21" s="298" customFormat="1" ht="12.6" customHeight="1" x14ac:dyDescent="0.25">
      <c r="A10" s="295" t="s">
        <v>119</v>
      </c>
      <c r="B10" s="292">
        <v>6.0174799999999999</v>
      </c>
      <c r="C10" s="293">
        <v>1.4050943790113879</v>
      </c>
      <c r="D10" s="263">
        <v>-76.649787302801371</v>
      </c>
      <c r="E10" s="263">
        <v>3.382634206289508E-2</v>
      </c>
      <c r="F10" s="707">
        <v>43.250269909486754</v>
      </c>
      <c r="G10" s="705">
        <v>11.782964755908253</v>
      </c>
      <c r="H10" s="292">
        <v>-72.756320872523133</v>
      </c>
      <c r="I10" s="263">
        <v>3.2880371131577588E-2</v>
      </c>
      <c r="J10" s="292">
        <v>7.1874389128815972</v>
      </c>
      <c r="K10" s="293">
        <v>8.3858884726296061</v>
      </c>
      <c r="L10" s="263">
        <v>16.674222546783703</v>
      </c>
      <c r="M10" s="724"/>
      <c r="N10" s="724"/>
      <c r="O10" s="588"/>
      <c r="P10" s="587"/>
      <c r="R10" s="587"/>
      <c r="T10" s="727"/>
      <c r="U10" s="727"/>
    </row>
    <row r="11" spans="1:21" s="298" customFormat="1" ht="12.6" customHeight="1" x14ac:dyDescent="0.25">
      <c r="A11" s="295" t="s">
        <v>120</v>
      </c>
      <c r="B11" s="292">
        <v>0.79264000000000001</v>
      </c>
      <c r="C11" s="293">
        <v>0</v>
      </c>
      <c r="D11" s="263">
        <v>-100</v>
      </c>
      <c r="E11" s="263">
        <v>0</v>
      </c>
      <c r="F11" s="292">
        <v>5.5739123753081374</v>
      </c>
      <c r="G11" s="293">
        <v>0</v>
      </c>
      <c r="H11" s="292">
        <v>-100</v>
      </c>
      <c r="I11" s="263">
        <v>0</v>
      </c>
      <c r="J11" s="292">
        <v>7.0320856571812387</v>
      </c>
      <c r="K11" s="293" t="s">
        <v>341</v>
      </c>
      <c r="L11" s="726" t="s">
        <v>341</v>
      </c>
      <c r="M11" s="724"/>
      <c r="N11" s="724"/>
      <c r="O11" s="587"/>
      <c r="P11" s="587"/>
      <c r="R11" s="587"/>
    </row>
    <row r="12" spans="1:21" s="298" customFormat="1" ht="12.6" customHeight="1" x14ac:dyDescent="0.25">
      <c r="A12" s="295" t="s">
        <v>121</v>
      </c>
      <c r="B12" s="292">
        <v>0.45404</v>
      </c>
      <c r="C12" s="293">
        <v>1.9952063588580013</v>
      </c>
      <c r="D12" s="263">
        <v>339.43404961192874</v>
      </c>
      <c r="E12" s="263">
        <v>4.8032739856435767E-2</v>
      </c>
      <c r="F12" s="707">
        <v>3.4158116842792765</v>
      </c>
      <c r="G12" s="705">
        <v>16.83031772730163</v>
      </c>
      <c r="H12" s="292">
        <v>392.71796231509069</v>
      </c>
      <c r="I12" s="263">
        <v>4.6965013016657446E-2</v>
      </c>
      <c r="J12" s="292">
        <v>7.5231514498266154</v>
      </c>
      <c r="K12" s="293">
        <v>8.4353769486454624</v>
      </c>
      <c r="L12" s="263">
        <v>12.125576693526096</v>
      </c>
      <c r="M12" s="724"/>
      <c r="N12" s="724"/>
      <c r="O12" s="587"/>
      <c r="P12" s="587"/>
      <c r="R12" s="587"/>
    </row>
    <row r="13" spans="1:21" s="298" customFormat="1" ht="12.6" customHeight="1" x14ac:dyDescent="0.25">
      <c r="A13" s="295" t="s">
        <v>122</v>
      </c>
      <c r="B13" s="292">
        <v>5.4847999999999999</v>
      </c>
      <c r="C13" s="293">
        <v>7.3467351078958627</v>
      </c>
      <c r="D13" s="263">
        <v>33.947183268229693</v>
      </c>
      <c r="E13" s="263">
        <v>0.17686582376054877</v>
      </c>
      <c r="F13" s="707">
        <v>39.141659897233566</v>
      </c>
      <c r="G13" s="705">
        <v>61.088510649493877</v>
      </c>
      <c r="H13" s="292">
        <v>56.070311810694221</v>
      </c>
      <c r="I13" s="263">
        <v>0.17046753034065754</v>
      </c>
      <c r="J13" s="292">
        <v>7.1363878167359918</v>
      </c>
      <c r="K13" s="293">
        <v>8.3150555658171665</v>
      </c>
      <c r="L13" s="263">
        <v>16.516307400180906</v>
      </c>
      <c r="M13" s="724"/>
      <c r="N13" s="724"/>
      <c r="O13" s="587"/>
      <c r="P13" s="587"/>
      <c r="R13" s="587"/>
    </row>
    <row r="14" spans="1:21" s="298" customFormat="1" ht="12.6" customHeight="1" x14ac:dyDescent="0.25">
      <c r="A14" s="295" t="s">
        <v>123</v>
      </c>
      <c r="B14" s="292">
        <v>3.5090634999999999</v>
      </c>
      <c r="C14" s="293">
        <v>11.815377782562788</v>
      </c>
      <c r="D14" s="263">
        <v>236.71028701996383</v>
      </c>
      <c r="E14" s="263">
        <v>0.28444424548655922</v>
      </c>
      <c r="F14" s="707">
        <v>26.693558242112193</v>
      </c>
      <c r="G14" s="705">
        <v>101.85163088337897</v>
      </c>
      <c r="H14" s="292">
        <v>281.55883887632552</v>
      </c>
      <c r="I14" s="263">
        <v>0.28421704496083844</v>
      </c>
      <c r="J14" s="292">
        <v>7.6070319736625436</v>
      </c>
      <c r="K14" s="293">
        <v>8.620260203079777</v>
      </c>
      <c r="L14" s="263">
        <v>13.319626273759377</v>
      </c>
      <c r="M14" s="724"/>
      <c r="N14" s="723"/>
      <c r="O14" s="587"/>
      <c r="P14" s="587"/>
      <c r="R14" s="587"/>
    </row>
    <row r="15" spans="1:21" s="298" customFormat="1" ht="12.6" customHeight="1" x14ac:dyDescent="0.25">
      <c r="A15" s="295" t="s">
        <v>124</v>
      </c>
      <c r="B15" s="292">
        <v>40.3450428571429</v>
      </c>
      <c r="C15" s="293">
        <v>54.396652301150219</v>
      </c>
      <c r="D15" s="263">
        <v>34.828589707445424</v>
      </c>
      <c r="E15" s="263">
        <v>1.3095488782110938</v>
      </c>
      <c r="F15" s="707">
        <v>283.36886598281865</v>
      </c>
      <c r="G15" s="705">
        <v>513.98673319069962</v>
      </c>
      <c r="H15" s="292">
        <v>81.384335010841994</v>
      </c>
      <c r="I15" s="263">
        <v>1.4342803270750055</v>
      </c>
      <c r="J15" s="292">
        <v>7.0236352700428357</v>
      </c>
      <c r="K15" s="293">
        <v>9.4488670064689142</v>
      </c>
      <c r="L15" s="263">
        <v>34.52957967179988</v>
      </c>
      <c r="M15" s="724"/>
      <c r="N15" s="724"/>
      <c r="O15" s="587"/>
      <c r="P15" s="587"/>
      <c r="R15" s="587"/>
    </row>
    <row r="16" spans="1:21" s="298" customFormat="1" ht="12.6" customHeight="1" x14ac:dyDescent="0.25">
      <c r="A16" s="295" t="s">
        <v>125</v>
      </c>
      <c r="B16" s="292">
        <v>6.72</v>
      </c>
      <c r="C16" s="293">
        <v>6.8816433365754586</v>
      </c>
      <c r="D16" s="263">
        <v>2.4054067942776536</v>
      </c>
      <c r="E16" s="263">
        <v>0.16566917136315545</v>
      </c>
      <c r="F16" s="707">
        <v>47.831046543353047</v>
      </c>
      <c r="G16" s="705">
        <v>60.506635939438176</v>
      </c>
      <c r="H16" s="292">
        <v>26.50075696043206</v>
      </c>
      <c r="I16" s="263">
        <v>0.16884380856816245</v>
      </c>
      <c r="J16" s="292">
        <v>7.1177152594275368</v>
      </c>
      <c r="K16" s="293">
        <v>8.7924690339369356</v>
      </c>
      <c r="L16" s="263">
        <v>23.529373028671774</v>
      </c>
      <c r="M16" s="724"/>
      <c r="N16" s="724"/>
      <c r="O16" s="587"/>
      <c r="P16" s="587"/>
      <c r="R16" s="587"/>
    </row>
    <row r="17" spans="1:18" s="298" customFormat="1" ht="12.6" customHeight="1" x14ac:dyDescent="0.25">
      <c r="A17" s="295" t="s">
        <v>200</v>
      </c>
      <c r="B17" s="292">
        <v>3395.2727907142898</v>
      </c>
      <c r="C17" s="293">
        <v>2565.1438940371518</v>
      </c>
      <c r="D17" s="263">
        <v>-24.449549354250777</v>
      </c>
      <c r="E17" s="263">
        <v>61.753456633495048</v>
      </c>
      <c r="F17" s="707">
        <v>25638.454836041874</v>
      </c>
      <c r="G17" s="705">
        <v>33624.539891345732</v>
      </c>
      <c r="H17" s="292">
        <v>31.148854743294542</v>
      </c>
      <c r="I17" s="263">
        <v>93.829301339598416</v>
      </c>
      <c r="J17" s="292">
        <v>7.5512208934022391</v>
      </c>
      <c r="K17" s="293">
        <v>13.108247053706508</v>
      </c>
      <c r="L17" s="263">
        <v>73.591095251360386</v>
      </c>
      <c r="M17" s="724"/>
      <c r="N17" s="724"/>
      <c r="O17" s="587"/>
      <c r="P17" s="587"/>
      <c r="R17" s="587"/>
    </row>
    <row r="18" spans="1:18" s="298" customFormat="1" ht="12.6" customHeight="1" x14ac:dyDescent="0.25">
      <c r="A18" s="295" t="s">
        <v>127</v>
      </c>
      <c r="B18" s="292">
        <v>0.65608244999999998</v>
      </c>
      <c r="C18" s="293">
        <v>0.31075266433450671</v>
      </c>
      <c r="D18" s="263">
        <v>-52.635120123315794</v>
      </c>
      <c r="E18" s="263">
        <v>7.4810817534768934E-3</v>
      </c>
      <c r="F18" s="707">
        <v>5.2944265626537002</v>
      </c>
      <c r="G18" s="705">
        <v>3.3468800610709994</v>
      </c>
      <c r="H18" s="292">
        <v>-36.784843052134832</v>
      </c>
      <c r="I18" s="263">
        <v>9.3394710771507287E-3</v>
      </c>
      <c r="J18" s="292">
        <v>8.0697579437671294</v>
      </c>
      <c r="K18" s="293">
        <v>10.770237700901198</v>
      </c>
      <c r="L18" s="263">
        <v>33.464197760973114</v>
      </c>
      <c r="M18" s="724"/>
      <c r="N18" s="723"/>
      <c r="O18" s="587"/>
      <c r="P18" s="587"/>
      <c r="Q18" s="345"/>
      <c r="R18" s="587"/>
    </row>
    <row r="19" spans="1:18" s="298" customFormat="1" ht="12.6" customHeight="1" x14ac:dyDescent="0.25">
      <c r="A19" s="295" t="s">
        <v>128</v>
      </c>
      <c r="B19" s="292">
        <v>0</v>
      </c>
      <c r="C19" s="293">
        <v>0.15682844742115293</v>
      </c>
      <c r="D19" s="263" t="s">
        <v>341</v>
      </c>
      <c r="E19" s="263" t="s">
        <v>341</v>
      </c>
      <c r="F19" s="707">
        <v>0</v>
      </c>
      <c r="G19" s="705">
        <v>1.4189638471169124</v>
      </c>
      <c r="H19" s="292" t="s">
        <v>341</v>
      </c>
      <c r="I19" s="263" t="s">
        <v>341</v>
      </c>
      <c r="J19" s="263" t="s">
        <v>341</v>
      </c>
      <c r="K19" s="699" t="s">
        <v>341</v>
      </c>
      <c r="L19" s="263" t="s">
        <v>341</v>
      </c>
      <c r="M19" s="724"/>
      <c r="N19" s="724"/>
      <c r="O19" s="587"/>
      <c r="P19" s="587"/>
      <c r="R19" s="587"/>
    </row>
    <row r="20" spans="1:18" s="298" customFormat="1" ht="12.6" customHeight="1" x14ac:dyDescent="0.25">
      <c r="A20" s="295" t="s">
        <v>130</v>
      </c>
      <c r="B20" s="292">
        <v>20.228085714285701</v>
      </c>
      <c r="C20" s="293">
        <v>28.921848660263045</v>
      </c>
      <c r="D20" s="263">
        <v>42.978673655893893</v>
      </c>
      <c r="E20" s="263">
        <v>0.69626664264480176</v>
      </c>
      <c r="F20" s="707">
        <v>145.44483300551747</v>
      </c>
      <c r="G20" s="705">
        <v>273.90072700732867</v>
      </c>
      <c r="H20" s="292">
        <v>88.319324480188442</v>
      </c>
      <c r="I20" s="263">
        <v>0.76432016421793048</v>
      </c>
      <c r="J20" s="292">
        <v>7.1902420752943428</v>
      </c>
      <c r="K20" s="293">
        <v>9.4703741183616827</v>
      </c>
      <c r="L20" s="263">
        <v>31.711478128140769</v>
      </c>
      <c r="M20" s="724"/>
      <c r="N20" s="724"/>
      <c r="O20" s="587"/>
      <c r="P20" s="587"/>
      <c r="R20" s="587"/>
    </row>
    <row r="21" spans="1:18" s="298" customFormat="1" ht="12.6" customHeight="1" x14ac:dyDescent="0.25">
      <c r="A21" s="295" t="s">
        <v>359</v>
      </c>
      <c r="B21" s="292">
        <v>0.63891428571428599</v>
      </c>
      <c r="C21" s="293">
        <v>1.240106426830228</v>
      </c>
      <c r="D21" s="263">
        <v>94.095899020919234</v>
      </c>
      <c r="E21" s="263">
        <v>2.985441036200593E-2</v>
      </c>
      <c r="F21" s="707">
        <v>4.4752566007991907</v>
      </c>
      <c r="G21" s="705">
        <v>29.416950137186177</v>
      </c>
      <c r="H21" s="292">
        <v>557.32432263063765</v>
      </c>
      <c r="I21" s="263">
        <v>8.2088019280953634E-2</v>
      </c>
      <c r="J21" s="292">
        <v>7.004471023520777</v>
      </c>
      <c r="K21" s="293">
        <v>23.721310930044385</v>
      </c>
      <c r="L21" s="263">
        <v>238.6595625906514</v>
      </c>
      <c r="M21" s="724"/>
      <c r="N21" s="723"/>
      <c r="O21" s="587"/>
      <c r="P21" s="587"/>
      <c r="Q21" s="345"/>
      <c r="R21" s="345"/>
    </row>
    <row r="22" spans="1:18" s="298" customFormat="1" ht="12.6" customHeight="1" x14ac:dyDescent="0.25">
      <c r="A22" s="295" t="s">
        <v>133</v>
      </c>
      <c r="B22" s="292">
        <v>10.8888</v>
      </c>
      <c r="C22" s="293">
        <v>17.573637099383372</v>
      </c>
      <c r="D22" s="263">
        <v>61.391862274845451</v>
      </c>
      <c r="E22" s="263">
        <v>0.42306899002127984</v>
      </c>
      <c r="F22" s="707">
        <v>74.848276690136927</v>
      </c>
      <c r="G22" s="705">
        <v>148.21719433791353</v>
      </c>
      <c r="H22" s="292">
        <v>98.023522908236487</v>
      </c>
      <c r="I22" s="263">
        <v>0.41360018118259262</v>
      </c>
      <c r="J22" s="292">
        <v>6.8738774419712847</v>
      </c>
      <c r="K22" s="293">
        <v>8.4340648153656375</v>
      </c>
      <c r="L22" s="263">
        <v>22.697340570374269</v>
      </c>
      <c r="M22" s="724"/>
      <c r="N22" s="724"/>
      <c r="O22" s="587"/>
      <c r="P22" s="587"/>
      <c r="R22" s="345"/>
    </row>
    <row r="23" spans="1:18" s="298" customFormat="1" ht="12.6" customHeight="1" x14ac:dyDescent="0.25">
      <c r="A23" s="295" t="s">
        <v>134</v>
      </c>
      <c r="B23" s="292">
        <v>7.2950999999999997</v>
      </c>
      <c r="C23" s="293">
        <v>24.821490073323218</v>
      </c>
      <c r="D23" s="263">
        <v>240.24879814290716</v>
      </c>
      <c r="E23" s="263">
        <v>0.59755431825279626</v>
      </c>
      <c r="F23" s="707">
        <v>54.564936155943997</v>
      </c>
      <c r="G23" s="705">
        <v>213.17784600052124</v>
      </c>
      <c r="H23" s="263">
        <v>290.6865122892641</v>
      </c>
      <c r="I23" s="263">
        <v>0.59487292364281852</v>
      </c>
      <c r="J23" s="292">
        <v>7.47966938848597</v>
      </c>
      <c r="K23" s="293">
        <v>8.5884387025432112</v>
      </c>
      <c r="L23" s="263">
        <v>14.823774373825337</v>
      </c>
      <c r="M23" s="724"/>
      <c r="N23" s="724"/>
      <c r="O23" s="587"/>
      <c r="P23" s="587"/>
      <c r="R23" s="345"/>
    </row>
    <row r="24" spans="1:18" s="298" customFormat="1" ht="12.6" customHeight="1" x14ac:dyDescent="0.25">
      <c r="A24" s="682" t="s">
        <v>135</v>
      </c>
      <c r="B24" s="471">
        <v>0.82640000000000002</v>
      </c>
      <c r="C24" s="472">
        <v>3.50927853025728</v>
      </c>
      <c r="D24" s="680">
        <v>324.64648236414331</v>
      </c>
      <c r="E24" s="680">
        <v>8.4482621047830969E-2</v>
      </c>
      <c r="F24" s="471">
        <v>6.0158810799005664</v>
      </c>
      <c r="G24" s="472">
        <v>31.138303646786657</v>
      </c>
      <c r="H24" s="680">
        <v>417.60171508079952</v>
      </c>
      <c r="I24" s="725">
        <v>8.6891457415310042E-2</v>
      </c>
      <c r="J24" s="471">
        <v>7.2796237656105598</v>
      </c>
      <c r="K24" s="472">
        <v>8.8731354260739668</v>
      </c>
      <c r="L24" s="680">
        <v>21.89002772356541</v>
      </c>
      <c r="M24" s="724"/>
      <c r="N24" s="723"/>
      <c r="O24" s="587"/>
      <c r="P24" s="587"/>
      <c r="Q24" s="345"/>
      <c r="R24" s="345"/>
    </row>
    <row r="25" spans="1:18" s="298" customFormat="1" x14ac:dyDescent="0.25">
      <c r="A25" s="586" t="s">
        <v>609</v>
      </c>
      <c r="B25" s="673"/>
      <c r="D25" s="296"/>
      <c r="E25" s="296"/>
      <c r="H25" s="296"/>
      <c r="I25" s="296"/>
      <c r="J25" s="588"/>
      <c r="K25" s="722"/>
      <c r="L25" s="296"/>
      <c r="N25" s="345"/>
      <c r="O25" s="345"/>
      <c r="R25" s="345"/>
    </row>
    <row r="26" spans="1:18" s="298" customFormat="1" x14ac:dyDescent="0.25">
      <c r="A26" s="586" t="s">
        <v>88</v>
      </c>
      <c r="B26" s="251"/>
      <c r="C26" s="251"/>
      <c r="D26" s="251"/>
      <c r="E26" s="251"/>
      <c r="F26" s="251"/>
      <c r="G26" s="251"/>
      <c r="H26" s="296"/>
      <c r="I26" s="296"/>
      <c r="L26" s="296"/>
      <c r="N26" s="345"/>
      <c r="O26" s="345"/>
      <c r="R26" s="345"/>
    </row>
    <row r="27" spans="1:18" ht="15" customHeight="1" x14ac:dyDescent="0.15">
      <c r="A27" s="671"/>
      <c r="B27" s="670"/>
      <c r="C27" s="251"/>
      <c r="D27" s="251"/>
      <c r="E27" s="251"/>
      <c r="F27" s="251"/>
      <c r="G27" s="464"/>
      <c r="H27" s="251"/>
      <c r="I27" s="451"/>
    </row>
    <row r="28" spans="1:18" ht="15" customHeight="1" x14ac:dyDescent="0.15">
      <c r="A28" s="671"/>
      <c r="B28" s="670"/>
      <c r="C28" s="251"/>
      <c r="D28" s="251"/>
      <c r="E28" s="251"/>
      <c r="F28" s="251"/>
      <c r="G28" s="251"/>
      <c r="H28" s="296"/>
      <c r="I28" s="251"/>
    </row>
    <row r="29" spans="1:18" x14ac:dyDescent="0.15">
      <c r="A29" s="671"/>
      <c r="B29" s="670"/>
      <c r="C29" s="251"/>
      <c r="D29" s="251"/>
      <c r="E29" s="251"/>
      <c r="F29" s="251"/>
      <c r="G29" s="251"/>
      <c r="H29" s="296"/>
    </row>
    <row r="30" spans="1:18" x14ac:dyDescent="0.25">
      <c r="A30" s="669"/>
      <c r="B30" s="668"/>
    </row>
  </sheetData>
  <mergeCells count="2">
    <mergeCell ref="A1:L1"/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firstPageNumber="12" orientation="portrait" r:id="rId1"/>
  <headerFooter>
    <oddHeader>&amp;C&amp;G</oddHeader>
    <oddFooter>&amp;C&amp;"-,Negrita"&amp;8&amp;K339966MINAGRI/ DGESEP/ DEA&amp;"Lucida Grande,Negrita"&amp;K01+000
&amp;"-,Normal"&amp;10&amp;P</oddFooter>
  </headerFooter>
  <legacyDrawingHF r:id="rId2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theme="0"/>
  </sheetPr>
  <dimension ref="A1:R35"/>
  <sheetViews>
    <sheetView view="pageBreakPreview" zoomScaleNormal="100" zoomScaleSheetLayoutView="100" workbookViewId="0">
      <selection activeCell="L22" sqref="L22"/>
    </sheetView>
  </sheetViews>
  <sheetFormatPr baseColWidth="10" defaultColWidth="7" defaultRowHeight="13.5" x14ac:dyDescent="0.25"/>
  <cols>
    <col min="1" max="1" width="12.7109375" style="345" customWidth="1"/>
    <col min="2" max="2" width="6.7109375" style="345" customWidth="1"/>
    <col min="3" max="3" width="6.140625" style="345" customWidth="1"/>
    <col min="4" max="4" width="4.7109375" style="664" customWidth="1"/>
    <col min="5" max="5" width="5.7109375" style="664" customWidth="1"/>
    <col min="6" max="7" width="6.7109375" style="345" customWidth="1"/>
    <col min="8" max="8" width="4.7109375" style="664" customWidth="1"/>
    <col min="9" max="9" width="5.7109375" style="664" customWidth="1"/>
    <col min="10" max="11" width="6.28515625" style="345" customWidth="1"/>
    <col min="12" max="12" width="4.7109375" style="664" customWidth="1"/>
    <col min="13" max="14" width="7" style="345"/>
    <col min="15" max="15" width="8.42578125" style="345" customWidth="1"/>
    <col min="16" max="16" width="7" style="345"/>
    <col min="17" max="17" width="10" style="345" customWidth="1"/>
    <col min="18" max="16384" width="7" style="345"/>
  </cols>
  <sheetData>
    <row r="1" spans="1:12" s="281" customFormat="1" x14ac:dyDescent="0.25">
      <c r="A1" s="820" t="s">
        <v>612</v>
      </c>
      <c r="B1" s="820"/>
      <c r="C1" s="820"/>
      <c r="D1" s="820"/>
      <c r="E1" s="820"/>
      <c r="F1" s="820"/>
      <c r="G1" s="820"/>
      <c r="H1" s="820"/>
      <c r="I1" s="820"/>
      <c r="J1" s="820"/>
      <c r="K1" s="820"/>
      <c r="L1" s="820"/>
    </row>
    <row r="3" spans="1:12" s="298" customFormat="1" ht="12.75" x14ac:dyDescent="0.25">
      <c r="A3" s="821" t="s">
        <v>327</v>
      </c>
      <c r="B3" s="690" t="s">
        <v>602</v>
      </c>
      <c r="C3" s="690"/>
      <c r="D3" s="690"/>
      <c r="E3" s="690"/>
      <c r="F3" s="690" t="s">
        <v>599</v>
      </c>
      <c r="G3" s="690"/>
      <c r="H3" s="690"/>
      <c r="I3" s="690"/>
      <c r="J3" s="690" t="s">
        <v>598</v>
      </c>
      <c r="K3" s="690"/>
      <c r="L3" s="690"/>
    </row>
    <row r="4" spans="1:12" s="298" customFormat="1" ht="25.5" x14ac:dyDescent="0.25">
      <c r="A4" s="822"/>
      <c r="B4" s="648">
        <v>2015</v>
      </c>
      <c r="C4" s="648">
        <v>2016</v>
      </c>
      <c r="D4" s="688" t="s">
        <v>334</v>
      </c>
      <c r="E4" s="689" t="s">
        <v>386</v>
      </c>
      <c r="F4" s="648">
        <v>2015</v>
      </c>
      <c r="G4" s="648">
        <v>2016</v>
      </c>
      <c r="H4" s="688" t="s">
        <v>334</v>
      </c>
      <c r="I4" s="689" t="s">
        <v>386</v>
      </c>
      <c r="J4" s="648">
        <v>2015</v>
      </c>
      <c r="K4" s="648">
        <v>2016</v>
      </c>
      <c r="L4" s="688" t="s">
        <v>334</v>
      </c>
    </row>
    <row r="5" spans="1:12" s="597" customFormat="1" ht="12.6" customHeight="1" x14ac:dyDescent="0.25">
      <c r="A5" s="687" t="s">
        <v>325</v>
      </c>
      <c r="B5" s="730">
        <v>1439.5197544350315</v>
      </c>
      <c r="C5" s="729">
        <v>1484.040983953641</v>
      </c>
      <c r="D5" s="685">
        <v>3.0927835051546504</v>
      </c>
      <c r="E5" s="685">
        <v>100</v>
      </c>
      <c r="F5" s="449">
        <v>4043.7288257602886</v>
      </c>
      <c r="G5" s="450">
        <v>4034.0696387068124</v>
      </c>
      <c r="H5" s="685">
        <v>-0.23886831856634316</v>
      </c>
      <c r="I5" s="685">
        <v>100</v>
      </c>
      <c r="J5" s="454">
        <v>2.8090818575444501</v>
      </c>
      <c r="K5" s="455">
        <v>2.7183006954158553</v>
      </c>
      <c r="L5" s="685">
        <v>-3.2317022690093733</v>
      </c>
    </row>
    <row r="6" spans="1:12" s="298" customFormat="1" ht="12.6" customHeight="1" x14ac:dyDescent="0.25">
      <c r="A6" s="295" t="s">
        <v>113</v>
      </c>
      <c r="B6" s="292">
        <v>36.082721177963457</v>
      </c>
      <c r="C6" s="293">
        <v>37.198681626766465</v>
      </c>
      <c r="D6" s="263">
        <v>3.0927835051546726</v>
      </c>
      <c r="E6" s="263">
        <v>2.5065804805245522</v>
      </c>
      <c r="F6" s="292">
        <v>101.39487203175671</v>
      </c>
      <c r="G6" s="293">
        <v>101.03043177305086</v>
      </c>
      <c r="H6" s="707">
        <v>-0.35942671597011255</v>
      </c>
      <c r="I6" s="684">
        <v>2.5044295419113745</v>
      </c>
      <c r="J6" s="292">
        <v>2.8100672211407622</v>
      </c>
      <c r="K6" s="293">
        <v>2.7159680761469245</v>
      </c>
      <c r="L6" s="263">
        <v>-3.3486439144910451</v>
      </c>
    </row>
    <row r="7" spans="1:12" s="298" customFormat="1" ht="12.6" customHeight="1" x14ac:dyDescent="0.25">
      <c r="A7" s="295" t="s">
        <v>114</v>
      </c>
      <c r="B7" s="292">
        <v>77.682517632282071</v>
      </c>
      <c r="C7" s="293">
        <v>80.085069724002153</v>
      </c>
      <c r="D7" s="263">
        <v>3.0927835051546726</v>
      </c>
      <c r="E7" s="684">
        <v>5.3964190066130868</v>
      </c>
      <c r="F7" s="707">
        <v>218.27450854604137</v>
      </c>
      <c r="G7" s="705">
        <v>217.73141542811425</v>
      </c>
      <c r="H7" s="292">
        <v>-0.24881197605013394</v>
      </c>
      <c r="I7" s="263">
        <v>5.3973142490894546</v>
      </c>
      <c r="J7" s="292">
        <v>2.8098279406862878</v>
      </c>
      <c r="K7" s="293">
        <v>2.7187516496955531</v>
      </c>
      <c r="L7" s="263">
        <v>-3.2413476167686528</v>
      </c>
    </row>
    <row r="8" spans="1:12" s="298" customFormat="1" ht="12.6" customHeight="1" x14ac:dyDescent="0.25">
      <c r="A8" s="295" t="s">
        <v>115</v>
      </c>
      <c r="B8" s="292">
        <v>48.967828504087962</v>
      </c>
      <c r="C8" s="293">
        <v>50.48229742689481</v>
      </c>
      <c r="D8" s="263">
        <v>3.0927835051546504</v>
      </c>
      <c r="E8" s="684">
        <v>3.4016781189158718</v>
      </c>
      <c r="F8" s="707">
        <v>137.62502135252319</v>
      </c>
      <c r="G8" s="705">
        <v>137.29337758852984</v>
      </c>
      <c r="H8" s="292">
        <v>-0.24097635788470351</v>
      </c>
      <c r="I8" s="263">
        <v>3.40334674124618</v>
      </c>
      <c r="J8" s="292">
        <v>2.8105191828351934</v>
      </c>
      <c r="K8" s="293">
        <v>2.7196341011886238</v>
      </c>
      <c r="L8" s="263">
        <v>-3.2337470671481627</v>
      </c>
    </row>
    <row r="9" spans="1:12" s="298" customFormat="1" ht="12.6" customHeight="1" x14ac:dyDescent="0.25">
      <c r="A9" s="295" t="s">
        <v>116</v>
      </c>
      <c r="B9" s="292">
        <v>37.224792390634065</v>
      </c>
      <c r="C9" s="293">
        <v>38.376074629519664</v>
      </c>
      <c r="D9" s="263">
        <v>3.0927835051546726</v>
      </c>
      <c r="E9" s="684">
        <v>2.5859174405872385</v>
      </c>
      <c r="F9" s="707">
        <v>104.52258342322979</v>
      </c>
      <c r="G9" s="705">
        <v>104.22984688345213</v>
      </c>
      <c r="H9" s="292">
        <v>-0.28007013430993988</v>
      </c>
      <c r="I9" s="263">
        <v>2.5837394050754345</v>
      </c>
      <c r="J9" s="292">
        <v>2.8078755235590829</v>
      </c>
      <c r="K9" s="293">
        <v>2.7160111577247243</v>
      </c>
      <c r="L9" s="263">
        <v>-3.2716680302806722</v>
      </c>
    </row>
    <row r="10" spans="1:12" s="298" customFormat="1" ht="12.6" customHeight="1" x14ac:dyDescent="0.25">
      <c r="A10" s="295" t="s">
        <v>117</v>
      </c>
      <c r="B10" s="292">
        <v>63.516137485554381</v>
      </c>
      <c r="C10" s="293">
        <v>65.480554108818936</v>
      </c>
      <c r="D10" s="263">
        <v>3.0927835051546282</v>
      </c>
      <c r="E10" s="684">
        <v>4.4123144048469518</v>
      </c>
      <c r="F10" s="707">
        <v>178.49859878396083</v>
      </c>
      <c r="G10" s="705">
        <v>178.05819973958802</v>
      </c>
      <c r="H10" s="292">
        <v>-0.24672409048198674</v>
      </c>
      <c r="I10" s="263">
        <v>4.4138603367458851</v>
      </c>
      <c r="J10" s="292">
        <v>2.8102873671207913</v>
      </c>
      <c r="K10" s="293">
        <v>2.7192530998391033</v>
      </c>
      <c r="L10" s="263">
        <v>-3.2393223677674943</v>
      </c>
    </row>
    <row r="11" spans="1:12" s="298" customFormat="1" ht="12.6" customHeight="1" x14ac:dyDescent="0.25">
      <c r="A11" s="295" t="s">
        <v>118</v>
      </c>
      <c r="B11" s="292">
        <v>169.42609955213823</v>
      </c>
      <c r="C11" s="293">
        <v>174.66608201251364</v>
      </c>
      <c r="D11" s="263">
        <v>3.0927835051546504</v>
      </c>
      <c r="E11" s="684">
        <v>11.769626573734161</v>
      </c>
      <c r="F11" s="707">
        <v>475.88930626315732</v>
      </c>
      <c r="G11" s="705">
        <v>474.90850000232956</v>
      </c>
      <c r="H11" s="292">
        <v>-0.20609966391751389</v>
      </c>
      <c r="I11" s="263">
        <v>11.772441790433973</v>
      </c>
      <c r="J11" s="292">
        <v>2.8088311512873485</v>
      </c>
      <c r="K11" s="293">
        <v>2.7189508949327985</v>
      </c>
      <c r="L11" s="263">
        <v>-3.1999166740000029</v>
      </c>
    </row>
    <row r="12" spans="1:12" s="298" customFormat="1" ht="12.6" customHeight="1" x14ac:dyDescent="0.25">
      <c r="A12" s="295" t="s">
        <v>119</v>
      </c>
      <c r="B12" s="292">
        <v>102.22095453404319</v>
      </c>
      <c r="C12" s="293">
        <v>105.38242735468371</v>
      </c>
      <c r="D12" s="263">
        <v>3.0927835051546504</v>
      </c>
      <c r="E12" s="684">
        <v>7.1010456243555922</v>
      </c>
      <c r="F12" s="707">
        <v>286.94667634874264</v>
      </c>
      <c r="G12" s="705">
        <v>286.06403221684621</v>
      </c>
      <c r="H12" s="292">
        <v>-0.30759866018580384</v>
      </c>
      <c r="I12" s="263">
        <v>7.0912021317646055</v>
      </c>
      <c r="J12" s="292">
        <v>2.8071218631907735</v>
      </c>
      <c r="K12" s="293">
        <v>2.7145325781313208</v>
      </c>
      <c r="L12" s="263">
        <v>-3.2983707003802487</v>
      </c>
    </row>
    <row r="13" spans="1:12" s="298" customFormat="1" ht="12.6" customHeight="1" x14ac:dyDescent="0.25">
      <c r="A13" s="295" t="s">
        <v>120</v>
      </c>
      <c r="B13" s="292">
        <v>61.572955877715799</v>
      </c>
      <c r="C13" s="293">
        <v>63.477274100737922</v>
      </c>
      <c r="D13" s="263">
        <v>3.092783505154606</v>
      </c>
      <c r="E13" s="263">
        <v>4.2773262185541405</v>
      </c>
      <c r="F13" s="292">
        <v>173.05139077574955</v>
      </c>
      <c r="G13" s="293">
        <v>172.69898173676717</v>
      </c>
      <c r="H13" s="707">
        <v>-0.20364415298982363</v>
      </c>
      <c r="I13" s="263">
        <v>4.2810114153638823</v>
      </c>
      <c r="J13" s="292">
        <v>2.8105097166267359</v>
      </c>
      <c r="K13" s="293">
        <v>2.7206426895820268</v>
      </c>
      <c r="L13" s="263">
        <v>-3.1975348284001059</v>
      </c>
    </row>
    <row r="14" spans="1:12" s="298" customFormat="1" ht="12.6" customHeight="1" x14ac:dyDescent="0.25">
      <c r="A14" s="295" t="s">
        <v>121</v>
      </c>
      <c r="B14" s="292">
        <v>73.805275035197909</v>
      </c>
      <c r="C14" s="293">
        <v>76.087912407420504</v>
      </c>
      <c r="D14" s="263">
        <v>3.092783505154606</v>
      </c>
      <c r="E14" s="684">
        <v>5.1270762216225538</v>
      </c>
      <c r="F14" s="707">
        <v>207.22677170794788</v>
      </c>
      <c r="G14" s="705">
        <v>206.82213586983687</v>
      </c>
      <c r="H14" s="292">
        <v>-0.19526233737853227</v>
      </c>
      <c r="I14" s="263">
        <v>5.1268856116261077</v>
      </c>
      <c r="J14" s="292">
        <v>2.8077501453537153</v>
      </c>
      <c r="K14" s="293">
        <v>2.7181996367883849</v>
      </c>
      <c r="L14" s="263">
        <v>-3.1894044672571398</v>
      </c>
    </row>
    <row r="15" spans="1:12" s="298" customFormat="1" ht="12.6" customHeight="1" x14ac:dyDescent="0.25">
      <c r="A15" s="295" t="s">
        <v>122</v>
      </c>
      <c r="B15" s="292">
        <v>20.453787983547194</v>
      </c>
      <c r="C15" s="293">
        <v>21.086379364481644</v>
      </c>
      <c r="D15" s="263">
        <v>3.0927835051546504</v>
      </c>
      <c r="E15" s="684">
        <v>1.4208758108758772</v>
      </c>
      <c r="F15" s="707">
        <v>57.399737450342279</v>
      </c>
      <c r="G15" s="705">
        <v>57.281327609826732</v>
      </c>
      <c r="H15" s="292">
        <v>-0.20628986433602892</v>
      </c>
      <c r="I15" s="263">
        <v>1.4199389881675222</v>
      </c>
      <c r="J15" s="292">
        <v>2.8063133096184436</v>
      </c>
      <c r="K15" s="293">
        <v>2.7165084446082122</v>
      </c>
      <c r="L15" s="263">
        <v>-3.2001011684059444</v>
      </c>
    </row>
    <row r="16" spans="1:12" s="298" customFormat="1" ht="12.6" customHeight="1" x14ac:dyDescent="0.25">
      <c r="A16" s="295" t="s">
        <v>123</v>
      </c>
      <c r="B16" s="292">
        <v>63.872752467074505</v>
      </c>
      <c r="C16" s="293">
        <v>65.848198419664413</v>
      </c>
      <c r="D16" s="263">
        <v>3.092783505154606</v>
      </c>
      <c r="E16" s="684">
        <v>4.4370875960741936</v>
      </c>
      <c r="F16" s="707">
        <v>179.48279050010115</v>
      </c>
      <c r="G16" s="705">
        <v>179.1023348506402</v>
      </c>
      <c r="H16" s="292">
        <v>-0.21197333092540793</v>
      </c>
      <c r="I16" s="263">
        <v>4.4397432590691324</v>
      </c>
      <c r="J16" s="292">
        <v>2.8100055746403285</v>
      </c>
      <c r="K16" s="293">
        <v>2.7199276388578375</v>
      </c>
      <c r="L16" s="263">
        <v>-3.2056141309976138</v>
      </c>
    </row>
    <row r="17" spans="1:18" s="298" customFormat="1" ht="12.6" customHeight="1" x14ac:dyDescent="0.25">
      <c r="A17" s="295" t="s">
        <v>124</v>
      </c>
      <c r="B17" s="292">
        <v>88.597420223439187</v>
      </c>
      <c r="C17" s="293">
        <v>91.337546622102252</v>
      </c>
      <c r="D17" s="263">
        <v>3.0927835051546282</v>
      </c>
      <c r="E17" s="684">
        <v>6.1546512265968181</v>
      </c>
      <c r="F17" s="707">
        <v>248.98398628907319</v>
      </c>
      <c r="G17" s="705">
        <v>248.24833357693589</v>
      </c>
      <c r="H17" s="292">
        <v>-0.29546185805026104</v>
      </c>
      <c r="I17" s="263">
        <v>6.1537939552405945</v>
      </c>
      <c r="J17" s="292">
        <v>2.8102848329121257</v>
      </c>
      <c r="K17" s="293">
        <v>2.7179220677344502</v>
      </c>
      <c r="L17" s="263">
        <v>-3.2865980023087382</v>
      </c>
    </row>
    <row r="18" spans="1:18" s="298" customFormat="1" ht="12.6" customHeight="1" x14ac:dyDescent="0.25">
      <c r="A18" s="295" t="s">
        <v>125</v>
      </c>
      <c r="B18" s="292">
        <v>45.301743971948085</v>
      </c>
      <c r="C18" s="293">
        <v>46.702828837059876</v>
      </c>
      <c r="D18" s="263">
        <v>3.0927835051546282</v>
      </c>
      <c r="E18" s="684">
        <v>3.1470039804856764</v>
      </c>
      <c r="F18" s="707">
        <v>127.28203845950935</v>
      </c>
      <c r="G18" s="705">
        <v>126.93658440309024</v>
      </c>
      <c r="H18" s="292">
        <v>-0.27140833113621365</v>
      </c>
      <c r="I18" s="263">
        <v>3.1466136128423869</v>
      </c>
      <c r="J18" s="292">
        <v>2.8096498567102719</v>
      </c>
      <c r="K18" s="293">
        <v>2.7179635059357015</v>
      </c>
      <c r="L18" s="263">
        <v>-3.2632660812021208</v>
      </c>
    </row>
    <row r="19" spans="1:18" s="298" customFormat="1" ht="12.6" customHeight="1" x14ac:dyDescent="0.25">
      <c r="A19" s="295" t="s">
        <v>200</v>
      </c>
      <c r="B19" s="292">
        <v>60.869934239750059</v>
      </c>
      <c r="C19" s="293">
        <v>62.752509525515528</v>
      </c>
      <c r="D19" s="263">
        <v>3.0927835051546504</v>
      </c>
      <c r="E19" s="263">
        <v>4.2284889840667503</v>
      </c>
      <c r="F19" s="707">
        <v>170.98942627753269</v>
      </c>
      <c r="G19" s="705">
        <v>170.5824246882394</v>
      </c>
      <c r="H19" s="292">
        <v>-0.23802734365145906</v>
      </c>
      <c r="I19" s="263">
        <v>4.2285443724497132</v>
      </c>
      <c r="J19" s="292">
        <v>2.8090949729640253</v>
      </c>
      <c r="K19" s="293">
        <v>2.7183363020546549</v>
      </c>
      <c r="L19" s="263">
        <v>-3.2308865233419359</v>
      </c>
      <c r="N19" s="667"/>
      <c r="R19" s="597"/>
    </row>
    <row r="20" spans="1:18" s="298" customFormat="1" ht="12.6" customHeight="1" x14ac:dyDescent="0.25">
      <c r="A20" s="295" t="s">
        <v>126</v>
      </c>
      <c r="B20" s="292">
        <v>79.011135548016682</v>
      </c>
      <c r="C20" s="293">
        <v>81.4547789154811</v>
      </c>
      <c r="D20" s="263">
        <v>3.0927835051546282</v>
      </c>
      <c r="E20" s="263">
        <v>5.4887149206942398</v>
      </c>
      <c r="F20" s="292">
        <v>221.88885051401442</v>
      </c>
      <c r="G20" s="293">
        <v>221.34406949274788</v>
      </c>
      <c r="H20" s="707">
        <v>-0.24551978164046862</v>
      </c>
      <c r="I20" s="263">
        <v>5.4868678361165664</v>
      </c>
      <c r="J20" s="292">
        <v>2.808323775819777</v>
      </c>
      <c r="K20" s="293">
        <v>2.7173859218550986</v>
      </c>
      <c r="L20" s="263">
        <v>-3.2381541881912335</v>
      </c>
      <c r="N20" s="667"/>
      <c r="R20" s="597"/>
    </row>
    <row r="21" spans="1:18" s="298" customFormat="1" ht="12.6" customHeight="1" x14ac:dyDescent="0.25">
      <c r="A21" s="295" t="s">
        <v>127</v>
      </c>
      <c r="B21" s="292">
        <v>11.017511126340672</v>
      </c>
      <c r="C21" s="293">
        <v>11.358258893134714</v>
      </c>
      <c r="D21" s="263">
        <v>3.0927835051546504</v>
      </c>
      <c r="E21" s="684">
        <v>0.76536018991032984</v>
      </c>
      <c r="F21" s="707">
        <v>30.964162657912318</v>
      </c>
      <c r="G21" s="705">
        <v>30.877667500495342</v>
      </c>
      <c r="H21" s="292">
        <v>-0.27933956546012384</v>
      </c>
      <c r="I21" s="263">
        <v>0.76542227244231931</v>
      </c>
      <c r="J21" s="292">
        <v>2.8104498650228891</v>
      </c>
      <c r="K21" s="293">
        <v>2.7185211915849856</v>
      </c>
      <c r="L21" s="263">
        <v>-3.2709593784963187</v>
      </c>
      <c r="N21" s="667"/>
      <c r="R21" s="597"/>
    </row>
    <row r="22" spans="1:18" s="298" customFormat="1" ht="12.6" customHeight="1" x14ac:dyDescent="0.25">
      <c r="A22" s="295" t="s">
        <v>128</v>
      </c>
      <c r="B22" s="292">
        <v>9.93585171104103</v>
      </c>
      <c r="C22" s="293">
        <v>10.243146093856733</v>
      </c>
      <c r="D22" s="263">
        <v>3.0927835051546504</v>
      </c>
      <c r="E22" s="684">
        <v>0.69021989315739218</v>
      </c>
      <c r="F22" s="707">
        <v>27.922635186767828</v>
      </c>
      <c r="G22" s="705">
        <v>27.846002232868646</v>
      </c>
      <c r="H22" s="292">
        <v>-0.27444742728113258</v>
      </c>
      <c r="I22" s="263">
        <v>0.6902707371654383</v>
      </c>
      <c r="J22" s="292">
        <v>2.8102910549419051</v>
      </c>
      <c r="K22" s="293">
        <v>2.7185009349392293</v>
      </c>
      <c r="L22" s="263">
        <v>-3.2662140044627308</v>
      </c>
      <c r="N22" s="667"/>
      <c r="R22" s="597"/>
    </row>
    <row r="23" spans="1:18" s="298" customFormat="1" ht="12.6" customHeight="1" x14ac:dyDescent="0.25">
      <c r="A23" s="295" t="s">
        <v>129</v>
      </c>
      <c r="B23" s="292">
        <v>16.372215508932566</v>
      </c>
      <c r="C23" s="293">
        <v>16.878572689621201</v>
      </c>
      <c r="D23" s="263">
        <v>3.0927835051546282</v>
      </c>
      <c r="E23" s="684">
        <v>1.1373387172000406</v>
      </c>
      <c r="F23" s="707">
        <v>46.017940055303875</v>
      </c>
      <c r="G23" s="705">
        <v>45.890652286997721</v>
      </c>
      <c r="H23" s="292">
        <v>-0.27660466364461955</v>
      </c>
      <c r="I23" s="263">
        <v>1.1375770970009513</v>
      </c>
      <c r="J23" s="292">
        <v>2.8107338331942193</v>
      </c>
      <c r="K23" s="293">
        <v>2.7188704359590981</v>
      </c>
      <c r="L23" s="263">
        <v>-3.268306523735276</v>
      </c>
      <c r="N23" s="667"/>
      <c r="R23" s="597"/>
    </row>
    <row r="24" spans="1:18" s="298" customFormat="1" ht="12.6" customHeight="1" x14ac:dyDescent="0.25">
      <c r="A24" s="295" t="s">
        <v>130</v>
      </c>
      <c r="B24" s="292">
        <v>85.218006361835549</v>
      </c>
      <c r="C24" s="293">
        <v>87.85361480601604</v>
      </c>
      <c r="D24" s="263">
        <v>3.0927835051546504</v>
      </c>
      <c r="E24" s="684">
        <v>5.9198914151255302</v>
      </c>
      <c r="F24" s="707">
        <v>239.49325449706612</v>
      </c>
      <c r="G24" s="705">
        <v>238.95655736847129</v>
      </c>
      <c r="H24" s="292">
        <v>-0.22409697079857072</v>
      </c>
      <c r="I24" s="263">
        <v>5.9234613868756307</v>
      </c>
      <c r="J24" s="292">
        <v>2.8103597434581848</v>
      </c>
      <c r="K24" s="293">
        <v>2.7199399580324157</v>
      </c>
      <c r="L24" s="263">
        <v>-3.2173740616746271</v>
      </c>
      <c r="N24" s="667"/>
      <c r="R24" s="597"/>
    </row>
    <row r="25" spans="1:18" s="298" customFormat="1" ht="12.6" customHeight="1" x14ac:dyDescent="0.25">
      <c r="A25" s="295" t="s">
        <v>131</v>
      </c>
      <c r="B25" s="292">
        <v>162.30811050806554</v>
      </c>
      <c r="C25" s="293">
        <v>167.32794897738719</v>
      </c>
      <c r="D25" s="263">
        <v>3.0927835051546726</v>
      </c>
      <c r="E25" s="684">
        <v>11.275156871450273</v>
      </c>
      <c r="F25" s="707">
        <v>455.74618744005727</v>
      </c>
      <c r="G25" s="705">
        <v>454.97079091815681</v>
      </c>
      <c r="H25" s="292">
        <v>-0.17013779671002371</v>
      </c>
      <c r="I25" s="263">
        <v>11.278208649467073</v>
      </c>
      <c r="J25" s="292">
        <v>2.8079076640930398</v>
      </c>
      <c r="K25" s="293">
        <v>2.7190364413039081</v>
      </c>
      <c r="L25" s="263">
        <v>-3.1650336628087583</v>
      </c>
      <c r="N25" s="667"/>
      <c r="R25" s="597"/>
    </row>
    <row r="26" spans="1:18" s="298" customFormat="1" ht="12.6" customHeight="1" x14ac:dyDescent="0.25">
      <c r="A26" s="295" t="s">
        <v>359</v>
      </c>
      <c r="B26" s="292">
        <v>73.266645334345625</v>
      </c>
      <c r="C26" s="293">
        <v>75.532624056026407</v>
      </c>
      <c r="D26" s="263">
        <v>3.0927835051546282</v>
      </c>
      <c r="E26" s="263">
        <v>5.0896589024650494</v>
      </c>
      <c r="F26" s="707">
        <v>205.85928430624966</v>
      </c>
      <c r="G26" s="705">
        <v>205.23180748339135</v>
      </c>
      <c r="H26" s="292">
        <v>-0.30480860990697023</v>
      </c>
      <c r="I26" s="263">
        <v>5.0874631789743168</v>
      </c>
      <c r="J26" s="292">
        <v>2.8097271734884228</v>
      </c>
      <c r="K26" s="293">
        <v>2.7171279966542725</v>
      </c>
      <c r="L26" s="263">
        <v>-3.2956643516097506</v>
      </c>
      <c r="N26" s="667"/>
      <c r="R26" s="597"/>
    </row>
    <row r="27" spans="1:18" s="298" customFormat="1" ht="12.6" customHeight="1" x14ac:dyDescent="0.25">
      <c r="A27" s="295" t="s">
        <v>133</v>
      </c>
      <c r="B27" s="292">
        <v>12.61239907063386</v>
      </c>
      <c r="C27" s="293">
        <v>13.002473268694699</v>
      </c>
      <c r="D27" s="263">
        <v>3.0927835051546282</v>
      </c>
      <c r="E27" s="684">
        <v>0.87615324706564002</v>
      </c>
      <c r="F27" s="707">
        <v>35.444926721767658</v>
      </c>
      <c r="G27" s="705">
        <v>35.360508137221565</v>
      </c>
      <c r="H27" s="292">
        <v>-0.23816831449181564</v>
      </c>
      <c r="I27" s="263">
        <v>0.87654679527438606</v>
      </c>
      <c r="J27" s="292">
        <v>2.8103239140518497</v>
      </c>
      <c r="K27" s="293">
        <v>2.7195216945653726</v>
      </c>
      <c r="L27" s="263">
        <v>-3.2310232650570425</v>
      </c>
      <c r="N27" s="667"/>
      <c r="R27" s="597"/>
    </row>
    <row r="28" spans="1:18" s="298" customFormat="1" ht="12.6" customHeight="1" x14ac:dyDescent="0.25">
      <c r="A28" s="295" t="s">
        <v>134</v>
      </c>
      <c r="B28" s="292">
        <v>6.50096024980619</v>
      </c>
      <c r="C28" s="293">
        <v>6.7020208760888567</v>
      </c>
      <c r="D28" s="263">
        <v>3.0927835051546504</v>
      </c>
      <c r="E28" s="684">
        <v>0.45160618531126884</v>
      </c>
      <c r="F28" s="707">
        <v>18.255855726175213</v>
      </c>
      <c r="G28" s="705">
        <v>18.194207792017025</v>
      </c>
      <c r="H28" s="263">
        <v>-0.33768854817249894</v>
      </c>
      <c r="I28" s="263">
        <v>0.45101372612520085</v>
      </c>
      <c r="J28" s="292">
        <v>2.8081783343805964</v>
      </c>
      <c r="K28" s="293">
        <v>2.7147345746011373</v>
      </c>
      <c r="L28" s="263">
        <v>-3.3275578917273507</v>
      </c>
      <c r="N28" s="667"/>
      <c r="R28" s="597"/>
    </row>
    <row r="29" spans="1:18" s="298" customFormat="1" ht="12.6" customHeight="1" x14ac:dyDescent="0.25">
      <c r="A29" s="682" t="s">
        <v>135</v>
      </c>
      <c r="B29" s="471">
        <v>33.681997940637956</v>
      </c>
      <c r="C29" s="472">
        <v>34.723709217152532</v>
      </c>
      <c r="D29" s="680">
        <v>3.0927835051546282</v>
      </c>
      <c r="E29" s="680">
        <v>2.3398079697667731</v>
      </c>
      <c r="F29" s="471">
        <v>94.568020445305862</v>
      </c>
      <c r="G29" s="472">
        <v>94.409449127198201</v>
      </c>
      <c r="H29" s="680">
        <v>-0.1676796419772475</v>
      </c>
      <c r="I29" s="680">
        <v>2.3403029095318919</v>
      </c>
      <c r="J29" s="454">
        <v>2.8076725321334868</v>
      </c>
      <c r="K29" s="455">
        <v>2.7188756977772006</v>
      </c>
      <c r="L29" s="680">
        <v>-3.1626492527179195</v>
      </c>
      <c r="N29" s="667"/>
      <c r="R29" s="597"/>
    </row>
    <row r="30" spans="1:18" s="298" customFormat="1" ht="12.75" x14ac:dyDescent="0.25">
      <c r="A30" s="586" t="s">
        <v>611</v>
      </c>
      <c r="B30" s="673"/>
      <c r="D30" s="296"/>
      <c r="E30" s="296"/>
      <c r="H30" s="296"/>
      <c r="I30" s="296"/>
      <c r="J30" s="588"/>
      <c r="K30" s="588"/>
      <c r="L30" s="296"/>
    </row>
    <row r="31" spans="1:18" s="298" customFormat="1" ht="12.75" x14ac:dyDescent="0.25">
      <c r="A31" s="586" t="s">
        <v>88</v>
      </c>
      <c r="B31" s="673"/>
      <c r="C31" s="251"/>
      <c r="D31" s="251"/>
      <c r="E31" s="251"/>
      <c r="F31" s="251"/>
      <c r="G31" s="251"/>
      <c r="H31" s="296"/>
      <c r="I31" s="296"/>
      <c r="L31" s="296"/>
    </row>
    <row r="32" spans="1:18" ht="10.35" customHeight="1" x14ac:dyDescent="0.15">
      <c r="A32" s="671"/>
      <c r="B32" s="673"/>
      <c r="C32" s="251"/>
      <c r="D32" s="251"/>
      <c r="E32" s="251"/>
      <c r="F32" s="251"/>
      <c r="G32" s="251"/>
      <c r="H32" s="296"/>
      <c r="I32" s="296"/>
    </row>
    <row r="33" spans="1:9" ht="15" customHeight="1" x14ac:dyDescent="0.15">
      <c r="A33" s="671"/>
      <c r="B33" s="673"/>
      <c r="C33" s="251"/>
      <c r="D33" s="251"/>
      <c r="E33" s="251"/>
      <c r="F33" s="251"/>
      <c r="G33" s="251"/>
      <c r="H33" s="296"/>
      <c r="I33" s="296"/>
    </row>
    <row r="34" spans="1:9" x14ac:dyDescent="0.15">
      <c r="A34" s="671"/>
      <c r="B34" s="673"/>
      <c r="C34" s="251"/>
      <c r="D34" s="251"/>
      <c r="E34" s="251"/>
      <c r="F34" s="251"/>
      <c r="G34" s="251"/>
      <c r="H34" s="296"/>
      <c r="I34" s="296"/>
    </row>
    <row r="35" spans="1:9" x14ac:dyDescent="0.25">
      <c r="A35" s="669"/>
      <c r="B35" s="668"/>
    </row>
  </sheetData>
  <mergeCells count="2">
    <mergeCell ref="A1:L1"/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firstPageNumber="12" orientation="portrait" r:id="rId1"/>
  <headerFooter>
    <oddHeader>&amp;C&amp;G</oddHeader>
    <oddFooter>&amp;C&amp;"-,Negrita"&amp;8&amp;K339966MINAGRI/ DGESEP/ DEA&amp;"Lucida Grande,Negrita"&amp;K01+000
&amp;"-,Normal"&amp;10&amp;P</oddFooter>
  </headerFooter>
  <legacyDrawingHF r:id="rId2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theme="0"/>
  </sheetPr>
  <dimension ref="A1:AR63"/>
  <sheetViews>
    <sheetView view="pageBreakPreview" zoomScaleNormal="100" zoomScaleSheetLayoutView="100" workbookViewId="0">
      <selection activeCell="L22" sqref="L22"/>
    </sheetView>
  </sheetViews>
  <sheetFormatPr baseColWidth="10" defaultColWidth="7" defaultRowHeight="13.5" x14ac:dyDescent="0.25"/>
  <cols>
    <col min="1" max="1" width="12.7109375" style="345" customWidth="1"/>
    <col min="2" max="3" width="6.7109375" style="345" customWidth="1"/>
    <col min="4" max="4" width="4.7109375" style="664" customWidth="1"/>
    <col min="5" max="5" width="5.7109375" style="664" customWidth="1"/>
    <col min="6" max="6" width="6.28515625" style="345" customWidth="1"/>
    <col min="7" max="7" width="0.7109375" style="345" customWidth="1"/>
    <col min="8" max="8" width="6.7109375" style="345" customWidth="1"/>
    <col min="9" max="9" width="4.7109375" style="664" customWidth="1"/>
    <col min="10" max="10" width="5.7109375" style="664" customWidth="1"/>
    <col min="11" max="11" width="6.28515625" style="345" customWidth="1"/>
    <col min="12" max="12" width="0.7109375" style="345" customWidth="1"/>
    <col min="13" max="13" width="6.28515625" style="600" customWidth="1"/>
    <col min="14" max="14" width="4.7109375" style="664" customWidth="1"/>
    <col min="15" max="25" width="7" style="345"/>
    <col min="26" max="26" width="10.85546875" style="345" customWidth="1"/>
    <col min="27" max="27" width="12.28515625" style="345" customWidth="1"/>
    <col min="28" max="28" width="9.140625" style="345" customWidth="1"/>
    <col min="29" max="33" width="7" style="345"/>
    <col min="34" max="34" width="13.140625" style="345" customWidth="1"/>
    <col min="35" max="35" width="8.42578125" style="345" customWidth="1"/>
    <col min="36" max="36" width="9.140625" style="345" customWidth="1"/>
    <col min="37" max="37" width="7" style="345"/>
    <col min="38" max="38" width="9.42578125" style="345" customWidth="1"/>
    <col min="39" max="39" width="11.42578125" style="345" customWidth="1"/>
    <col min="40" max="40" width="7.85546875" style="345" customWidth="1"/>
    <col min="41" max="41" width="9.140625" style="345" customWidth="1"/>
    <col min="42" max="42" width="7" style="345"/>
    <col min="43" max="43" width="11.140625" style="345" customWidth="1"/>
    <col min="44" max="16384" width="7" style="345"/>
  </cols>
  <sheetData>
    <row r="1" spans="1:44" s="281" customFormat="1" x14ac:dyDescent="0.25">
      <c r="A1" s="820" t="s">
        <v>645</v>
      </c>
      <c r="B1" s="820"/>
      <c r="C1" s="820"/>
      <c r="D1" s="820"/>
      <c r="E1" s="820"/>
      <c r="F1" s="820"/>
      <c r="G1" s="820"/>
      <c r="H1" s="820"/>
      <c r="I1" s="820"/>
      <c r="J1" s="820"/>
      <c r="K1" s="820"/>
      <c r="L1" s="820"/>
      <c r="M1" s="820"/>
      <c r="N1" s="820"/>
    </row>
    <row r="2" spans="1:44" x14ac:dyDescent="0.25">
      <c r="B2" s="711"/>
      <c r="F2" s="711"/>
      <c r="G2" s="711"/>
      <c r="AJ2" s="345" t="s">
        <v>566</v>
      </c>
      <c r="AL2" s="733" t="s">
        <v>644</v>
      </c>
      <c r="AM2" s="733"/>
      <c r="AN2" s="597" t="s">
        <v>643</v>
      </c>
    </row>
    <row r="3" spans="1:44" s="597" customFormat="1" ht="14.45" customHeight="1" x14ac:dyDescent="0.25">
      <c r="A3" s="821" t="s">
        <v>327</v>
      </c>
      <c r="B3" s="690" t="s">
        <v>602</v>
      </c>
      <c r="C3" s="690"/>
      <c r="D3" s="690"/>
      <c r="E3" s="690"/>
      <c r="F3" s="690" t="s">
        <v>599</v>
      </c>
      <c r="G3" s="690"/>
      <c r="H3" s="690"/>
      <c r="I3" s="690"/>
      <c r="J3" s="690"/>
      <c r="K3" s="690" t="s">
        <v>598</v>
      </c>
      <c r="L3" s="690"/>
      <c r="M3" s="690"/>
      <c r="N3" s="690"/>
      <c r="AN3" s="597" t="s">
        <v>642</v>
      </c>
    </row>
    <row r="4" spans="1:44" s="597" customFormat="1" ht="22.5" customHeight="1" x14ac:dyDescent="0.25">
      <c r="A4" s="822"/>
      <c r="B4" s="648">
        <v>2015</v>
      </c>
      <c r="C4" s="648">
        <v>2016</v>
      </c>
      <c r="D4" s="688" t="s">
        <v>334</v>
      </c>
      <c r="E4" s="689" t="s">
        <v>386</v>
      </c>
      <c r="F4" s="816">
        <v>2015</v>
      </c>
      <c r="G4" s="817"/>
      <c r="H4" s="648">
        <v>2016</v>
      </c>
      <c r="I4" s="688" t="s">
        <v>334</v>
      </c>
      <c r="J4" s="689" t="s">
        <v>386</v>
      </c>
      <c r="K4" s="816">
        <v>2015</v>
      </c>
      <c r="L4" s="817"/>
      <c r="M4" s="648">
        <v>2016</v>
      </c>
      <c r="N4" s="688" t="s">
        <v>334</v>
      </c>
      <c r="AH4" s="597">
        <v>2015</v>
      </c>
      <c r="AI4" s="597">
        <v>2016</v>
      </c>
      <c r="AM4" s="587"/>
      <c r="AN4" s="587"/>
    </row>
    <row r="5" spans="1:44" s="597" customFormat="1" ht="12.6" customHeight="1" x14ac:dyDescent="0.25">
      <c r="A5" s="687" t="s">
        <v>325</v>
      </c>
      <c r="B5" s="730">
        <v>32896.485570377299</v>
      </c>
      <c r="C5" s="729">
        <v>31045.671993012835</v>
      </c>
      <c r="D5" s="685">
        <v>-5.6261741802324572</v>
      </c>
      <c r="E5" s="685">
        <v>100</v>
      </c>
      <c r="F5" s="730">
        <v>80425.742032146198</v>
      </c>
      <c r="G5" s="732" t="s">
        <v>548</v>
      </c>
      <c r="H5" s="729">
        <v>72800.059237018155</v>
      </c>
      <c r="I5" s="685">
        <v>-9.4816443124392418</v>
      </c>
      <c r="J5" s="685">
        <v>100</v>
      </c>
      <c r="K5" s="454">
        <v>2.4448125882652993</v>
      </c>
      <c r="L5" s="454"/>
      <c r="M5" s="455">
        <v>2.3449342392524986</v>
      </c>
      <c r="N5" s="685">
        <v>-4.0853171933178274</v>
      </c>
      <c r="Q5" s="596"/>
      <c r="S5" s="596"/>
      <c r="V5" s="298"/>
      <c r="W5" s="298"/>
      <c r="Z5" s="596"/>
      <c r="AA5" s="596"/>
      <c r="AB5" s="587"/>
      <c r="AH5" s="588">
        <f>C.201!B5+C.202!B5+C.203!B5</f>
        <v>612071.69373324211</v>
      </c>
      <c r="AI5" s="587">
        <f>C.201!C5+C.202!C5+C.203!C5</f>
        <v>653652.28264109092</v>
      </c>
      <c r="AJ5" s="587">
        <f t="shared" ref="AJ5:AJ31" si="0">AM5-AI5</f>
        <v>37188.428531874553</v>
      </c>
      <c r="AL5" s="597" t="s">
        <v>639</v>
      </c>
      <c r="AM5" s="587">
        <f t="shared" ref="AM5:AM31" si="1">AQ5/1000</f>
        <v>690840.71117296547</v>
      </c>
      <c r="AN5" s="587">
        <v>648007.34914142848</v>
      </c>
      <c r="AO5" s="597" t="s">
        <v>641</v>
      </c>
      <c r="AQ5" s="597">
        <v>690840711.17296553</v>
      </c>
    </row>
    <row r="6" spans="1:44" s="298" customFormat="1" ht="12.6" customHeight="1" x14ac:dyDescent="0.25">
      <c r="A6" s="295" t="s">
        <v>113</v>
      </c>
      <c r="B6" s="292">
        <v>251.97915047084049</v>
      </c>
      <c r="C6" s="293">
        <v>241.27496988407799</v>
      </c>
      <c r="D6" s="684">
        <v>-4.248042176013767</v>
      </c>
      <c r="E6" s="684">
        <v>0.77716137031396693</v>
      </c>
      <c r="F6" s="292">
        <v>554.32689250667545</v>
      </c>
      <c r="G6" s="683"/>
      <c r="H6" s="293">
        <v>533.01835465287797</v>
      </c>
      <c r="I6" s="292">
        <v>-3.8440382636750536</v>
      </c>
      <c r="J6" s="684">
        <v>0.73216747381689373</v>
      </c>
      <c r="K6" s="707">
        <v>2.1998919016548681</v>
      </c>
      <c r="L6" s="707"/>
      <c r="M6" s="705">
        <v>2.2091738521777451</v>
      </c>
      <c r="N6" s="684">
        <v>0.42192757361825262</v>
      </c>
      <c r="Q6" s="596"/>
      <c r="S6" s="596"/>
      <c r="Z6" s="251"/>
      <c r="AA6" s="251"/>
      <c r="AH6" s="588">
        <f>C.201!B6+C.202!B6+C.203!B6</f>
        <v>49.159560463677742</v>
      </c>
      <c r="AI6" s="587">
        <f>C.201!C6+C.202!C6+C.203!C6</f>
        <v>603.24243421550284</v>
      </c>
      <c r="AJ6" s="587">
        <f t="shared" si="0"/>
        <v>281.27496988407756</v>
      </c>
      <c r="AL6" s="597" t="s">
        <v>638</v>
      </c>
      <c r="AM6" s="587">
        <f t="shared" si="1"/>
        <v>884.5174040995804</v>
      </c>
      <c r="AN6" s="588">
        <v>565.1296735714285</v>
      </c>
      <c r="AO6" s="597">
        <v>2179.7016366802836</v>
      </c>
      <c r="AP6" s="597"/>
      <c r="AQ6" s="597">
        <v>884517.40409958037</v>
      </c>
      <c r="AR6" s="597"/>
    </row>
    <row r="7" spans="1:44" s="298" customFormat="1" ht="12.6" customHeight="1" x14ac:dyDescent="0.25">
      <c r="A7" s="295" t="s">
        <v>114</v>
      </c>
      <c r="B7" s="292">
        <v>974.71425373409306</v>
      </c>
      <c r="C7" s="293">
        <v>826.85786001245287</v>
      </c>
      <c r="D7" s="263">
        <v>-15.169204015967551</v>
      </c>
      <c r="E7" s="263">
        <v>2.6633595181916054</v>
      </c>
      <c r="F7" s="292">
        <v>2804.0358541513401</v>
      </c>
      <c r="G7" s="683" t="s">
        <v>548</v>
      </c>
      <c r="H7" s="293">
        <v>2711.2008100412399</v>
      </c>
      <c r="I7" s="292">
        <v>-3.3107652305037094</v>
      </c>
      <c r="J7" s="263">
        <v>3.7241739065270147</v>
      </c>
      <c r="K7" s="292">
        <v>2.8767773154123741</v>
      </c>
      <c r="L7" s="292"/>
      <c r="M7" s="293">
        <v>3.2789200431624463</v>
      </c>
      <c r="N7" s="263">
        <v>13.978931410352381</v>
      </c>
      <c r="Q7" s="596"/>
      <c r="S7" s="596"/>
      <c r="Z7" s="251"/>
      <c r="AA7" s="251"/>
      <c r="AB7" s="587"/>
      <c r="AH7" s="588" t="e">
        <f>C.201!B7+C.202!#REF!+C.203!B7</f>
        <v>#REF!</v>
      </c>
      <c r="AI7" s="587" t="e">
        <f>C.201!C7+C.202!#REF!+C.203!C7</f>
        <v>#REF!</v>
      </c>
      <c r="AJ7" s="587" t="e">
        <f t="shared" si="0"/>
        <v>#REF!</v>
      </c>
      <c r="AL7" s="298" t="s">
        <v>637</v>
      </c>
      <c r="AM7" s="587">
        <f t="shared" si="1"/>
        <v>15171.82794402217</v>
      </c>
      <c r="AN7" s="588">
        <v>13887.779061428571</v>
      </c>
      <c r="AO7" s="298">
        <v>40507.51841304078</v>
      </c>
      <c r="AQ7" s="298">
        <v>15171827.944022171</v>
      </c>
    </row>
    <row r="8" spans="1:44" s="298" customFormat="1" ht="12.6" customHeight="1" x14ac:dyDescent="0.25">
      <c r="A8" s="295" t="s">
        <v>115</v>
      </c>
      <c r="B8" s="292">
        <v>342.44117452117968</v>
      </c>
      <c r="C8" s="293">
        <v>328.53031301942798</v>
      </c>
      <c r="D8" s="263">
        <v>-4.0622631087522176</v>
      </c>
      <c r="E8" s="263">
        <v>1.0582161439229509</v>
      </c>
      <c r="F8" s="292">
        <v>752.87688560532138</v>
      </c>
      <c r="G8" s="683"/>
      <c r="H8" s="293">
        <v>774.19383917658126</v>
      </c>
      <c r="I8" s="292">
        <v>2.8313996589390378</v>
      </c>
      <c r="J8" s="263">
        <v>1.0634522104659372</v>
      </c>
      <c r="K8" s="292">
        <v>2.1985582973719087</v>
      </c>
      <c r="L8" s="292"/>
      <c r="M8" s="293">
        <v>2.3565370028147097</v>
      </c>
      <c r="N8" s="263">
        <v>7.1855590834977612</v>
      </c>
      <c r="Q8" s="596"/>
      <c r="S8" s="596"/>
      <c r="Z8" s="251"/>
      <c r="AA8" s="251"/>
      <c r="AB8" s="587"/>
      <c r="AH8" s="588" t="e">
        <f>C.201!B8+C.202!#REF!+C.203!B8</f>
        <v>#REF!</v>
      </c>
      <c r="AI8" s="587" t="e">
        <f>C.201!C8+C.202!#REF!+C.203!C8</f>
        <v>#REF!</v>
      </c>
      <c r="AJ8" s="587" t="e">
        <f t="shared" si="0"/>
        <v>#REF!</v>
      </c>
      <c r="AL8" s="298" t="s">
        <v>636</v>
      </c>
      <c r="AM8" s="587">
        <f t="shared" si="1"/>
        <v>411.97261044632273</v>
      </c>
      <c r="AN8" s="588">
        <v>12.914999999999999</v>
      </c>
      <c r="AO8" s="298">
        <v>945.57064533653966</v>
      </c>
      <c r="AQ8" s="298">
        <v>411972.61044632271</v>
      </c>
    </row>
    <row r="9" spans="1:44" s="298" customFormat="1" ht="12.6" customHeight="1" x14ac:dyDescent="0.25">
      <c r="A9" s="295" t="s">
        <v>116</v>
      </c>
      <c r="B9" s="292">
        <v>1102.7177930314194</v>
      </c>
      <c r="C9" s="293">
        <v>945.17900118736998</v>
      </c>
      <c r="D9" s="263">
        <v>-14.286410615627087</v>
      </c>
      <c r="E9" s="263">
        <v>3.0444791190221063</v>
      </c>
      <c r="F9" s="292">
        <v>2921.7471518697298</v>
      </c>
      <c r="G9" s="683" t="s">
        <v>548</v>
      </c>
      <c r="H9" s="293">
        <v>2651.573057395</v>
      </c>
      <c r="I9" s="292">
        <v>-9.2470046322056234</v>
      </c>
      <c r="J9" s="263">
        <v>3.6422677195387498</v>
      </c>
      <c r="K9" s="292">
        <v>2.6495873834027099</v>
      </c>
      <c r="L9" s="292"/>
      <c r="M9" s="293">
        <v>2.8053660249159074</v>
      </c>
      <c r="N9" s="263">
        <v>5.8793547436484239</v>
      </c>
      <c r="Q9" s="596"/>
      <c r="S9" s="596"/>
      <c r="Z9" s="251"/>
      <c r="AA9" s="251"/>
      <c r="AB9" s="587"/>
      <c r="AH9" s="588">
        <f>C.201!B9+C.202!B7+C.203!B9</f>
        <v>62389.270278104923</v>
      </c>
      <c r="AI9" s="587">
        <f>C.201!C9+C.202!C7+C.203!C9</f>
        <v>65952.27507417163</v>
      </c>
      <c r="AJ9" s="587">
        <f t="shared" si="0"/>
        <v>1375.904127615926</v>
      </c>
      <c r="AL9" s="298" t="s">
        <v>635</v>
      </c>
      <c r="AM9" s="587">
        <f t="shared" si="1"/>
        <v>67328.179201787556</v>
      </c>
      <c r="AN9" s="588">
        <v>65844.111863571437</v>
      </c>
      <c r="AO9" s="298">
        <v>176941.88598453256</v>
      </c>
      <c r="AQ9" s="298">
        <v>67328179.201787561</v>
      </c>
    </row>
    <row r="10" spans="1:44" s="298" customFormat="1" ht="12.6" customHeight="1" x14ac:dyDescent="0.25">
      <c r="A10" s="295" t="s">
        <v>117</v>
      </c>
      <c r="B10" s="292">
        <v>449.53108946363022</v>
      </c>
      <c r="C10" s="293">
        <v>429.31383847951901</v>
      </c>
      <c r="D10" s="263">
        <v>-4.4974088462344071</v>
      </c>
      <c r="E10" s="263">
        <v>1.3828460165917515</v>
      </c>
      <c r="F10" s="292">
        <v>989.01119980080796</v>
      </c>
      <c r="G10" s="683"/>
      <c r="H10" s="293">
        <v>968.77215728670001</v>
      </c>
      <c r="I10" s="292">
        <v>-2.0463916402750693</v>
      </c>
      <c r="J10" s="263">
        <v>1.3307299024752557</v>
      </c>
      <c r="K10" s="292">
        <v>2.2000952169534536</v>
      </c>
      <c r="L10" s="292"/>
      <c r="M10" s="293">
        <v>2.2565593522858607</v>
      </c>
      <c r="N10" s="263">
        <v>2.5664405293601256</v>
      </c>
      <c r="Q10" s="596"/>
      <c r="S10" s="596"/>
      <c r="Z10" s="251"/>
      <c r="AA10" s="251"/>
      <c r="AB10" s="587"/>
      <c r="AH10" s="588">
        <f>C.201!B10+C.202!B8+C.203!B10</f>
        <v>69.189166056982955</v>
      </c>
      <c r="AI10" s="587">
        <f>C.201!C10+C.202!C8+C.203!C10</f>
        <v>72.160255689856129</v>
      </c>
      <c r="AJ10" s="587">
        <f t="shared" si="0"/>
        <v>469.31383847951878</v>
      </c>
      <c r="AL10" s="298" t="s">
        <v>634</v>
      </c>
      <c r="AM10" s="587">
        <f t="shared" si="1"/>
        <v>541.47409416937489</v>
      </c>
      <c r="AN10" s="588">
        <v>2.5375714285714284</v>
      </c>
      <c r="AO10" s="298">
        <v>1256.3737582980073</v>
      </c>
      <c r="AQ10" s="298">
        <v>541474.0941693749</v>
      </c>
    </row>
    <row r="11" spans="1:44" s="298" customFormat="1" ht="12.6" customHeight="1" x14ac:dyDescent="0.25">
      <c r="A11" s="295" t="s">
        <v>118</v>
      </c>
      <c r="B11" s="292">
        <v>1216.8200237003425</v>
      </c>
      <c r="C11" s="293">
        <v>1100.1400180272501</v>
      </c>
      <c r="D11" s="263">
        <v>-9.5889287980542299</v>
      </c>
      <c r="E11" s="263">
        <v>3.543617990536164</v>
      </c>
      <c r="F11" s="292">
        <v>2678.1061473465002</v>
      </c>
      <c r="G11" s="683"/>
      <c r="H11" s="293">
        <v>2503.40148715124</v>
      </c>
      <c r="I11" s="292">
        <v>-6.5234404681218328</v>
      </c>
      <c r="J11" s="263">
        <v>3.4387355084434925</v>
      </c>
      <c r="K11" s="292">
        <v>2.2009057175130922</v>
      </c>
      <c r="L11" s="292"/>
      <c r="M11" s="293">
        <v>2.2755298835872648</v>
      </c>
      <c r="N11" s="263">
        <v>3.3906116686585719</v>
      </c>
      <c r="Q11" s="596"/>
      <c r="S11" s="596"/>
      <c r="Z11" s="251"/>
      <c r="AA11" s="251"/>
      <c r="AH11" s="588">
        <f>C.201!B11+C.202!B9+C.203!B11</f>
        <v>595.03732455213822</v>
      </c>
      <c r="AI11" s="587">
        <f>C.201!C11+C.202!C9+C.203!C11</f>
        <v>558.87637618656731</v>
      </c>
      <c r="AJ11" s="587">
        <f t="shared" si="0"/>
        <v>1300.1400180272483</v>
      </c>
      <c r="AL11" s="298" t="s">
        <v>633</v>
      </c>
      <c r="AM11" s="587">
        <f t="shared" si="1"/>
        <v>1859.0163942138156</v>
      </c>
      <c r="AN11" s="588">
        <v>406.93972357142854</v>
      </c>
      <c r="AO11" s="298">
        <v>4461.1508145651678</v>
      </c>
      <c r="AQ11" s="298">
        <v>1859016.3942138157</v>
      </c>
    </row>
    <row r="12" spans="1:44" s="298" customFormat="1" ht="12.6" customHeight="1" x14ac:dyDescent="0.25">
      <c r="A12" s="295" t="s">
        <v>400</v>
      </c>
      <c r="B12" s="292">
        <v>29.420000000000016</v>
      </c>
      <c r="C12" s="293">
        <v>26.4</v>
      </c>
      <c r="D12" s="263">
        <v>-10.26512576478591</v>
      </c>
      <c r="E12" s="263">
        <v>8.5036007614657544E-2</v>
      </c>
      <c r="F12" s="292">
        <v>79.712926829268213</v>
      </c>
      <c r="G12" s="683"/>
      <c r="H12" s="293">
        <v>75.099999999999994</v>
      </c>
      <c r="I12" s="292">
        <v>-5.7869244208638033</v>
      </c>
      <c r="J12" s="263">
        <v>0.10315925671913785</v>
      </c>
      <c r="K12" s="292">
        <v>2.7094808575550022</v>
      </c>
      <c r="L12" s="292"/>
      <c r="M12" s="293">
        <v>2.8446969696969697</v>
      </c>
      <c r="N12" s="263">
        <v>4.9904804370526135</v>
      </c>
      <c r="Q12" s="596"/>
      <c r="S12" s="596"/>
      <c r="Z12" s="251"/>
      <c r="AA12" s="251"/>
      <c r="AH12" s="588" t="e">
        <f>C.201!B12+C.202!#REF!+C.203!#REF!</f>
        <v>#REF!</v>
      </c>
      <c r="AI12" s="587" t="e">
        <f>C.201!C12+C.202!#REF!+C.203!#REF!</f>
        <v>#REF!</v>
      </c>
      <c r="AJ12" s="587" t="e">
        <f t="shared" si="0"/>
        <v>#REF!</v>
      </c>
      <c r="AL12" s="298" t="s">
        <v>632</v>
      </c>
      <c r="AM12" s="587">
        <f t="shared" si="1"/>
        <v>8.4039999999999999</v>
      </c>
      <c r="AN12" s="588">
        <v>8.4039999999999999</v>
      </c>
      <c r="AO12" s="298">
        <v>20.304859153491208</v>
      </c>
      <c r="AQ12" s="298">
        <v>8404</v>
      </c>
    </row>
    <row r="13" spans="1:44" s="298" customFormat="1" ht="12.6" customHeight="1" x14ac:dyDescent="0.25">
      <c r="A13" s="295" t="s">
        <v>119</v>
      </c>
      <c r="B13" s="292">
        <v>733.91066518567345</v>
      </c>
      <c r="C13" s="293">
        <v>760.30101096943497</v>
      </c>
      <c r="D13" s="263">
        <v>3.5958526065410057</v>
      </c>
      <c r="E13" s="263">
        <v>2.44897585447836</v>
      </c>
      <c r="F13" s="292">
        <v>1716.9017086046599</v>
      </c>
      <c r="G13" s="683" t="s">
        <v>548</v>
      </c>
      <c r="H13" s="293">
        <v>1724.06230672365</v>
      </c>
      <c r="I13" s="292">
        <v>0.41706511695474013</v>
      </c>
      <c r="J13" s="263">
        <v>2.3682155272848737</v>
      </c>
      <c r="K13" s="292">
        <v>2.3393878710977685</v>
      </c>
      <c r="L13" s="292"/>
      <c r="M13" s="293">
        <v>2.2676049115406993</v>
      </c>
      <c r="N13" s="263">
        <v>-3.0684505311803889</v>
      </c>
      <c r="Q13" s="596"/>
      <c r="S13" s="596"/>
      <c r="Z13" s="251"/>
      <c r="AA13" s="251"/>
      <c r="AH13" s="588">
        <f>C.201!B13+C.202!B10+C.203!B12</f>
        <v>1501.9991238197574</v>
      </c>
      <c r="AI13" s="587">
        <f>C.201!C13+C.202!C10+C.203!C12</f>
        <v>1366.6302874479809</v>
      </c>
      <c r="AJ13" s="587">
        <f t="shared" si="0"/>
        <v>860.30101096943486</v>
      </c>
      <c r="AL13" s="298" t="s">
        <v>631</v>
      </c>
      <c r="AM13" s="587">
        <f t="shared" si="1"/>
        <v>2226.9312984174157</v>
      </c>
      <c r="AN13" s="588">
        <v>1317.4924685714286</v>
      </c>
      <c r="AO13" s="298">
        <v>5512.4140897535481</v>
      </c>
      <c r="AQ13" s="298">
        <v>2226931.2984174159</v>
      </c>
    </row>
    <row r="14" spans="1:44" s="298" customFormat="1" ht="12.6" customHeight="1" x14ac:dyDescent="0.25">
      <c r="A14" s="295" t="s">
        <v>120</v>
      </c>
      <c r="B14" s="292">
        <v>426.93645823233271</v>
      </c>
      <c r="C14" s="293">
        <v>416.831806353817</v>
      </c>
      <c r="D14" s="684">
        <v>-2.3667812115068632</v>
      </c>
      <c r="E14" s="684">
        <v>1.3426406310278274</v>
      </c>
      <c r="F14" s="292">
        <v>940.18947785205364</v>
      </c>
      <c r="G14" s="683"/>
      <c r="H14" s="293">
        <v>971.08360978796645</v>
      </c>
      <c r="I14" s="292">
        <v>3.2859474248204901</v>
      </c>
      <c r="J14" s="263">
        <v>1.3339049720088405</v>
      </c>
      <c r="K14" s="292">
        <v>2.202176599639134</v>
      </c>
      <c r="L14" s="292"/>
      <c r="M14" s="293">
        <v>2.3296773302459721</v>
      </c>
      <c r="N14" s="263">
        <v>5.7897595782159916</v>
      </c>
      <c r="Q14" s="596"/>
      <c r="S14" s="596"/>
      <c r="Z14" s="251"/>
      <c r="AA14" s="251"/>
      <c r="AH14" s="588" t="e">
        <f>C.201!#REF!+C.202!B11+C.203!B13</f>
        <v>#REF!</v>
      </c>
      <c r="AI14" s="587" t="e">
        <f>C.201!#REF!+C.202!C11+C.203!C13</f>
        <v>#REF!</v>
      </c>
      <c r="AJ14" s="587" t="e">
        <f t="shared" si="0"/>
        <v>#REF!</v>
      </c>
      <c r="AL14" s="298" t="s">
        <v>630</v>
      </c>
      <c r="AM14" s="587">
        <f t="shared" si="1"/>
        <v>500.30908045455493</v>
      </c>
      <c r="AN14" s="588">
        <v>0</v>
      </c>
      <c r="AO14" s="298">
        <v>1143.7825915247336</v>
      </c>
      <c r="AQ14" s="298">
        <v>500309.08045455493</v>
      </c>
    </row>
    <row r="15" spans="1:44" s="298" customFormat="1" ht="12.6" customHeight="1" x14ac:dyDescent="0.25">
      <c r="A15" s="295" t="s">
        <v>121</v>
      </c>
      <c r="B15" s="292">
        <v>541.13986801180079</v>
      </c>
      <c r="C15" s="293">
        <v>524.51566444199068</v>
      </c>
      <c r="D15" s="263">
        <v>-3.0720714832727092</v>
      </c>
      <c r="E15" s="263">
        <v>1.6894968952839502</v>
      </c>
      <c r="F15" s="292">
        <v>1184.2269705734693</v>
      </c>
      <c r="G15" s="683"/>
      <c r="H15" s="293">
        <v>1162.5631722687885</v>
      </c>
      <c r="I15" s="292">
        <v>-1.8293620093950302</v>
      </c>
      <c r="J15" s="263">
        <v>1.5969261350238517</v>
      </c>
      <c r="K15" s="292">
        <v>2.1883935015256437</v>
      </c>
      <c r="L15" s="292"/>
      <c r="M15" s="293">
        <v>2.2164508156407279</v>
      </c>
      <c r="N15" s="263">
        <v>1.2820963915092909</v>
      </c>
      <c r="Q15" s="596"/>
      <c r="S15" s="596"/>
      <c r="Z15" s="251"/>
      <c r="AA15" s="251"/>
      <c r="AH15" s="588">
        <f>C.201!B14+C.202!B12+C.203!B14</f>
        <v>319.76431503519791</v>
      </c>
      <c r="AI15" s="587">
        <f>C.201!C14+C.202!C12+C.203!C14</f>
        <v>309.14911876627843</v>
      </c>
      <c r="AJ15" s="587">
        <f t="shared" si="0"/>
        <v>524.51566444199068</v>
      </c>
      <c r="AL15" s="298" t="s">
        <v>629</v>
      </c>
      <c r="AM15" s="587">
        <f t="shared" si="1"/>
        <v>833.66478320826911</v>
      </c>
      <c r="AN15" s="588">
        <v>220.46299999999997</v>
      </c>
      <c r="AO15" s="298">
        <v>1978.9916858659269</v>
      </c>
      <c r="AQ15" s="298">
        <v>833664.78320826916</v>
      </c>
    </row>
    <row r="16" spans="1:44" s="298" customFormat="1" ht="12.6" customHeight="1" x14ac:dyDescent="0.25">
      <c r="A16" s="295" t="s">
        <v>122</v>
      </c>
      <c r="B16" s="292">
        <v>7028.323287505561</v>
      </c>
      <c r="C16" s="293">
        <v>6914.6581143169196</v>
      </c>
      <c r="D16" s="263">
        <v>-1.6172445196240059</v>
      </c>
      <c r="E16" s="263">
        <v>22.272534850826027</v>
      </c>
      <c r="F16" s="292">
        <v>17171.577474076501</v>
      </c>
      <c r="G16" s="683" t="s">
        <v>548</v>
      </c>
      <c r="H16" s="293">
        <v>15248.6253614949</v>
      </c>
      <c r="I16" s="292">
        <v>-11.198459288231577</v>
      </c>
      <c r="J16" s="263">
        <v>20.945896914519427</v>
      </c>
      <c r="K16" s="292">
        <v>2.4431968723753608</v>
      </c>
      <c r="L16" s="292"/>
      <c r="M16" s="293">
        <v>2.2052609267726999</v>
      </c>
      <c r="N16" s="263">
        <v>-9.7387135802662996</v>
      </c>
      <c r="Q16" s="596"/>
      <c r="S16" s="596"/>
      <c r="Z16" s="251"/>
      <c r="AA16" s="251"/>
      <c r="AH16" s="588">
        <f>C.201!B15+C.202!B13+C.203!B15</f>
        <v>24881.125948697831</v>
      </c>
      <c r="AI16" s="587">
        <f>C.201!C15+C.202!C13+C.203!C15</f>
        <v>25160.878047329519</v>
      </c>
      <c r="AJ16" s="587">
        <f t="shared" si="0"/>
        <v>8914.6581143169242</v>
      </c>
      <c r="AL16" s="298" t="s">
        <v>628</v>
      </c>
      <c r="AM16" s="587">
        <f t="shared" si="1"/>
        <v>34075.536161646443</v>
      </c>
      <c r="AN16" s="588">
        <v>25274.971589285717</v>
      </c>
      <c r="AO16" s="298">
        <v>85226.372859682742</v>
      </c>
      <c r="AQ16" s="298">
        <v>34075536.161646441</v>
      </c>
    </row>
    <row r="17" spans="1:43" s="298" customFormat="1" ht="12.6" customHeight="1" x14ac:dyDescent="0.25">
      <c r="A17" s="295" t="s">
        <v>123</v>
      </c>
      <c r="B17" s="292">
        <v>478.4479530163344</v>
      </c>
      <c r="C17" s="293">
        <v>469.8531512567688</v>
      </c>
      <c r="D17" s="263">
        <v>-1.79639221055925</v>
      </c>
      <c r="E17" s="263">
        <v>1.5134256116682363</v>
      </c>
      <c r="F17" s="292">
        <v>1048.1662295332142</v>
      </c>
      <c r="G17" s="683"/>
      <c r="H17" s="293">
        <v>1019.2874049279817</v>
      </c>
      <c r="I17" s="292">
        <v>-2.7551760199422959</v>
      </c>
      <c r="J17" s="263">
        <v>1.4001189224440678</v>
      </c>
      <c r="K17" s="292">
        <v>2.1907633273904494</v>
      </c>
      <c r="L17" s="292"/>
      <c r="M17" s="293">
        <v>2.1693744145411809</v>
      </c>
      <c r="N17" s="263">
        <v>-0.97632238872403798</v>
      </c>
      <c r="Q17" s="596"/>
      <c r="S17" s="596"/>
      <c r="Z17" s="251"/>
      <c r="AA17" s="251"/>
      <c r="AH17" s="588">
        <f>C.201!B16+C.202!B14+C.203!B16</f>
        <v>4627.6934623956458</v>
      </c>
      <c r="AI17" s="587">
        <f>C.201!C16+C.202!C14+C.203!C16</f>
        <v>8144.8685762022269</v>
      </c>
      <c r="AJ17" s="587">
        <f t="shared" si="0"/>
        <v>502.13751697105545</v>
      </c>
      <c r="AL17" s="298" t="s">
        <v>627</v>
      </c>
      <c r="AM17" s="587">
        <f t="shared" si="1"/>
        <v>8647.0060931732824</v>
      </c>
      <c r="AN17" s="588">
        <v>8067.20545642857</v>
      </c>
      <c r="AO17" s="298">
        <v>22482.165986033429</v>
      </c>
      <c r="AQ17" s="298">
        <v>8647006.0931732822</v>
      </c>
    </row>
    <row r="18" spans="1:43" s="298" customFormat="1" ht="12.6" customHeight="1" x14ac:dyDescent="0.25">
      <c r="A18" s="295" t="s">
        <v>124</v>
      </c>
      <c r="B18" s="292">
        <v>5077.102616557333</v>
      </c>
      <c r="C18" s="293">
        <v>4819.7944799421502</v>
      </c>
      <c r="D18" s="263">
        <v>-5.0680113452120317</v>
      </c>
      <c r="E18" s="263">
        <v>15.524851518842617</v>
      </c>
      <c r="F18" s="292">
        <v>15706.660141476301</v>
      </c>
      <c r="G18" s="683" t="s">
        <v>548</v>
      </c>
      <c r="H18" s="293">
        <v>13371.348537310199</v>
      </c>
      <c r="I18" s="292">
        <v>-14.868288885931168</v>
      </c>
      <c r="J18" s="263">
        <v>18.367222056477384</v>
      </c>
      <c r="K18" s="292">
        <v>3.0936266858688444</v>
      </c>
      <c r="L18" s="292"/>
      <c r="M18" s="293">
        <v>2.7742569922754652</v>
      </c>
      <c r="N18" s="263">
        <v>-10.323472287467816</v>
      </c>
      <c r="Q18" s="596"/>
      <c r="S18" s="596"/>
      <c r="Z18" s="251"/>
      <c r="AA18" s="251"/>
      <c r="AH18" s="588">
        <f>C.201!B17+C.202!B15+C.203!B17</f>
        <v>119045.19367379486</v>
      </c>
      <c r="AI18" s="587">
        <f>C.201!C17+C.202!C15+C.203!C17</f>
        <v>120310.65219892326</v>
      </c>
      <c r="AJ18" s="587">
        <f t="shared" si="0"/>
        <v>6505.4286920849991</v>
      </c>
      <c r="AL18" s="298" t="s">
        <v>626</v>
      </c>
      <c r="AM18" s="587">
        <f t="shared" si="1"/>
        <v>126816.08089100826</v>
      </c>
      <c r="AN18" s="588">
        <v>120164.91756071427</v>
      </c>
      <c r="AO18" s="298">
        <v>332291.03304835642</v>
      </c>
      <c r="AQ18" s="298">
        <v>126816080.89100826</v>
      </c>
    </row>
    <row r="19" spans="1:43" s="298" customFormat="1" ht="12.6" customHeight="1" x14ac:dyDescent="0.25">
      <c r="A19" s="295" t="s">
        <v>125</v>
      </c>
      <c r="B19" s="292">
        <v>777.29668818480786</v>
      </c>
      <c r="C19" s="293">
        <v>718.68304045467005</v>
      </c>
      <c r="D19" s="263">
        <v>-7.5407046782890674</v>
      </c>
      <c r="E19" s="263">
        <v>2.3149218371450213</v>
      </c>
      <c r="F19" s="292">
        <v>1622.1048978659508</v>
      </c>
      <c r="G19" s="683"/>
      <c r="H19" s="293">
        <v>1515.6842987126599</v>
      </c>
      <c r="I19" s="292">
        <v>-6.5606484077138427</v>
      </c>
      <c r="J19" s="263">
        <v>2.0819822327039379</v>
      </c>
      <c r="K19" s="292">
        <v>2.0868542507932104</v>
      </c>
      <c r="L19" s="292"/>
      <c r="M19" s="293">
        <v>2.1089746291407856</v>
      </c>
      <c r="N19" s="263">
        <v>1.0599867402894647</v>
      </c>
      <c r="Q19" s="596"/>
      <c r="S19" s="596"/>
      <c r="Z19" s="251"/>
      <c r="AA19" s="251"/>
      <c r="AH19" s="588">
        <f>C.201!B18+C.202!B16+C.203!B18</f>
        <v>7835.3826725433773</v>
      </c>
      <c r="AI19" s="587">
        <f>C.201!C18+C.202!C16+C.203!C18</f>
        <v>7908.5064721736353</v>
      </c>
      <c r="AJ19" s="587">
        <f t="shared" si="0"/>
        <v>553.93242616895714</v>
      </c>
      <c r="AL19" s="298" t="s">
        <v>625</v>
      </c>
      <c r="AM19" s="587">
        <f t="shared" si="1"/>
        <v>8462.4388983425924</v>
      </c>
      <c r="AN19" s="588">
        <v>7854.921960714285</v>
      </c>
      <c r="AO19" s="298">
        <v>21979.410510629859</v>
      </c>
      <c r="AQ19" s="298">
        <v>8462438.8983425926</v>
      </c>
    </row>
    <row r="20" spans="1:43" s="298" customFormat="1" ht="12.6" customHeight="1" x14ac:dyDescent="0.25">
      <c r="A20" s="295" t="s">
        <v>200</v>
      </c>
      <c r="B20" s="292">
        <v>7006.3746466913899</v>
      </c>
      <c r="C20" s="293">
        <v>6327.2329219986996</v>
      </c>
      <c r="D20" s="263">
        <v>-9.6931973943671483</v>
      </c>
      <c r="E20" s="263">
        <v>20.380402535408841</v>
      </c>
      <c r="F20" s="292">
        <v>14145.885111756201</v>
      </c>
      <c r="G20" s="683" t="s">
        <v>548</v>
      </c>
      <c r="H20" s="293">
        <v>12059.150826698</v>
      </c>
      <c r="I20" s="292">
        <v>-14.751528579317963</v>
      </c>
      <c r="J20" s="263">
        <v>16.564754140427997</v>
      </c>
      <c r="K20" s="292">
        <v>2.019002098101661</v>
      </c>
      <c r="L20" s="292"/>
      <c r="M20" s="293">
        <v>1.9059122645493907</v>
      </c>
      <c r="N20" s="263">
        <v>-5.6012737014291103</v>
      </c>
      <c r="Q20" s="596"/>
      <c r="S20" s="596"/>
      <c r="Z20" s="251"/>
      <c r="AA20" s="251"/>
      <c r="AH20" s="588">
        <f>C.201!B19+C.202!B17+C.203!B19</f>
        <v>264560.61717976606</v>
      </c>
      <c r="AI20" s="587">
        <f>C.201!C19+C.202!C17+C.203!C19</f>
        <v>300675.28540356271</v>
      </c>
      <c r="AJ20" s="587">
        <f t="shared" si="0"/>
        <v>59720.899989855709</v>
      </c>
      <c r="AL20" s="298" t="s">
        <v>624</v>
      </c>
      <c r="AM20" s="587">
        <f t="shared" si="1"/>
        <v>360396.18539341842</v>
      </c>
      <c r="AN20" s="588">
        <v>347578.14102357149</v>
      </c>
      <c r="AO20" s="298">
        <v>967323.91722794913</v>
      </c>
      <c r="AQ20" s="298">
        <v>360396185.39341843</v>
      </c>
    </row>
    <row r="21" spans="1:43" s="298" customFormat="1" ht="12.6" customHeight="1" x14ac:dyDescent="0.25">
      <c r="A21" s="295" t="s">
        <v>324</v>
      </c>
      <c r="B21" s="292">
        <v>1739.0057798121052</v>
      </c>
      <c r="C21" s="293">
        <v>1653.7234900000001</v>
      </c>
      <c r="D21" s="263">
        <v>-4.904083172243368</v>
      </c>
      <c r="E21" s="263">
        <v>5.3267440639461388</v>
      </c>
      <c r="F21" s="292">
        <v>5071.4992242293001</v>
      </c>
      <c r="G21" s="683"/>
      <c r="H21" s="293">
        <v>4919.5005252999999</v>
      </c>
      <c r="I21" s="292">
        <v>-2.9971156892447115</v>
      </c>
      <c r="J21" s="263">
        <v>6.7575501680340393</v>
      </c>
      <c r="K21" s="292">
        <v>2.9163210859352415</v>
      </c>
      <c r="L21" s="683" t="s">
        <v>548</v>
      </c>
      <c r="M21" s="293">
        <v>2.9748023506033645</v>
      </c>
      <c r="N21" s="263">
        <v>2.0053095302216439</v>
      </c>
      <c r="Q21" s="596"/>
      <c r="S21" s="596"/>
      <c r="Z21" s="251"/>
      <c r="AA21" s="251"/>
      <c r="AH21" s="588" t="e">
        <f>C.201!B20+C.202!#REF!+C.203!#REF!</f>
        <v>#REF!</v>
      </c>
      <c r="AI21" s="587" t="e">
        <f>C.201!C20+C.202!#REF!+C.203!#REF!</f>
        <v>#REF!</v>
      </c>
      <c r="AJ21" s="587" t="e">
        <f t="shared" si="0"/>
        <v>#REF!</v>
      </c>
      <c r="AL21" s="298" t="s">
        <v>623</v>
      </c>
      <c r="AM21" s="587">
        <f t="shared" si="1"/>
        <v>0</v>
      </c>
      <c r="AN21" s="588">
        <v>0</v>
      </c>
      <c r="AO21" s="298">
        <v>0</v>
      </c>
      <c r="AQ21" s="298">
        <v>0</v>
      </c>
    </row>
    <row r="22" spans="1:43" s="298" customFormat="1" ht="12.6" customHeight="1" x14ac:dyDescent="0.25">
      <c r="A22" s="295" t="s">
        <v>126</v>
      </c>
      <c r="B22" s="292">
        <v>695.5607651928367</v>
      </c>
      <c r="C22" s="293">
        <v>631.78501028656103</v>
      </c>
      <c r="D22" s="684">
        <v>-9.1689695707023571</v>
      </c>
      <c r="E22" s="684">
        <v>2.0350179903619132</v>
      </c>
      <c r="F22" s="292">
        <v>1510.1754748309454</v>
      </c>
      <c r="G22" s="683"/>
      <c r="H22" s="293">
        <v>1444.82555776396</v>
      </c>
      <c r="I22" s="292">
        <v>-4.3273062075320006</v>
      </c>
      <c r="J22" s="263">
        <v>1.9846488765345394</v>
      </c>
      <c r="K22" s="292">
        <v>2.171162535903338</v>
      </c>
      <c r="L22" s="683"/>
      <c r="M22" s="293">
        <v>2.2868943299376876</v>
      </c>
      <c r="N22" s="263">
        <v>5.330406734666604</v>
      </c>
      <c r="Q22" s="596"/>
      <c r="S22" s="596"/>
      <c r="Z22" s="251"/>
      <c r="AA22" s="251"/>
      <c r="AH22" s="588" t="e">
        <f>C.201!B21+C.202!#REF!+C.203!B20</f>
        <v>#REF!</v>
      </c>
      <c r="AI22" s="587" t="e">
        <f>C.201!C21+C.202!#REF!+C.203!C20</f>
        <v>#REF!</v>
      </c>
      <c r="AJ22" s="587" t="e">
        <f t="shared" si="0"/>
        <v>#REF!</v>
      </c>
      <c r="AL22" s="298" t="s">
        <v>622</v>
      </c>
      <c r="AM22" s="587">
        <f t="shared" si="1"/>
        <v>11160.23962920204</v>
      </c>
      <c r="AN22" s="588">
        <v>10351.996277142855</v>
      </c>
      <c r="AO22" s="298">
        <v>28834.706976513848</v>
      </c>
      <c r="AQ22" s="298">
        <v>11160239.62920204</v>
      </c>
    </row>
    <row r="23" spans="1:43" s="298" customFormat="1" ht="12.6" customHeight="1" x14ac:dyDescent="0.25">
      <c r="A23" s="295" t="s">
        <v>127</v>
      </c>
      <c r="B23" s="292">
        <v>186.34815044320811</v>
      </c>
      <c r="C23" s="293">
        <v>197.507626374068</v>
      </c>
      <c r="D23" s="263">
        <v>5.9885090913531114</v>
      </c>
      <c r="E23" s="263">
        <v>0.63618409167796153</v>
      </c>
      <c r="F23" s="292">
        <v>485.02841735573759</v>
      </c>
      <c r="G23" s="683"/>
      <c r="H23" s="293">
        <v>491.19949547295403</v>
      </c>
      <c r="I23" s="292">
        <v>1.2723126926994732</v>
      </c>
      <c r="J23" s="263">
        <v>0.67472403267384107</v>
      </c>
      <c r="K23" s="292">
        <v>2.60280778855144</v>
      </c>
      <c r="L23" s="683"/>
      <c r="M23" s="293">
        <v>2.4869900190215981</v>
      </c>
      <c r="N23" s="263">
        <v>-4.4497242569839894</v>
      </c>
      <c r="Q23" s="596"/>
      <c r="S23" s="596"/>
      <c r="Z23" s="251"/>
      <c r="AA23" s="251"/>
      <c r="AH23" s="588">
        <f>C.201!B22+C.202!B18+C.203!B21</f>
        <v>2877.7090757191982</v>
      </c>
      <c r="AI23" s="587">
        <f>C.201!C22+C.202!C18+C.203!C21</f>
        <v>3180.60548298604</v>
      </c>
      <c r="AJ23" s="587">
        <f t="shared" si="0"/>
        <v>327.50762637406751</v>
      </c>
      <c r="AL23" s="298" t="s">
        <v>621</v>
      </c>
      <c r="AM23" s="587">
        <f t="shared" si="1"/>
        <v>3508.1131093601075</v>
      </c>
      <c r="AN23" s="588">
        <v>3082.5775750000003</v>
      </c>
      <c r="AO23" s="298">
        <v>9327.4451574059494</v>
      </c>
      <c r="AQ23" s="298">
        <v>3508113.1093601077</v>
      </c>
    </row>
    <row r="24" spans="1:43" s="298" customFormat="1" ht="12.6" customHeight="1" x14ac:dyDescent="0.25">
      <c r="A24" s="295" t="s">
        <v>128</v>
      </c>
      <c r="B24" s="292">
        <v>99.205593971646792</v>
      </c>
      <c r="C24" s="293">
        <v>89.470098689305004</v>
      </c>
      <c r="D24" s="263">
        <v>-9.8134539521271495</v>
      </c>
      <c r="E24" s="263">
        <v>0.28818863611469331</v>
      </c>
      <c r="F24" s="292">
        <v>209.79048740899611</v>
      </c>
      <c r="G24" s="683"/>
      <c r="H24" s="293">
        <v>183.99715660788752</v>
      </c>
      <c r="I24" s="292">
        <v>-12.294804745280619</v>
      </c>
      <c r="J24" s="263">
        <v>0.25274314133294917</v>
      </c>
      <c r="K24" s="292">
        <v>2.1147042118305825</v>
      </c>
      <c r="L24" s="683"/>
      <c r="M24" s="293">
        <v>2.0565212210935226</v>
      </c>
      <c r="N24" s="263">
        <v>-2.7513536130281846</v>
      </c>
      <c r="Q24" s="596"/>
      <c r="S24" s="596"/>
      <c r="Z24" s="251"/>
      <c r="AA24" s="251"/>
      <c r="AH24" s="588">
        <f>C.201!B23+C.202!B19+C.203!B22</f>
        <v>9.93585171104103</v>
      </c>
      <c r="AI24" s="587">
        <f>C.201!C23+C.202!C19+C.203!C22</f>
        <v>11.359974541277886</v>
      </c>
      <c r="AJ24" s="587">
        <f t="shared" si="0"/>
        <v>84.47009868930499</v>
      </c>
      <c r="AL24" s="298" t="s">
        <v>620</v>
      </c>
      <c r="AM24" s="587">
        <f t="shared" si="1"/>
        <v>95.830073230582869</v>
      </c>
      <c r="AN24" s="588">
        <v>0.95499999999999996</v>
      </c>
      <c r="AO24" s="298">
        <v>215.76772268787309</v>
      </c>
      <c r="AQ24" s="298">
        <v>95830.073230582871</v>
      </c>
    </row>
    <row r="25" spans="1:43" s="298" customFormat="1" ht="12.6" customHeight="1" x14ac:dyDescent="0.25">
      <c r="A25" s="295" t="s">
        <v>129</v>
      </c>
      <c r="B25" s="292">
        <v>114.2233439634452</v>
      </c>
      <c r="C25" s="293">
        <v>105.4087897586175</v>
      </c>
      <c r="D25" s="263">
        <v>-7.7169463780088705</v>
      </c>
      <c r="E25" s="263">
        <v>0.33952813062748616</v>
      </c>
      <c r="F25" s="292">
        <v>251.29135671957937</v>
      </c>
      <c r="G25" s="683"/>
      <c r="H25" s="293">
        <v>232.26204264376588</v>
      </c>
      <c r="I25" s="292">
        <v>-7.5726098677753821</v>
      </c>
      <c r="J25" s="263">
        <v>0.31904100776564037</v>
      </c>
      <c r="K25" s="292">
        <v>2.1999999999999993</v>
      </c>
      <c r="L25" s="683"/>
      <c r="M25" s="293">
        <v>2.2034409386127853</v>
      </c>
      <c r="N25" s="263">
        <v>0.15640630058117999</v>
      </c>
      <c r="Q25" s="596"/>
      <c r="S25" s="596"/>
      <c r="Z25" s="251"/>
      <c r="AA25" s="251"/>
      <c r="AH25" s="588" t="e">
        <f>C.201!B24+C.202!#REF!+C.203!B23</f>
        <v>#REF!</v>
      </c>
      <c r="AI25" s="587" t="e">
        <f>C.201!C24+C.202!#REF!+C.203!C23</f>
        <v>#REF!</v>
      </c>
      <c r="AJ25" s="587" t="e">
        <f t="shared" si="0"/>
        <v>#REF!</v>
      </c>
      <c r="AL25" s="298" t="s">
        <v>619</v>
      </c>
      <c r="AM25" s="587">
        <f t="shared" si="1"/>
        <v>501.45993387681011</v>
      </c>
      <c r="AN25" s="588">
        <v>368.02692857142858</v>
      </c>
      <c r="AO25" s="298">
        <v>1264.2110720736207</v>
      </c>
      <c r="AQ25" s="298">
        <v>501459.93387681013</v>
      </c>
    </row>
    <row r="26" spans="1:43" s="298" customFormat="1" ht="12.6" customHeight="1" x14ac:dyDescent="0.25">
      <c r="A26" s="295" t="s">
        <v>130</v>
      </c>
      <c r="B26" s="292">
        <v>730.70967152051696</v>
      </c>
      <c r="C26" s="293">
        <v>836.29530002297997</v>
      </c>
      <c r="D26" s="263">
        <v>14.449737374182048</v>
      </c>
      <c r="E26" s="263">
        <v>2.6937580871536535</v>
      </c>
      <c r="F26" s="292">
        <v>1898.91116914443</v>
      </c>
      <c r="G26" s="683" t="s">
        <v>548</v>
      </c>
      <c r="H26" s="293">
        <v>2086.1266228967302</v>
      </c>
      <c r="I26" s="292">
        <v>9.8590948747039988</v>
      </c>
      <c r="J26" s="263">
        <v>2.8655562162454316</v>
      </c>
      <c r="K26" s="292">
        <v>2.5987218222978075</v>
      </c>
      <c r="L26" s="683"/>
      <c r="M26" s="293">
        <v>2.4944856474015902</v>
      </c>
      <c r="N26" s="263">
        <v>-4.0110555120536517</v>
      </c>
      <c r="Q26" s="596"/>
      <c r="S26" s="596"/>
      <c r="Z26" s="251"/>
      <c r="AA26" s="251"/>
      <c r="AH26" s="588">
        <f>C.201!B25+C.202!B20+C.203!B24</f>
        <v>12982.551752790407</v>
      </c>
      <c r="AI26" s="587">
        <f>C.201!C25+C.202!C20+C.203!C24</f>
        <v>13034.575717037707</v>
      </c>
      <c r="AJ26" s="587">
        <f t="shared" si="0"/>
        <v>1036.2953000229791</v>
      </c>
      <c r="AL26" s="298" t="s">
        <v>618</v>
      </c>
      <c r="AM26" s="587">
        <f t="shared" si="1"/>
        <v>14070.871017060686</v>
      </c>
      <c r="AN26" s="588">
        <v>13121.858242857141</v>
      </c>
      <c r="AO26" s="298">
        <v>36592.525093308243</v>
      </c>
      <c r="AQ26" s="298">
        <v>14070871.017060686</v>
      </c>
    </row>
    <row r="27" spans="1:43" s="298" customFormat="1" ht="12.6" customHeight="1" x14ac:dyDescent="0.25">
      <c r="A27" s="295" t="s">
        <v>131</v>
      </c>
      <c r="B27" s="292">
        <v>1168.7069693677167</v>
      </c>
      <c r="C27" s="293">
        <v>1065.3278079593299</v>
      </c>
      <c r="D27" s="263">
        <v>-8.8456015167186042</v>
      </c>
      <c r="E27" s="263">
        <v>3.4314857420354548</v>
      </c>
      <c r="F27" s="292">
        <v>2960.0598879908598</v>
      </c>
      <c r="G27" s="683" t="s">
        <v>548</v>
      </c>
      <c r="H27" s="293">
        <v>2573.18582623877</v>
      </c>
      <c r="I27" s="292">
        <v>-13.069805219876162</v>
      </c>
      <c r="J27" s="263">
        <v>3.5345930390813871</v>
      </c>
      <c r="K27" s="292">
        <v>2.5327648123740416</v>
      </c>
      <c r="L27" s="683"/>
      <c r="M27" s="293">
        <v>2.4153934657612957</v>
      </c>
      <c r="N27" s="263">
        <v>-4.6341194428838435</v>
      </c>
      <c r="Q27" s="596"/>
      <c r="S27" s="596"/>
      <c r="Z27" s="251"/>
      <c r="AA27" s="251"/>
      <c r="AH27" s="588" t="e">
        <f>C.201!B26+C.202!#REF!+C.203!B25</f>
        <v>#REF!</v>
      </c>
      <c r="AI27" s="587" t="e">
        <f>C.201!C26+C.202!#REF!+C.203!C25</f>
        <v>#REF!</v>
      </c>
      <c r="AJ27" s="587" t="e">
        <f t="shared" si="0"/>
        <v>#REF!</v>
      </c>
      <c r="AL27" s="298" t="s">
        <v>617</v>
      </c>
      <c r="AM27" s="587">
        <f t="shared" si="1"/>
        <v>1346.7677569367156</v>
      </c>
      <c r="AN27" s="588">
        <v>11.656000000000001</v>
      </c>
      <c r="AO27" s="298">
        <v>3076.4660571569234</v>
      </c>
      <c r="AQ27" s="298">
        <v>1346767.7569367157</v>
      </c>
    </row>
    <row r="28" spans="1:43" s="298" customFormat="1" ht="12.6" customHeight="1" x14ac:dyDescent="0.25">
      <c r="A28" s="295" t="s">
        <v>359</v>
      </c>
      <c r="B28" s="292">
        <v>922.24357248116917</v>
      </c>
      <c r="C28" s="293">
        <v>872.53754806331995</v>
      </c>
      <c r="D28" s="263">
        <v>-5.3896851006640318</v>
      </c>
      <c r="E28" s="263">
        <v>2.810496575044966</v>
      </c>
      <c r="F28" s="292">
        <v>1972.0649225264469</v>
      </c>
      <c r="G28" s="683"/>
      <c r="H28" s="293">
        <v>1878.90150483552</v>
      </c>
      <c r="I28" s="292">
        <v>-4.7241557124586775</v>
      </c>
      <c r="J28" s="263">
        <v>2.5809065604168024</v>
      </c>
      <c r="K28" s="292">
        <v>2.1383341466082308</v>
      </c>
      <c r="L28" s="683"/>
      <c r="M28" s="293">
        <v>2.1533761028461416</v>
      </c>
      <c r="N28" s="263">
        <v>0.70344273656994805</v>
      </c>
      <c r="Q28" s="596"/>
      <c r="S28" s="596"/>
      <c r="Z28" s="251"/>
      <c r="AA28" s="251"/>
      <c r="AH28" s="588">
        <f>C.201!B27+C.202!B21+C.203!B26</f>
        <v>15331.21255962006</v>
      </c>
      <c r="AI28" s="587">
        <f>C.201!C27+C.202!C21+C.203!C26</f>
        <v>15819.653100482858</v>
      </c>
      <c r="AJ28" s="587">
        <f t="shared" si="0"/>
        <v>1072.5375480633229</v>
      </c>
      <c r="AL28" s="298" t="s">
        <v>616</v>
      </c>
      <c r="AM28" s="587">
        <f t="shared" si="1"/>
        <v>16892.19064854618</v>
      </c>
      <c r="AN28" s="588">
        <v>15774.353798571427</v>
      </c>
      <c r="AO28" s="298">
        <v>43706.094620356103</v>
      </c>
      <c r="AQ28" s="298">
        <v>16892190.648546182</v>
      </c>
    </row>
    <row r="29" spans="1:43" s="298" customFormat="1" ht="12.6" customHeight="1" x14ac:dyDescent="0.25">
      <c r="A29" s="295" t="s">
        <v>133</v>
      </c>
      <c r="B29" s="292">
        <v>325.43144393049403</v>
      </c>
      <c r="C29" s="293">
        <v>274.50165748783184</v>
      </c>
      <c r="D29" s="263">
        <v>-15.649927931838025</v>
      </c>
      <c r="E29" s="263">
        <v>0.88418655440800697</v>
      </c>
      <c r="F29" s="292">
        <v>763.83537492379344</v>
      </c>
      <c r="G29" s="683"/>
      <c r="H29" s="293">
        <v>655.22224910286604</v>
      </c>
      <c r="I29" s="292">
        <v>-14.21944169995577</v>
      </c>
      <c r="J29" s="263">
        <v>0.90002982960444033</v>
      </c>
      <c r="K29" s="292">
        <v>2.3471468082443017</v>
      </c>
      <c r="L29" s="683"/>
      <c r="M29" s="293">
        <v>2.3869518861900163</v>
      </c>
      <c r="N29" s="263">
        <v>1.6958921276632566</v>
      </c>
      <c r="Q29" s="596"/>
      <c r="S29" s="596"/>
      <c r="Z29" s="251"/>
      <c r="AA29" s="251"/>
      <c r="AH29" s="588">
        <f>C.201!B28+C.202!B22+C.203!B27</f>
        <v>10975.909224070634</v>
      </c>
      <c r="AI29" s="587">
        <f>C.201!C28+C.202!C22+C.203!C27</f>
        <v>9782.0554103680788</v>
      </c>
      <c r="AJ29" s="587">
        <f t="shared" si="0"/>
        <v>253.85323605925987</v>
      </c>
      <c r="AL29" s="298" t="s">
        <v>615</v>
      </c>
      <c r="AM29" s="587">
        <f t="shared" si="1"/>
        <v>10035.908646427339</v>
      </c>
      <c r="AN29" s="588">
        <v>9551.4789621428554</v>
      </c>
      <c r="AO29" s="298">
        <v>26228.374578563718</v>
      </c>
      <c r="AQ29" s="298">
        <v>10035908.646427339</v>
      </c>
    </row>
    <row r="30" spans="1:43" s="298" customFormat="1" ht="12.6" customHeight="1" x14ac:dyDescent="0.25">
      <c r="A30" s="295" t="s">
        <v>134</v>
      </c>
      <c r="B30" s="292">
        <v>69.377286387425684</v>
      </c>
      <c r="C30" s="293">
        <v>64.839781826278795</v>
      </c>
      <c r="D30" s="263">
        <v>-6.5403315658787324</v>
      </c>
      <c r="E30" s="263">
        <v>0.20885288564818855</v>
      </c>
      <c r="F30" s="292">
        <v>135.33824749067401</v>
      </c>
      <c r="G30" s="683" t="s">
        <v>548</v>
      </c>
      <c r="H30" s="293">
        <v>128.88713646814</v>
      </c>
      <c r="I30" s="263">
        <v>-4.7666577203007936</v>
      </c>
      <c r="J30" s="263">
        <v>0.17704262581506539</v>
      </c>
      <c r="K30" s="292">
        <v>1.9507572944681135</v>
      </c>
      <c r="L30" s="683" t="s">
        <v>548</v>
      </c>
      <c r="M30" s="293">
        <v>1.9877786882975532</v>
      </c>
      <c r="N30" s="263">
        <v>1.8977959961715252</v>
      </c>
      <c r="Q30" s="596"/>
      <c r="S30" s="596"/>
      <c r="Z30" s="251"/>
      <c r="AA30" s="251"/>
      <c r="AH30" s="588">
        <f>C.201!B29+C.202!B23+C.203!B28</f>
        <v>45.873560249806189</v>
      </c>
      <c r="AI30" s="587">
        <f>C.201!C29+C.202!C23+C.203!C28</f>
        <v>33.251510949412079</v>
      </c>
      <c r="AJ30" s="587">
        <f t="shared" si="0"/>
        <v>48.839781826278823</v>
      </c>
      <c r="AL30" s="298" t="s">
        <v>614</v>
      </c>
      <c r="AM30" s="587">
        <f t="shared" si="1"/>
        <v>82.091292775690903</v>
      </c>
      <c r="AN30" s="588">
        <v>2.7422142857142857</v>
      </c>
      <c r="AO30" s="298">
        <v>340.76735026067814</v>
      </c>
      <c r="AQ30" s="298">
        <v>82091.292775690905</v>
      </c>
    </row>
    <row r="31" spans="1:43" s="298" customFormat="1" ht="12.6" customHeight="1" x14ac:dyDescent="0.25">
      <c r="A31" s="682" t="s">
        <v>135</v>
      </c>
      <c r="B31" s="471">
        <v>408.51732500000003</v>
      </c>
      <c r="C31" s="472">
        <v>404.70869219999997</v>
      </c>
      <c r="D31" s="680">
        <v>-0.93230631038722089</v>
      </c>
      <c r="E31" s="680">
        <v>1.3035913421074734</v>
      </c>
      <c r="F31" s="471">
        <v>852.218399677447</v>
      </c>
      <c r="G31" s="681"/>
      <c r="H31" s="472">
        <v>916.88589605976995</v>
      </c>
      <c r="I31" s="680">
        <v>7.5881366099111114</v>
      </c>
      <c r="J31" s="680">
        <v>1.2594576236189956</v>
      </c>
      <c r="K31" s="471">
        <v>2.0861254774872693</v>
      </c>
      <c r="L31" s="681"/>
      <c r="M31" s="472">
        <v>2.2655453508437642</v>
      </c>
      <c r="N31" s="680">
        <v>8.6006271095737432</v>
      </c>
      <c r="Q31" s="596"/>
      <c r="S31" s="596"/>
      <c r="V31" s="588"/>
      <c r="W31" s="588"/>
      <c r="Z31" s="251"/>
      <c r="AA31" s="251"/>
      <c r="AH31" s="588">
        <f>C.201!B30+C.202!B24+C.203!B29</f>
        <v>8188.4487193692103</v>
      </c>
      <c r="AI31" s="587">
        <f>C.201!C30+C.202!C24+C.203!C29</f>
        <v>4634.2366548902282</v>
      </c>
      <c r="AJ31" s="587">
        <f t="shared" si="0"/>
        <v>349.45816225106682</v>
      </c>
      <c r="AL31" s="298" t="s">
        <v>613</v>
      </c>
      <c r="AM31" s="587">
        <f t="shared" si="1"/>
        <v>4983.6948171412951</v>
      </c>
      <c r="AN31" s="588">
        <v>4535.7741899999992</v>
      </c>
      <c r="AO31" s="298">
        <v>12846.94979106233</v>
      </c>
      <c r="AQ31" s="298">
        <v>4983694.8171412954</v>
      </c>
    </row>
    <row r="32" spans="1:43" s="298" customFormat="1" ht="12.75" x14ac:dyDescent="0.25">
      <c r="A32" s="586" t="s">
        <v>640</v>
      </c>
      <c r="B32" s="675"/>
      <c r="C32" s="266"/>
      <c r="D32" s="296"/>
      <c r="E32" s="296"/>
      <c r="I32" s="296"/>
      <c r="J32" s="296"/>
      <c r="K32" s="587"/>
      <c r="L32" s="587"/>
      <c r="M32" s="587"/>
      <c r="N32" s="296"/>
      <c r="Q32" s="251"/>
      <c r="Z32" s="251"/>
      <c r="AA32" s="251"/>
    </row>
    <row r="33" spans="1:38" s="298" customFormat="1" ht="12.75" x14ac:dyDescent="0.25">
      <c r="A33" s="586" t="s">
        <v>88</v>
      </c>
      <c r="B33" s="673"/>
      <c r="C33" s="251"/>
      <c r="D33" s="251"/>
      <c r="E33" s="251"/>
      <c r="F33" s="251"/>
      <c r="G33" s="251"/>
      <c r="H33" s="251"/>
      <c r="I33" s="296"/>
      <c r="J33" s="296"/>
      <c r="M33" s="597"/>
      <c r="N33" s="296"/>
      <c r="Q33" s="251"/>
      <c r="Z33" s="251"/>
      <c r="AA33" s="251"/>
    </row>
    <row r="34" spans="1:38" s="298" customFormat="1" ht="12.75" x14ac:dyDescent="0.25">
      <c r="A34" s="672"/>
      <c r="B34" s="675"/>
      <c r="D34" s="296"/>
      <c r="E34" s="296"/>
      <c r="I34" s="296"/>
      <c r="J34" s="296"/>
      <c r="K34" s="588"/>
      <c r="L34" s="588"/>
      <c r="M34" s="587"/>
      <c r="N34" s="296"/>
      <c r="Q34" s="251"/>
      <c r="Z34" s="251"/>
      <c r="AA34" s="251"/>
    </row>
    <row r="35" spans="1:38" ht="15" customHeight="1" x14ac:dyDescent="0.25">
      <c r="A35" s="672"/>
      <c r="B35" s="667"/>
      <c r="C35" s="667"/>
      <c r="D35" s="251"/>
      <c r="E35" s="251"/>
      <c r="F35" s="667"/>
      <c r="G35" s="667"/>
      <c r="H35" s="667"/>
      <c r="I35" s="296"/>
      <c r="J35" s="296"/>
    </row>
    <row r="36" spans="1:38" x14ac:dyDescent="0.25">
      <c r="AH36" s="711"/>
    </row>
    <row r="37" spans="1:38" x14ac:dyDescent="0.25">
      <c r="AH37" s="711"/>
      <c r="AI37" s="731" t="s">
        <v>639</v>
      </c>
      <c r="AJ37" s="711">
        <f t="shared" ref="AJ37:AJ63" si="2">AL37/1000</f>
        <v>690840.71117296547</v>
      </c>
      <c r="AL37" s="345">
        <v>690840711.17296553</v>
      </c>
    </row>
    <row r="38" spans="1:38" x14ac:dyDescent="0.25">
      <c r="AH38" s="711"/>
      <c r="AI38" s="731" t="s">
        <v>638</v>
      </c>
      <c r="AJ38" s="711">
        <f t="shared" si="2"/>
        <v>884.5174040995804</v>
      </c>
      <c r="AL38" s="345">
        <v>884517.40409958037</v>
      </c>
    </row>
    <row r="39" spans="1:38" x14ac:dyDescent="0.25">
      <c r="AI39" s="731" t="s">
        <v>637</v>
      </c>
      <c r="AJ39" s="711">
        <f t="shared" si="2"/>
        <v>15171.82794402217</v>
      </c>
      <c r="AL39" s="345">
        <v>15171827.944022171</v>
      </c>
    </row>
    <row r="40" spans="1:38" x14ac:dyDescent="0.25">
      <c r="AI40" s="731" t="s">
        <v>636</v>
      </c>
      <c r="AJ40" s="711">
        <f t="shared" si="2"/>
        <v>411.97261044632273</v>
      </c>
      <c r="AL40" s="345">
        <v>411972.61044632271</v>
      </c>
    </row>
    <row r="41" spans="1:38" x14ac:dyDescent="0.25">
      <c r="AI41" s="731" t="s">
        <v>635</v>
      </c>
      <c r="AJ41" s="711">
        <f t="shared" si="2"/>
        <v>67328.179201787556</v>
      </c>
      <c r="AL41" s="345">
        <v>67328179.201787561</v>
      </c>
    </row>
    <row r="42" spans="1:38" x14ac:dyDescent="0.25">
      <c r="AI42" s="731" t="s">
        <v>634</v>
      </c>
      <c r="AJ42" s="711">
        <f t="shared" si="2"/>
        <v>541.47409416937489</v>
      </c>
      <c r="AL42" s="345">
        <v>541474.0941693749</v>
      </c>
    </row>
    <row r="43" spans="1:38" x14ac:dyDescent="0.25">
      <c r="AI43" s="731" t="s">
        <v>633</v>
      </c>
      <c r="AJ43" s="711">
        <f t="shared" si="2"/>
        <v>1859.0163942138156</v>
      </c>
      <c r="AL43" s="345">
        <v>1859016.3942138157</v>
      </c>
    </row>
    <row r="44" spans="1:38" x14ac:dyDescent="0.25">
      <c r="AI44" s="731" t="s">
        <v>632</v>
      </c>
      <c r="AJ44" s="711">
        <f t="shared" si="2"/>
        <v>8.4039999999999999</v>
      </c>
      <c r="AL44" s="345">
        <v>8404</v>
      </c>
    </row>
    <row r="45" spans="1:38" x14ac:dyDescent="0.25">
      <c r="AI45" s="731" t="s">
        <v>631</v>
      </c>
      <c r="AJ45" s="711">
        <f t="shared" si="2"/>
        <v>2226.9312984174157</v>
      </c>
      <c r="AL45" s="345">
        <v>2226931.2984174159</v>
      </c>
    </row>
    <row r="46" spans="1:38" x14ac:dyDescent="0.25">
      <c r="AI46" s="731" t="s">
        <v>630</v>
      </c>
      <c r="AJ46" s="711">
        <f t="shared" si="2"/>
        <v>500.30908045455493</v>
      </c>
      <c r="AL46" s="345">
        <v>500309.08045455493</v>
      </c>
    </row>
    <row r="47" spans="1:38" x14ac:dyDescent="0.25">
      <c r="AI47" s="731" t="s">
        <v>629</v>
      </c>
      <c r="AJ47" s="711">
        <f t="shared" si="2"/>
        <v>833.66478320826911</v>
      </c>
      <c r="AL47" s="345">
        <v>833664.78320826916</v>
      </c>
    </row>
    <row r="48" spans="1:38" x14ac:dyDescent="0.25">
      <c r="AI48" s="731" t="s">
        <v>628</v>
      </c>
      <c r="AJ48" s="711">
        <f t="shared" si="2"/>
        <v>34075.536161646443</v>
      </c>
      <c r="AL48" s="345">
        <v>34075536.161646441</v>
      </c>
    </row>
    <row r="49" spans="35:38" x14ac:dyDescent="0.25">
      <c r="AI49" s="731" t="s">
        <v>627</v>
      </c>
      <c r="AJ49" s="711">
        <f t="shared" si="2"/>
        <v>8647.0060931732824</v>
      </c>
      <c r="AL49" s="345">
        <v>8647006.0931732822</v>
      </c>
    </row>
    <row r="50" spans="35:38" x14ac:dyDescent="0.25">
      <c r="AI50" s="731" t="s">
        <v>626</v>
      </c>
      <c r="AJ50" s="711">
        <f t="shared" si="2"/>
        <v>126816.08089100826</v>
      </c>
      <c r="AL50" s="345">
        <v>126816080.89100826</v>
      </c>
    </row>
    <row r="51" spans="35:38" x14ac:dyDescent="0.25">
      <c r="AI51" s="731" t="s">
        <v>625</v>
      </c>
      <c r="AJ51" s="711">
        <f t="shared" si="2"/>
        <v>8462.4388983425924</v>
      </c>
      <c r="AL51" s="345">
        <v>8462438.8983425926</v>
      </c>
    </row>
    <row r="52" spans="35:38" x14ac:dyDescent="0.25">
      <c r="AI52" s="731" t="s">
        <v>624</v>
      </c>
      <c r="AJ52" s="711">
        <f t="shared" si="2"/>
        <v>360396.18539341842</v>
      </c>
      <c r="AL52" s="345">
        <v>360396185.39341843</v>
      </c>
    </row>
    <row r="53" spans="35:38" x14ac:dyDescent="0.25">
      <c r="AI53" s="731" t="s">
        <v>623</v>
      </c>
      <c r="AJ53" s="711">
        <f t="shared" si="2"/>
        <v>0</v>
      </c>
      <c r="AL53" s="345">
        <v>0</v>
      </c>
    </row>
    <row r="54" spans="35:38" x14ac:dyDescent="0.25">
      <c r="AI54" s="731" t="s">
        <v>622</v>
      </c>
      <c r="AJ54" s="711">
        <f t="shared" si="2"/>
        <v>11160.23962920204</v>
      </c>
      <c r="AL54" s="345">
        <v>11160239.62920204</v>
      </c>
    </row>
    <row r="55" spans="35:38" x14ac:dyDescent="0.25">
      <c r="AI55" s="731" t="s">
        <v>621</v>
      </c>
      <c r="AJ55" s="711">
        <f t="shared" si="2"/>
        <v>3508.1131093601075</v>
      </c>
      <c r="AL55" s="345">
        <v>3508113.1093601077</v>
      </c>
    </row>
    <row r="56" spans="35:38" x14ac:dyDescent="0.25">
      <c r="AI56" s="731" t="s">
        <v>620</v>
      </c>
      <c r="AJ56" s="711">
        <f t="shared" si="2"/>
        <v>95.830073230582869</v>
      </c>
      <c r="AL56" s="345">
        <v>95830.073230582871</v>
      </c>
    </row>
    <row r="57" spans="35:38" x14ac:dyDescent="0.25">
      <c r="AI57" s="731" t="s">
        <v>619</v>
      </c>
      <c r="AJ57" s="711">
        <f t="shared" si="2"/>
        <v>501.45993387681011</v>
      </c>
      <c r="AL57" s="345">
        <v>501459.93387681013</v>
      </c>
    </row>
    <row r="58" spans="35:38" x14ac:dyDescent="0.25">
      <c r="AI58" s="731" t="s">
        <v>618</v>
      </c>
      <c r="AJ58" s="711">
        <f t="shared" si="2"/>
        <v>14070.871017060686</v>
      </c>
      <c r="AL58" s="345">
        <v>14070871.017060686</v>
      </c>
    </row>
    <row r="59" spans="35:38" x14ac:dyDescent="0.25">
      <c r="AI59" s="731" t="s">
        <v>617</v>
      </c>
      <c r="AJ59" s="711">
        <f t="shared" si="2"/>
        <v>1346.7677569367156</v>
      </c>
      <c r="AL59" s="345">
        <v>1346767.7569367157</v>
      </c>
    </row>
    <row r="60" spans="35:38" x14ac:dyDescent="0.25">
      <c r="AI60" s="731" t="s">
        <v>616</v>
      </c>
      <c r="AJ60" s="711">
        <f t="shared" si="2"/>
        <v>16892.19064854618</v>
      </c>
      <c r="AL60" s="345">
        <v>16892190.648546182</v>
      </c>
    </row>
    <row r="61" spans="35:38" x14ac:dyDescent="0.25">
      <c r="AI61" s="731" t="s">
        <v>615</v>
      </c>
      <c r="AJ61" s="711">
        <f t="shared" si="2"/>
        <v>10035.908646427339</v>
      </c>
      <c r="AL61" s="345">
        <v>10035908.646427339</v>
      </c>
    </row>
    <row r="62" spans="35:38" x14ac:dyDescent="0.25">
      <c r="AI62" s="731" t="s">
        <v>614</v>
      </c>
      <c r="AJ62" s="711">
        <f t="shared" si="2"/>
        <v>82.091292775690903</v>
      </c>
      <c r="AL62" s="345">
        <v>82091.292775690905</v>
      </c>
    </row>
    <row r="63" spans="35:38" x14ac:dyDescent="0.25">
      <c r="AI63" s="731" t="s">
        <v>613</v>
      </c>
      <c r="AJ63" s="711">
        <f t="shared" si="2"/>
        <v>4983.6948171412951</v>
      </c>
      <c r="AL63" s="345">
        <v>4983694.8171412954</v>
      </c>
    </row>
  </sheetData>
  <mergeCells count="4">
    <mergeCell ref="A1:N1"/>
    <mergeCell ref="A3:A4"/>
    <mergeCell ref="F4:G4"/>
    <mergeCell ref="K4:L4"/>
  </mergeCells>
  <printOptions horizontalCentered="1"/>
  <pageMargins left="0.39370078740157483" right="0.39370078740157483" top="1.3779527559055118" bottom="0.59055118110236227" header="0" footer="0.19685039370078741"/>
  <pageSetup paperSize="9" firstPageNumber="12" orientation="portrait" r:id="rId1"/>
  <headerFooter>
    <oddHeader>&amp;C&amp;G</oddHeader>
    <oddFooter>&amp;C&amp;"-,Negrita"&amp;8&amp;K339966MINAGRI/ DGESEP/ DEA&amp;"Lucida Grande,Negrita"&amp;K01+000
&amp;"-,Normal"&amp;10&amp;P</oddFooter>
  </headerFooter>
  <legacyDrawingHF r:id="rId2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theme="0"/>
  </sheetPr>
  <dimension ref="A1:S48"/>
  <sheetViews>
    <sheetView view="pageBreakPreview" zoomScaleNormal="100" zoomScaleSheetLayoutView="100" workbookViewId="0">
      <selection activeCell="L22" sqref="L22"/>
    </sheetView>
  </sheetViews>
  <sheetFormatPr baseColWidth="10" defaultColWidth="7" defaultRowHeight="13.5" x14ac:dyDescent="0.25"/>
  <cols>
    <col min="1" max="1" width="11.42578125" style="345" customWidth="1"/>
    <col min="2" max="2" width="5.7109375" style="345" customWidth="1"/>
    <col min="3" max="3" width="6.7109375" style="345" customWidth="1"/>
    <col min="4" max="4" width="4.7109375" style="664" customWidth="1"/>
    <col min="5" max="5" width="5.7109375" style="664" customWidth="1"/>
    <col min="6" max="6" width="6.28515625" style="345" customWidth="1"/>
    <col min="7" max="7" width="0.7109375" style="345" customWidth="1"/>
    <col min="8" max="8" width="6.7109375" style="345" customWidth="1"/>
    <col min="9" max="9" width="4.7109375" style="664" customWidth="1"/>
    <col min="10" max="10" width="5.7109375" style="664" customWidth="1"/>
    <col min="11" max="11" width="6.28515625" style="345" customWidth="1"/>
    <col min="12" max="12" width="0.7109375" style="345" customWidth="1"/>
    <col min="13" max="13" width="6.28515625" style="345" customWidth="1"/>
    <col min="14" max="14" width="5" style="664" customWidth="1"/>
    <col min="15" max="15" width="6.7109375" style="345" customWidth="1"/>
    <col min="16" max="16" width="5.7109375" style="345" customWidth="1"/>
    <col min="17" max="17" width="4.7109375" style="664" customWidth="1"/>
    <col min="18" max="16384" width="7" style="345"/>
  </cols>
  <sheetData>
    <row r="1" spans="1:19" s="281" customFormat="1" ht="15" customHeight="1" x14ac:dyDescent="0.25">
      <c r="A1" s="820" t="s">
        <v>648</v>
      </c>
      <c r="B1" s="820"/>
      <c r="C1" s="820"/>
      <c r="D1" s="820"/>
      <c r="E1" s="820"/>
      <c r="F1" s="820"/>
      <c r="G1" s="820"/>
      <c r="H1" s="820"/>
      <c r="I1" s="820"/>
      <c r="J1" s="820"/>
      <c r="K1" s="820"/>
      <c r="L1" s="820"/>
      <c r="M1" s="820"/>
      <c r="N1" s="820"/>
      <c r="O1" s="820"/>
      <c r="P1" s="820"/>
      <c r="Q1" s="820"/>
    </row>
    <row r="2" spans="1:19" ht="10.5" customHeight="1" x14ac:dyDescent="0.25"/>
    <row r="3" spans="1:19" s="298" customFormat="1" ht="12.75" x14ac:dyDescent="0.25">
      <c r="A3" s="826" t="s">
        <v>327</v>
      </c>
      <c r="B3" s="821" t="s">
        <v>647</v>
      </c>
      <c r="C3" s="821"/>
      <c r="D3" s="821"/>
      <c r="E3" s="821"/>
      <c r="F3" s="821" t="s">
        <v>599</v>
      </c>
      <c r="G3" s="821"/>
      <c r="H3" s="821"/>
      <c r="I3" s="821"/>
      <c r="J3" s="821"/>
      <c r="K3" s="821" t="s">
        <v>646</v>
      </c>
      <c r="L3" s="821"/>
      <c r="M3" s="821"/>
      <c r="N3" s="821"/>
      <c r="O3" s="821" t="s">
        <v>597</v>
      </c>
      <c r="P3" s="821"/>
      <c r="Q3" s="821"/>
    </row>
    <row r="4" spans="1:19" s="298" customFormat="1" ht="22.5" customHeight="1" x14ac:dyDescent="0.25">
      <c r="A4" s="827"/>
      <c r="B4" s="648">
        <v>2015</v>
      </c>
      <c r="C4" s="648">
        <v>2016</v>
      </c>
      <c r="D4" s="688" t="s">
        <v>334</v>
      </c>
      <c r="E4" s="689" t="s">
        <v>386</v>
      </c>
      <c r="F4" s="816">
        <v>2015</v>
      </c>
      <c r="G4" s="817"/>
      <c r="H4" s="648">
        <v>2016</v>
      </c>
      <c r="I4" s="688" t="s">
        <v>334</v>
      </c>
      <c r="J4" s="689" t="s">
        <v>386</v>
      </c>
      <c r="K4" s="816">
        <v>2015</v>
      </c>
      <c r="L4" s="817"/>
      <c r="M4" s="648">
        <v>2016</v>
      </c>
      <c r="N4" s="688" t="s">
        <v>334</v>
      </c>
      <c r="O4" s="648">
        <v>2015</v>
      </c>
      <c r="P4" s="648">
        <v>2016</v>
      </c>
      <c r="Q4" s="688" t="s">
        <v>334</v>
      </c>
    </row>
    <row r="5" spans="1:19" s="597" customFormat="1" ht="12.6" customHeight="1" x14ac:dyDescent="0.25">
      <c r="A5" s="687" t="s">
        <v>325</v>
      </c>
      <c r="B5" s="730">
        <v>887.30769509817492</v>
      </c>
      <c r="C5" s="729">
        <v>895.71622038113821</v>
      </c>
      <c r="D5" s="685">
        <v>0.94764480567621767</v>
      </c>
      <c r="E5" s="735">
        <v>100</v>
      </c>
      <c r="F5" s="730">
        <v>1903176.7256046482</v>
      </c>
      <c r="G5" s="732" t="s">
        <v>548</v>
      </c>
      <c r="H5" s="729">
        <v>1954231.7411687612</v>
      </c>
      <c r="I5" s="685">
        <v>2.6826208453075928</v>
      </c>
      <c r="J5" s="685">
        <v>100</v>
      </c>
      <c r="K5" s="730">
        <v>2144.8892375424221</v>
      </c>
      <c r="L5" s="734" t="s">
        <v>548</v>
      </c>
      <c r="M5" s="729">
        <v>2181.7532123480041</v>
      </c>
      <c r="N5" s="685">
        <v>1.7186889728543875</v>
      </c>
      <c r="O5" s="454">
        <v>1.1775702830164099</v>
      </c>
      <c r="P5" s="455">
        <v>1.2048465482154798</v>
      </c>
      <c r="Q5" s="685">
        <v>2.3163173861011632</v>
      </c>
      <c r="S5" s="596"/>
    </row>
    <row r="6" spans="1:19" s="298" customFormat="1" ht="13.5" customHeight="1" x14ac:dyDescent="0.25">
      <c r="A6" s="295" t="s">
        <v>113</v>
      </c>
      <c r="B6" s="292">
        <v>67.566333333333333</v>
      </c>
      <c r="C6" s="293">
        <v>71.211583333333323</v>
      </c>
      <c r="D6" s="263">
        <v>5.3950685499188245</v>
      </c>
      <c r="E6" s="684">
        <v>7.9502393406509846</v>
      </c>
      <c r="F6" s="292">
        <v>79208.188024500007</v>
      </c>
      <c r="G6" s="683"/>
      <c r="H6" s="293">
        <v>83366.052930900012</v>
      </c>
      <c r="I6" s="292">
        <v>5.249286734237546</v>
      </c>
      <c r="J6" s="684">
        <v>4.265924617570767</v>
      </c>
      <c r="K6" s="292">
        <v>1172.3025968233687</v>
      </c>
      <c r="L6" s="683"/>
      <c r="M6" s="293">
        <v>1170.6810750250138</v>
      </c>
      <c r="N6" s="263">
        <v>-0.13831938978458025</v>
      </c>
      <c r="O6" s="292">
        <v>0.96595268447124549</v>
      </c>
      <c r="P6" s="293">
        <v>1.0430723575601126</v>
      </c>
      <c r="Q6" s="263">
        <v>7.9837940645179462</v>
      </c>
      <c r="R6" s="267"/>
      <c r="S6" s="251"/>
    </row>
    <row r="7" spans="1:19" s="298" customFormat="1" ht="12.6" customHeight="1" x14ac:dyDescent="0.25">
      <c r="A7" s="295" t="s">
        <v>114</v>
      </c>
      <c r="B7" s="292">
        <v>12.680206006666667</v>
      </c>
      <c r="C7" s="293">
        <v>13.072643356119142</v>
      </c>
      <c r="D7" s="263">
        <v>3.0948814967686644</v>
      </c>
      <c r="E7" s="263">
        <v>1.4594626131205455</v>
      </c>
      <c r="F7" s="292">
        <v>15271.471910600001</v>
      </c>
      <c r="G7" s="683"/>
      <c r="H7" s="293">
        <v>15748.707733251578</v>
      </c>
      <c r="I7" s="292">
        <v>3.1250152273817555</v>
      </c>
      <c r="J7" s="263">
        <v>0.80587718444450185</v>
      </c>
      <c r="K7" s="292">
        <v>1204.3551897004643</v>
      </c>
      <c r="L7" s="683"/>
      <c r="M7" s="293">
        <v>1204.707212170659</v>
      </c>
      <c r="N7" s="263">
        <v>2.92291238668696E-2</v>
      </c>
      <c r="O7" s="292">
        <v>1.3615328714754007</v>
      </c>
      <c r="P7" s="293">
        <v>1.4505055711427912</v>
      </c>
      <c r="Q7" s="263">
        <v>6.5347448843432465</v>
      </c>
      <c r="R7" s="267"/>
      <c r="S7" s="251"/>
    </row>
    <row r="8" spans="1:19" s="298" customFormat="1" ht="12.6" customHeight="1" x14ac:dyDescent="0.25">
      <c r="A8" s="295" t="s">
        <v>115</v>
      </c>
      <c r="B8" s="292">
        <v>32.395416666666662</v>
      </c>
      <c r="C8" s="293">
        <v>32.541666666666671</v>
      </c>
      <c r="D8" s="263">
        <v>0.45145275180391575</v>
      </c>
      <c r="E8" s="263">
        <v>3.6330330886293201</v>
      </c>
      <c r="F8" s="292">
        <v>32658.8315</v>
      </c>
      <c r="G8" s="683"/>
      <c r="H8" s="293">
        <v>32364.549999999996</v>
      </c>
      <c r="I8" s="292">
        <v>-0.90107786005756418</v>
      </c>
      <c r="J8" s="263">
        <v>1.6561265134627194</v>
      </c>
      <c r="K8" s="292">
        <v>1008.1312377008065</v>
      </c>
      <c r="L8" s="683"/>
      <c r="M8" s="293">
        <v>994.55723431498052</v>
      </c>
      <c r="N8" s="263">
        <v>-1.3464520171781902</v>
      </c>
      <c r="O8" s="292">
        <v>1.2479169780057691</v>
      </c>
      <c r="P8" s="293">
        <v>1.3039135277056784</v>
      </c>
      <c r="Q8" s="263">
        <v>4.4872015275723376</v>
      </c>
      <c r="R8" s="267"/>
      <c r="S8" s="251"/>
    </row>
    <row r="9" spans="1:19" s="298" customFormat="1" ht="12.6" customHeight="1" x14ac:dyDescent="0.25">
      <c r="A9" s="295" t="s">
        <v>116</v>
      </c>
      <c r="B9" s="292">
        <v>76.215333333333334</v>
      </c>
      <c r="C9" s="293">
        <v>74.286833333333334</v>
      </c>
      <c r="D9" s="263">
        <v>-2.5303307295994726</v>
      </c>
      <c r="E9" s="263">
        <v>8.2935679451828364</v>
      </c>
      <c r="F9" s="292">
        <v>335534.27721599996</v>
      </c>
      <c r="G9" s="683"/>
      <c r="H9" s="293">
        <v>348889.00102499995</v>
      </c>
      <c r="I9" s="292">
        <v>3.9801369683619248</v>
      </c>
      <c r="J9" s="263">
        <v>17.8530004233961</v>
      </c>
      <c r="K9" s="292">
        <v>4402.4510887922806</v>
      </c>
      <c r="L9" s="683"/>
      <c r="M9" s="293">
        <v>4696.5119573679494</v>
      </c>
      <c r="N9" s="263">
        <v>6.679480649411107</v>
      </c>
      <c r="O9" s="292">
        <v>1.1067798343720352</v>
      </c>
      <c r="P9" s="293">
        <v>1.1203964470404528</v>
      </c>
      <c r="Q9" s="263">
        <v>1.2302909978607834</v>
      </c>
      <c r="R9" s="267"/>
      <c r="S9" s="251"/>
    </row>
    <row r="10" spans="1:19" s="298" customFormat="1" ht="12.6" customHeight="1" x14ac:dyDescent="0.25">
      <c r="A10" s="295" t="s">
        <v>117</v>
      </c>
      <c r="B10" s="292">
        <v>32.214833333333331</v>
      </c>
      <c r="C10" s="293">
        <v>30.053249999999998</v>
      </c>
      <c r="D10" s="263">
        <v>-6.7099007186130599</v>
      </c>
      <c r="E10" s="263">
        <v>3.3552200257367195</v>
      </c>
      <c r="F10" s="292">
        <v>47122.082514900008</v>
      </c>
      <c r="G10" s="683"/>
      <c r="H10" s="293">
        <v>45151.385684400004</v>
      </c>
      <c r="I10" s="292">
        <v>-4.1821089504626041</v>
      </c>
      <c r="J10" s="263">
        <v>2.3104417318181749</v>
      </c>
      <c r="K10" s="292">
        <v>1462.7448798917687</v>
      </c>
      <c r="L10" s="683"/>
      <c r="M10" s="293">
        <v>1502.3794659279781</v>
      </c>
      <c r="N10" s="263">
        <v>2.709603470917088</v>
      </c>
      <c r="O10" s="292">
        <v>1.3489144827361204</v>
      </c>
      <c r="P10" s="293">
        <v>1.4708423773660335</v>
      </c>
      <c r="Q10" s="263">
        <v>9.0389640107203952</v>
      </c>
      <c r="R10" s="267"/>
      <c r="S10" s="251"/>
    </row>
    <row r="11" spans="1:19" s="298" customFormat="1" ht="12.6" customHeight="1" x14ac:dyDescent="0.25">
      <c r="A11" s="295" t="s">
        <v>118</v>
      </c>
      <c r="B11" s="292">
        <v>152.97563166666669</v>
      </c>
      <c r="C11" s="293">
        <v>159.82558333333336</v>
      </c>
      <c r="D11" s="263">
        <v>4.4778057734010224</v>
      </c>
      <c r="E11" s="263">
        <v>17.843328020265794</v>
      </c>
      <c r="F11" s="292">
        <v>345029.24989725207</v>
      </c>
      <c r="G11" s="683"/>
      <c r="H11" s="293">
        <v>352075.56044989504</v>
      </c>
      <c r="I11" s="292">
        <v>2.0422357103756728</v>
      </c>
      <c r="J11" s="263">
        <v>18.016059868075335</v>
      </c>
      <c r="K11" s="292">
        <v>2255.4523628251427</v>
      </c>
      <c r="L11" s="683"/>
      <c r="M11" s="293">
        <v>2202.8736145176695</v>
      </c>
      <c r="N11" s="263">
        <v>-2.3311841639436781</v>
      </c>
      <c r="O11" s="292">
        <v>1.0241759041452125</v>
      </c>
      <c r="P11" s="293">
        <v>1.0835448422397773</v>
      </c>
      <c r="Q11" s="263">
        <v>5.7967520866559319</v>
      </c>
      <c r="R11" s="267"/>
      <c r="S11" s="251"/>
    </row>
    <row r="12" spans="1:19" s="298" customFormat="1" ht="12.6" customHeight="1" x14ac:dyDescent="0.25">
      <c r="A12" s="295" t="s">
        <v>119</v>
      </c>
      <c r="B12" s="292">
        <v>84.713583333333332</v>
      </c>
      <c r="C12" s="293">
        <v>80.922749999999994</v>
      </c>
      <c r="D12" s="263">
        <v>-4.4748825208078653</v>
      </c>
      <c r="E12" s="263">
        <v>9.0344182854661685</v>
      </c>
      <c r="F12" s="292">
        <v>104016.06857790002</v>
      </c>
      <c r="G12" s="683"/>
      <c r="H12" s="293">
        <v>102457.93560390003</v>
      </c>
      <c r="I12" s="292">
        <v>-1.4979733374878235</v>
      </c>
      <c r="J12" s="263">
        <v>5.2428754198119476</v>
      </c>
      <c r="K12" s="292">
        <v>1227.8558465484189</v>
      </c>
      <c r="L12" s="683"/>
      <c r="M12" s="293">
        <v>1266.1202888421369</v>
      </c>
      <c r="N12" s="263">
        <v>3.116362755553248</v>
      </c>
      <c r="O12" s="292">
        <v>1.2574928829508119</v>
      </c>
      <c r="P12" s="293">
        <v>1.2650072120339086</v>
      </c>
      <c r="Q12" s="263">
        <v>0.597564342906165</v>
      </c>
      <c r="R12" s="267"/>
      <c r="S12" s="251"/>
    </row>
    <row r="13" spans="1:19" s="298" customFormat="1" ht="12.6" customHeight="1" x14ac:dyDescent="0.25">
      <c r="A13" s="295" t="s">
        <v>120</v>
      </c>
      <c r="B13" s="292">
        <v>19.884250000000002</v>
      </c>
      <c r="C13" s="293">
        <v>16.133736111111109</v>
      </c>
      <c r="D13" s="263">
        <v>-18.86173171675518</v>
      </c>
      <c r="E13" s="684">
        <v>1.801210667397092</v>
      </c>
      <c r="F13" s="292">
        <v>24890.247679976001</v>
      </c>
      <c r="G13" s="683"/>
      <c r="H13" s="293">
        <v>20915.774210745003</v>
      </c>
      <c r="I13" s="292">
        <v>-15.967994856187905</v>
      </c>
      <c r="J13" s="263">
        <v>1.0702811631867146</v>
      </c>
      <c r="K13" s="292">
        <v>1251.756927215057</v>
      </c>
      <c r="L13" s="683"/>
      <c r="M13" s="293">
        <v>1296.3999204338395</v>
      </c>
      <c r="N13" s="263">
        <v>3.5664266958047142</v>
      </c>
      <c r="O13" s="292">
        <v>1.1835769198489419</v>
      </c>
      <c r="P13" s="293">
        <v>1.1950215168573948</v>
      </c>
      <c r="Q13" s="263">
        <v>0.9669499984769514</v>
      </c>
      <c r="R13" s="267"/>
      <c r="S13" s="251"/>
    </row>
    <row r="14" spans="1:19" s="298" customFormat="1" ht="12.6" customHeight="1" x14ac:dyDescent="0.25">
      <c r="A14" s="295" t="s">
        <v>121</v>
      </c>
      <c r="B14" s="292">
        <v>31.466416666666667</v>
      </c>
      <c r="C14" s="293">
        <v>31.905333333333331</v>
      </c>
      <c r="D14" s="263">
        <v>1.3948733702862981</v>
      </c>
      <c r="E14" s="263">
        <v>3.5619912431369416</v>
      </c>
      <c r="F14" s="292">
        <v>42249.304334070002</v>
      </c>
      <c r="G14" s="683"/>
      <c r="H14" s="293">
        <v>44955.493133040007</v>
      </c>
      <c r="I14" s="292">
        <v>6.4052860552965996</v>
      </c>
      <c r="J14" s="263">
        <v>2.3004177133134487</v>
      </c>
      <c r="K14" s="292">
        <v>1342.6792374114202</v>
      </c>
      <c r="L14" s="683"/>
      <c r="M14" s="293">
        <v>1409.0275335275192</v>
      </c>
      <c r="N14" s="263">
        <v>4.9414852235306173</v>
      </c>
      <c r="O14" s="292">
        <v>1.3314582868259117</v>
      </c>
      <c r="P14" s="293">
        <v>1.4048241412957327</v>
      </c>
      <c r="Q14" s="263">
        <v>5.5101879792809116</v>
      </c>
      <c r="R14" s="267"/>
      <c r="S14" s="251"/>
    </row>
    <row r="15" spans="1:19" s="298" customFormat="1" ht="12.6" customHeight="1" x14ac:dyDescent="0.25">
      <c r="A15" s="295" t="s">
        <v>122</v>
      </c>
      <c r="B15" s="292">
        <v>9.4803333333333342</v>
      </c>
      <c r="C15" s="293">
        <v>10.349416666666666</v>
      </c>
      <c r="D15" s="263">
        <v>9.1672233747055252</v>
      </c>
      <c r="E15" s="263">
        <v>1.1554347717698874</v>
      </c>
      <c r="F15" s="292">
        <v>51005.309250384002</v>
      </c>
      <c r="G15" s="683"/>
      <c r="H15" s="293">
        <v>57139.067750652008</v>
      </c>
      <c r="I15" s="292">
        <v>12.025725538017063</v>
      </c>
      <c r="J15" s="263">
        <v>2.923863457282657</v>
      </c>
      <c r="K15" s="292">
        <v>5380.1177086302168</v>
      </c>
      <c r="L15" s="683"/>
      <c r="M15" s="293">
        <v>5520.9940415951314</v>
      </c>
      <c r="N15" s="263">
        <v>2.6184619109529184</v>
      </c>
      <c r="O15" s="292">
        <v>1.0904670297491852</v>
      </c>
      <c r="P15" s="293">
        <v>1.1785580416622705</v>
      </c>
      <c r="Q15" s="263">
        <v>8.0782829292277434</v>
      </c>
      <c r="R15" s="267"/>
      <c r="S15" s="251"/>
    </row>
    <row r="16" spans="1:19" s="298" customFormat="1" ht="12.6" customHeight="1" x14ac:dyDescent="0.25">
      <c r="A16" s="295" t="s">
        <v>123</v>
      </c>
      <c r="B16" s="292">
        <v>32.902833333333334</v>
      </c>
      <c r="C16" s="293">
        <v>36.690916666666666</v>
      </c>
      <c r="D16" s="263">
        <v>11.512939615129403</v>
      </c>
      <c r="E16" s="263">
        <v>4.0962657403986986</v>
      </c>
      <c r="F16" s="292">
        <v>47869.664884200014</v>
      </c>
      <c r="G16" s="683"/>
      <c r="H16" s="293">
        <v>51249.675223799997</v>
      </c>
      <c r="I16" s="292">
        <v>7.0608606677662333</v>
      </c>
      <c r="J16" s="263">
        <v>2.6224973294697009</v>
      </c>
      <c r="K16" s="292">
        <v>1454.879718085069</v>
      </c>
      <c r="L16" s="683"/>
      <c r="M16" s="293">
        <v>1396.7946260214267</v>
      </c>
      <c r="N16" s="263">
        <v>-3.9924325936782412</v>
      </c>
      <c r="O16" s="292">
        <v>1.3057151319785631</v>
      </c>
      <c r="P16" s="293">
        <v>1.2909678574267209</v>
      </c>
      <c r="Q16" s="263">
        <v>-1.1294404262203406</v>
      </c>
      <c r="R16" s="267"/>
      <c r="S16" s="251"/>
    </row>
    <row r="17" spans="1:19" s="298" customFormat="1" ht="12.6" customHeight="1" x14ac:dyDescent="0.25">
      <c r="A17" s="295" t="s">
        <v>124</v>
      </c>
      <c r="B17" s="292">
        <v>41.973750000000003</v>
      </c>
      <c r="C17" s="293">
        <v>43.041499999999999</v>
      </c>
      <c r="D17" s="263">
        <v>2.5438518121444931</v>
      </c>
      <c r="E17" s="263">
        <v>4.805260753420912</v>
      </c>
      <c r="F17" s="292">
        <v>125366.13411</v>
      </c>
      <c r="G17" s="683"/>
      <c r="H17" s="293">
        <v>129501.37123</v>
      </c>
      <c r="I17" s="292">
        <v>3.2985280668953454</v>
      </c>
      <c r="J17" s="263">
        <v>6.6267151690284969</v>
      </c>
      <c r="K17" s="292">
        <v>2986.7746891807378</v>
      </c>
      <c r="L17" s="683"/>
      <c r="M17" s="293">
        <v>3008.7559966543918</v>
      </c>
      <c r="N17" s="263">
        <v>0.73595465882574373</v>
      </c>
      <c r="O17" s="292">
        <v>1.136810164995232</v>
      </c>
      <c r="P17" s="293">
        <v>1.1139580721472719</v>
      </c>
      <c r="Q17" s="263">
        <v>-2.0101942744377155</v>
      </c>
      <c r="R17" s="267"/>
      <c r="S17" s="251"/>
    </row>
    <row r="18" spans="1:19" s="298" customFormat="1" ht="12.6" customHeight="1" x14ac:dyDescent="0.25">
      <c r="A18" s="295" t="s">
        <v>125</v>
      </c>
      <c r="B18" s="292">
        <v>18.601500000000001</v>
      </c>
      <c r="C18" s="293">
        <v>20.305583333333331</v>
      </c>
      <c r="D18" s="263">
        <v>9.1609995609672765</v>
      </c>
      <c r="E18" s="263">
        <v>2.2669661295954935</v>
      </c>
      <c r="F18" s="292">
        <v>53135.881396200006</v>
      </c>
      <c r="G18" s="683"/>
      <c r="H18" s="293">
        <v>59214.68111160001</v>
      </c>
      <c r="I18" s="292">
        <v>11.440103289290171</v>
      </c>
      <c r="J18" s="263">
        <v>3.0300746766187348</v>
      </c>
      <c r="K18" s="292">
        <v>2856.5374510765264</v>
      </c>
      <c r="L18" s="683"/>
      <c r="M18" s="293">
        <v>2916.1772966351627</v>
      </c>
      <c r="N18" s="263">
        <v>2.0878369907651795</v>
      </c>
      <c r="O18" s="292">
        <v>1.1890547122254511</v>
      </c>
      <c r="P18" s="293">
        <v>1.2063066276674697</v>
      </c>
      <c r="Q18" s="263">
        <v>1.4508933243054578</v>
      </c>
      <c r="R18" s="267"/>
      <c r="S18" s="251"/>
    </row>
    <row r="19" spans="1:19" s="298" customFormat="1" ht="12.6" customHeight="1" x14ac:dyDescent="0.25">
      <c r="A19" s="295" t="s">
        <v>200</v>
      </c>
      <c r="B19" s="292">
        <v>70.675516999999985</v>
      </c>
      <c r="C19" s="293">
        <v>69.215835791666692</v>
      </c>
      <c r="D19" s="263">
        <v>-2.0653279527241275</v>
      </c>
      <c r="E19" s="263">
        <v>7.7274290915726089</v>
      </c>
      <c r="F19" s="292">
        <v>262642.25070229999</v>
      </c>
      <c r="G19" s="683"/>
      <c r="H19" s="293">
        <v>267411.66094837803</v>
      </c>
      <c r="I19" s="292">
        <v>1.8159341207763635</v>
      </c>
      <c r="J19" s="263">
        <v>13.683723138610368</v>
      </c>
      <c r="K19" s="292">
        <v>3716.1702078854273</v>
      </c>
      <c r="L19" s="683"/>
      <c r="M19" s="293">
        <v>3863.446245932254</v>
      </c>
      <c r="N19" s="263">
        <v>3.9631133615548153</v>
      </c>
      <c r="O19" s="292">
        <v>1.256476181776073</v>
      </c>
      <c r="P19" s="293">
        <v>1.2710850435329049</v>
      </c>
      <c r="Q19" s="263">
        <v>1.1626851323342846</v>
      </c>
      <c r="R19" s="267"/>
      <c r="S19" s="251"/>
    </row>
    <row r="20" spans="1:19" s="298" customFormat="1" ht="12.6" customHeight="1" x14ac:dyDescent="0.25">
      <c r="A20" s="295" t="s">
        <v>324</v>
      </c>
      <c r="B20" s="292">
        <v>8.4736666666666665</v>
      </c>
      <c r="C20" s="293">
        <v>8.5471666666666657</v>
      </c>
      <c r="D20" s="263">
        <v>0.86739310019274818</v>
      </c>
      <c r="E20" s="263">
        <v>0.95422707239015292</v>
      </c>
      <c r="F20" s="292">
        <v>80203.634241799999</v>
      </c>
      <c r="G20" s="683"/>
      <c r="H20" s="293">
        <v>81106.655589606991</v>
      </c>
      <c r="I20" s="292">
        <v>1.1259107599595142</v>
      </c>
      <c r="J20" s="263">
        <v>4.1503089874642907</v>
      </c>
      <c r="K20" s="292">
        <v>9465.0447553361391</v>
      </c>
      <c r="L20" s="683"/>
      <c r="M20" s="293">
        <v>9489.3031518757089</v>
      </c>
      <c r="N20" s="263">
        <v>0.25629457827860413</v>
      </c>
      <c r="O20" s="292">
        <v>1.360840877788015</v>
      </c>
      <c r="P20" s="293">
        <v>1.2829408401218547</v>
      </c>
      <c r="Q20" s="263">
        <v>-5.7244045896668876</v>
      </c>
      <c r="R20" s="267"/>
      <c r="S20" s="251"/>
    </row>
    <row r="21" spans="1:19" s="298" customFormat="1" ht="12.6" customHeight="1" x14ac:dyDescent="0.25">
      <c r="A21" s="295" t="s">
        <v>126</v>
      </c>
      <c r="B21" s="292">
        <v>1.3467499999999999</v>
      </c>
      <c r="C21" s="293">
        <v>1.2537499999999999</v>
      </c>
      <c r="D21" s="263">
        <v>-6.9055132726935202</v>
      </c>
      <c r="E21" s="684">
        <v>0.13997178698701179</v>
      </c>
      <c r="F21" s="292">
        <v>2279.6542882899998</v>
      </c>
      <c r="G21" s="683"/>
      <c r="H21" s="293">
        <v>2144.1841362000005</v>
      </c>
      <c r="I21" s="292">
        <v>-5.94257439761261</v>
      </c>
      <c r="J21" s="263">
        <v>0.1097200547422096</v>
      </c>
      <c r="K21" s="292">
        <v>1692.70784354186</v>
      </c>
      <c r="L21" s="683"/>
      <c r="M21" s="293">
        <v>1710.2166589830513</v>
      </c>
      <c r="N21" s="263">
        <v>1.0343672422853167</v>
      </c>
      <c r="O21" s="292">
        <v>1.6434340570209798</v>
      </c>
      <c r="P21" s="293">
        <v>1.7811107940658051</v>
      </c>
      <c r="Q21" s="263">
        <v>8.3773812801706917</v>
      </c>
      <c r="R21" s="267"/>
      <c r="S21" s="251"/>
    </row>
    <row r="22" spans="1:19" s="298" customFormat="1" ht="12.6" customHeight="1" x14ac:dyDescent="0.25">
      <c r="A22" s="295" t="s">
        <v>127</v>
      </c>
      <c r="B22" s="292">
        <v>2.9349166666666666</v>
      </c>
      <c r="C22" s="293">
        <v>1.6104166666666668</v>
      </c>
      <c r="D22" s="263">
        <v>-45.129049660694506</v>
      </c>
      <c r="E22" s="263">
        <v>0.17979094606341001</v>
      </c>
      <c r="F22" s="292">
        <v>3653.4650782919998</v>
      </c>
      <c r="G22" s="683"/>
      <c r="H22" s="293">
        <v>1808.0041000860001</v>
      </c>
      <c r="I22" s="292">
        <v>-50.512621269360956</v>
      </c>
      <c r="J22" s="263">
        <v>9.2517384811521525E-2</v>
      </c>
      <c r="K22" s="292">
        <v>1244.8275345553252</v>
      </c>
      <c r="L22" s="683"/>
      <c r="M22" s="293">
        <v>1122.6933609848381</v>
      </c>
      <c r="N22" s="263">
        <v>-9.8113329099934745</v>
      </c>
      <c r="O22" s="292">
        <v>1.5024554701419355</v>
      </c>
      <c r="P22" s="293">
        <v>1.6149750895679225</v>
      </c>
      <c r="Q22" s="263">
        <v>7.4890485383475314</v>
      </c>
      <c r="R22" s="267"/>
      <c r="S22" s="251"/>
    </row>
    <row r="23" spans="1:19" s="298" customFormat="1" ht="12.6" customHeight="1" x14ac:dyDescent="0.25">
      <c r="A23" s="295" t="s">
        <v>128</v>
      </c>
      <c r="B23" s="292">
        <v>5.22</v>
      </c>
      <c r="C23" s="293">
        <v>5.302083333333333</v>
      </c>
      <c r="D23" s="263">
        <v>1.5724776500638526</v>
      </c>
      <c r="E23" s="263">
        <v>0.59193784958781159</v>
      </c>
      <c r="F23" s="292">
        <v>15891.190988942399</v>
      </c>
      <c r="G23" s="683"/>
      <c r="H23" s="293">
        <v>16221.85015964</v>
      </c>
      <c r="I23" s="292">
        <v>2.0807702262699124</v>
      </c>
      <c r="J23" s="263">
        <v>0.83008835737865205</v>
      </c>
      <c r="K23" s="292">
        <v>3044.2894614832185</v>
      </c>
      <c r="L23" s="683"/>
      <c r="M23" s="293">
        <v>3059.5238022110807</v>
      </c>
      <c r="N23" s="263">
        <v>0.50042352807146973</v>
      </c>
      <c r="O23" s="292">
        <v>1.0962749482446958</v>
      </c>
      <c r="P23" s="293">
        <v>1.1416928978499343</v>
      </c>
      <c r="Q23" s="263">
        <v>4.1429341861692226</v>
      </c>
      <c r="R23" s="267"/>
      <c r="S23" s="251"/>
    </row>
    <row r="24" spans="1:19" s="298" customFormat="1" ht="12.6" customHeight="1" x14ac:dyDescent="0.25">
      <c r="A24" s="295" t="s">
        <v>129</v>
      </c>
      <c r="B24" s="292">
        <v>26.277666666666669</v>
      </c>
      <c r="C24" s="293">
        <v>26.347999999999999</v>
      </c>
      <c r="D24" s="263">
        <v>0.26765440868670165</v>
      </c>
      <c r="E24" s="263">
        <v>2.9415566448923522</v>
      </c>
      <c r="F24" s="292">
        <v>26338.596609762004</v>
      </c>
      <c r="G24" s="683"/>
      <c r="H24" s="293">
        <v>25296.484030497002</v>
      </c>
      <c r="I24" s="292">
        <v>-3.9565987311516726</v>
      </c>
      <c r="J24" s="263">
        <v>1.2944464823485067</v>
      </c>
      <c r="K24" s="292">
        <v>1002.3186968564688</v>
      </c>
      <c r="L24" s="683"/>
      <c r="M24" s="293">
        <v>960.09124147931539</v>
      </c>
      <c r="N24" s="263">
        <v>-4.2129769213713804</v>
      </c>
      <c r="O24" s="292">
        <v>1.2543889247461348</v>
      </c>
      <c r="P24" s="293">
        <v>1.2932573211048524</v>
      </c>
      <c r="Q24" s="263">
        <v>3.0985921185954224</v>
      </c>
      <c r="R24" s="267"/>
      <c r="S24" s="251"/>
    </row>
    <row r="25" spans="1:19" s="298" customFormat="1" ht="12.6" customHeight="1" x14ac:dyDescent="0.25">
      <c r="A25" s="295" t="s">
        <v>130</v>
      </c>
      <c r="B25" s="292">
        <v>31.861090424841606</v>
      </c>
      <c r="C25" s="293">
        <v>30.915171788907841</v>
      </c>
      <c r="D25" s="263">
        <v>-2.9688834353147175</v>
      </c>
      <c r="E25" s="263">
        <v>3.4514471308505565</v>
      </c>
      <c r="F25" s="292">
        <v>41555.647774158067</v>
      </c>
      <c r="G25" s="683"/>
      <c r="H25" s="293">
        <v>42577.961113569363</v>
      </c>
      <c r="I25" s="292">
        <v>2.460106854710209</v>
      </c>
      <c r="J25" s="263">
        <v>2.1787570131321732</v>
      </c>
      <c r="K25" s="292">
        <v>1304.2757551624084</v>
      </c>
      <c r="L25" s="683"/>
      <c r="M25" s="293">
        <v>1377.2513186825006</v>
      </c>
      <c r="N25" s="263">
        <v>5.5951023570935954</v>
      </c>
      <c r="O25" s="292">
        <v>1.4362906218651128</v>
      </c>
      <c r="P25" s="293">
        <v>1.5369790126537664</v>
      </c>
      <c r="Q25" s="263">
        <v>7.0103076115545004</v>
      </c>
      <c r="R25" s="267"/>
      <c r="S25" s="251"/>
    </row>
    <row r="26" spans="1:19" s="298" customFormat="1" ht="12.6" customHeight="1" x14ac:dyDescent="0.25">
      <c r="A26" s="295" t="s">
        <v>131</v>
      </c>
      <c r="B26" s="292">
        <v>99.453000000000003</v>
      </c>
      <c r="C26" s="293">
        <v>102.80525</v>
      </c>
      <c r="D26" s="263">
        <v>3.3706876615084536</v>
      </c>
      <c r="E26" s="263">
        <v>11.47743533730528</v>
      </c>
      <c r="F26" s="292">
        <v>106953.34744900002</v>
      </c>
      <c r="G26" s="683" t="s">
        <v>548</v>
      </c>
      <c r="H26" s="293">
        <v>110464.87997700002</v>
      </c>
      <c r="I26" s="292">
        <v>3.2832376094394267</v>
      </c>
      <c r="J26" s="263">
        <v>5.6525988013547783</v>
      </c>
      <c r="K26" s="292">
        <v>1075.4160000100551</v>
      </c>
      <c r="L26" s="683" t="s">
        <v>548</v>
      </c>
      <c r="M26" s="293">
        <v>1074.5062141962596</v>
      </c>
      <c r="N26" s="263">
        <v>-8.4598500839394575E-2</v>
      </c>
      <c r="O26" s="292">
        <v>1.3849084647022338</v>
      </c>
      <c r="P26" s="293">
        <v>1.3954686717866218</v>
      </c>
      <c r="Q26" s="263">
        <v>0.76252022090561589</v>
      </c>
      <c r="R26" s="267"/>
      <c r="S26" s="251"/>
    </row>
    <row r="27" spans="1:19" s="298" customFormat="1" ht="12.6" customHeight="1" x14ac:dyDescent="0.25">
      <c r="A27" s="295" t="s">
        <v>359</v>
      </c>
      <c r="B27" s="292">
        <v>17.968583333333331</v>
      </c>
      <c r="C27" s="293">
        <v>18.812666666666669</v>
      </c>
      <c r="D27" s="263">
        <v>4.6975508178626724</v>
      </c>
      <c r="E27" s="263">
        <v>2.1002931775268787</v>
      </c>
      <c r="F27" s="292">
        <v>31037.586623121602</v>
      </c>
      <c r="G27" s="292"/>
      <c r="H27" s="293">
        <v>32810.967472050004</v>
      </c>
      <c r="I27" s="292">
        <v>5.7136557376768149</v>
      </c>
      <c r="J27" s="263">
        <v>1.6789701436548592</v>
      </c>
      <c r="K27" s="292">
        <v>1727.3251901580966</v>
      </c>
      <c r="L27" s="292"/>
      <c r="M27" s="293">
        <v>1744.0891317224211</v>
      </c>
      <c r="N27" s="263">
        <v>0.97051450762379865</v>
      </c>
      <c r="O27" s="292">
        <v>1.152405294106043</v>
      </c>
      <c r="P27" s="293">
        <v>1.2612504550297674</v>
      </c>
      <c r="Q27" s="263">
        <v>9.445041729711857</v>
      </c>
      <c r="R27" s="267"/>
      <c r="S27" s="251"/>
    </row>
    <row r="28" spans="1:19" s="298" customFormat="1" ht="12.6" customHeight="1" x14ac:dyDescent="0.25">
      <c r="A28" s="295" t="s">
        <v>133</v>
      </c>
      <c r="B28" s="292">
        <v>5.830916666666667</v>
      </c>
      <c r="C28" s="293">
        <v>5.7019166666666674</v>
      </c>
      <c r="D28" s="263">
        <v>-2.2123451144045347</v>
      </c>
      <c r="E28" s="263">
        <v>0.63657624333747487</v>
      </c>
      <c r="F28" s="292">
        <v>23486.587000000007</v>
      </c>
      <c r="G28" s="292"/>
      <c r="H28" s="293">
        <v>23609.882983500003</v>
      </c>
      <c r="I28" s="292">
        <v>0.52496339080683185</v>
      </c>
      <c r="J28" s="263">
        <v>1.2081414136370396</v>
      </c>
      <c r="K28" s="292">
        <v>4027.940775464122</v>
      </c>
      <c r="L28" s="292"/>
      <c r="M28" s="293">
        <v>4140.6923958610405</v>
      </c>
      <c r="N28" s="263">
        <v>2.7992372947421629</v>
      </c>
      <c r="O28" s="292">
        <v>1.1041279349099329</v>
      </c>
      <c r="P28" s="293">
        <v>1.0918959387641749</v>
      </c>
      <c r="Q28" s="263">
        <v>-1.1078422852108916</v>
      </c>
      <c r="R28" s="267"/>
      <c r="S28" s="251"/>
    </row>
    <row r="29" spans="1:19" s="298" customFormat="1" ht="12.6" customHeight="1" x14ac:dyDescent="0.25">
      <c r="A29" s="295" t="s">
        <v>134</v>
      </c>
      <c r="B29" s="292">
        <v>0.60724999999999996</v>
      </c>
      <c r="C29" s="293">
        <v>0.42216666666666669</v>
      </c>
      <c r="D29" s="263">
        <v>-30.478935089886093</v>
      </c>
      <c r="E29" s="263">
        <v>4.7131742962858214E-2</v>
      </c>
      <c r="F29" s="292">
        <v>658.71474959999989</v>
      </c>
      <c r="G29" s="292"/>
      <c r="H29" s="293">
        <v>409.49895780000008</v>
      </c>
      <c r="I29" s="263">
        <v>-37.833643766339584</v>
      </c>
      <c r="J29" s="263">
        <v>2.095447275639338E-2</v>
      </c>
      <c r="K29" s="292">
        <v>1084.7505139563605</v>
      </c>
      <c r="L29" s="292"/>
      <c r="M29" s="293">
        <v>969.99358341887103</v>
      </c>
      <c r="N29" s="263">
        <v>-10.579108196864716</v>
      </c>
      <c r="O29" s="292">
        <v>1.8650321625302915</v>
      </c>
      <c r="P29" s="293">
        <v>1.8842664876560553</v>
      </c>
      <c r="Q29" s="263">
        <v>1.0313133206061531</v>
      </c>
      <c r="R29" s="267"/>
      <c r="S29" s="267"/>
    </row>
    <row r="30" spans="1:19" s="298" customFormat="1" ht="12.6" customHeight="1" x14ac:dyDescent="0.25">
      <c r="A30" s="682" t="s">
        <v>135</v>
      </c>
      <c r="B30" s="471">
        <v>3.5879166666666666</v>
      </c>
      <c r="C30" s="472">
        <v>4.4409999999999998</v>
      </c>
      <c r="D30" s="680">
        <v>23.776564858901406</v>
      </c>
      <c r="E30" s="680">
        <v>0.49580435175219895</v>
      </c>
      <c r="F30" s="471">
        <v>5119.3388034000018</v>
      </c>
      <c r="G30" s="471"/>
      <c r="H30" s="472">
        <v>7340.4556132500002</v>
      </c>
      <c r="I30" s="680">
        <v>43.38679066083391</v>
      </c>
      <c r="J30" s="263">
        <v>0.37561848262990127</v>
      </c>
      <c r="K30" s="471">
        <v>1426.827677175706</v>
      </c>
      <c r="L30" s="471"/>
      <c r="M30" s="472">
        <v>1652.8834976919613</v>
      </c>
      <c r="N30" s="680">
        <v>15.843246113904597</v>
      </c>
      <c r="O30" s="471">
        <v>0.948211095437833</v>
      </c>
      <c r="P30" s="472">
        <v>1.0003960997826011</v>
      </c>
      <c r="Q30" s="680">
        <v>5.5035217997182251</v>
      </c>
      <c r="R30" s="267"/>
      <c r="S30" s="267"/>
    </row>
    <row r="31" spans="1:19" s="298" customFormat="1" ht="12.75" x14ac:dyDescent="0.25">
      <c r="A31" s="586" t="s">
        <v>88</v>
      </c>
      <c r="B31" s="675"/>
      <c r="D31" s="296"/>
      <c r="E31" s="296"/>
      <c r="I31" s="296"/>
      <c r="J31" s="296"/>
      <c r="K31" s="251"/>
      <c r="L31" s="251"/>
      <c r="M31" s="251"/>
      <c r="N31" s="296"/>
      <c r="Q31" s="296"/>
    </row>
    <row r="32" spans="1:19" s="298" customFormat="1" x14ac:dyDescent="0.25">
      <c r="A32" s="672"/>
      <c r="B32" s="673"/>
      <c r="C32" s="720"/>
      <c r="D32" s="720"/>
      <c r="E32" s="720"/>
      <c r="F32" s="720"/>
      <c r="G32" s="720"/>
      <c r="H32" s="720"/>
      <c r="I32" s="720"/>
      <c r="J32" s="664"/>
      <c r="K32" s="251"/>
      <c r="L32" s="251"/>
      <c r="M32" s="251"/>
      <c r="N32" s="296"/>
      <c r="Q32" s="296"/>
    </row>
    <row r="33" spans="1:13" ht="15" customHeight="1" x14ac:dyDescent="0.15">
      <c r="A33" s="671"/>
      <c r="B33" s="671"/>
      <c r="C33" s="664"/>
      <c r="F33" s="664"/>
      <c r="G33" s="664"/>
      <c r="H33" s="664"/>
      <c r="K33" s="720"/>
      <c r="L33" s="720"/>
      <c r="M33" s="720"/>
    </row>
    <row r="34" spans="1:13" ht="15" customHeight="1" x14ac:dyDescent="0.15">
      <c r="A34" s="671"/>
      <c r="B34" s="670"/>
      <c r="K34" s="720"/>
      <c r="L34" s="720"/>
      <c r="M34" s="720"/>
    </row>
    <row r="35" spans="1:13" x14ac:dyDescent="0.15">
      <c r="A35" s="671"/>
      <c r="B35" s="670"/>
      <c r="K35" s="720"/>
      <c r="L35" s="720"/>
      <c r="M35" s="720"/>
    </row>
    <row r="36" spans="1:13" x14ac:dyDescent="0.25">
      <c r="A36" s="669"/>
      <c r="B36" s="668"/>
      <c r="K36" s="720"/>
      <c r="L36" s="720"/>
      <c r="M36" s="720"/>
    </row>
    <row r="38" spans="1:13" x14ac:dyDescent="0.25">
      <c r="F38" s="711"/>
      <c r="G38" s="711"/>
      <c r="H38" s="711"/>
    </row>
    <row r="39" spans="1:13" x14ac:dyDescent="0.25">
      <c r="F39" s="720"/>
      <c r="G39" s="720"/>
      <c r="H39" s="720"/>
    </row>
    <row r="40" spans="1:13" x14ac:dyDescent="0.25">
      <c r="F40" s="711"/>
      <c r="G40" s="711"/>
      <c r="H40" s="711"/>
    </row>
    <row r="41" spans="1:13" x14ac:dyDescent="0.25">
      <c r="F41" s="711"/>
      <c r="G41" s="711"/>
      <c r="H41" s="711"/>
    </row>
    <row r="42" spans="1:13" x14ac:dyDescent="0.25">
      <c r="F42" s="711"/>
      <c r="G42" s="711"/>
      <c r="H42" s="711"/>
    </row>
    <row r="43" spans="1:13" x14ac:dyDescent="0.25">
      <c r="F43" s="711"/>
      <c r="G43" s="711"/>
      <c r="H43" s="711"/>
    </row>
    <row r="44" spans="1:13" x14ac:dyDescent="0.25">
      <c r="F44" s="711"/>
      <c r="G44" s="711"/>
      <c r="H44" s="711"/>
    </row>
    <row r="45" spans="1:13" x14ac:dyDescent="0.25">
      <c r="F45" s="720"/>
      <c r="G45" s="720"/>
      <c r="H45" s="720"/>
    </row>
    <row r="46" spans="1:13" x14ac:dyDescent="0.25">
      <c r="F46" s="711"/>
      <c r="G46" s="711"/>
      <c r="H46" s="711"/>
    </row>
    <row r="47" spans="1:13" x14ac:dyDescent="0.25">
      <c r="F47" s="711"/>
      <c r="G47" s="711"/>
      <c r="H47" s="711"/>
    </row>
    <row r="48" spans="1:13" x14ac:dyDescent="0.25">
      <c r="F48" s="711"/>
      <c r="G48" s="711"/>
      <c r="H48" s="711"/>
    </row>
  </sheetData>
  <mergeCells count="8">
    <mergeCell ref="A1:Q1"/>
    <mergeCell ref="A3:A4"/>
    <mergeCell ref="B3:E3"/>
    <mergeCell ref="F3:J3"/>
    <mergeCell ref="K3:N3"/>
    <mergeCell ref="O3:Q3"/>
    <mergeCell ref="F4:G4"/>
    <mergeCell ref="K4:L4"/>
  </mergeCells>
  <printOptions horizontalCentered="1"/>
  <pageMargins left="0.39370078740157483" right="0.39370078740157483" top="1.3779527559055118" bottom="0.59055118110236227" header="0" footer="0.19685039370078741"/>
  <pageSetup paperSize="9" firstPageNumber="12" orientation="portrait" r:id="rId1"/>
  <headerFooter>
    <oddHeader>&amp;C&amp;G</oddHeader>
    <oddFooter>&amp;C&amp;"-,Negrita"&amp;8&amp;K339966MINAGRI/ DGESEP/ DEA&amp;"Lucida Grande,Negrita"&amp;K01+000
&amp;"-,Normal"&amp;10&amp;P</oddFooter>
  </headerFooter>
  <legacyDrawingHF r:id="rId2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theme="0"/>
  </sheetPr>
  <dimension ref="A1:P40"/>
  <sheetViews>
    <sheetView view="pageBreakPreview" zoomScaleNormal="100" zoomScaleSheetLayoutView="100" workbookViewId="0">
      <selection activeCell="L22" sqref="L22"/>
    </sheetView>
  </sheetViews>
  <sheetFormatPr baseColWidth="10" defaultColWidth="7" defaultRowHeight="13.5" x14ac:dyDescent="0.25"/>
  <cols>
    <col min="1" max="1" width="12.7109375" style="345" customWidth="1"/>
    <col min="2" max="2" width="7.140625" style="345" customWidth="1"/>
    <col min="3" max="3" width="6.7109375" style="345" customWidth="1"/>
    <col min="4" max="4" width="4.7109375" style="664" customWidth="1"/>
    <col min="5" max="5" width="5.7109375" style="664" customWidth="1"/>
    <col min="6" max="7" width="6.7109375" style="345" customWidth="1"/>
    <col min="8" max="8" width="4.7109375" style="664" customWidth="1"/>
    <col min="9" max="9" width="5.7109375" style="664" customWidth="1"/>
    <col min="10" max="11" width="6.28515625" style="345" customWidth="1"/>
    <col min="12" max="12" width="4.7109375" style="664" customWidth="1"/>
    <col min="13" max="13" width="5.85546875" style="345" customWidth="1"/>
    <col min="14" max="14" width="6.42578125" style="345" customWidth="1"/>
    <col min="15" max="15" width="4.7109375" style="664" customWidth="1"/>
    <col min="16" max="16" width="7" style="345"/>
    <col min="17" max="17" width="8.28515625" style="345" customWidth="1"/>
    <col min="18" max="18" width="9.28515625" style="345" customWidth="1"/>
    <col min="19" max="26" width="7" style="345"/>
    <col min="27" max="27" width="4.7109375" style="345" customWidth="1"/>
    <col min="28" max="16384" width="7" style="345"/>
  </cols>
  <sheetData>
    <row r="1" spans="1:16" s="281" customFormat="1" ht="15" customHeight="1" x14ac:dyDescent="0.25">
      <c r="A1" s="737" t="s">
        <v>651</v>
      </c>
      <c r="B1" s="737"/>
      <c r="C1" s="737"/>
      <c r="D1" s="737"/>
      <c r="E1" s="737"/>
      <c r="F1" s="737"/>
      <c r="G1" s="737"/>
      <c r="H1" s="737"/>
      <c r="I1" s="737"/>
      <c r="J1" s="737"/>
      <c r="K1" s="737"/>
      <c r="L1" s="737"/>
      <c r="M1" s="737"/>
      <c r="N1" s="737"/>
      <c r="O1" s="737"/>
    </row>
    <row r="3" spans="1:16" s="298" customFormat="1" ht="13.7" customHeight="1" x14ac:dyDescent="0.25">
      <c r="A3" s="826" t="s">
        <v>327</v>
      </c>
      <c r="B3" s="690" t="s">
        <v>650</v>
      </c>
      <c r="C3" s="690"/>
      <c r="D3" s="690"/>
      <c r="E3" s="690"/>
      <c r="F3" s="736" t="s">
        <v>599</v>
      </c>
      <c r="G3" s="736"/>
      <c r="H3" s="736"/>
      <c r="I3" s="736"/>
      <c r="J3" s="736" t="s">
        <v>649</v>
      </c>
      <c r="K3" s="736"/>
      <c r="L3" s="736"/>
      <c r="M3" s="736" t="s">
        <v>597</v>
      </c>
      <c r="N3" s="736"/>
      <c r="O3" s="736"/>
    </row>
    <row r="4" spans="1:16" s="298" customFormat="1" ht="22.5" customHeight="1" x14ac:dyDescent="0.25">
      <c r="A4" s="827"/>
      <c r="B4" s="648">
        <v>2015</v>
      </c>
      <c r="C4" s="648">
        <v>2016</v>
      </c>
      <c r="D4" s="688" t="s">
        <v>334</v>
      </c>
      <c r="E4" s="689" t="s">
        <v>386</v>
      </c>
      <c r="F4" s="648">
        <v>2015</v>
      </c>
      <c r="G4" s="648">
        <v>2016</v>
      </c>
      <c r="H4" s="688" t="s">
        <v>334</v>
      </c>
      <c r="I4" s="689" t="s">
        <v>386</v>
      </c>
      <c r="J4" s="648">
        <v>2015</v>
      </c>
      <c r="K4" s="648">
        <v>2016</v>
      </c>
      <c r="L4" s="688" t="s">
        <v>334</v>
      </c>
      <c r="M4" s="648">
        <v>2015</v>
      </c>
      <c r="N4" s="648">
        <v>2016</v>
      </c>
      <c r="O4" s="688" t="s">
        <v>334</v>
      </c>
    </row>
    <row r="5" spans="1:16" s="597" customFormat="1" ht="12.6" customHeight="1" x14ac:dyDescent="0.25">
      <c r="A5" s="687" t="s">
        <v>325</v>
      </c>
      <c r="B5" s="730">
        <v>23883.310694784224</v>
      </c>
      <c r="C5" s="729">
        <v>24751.677255367609</v>
      </c>
      <c r="D5" s="685">
        <v>3.6358718088988606</v>
      </c>
      <c r="E5" s="685">
        <v>100</v>
      </c>
      <c r="F5" s="730">
        <v>386254.63577305677</v>
      </c>
      <c r="G5" s="729">
        <v>400979.60333937348</v>
      </c>
      <c r="H5" s="685">
        <v>3.8122435830047374</v>
      </c>
      <c r="I5" s="685">
        <v>100</v>
      </c>
      <c r="J5" s="454">
        <v>16.172575096860808</v>
      </c>
      <c r="K5" s="455">
        <v>16.2000982479851</v>
      </c>
      <c r="L5" s="685">
        <v>0.1701840984472236</v>
      </c>
      <c r="M5" s="454">
        <v>4.6607840348088807</v>
      </c>
      <c r="N5" s="455">
        <v>4.7186761157018982</v>
      </c>
      <c r="O5" s="685">
        <v>1.2421103501181863</v>
      </c>
    </row>
    <row r="6" spans="1:16" s="298" customFormat="1" ht="12.6" customHeight="1" x14ac:dyDescent="0.25">
      <c r="A6" s="295" t="s">
        <v>113</v>
      </c>
      <c r="B6" s="292">
        <v>86.712556165998492</v>
      </c>
      <c r="C6" s="293">
        <v>105.73719896114358</v>
      </c>
      <c r="D6" s="684">
        <v>21.939893870416171</v>
      </c>
      <c r="E6" s="684">
        <v>0.42719205599779542</v>
      </c>
      <c r="F6" s="292">
        <v>497.56389175925216</v>
      </c>
      <c r="G6" s="293">
        <v>839.78089436276139</v>
      </c>
      <c r="H6" s="292">
        <v>68.77850428284134</v>
      </c>
      <c r="I6" s="684">
        <v>0.20943232208547116</v>
      </c>
      <c r="J6" s="707">
        <v>5.7380835459023825</v>
      </c>
      <c r="K6" s="705">
        <v>7.9421518880159194</v>
      </c>
      <c r="L6" s="684">
        <v>38.411227799000635</v>
      </c>
      <c r="M6" s="292">
        <v>5.0486674557106017</v>
      </c>
      <c r="N6" s="293">
        <v>5.1520807244972975</v>
      </c>
      <c r="O6" s="684">
        <v>2.0483279933544374</v>
      </c>
      <c r="P6" s="267"/>
    </row>
    <row r="7" spans="1:16" s="298" customFormat="1" ht="12.6" customHeight="1" x14ac:dyDescent="0.25">
      <c r="A7" s="295" t="s">
        <v>114</v>
      </c>
      <c r="B7" s="292">
        <v>192.14065728101835</v>
      </c>
      <c r="C7" s="293">
        <v>195.22968672601749</v>
      </c>
      <c r="D7" s="263">
        <v>1.6076917237153099</v>
      </c>
      <c r="E7" s="263">
        <v>0.78875336290061027</v>
      </c>
      <c r="F7" s="292">
        <v>1196.5158568771974</v>
      </c>
      <c r="G7" s="293">
        <v>1236.0900503655437</v>
      </c>
      <c r="H7" s="292">
        <v>3.3074524888981882</v>
      </c>
      <c r="I7" s="263">
        <v>0.30826756275664358</v>
      </c>
      <c r="J7" s="292">
        <v>6.2272913698177597</v>
      </c>
      <c r="K7" s="293">
        <v>6.3314656243865954</v>
      </c>
      <c r="L7" s="263">
        <v>1.672866233202841</v>
      </c>
      <c r="M7" s="292">
        <v>5.0027636420491595</v>
      </c>
      <c r="N7" s="293">
        <v>5.1717464164508922</v>
      </c>
      <c r="O7" s="263">
        <v>3.3777884883747333</v>
      </c>
      <c r="P7" s="267"/>
    </row>
    <row r="8" spans="1:16" s="298" customFormat="1" ht="12.6" customHeight="1" x14ac:dyDescent="0.25">
      <c r="A8" s="295" t="s">
        <v>115</v>
      </c>
      <c r="B8" s="292">
        <v>111.64883570429764</v>
      </c>
      <c r="C8" s="293">
        <v>111.57293061608429</v>
      </c>
      <c r="D8" s="263">
        <v>-6.7985561814887241E-2</v>
      </c>
      <c r="E8" s="263">
        <v>0.45076917198364314</v>
      </c>
      <c r="F8" s="292">
        <v>544.67299577815913</v>
      </c>
      <c r="G8" s="293">
        <v>535.89271268979894</v>
      </c>
      <c r="H8" s="292">
        <v>-1.61202834662586</v>
      </c>
      <c r="I8" s="263">
        <v>0.13364587830075741</v>
      </c>
      <c r="J8" s="292">
        <v>4.8784476106918628</v>
      </c>
      <c r="K8" s="293">
        <v>4.8030710471680029</v>
      </c>
      <c r="L8" s="263">
        <v>-1.5450932251206417</v>
      </c>
      <c r="M8" s="292">
        <v>5.3581590319645249</v>
      </c>
      <c r="N8" s="293">
        <v>5.2687575284949828</v>
      </c>
      <c r="O8" s="263">
        <v>-1.6685115715343701</v>
      </c>
      <c r="P8" s="267"/>
    </row>
    <row r="9" spans="1:16" s="298" customFormat="1" ht="12.6" customHeight="1" x14ac:dyDescent="0.25">
      <c r="A9" s="295" t="s">
        <v>116</v>
      </c>
      <c r="B9" s="292">
        <v>732.23128083816869</v>
      </c>
      <c r="C9" s="293">
        <v>747.27013483841893</v>
      </c>
      <c r="D9" s="263">
        <v>2.0538393256070098</v>
      </c>
      <c r="E9" s="263">
        <v>3.0190686761494803</v>
      </c>
      <c r="F9" s="292">
        <v>12132.129434494562</v>
      </c>
      <c r="G9" s="293">
        <v>12407.437949415937</v>
      </c>
      <c r="H9" s="292">
        <v>2.2692513825199212</v>
      </c>
      <c r="I9" s="263">
        <v>3.0942815659665275</v>
      </c>
      <c r="J9" s="292">
        <v>16.568712307137694</v>
      </c>
      <c r="K9" s="293">
        <v>16.60368502763566</v>
      </c>
      <c r="L9" s="263">
        <v>0.21107687700570033</v>
      </c>
      <c r="M9" s="292">
        <v>4.7101071861785586</v>
      </c>
      <c r="N9" s="293">
        <v>4.6771252483572914</v>
      </c>
      <c r="O9" s="263">
        <v>-0.70023752151650021</v>
      </c>
      <c r="P9" s="267"/>
    </row>
    <row r="10" spans="1:16" s="298" customFormat="1" ht="12.6" customHeight="1" x14ac:dyDescent="0.25">
      <c r="A10" s="295" t="s">
        <v>117</v>
      </c>
      <c r="B10" s="292">
        <v>151.04695932246602</v>
      </c>
      <c r="C10" s="293">
        <v>165.9883716370168</v>
      </c>
      <c r="D10" s="263">
        <v>9.8918987721247511</v>
      </c>
      <c r="E10" s="263">
        <v>0.67061464128060577</v>
      </c>
      <c r="F10" s="292">
        <v>795.15101081477872</v>
      </c>
      <c r="G10" s="293">
        <v>1057.6870501074291</v>
      </c>
      <c r="H10" s="292">
        <v>33.017129541674571</v>
      </c>
      <c r="I10" s="263">
        <v>0.26377577345555009</v>
      </c>
      <c r="J10" s="292">
        <v>5.2642636063744428</v>
      </c>
      <c r="K10" s="293">
        <v>6.3720551004643751</v>
      </c>
      <c r="L10" s="263">
        <v>21.043617434896667</v>
      </c>
      <c r="M10" s="292">
        <v>5.4833933723008359</v>
      </c>
      <c r="N10" s="293">
        <v>5.4471947051910083</v>
      </c>
      <c r="O10" s="263">
        <v>-0.66015083456685275</v>
      </c>
      <c r="P10" s="267"/>
    </row>
    <row r="11" spans="1:16" s="298" customFormat="1" ht="12.6" customHeight="1" x14ac:dyDescent="0.25">
      <c r="A11" s="295" t="s">
        <v>118</v>
      </c>
      <c r="B11" s="292">
        <v>417.7550084592433</v>
      </c>
      <c r="C11" s="293">
        <v>428.84162524064749</v>
      </c>
      <c r="D11" s="263">
        <v>2.6538561015207573</v>
      </c>
      <c r="E11" s="263">
        <v>1.7325760222881446</v>
      </c>
      <c r="F11" s="292">
        <v>2589.9277589148915</v>
      </c>
      <c r="G11" s="293">
        <v>2762.1901596303869</v>
      </c>
      <c r="H11" s="292">
        <v>6.6512434612334026</v>
      </c>
      <c r="I11" s="263">
        <v>0.68886051475605281</v>
      </c>
      <c r="J11" s="292">
        <v>6.1996330539926205</v>
      </c>
      <c r="K11" s="293">
        <v>6.4410495554865141</v>
      </c>
      <c r="L11" s="263">
        <v>3.8940450086544898</v>
      </c>
      <c r="M11" s="292">
        <v>5.0996240776765465</v>
      </c>
      <c r="N11" s="293">
        <v>5.2212595362983469</v>
      </c>
      <c r="O11" s="263">
        <v>2.3851848051752667</v>
      </c>
      <c r="P11" s="267"/>
    </row>
    <row r="12" spans="1:16" s="298" customFormat="1" ht="12.6" customHeight="1" x14ac:dyDescent="0.25">
      <c r="A12" s="295" t="s">
        <v>400</v>
      </c>
      <c r="B12" s="292">
        <v>21.454166666666669</v>
      </c>
      <c r="C12" s="293">
        <v>17.084</v>
      </c>
      <c r="D12" s="263">
        <v>-20.369780539910675</v>
      </c>
      <c r="E12" s="263">
        <v>6.9021585178819317E-2</v>
      </c>
      <c r="F12" s="292">
        <v>151.59</v>
      </c>
      <c r="G12" s="293">
        <v>98.38</v>
      </c>
      <c r="H12" s="292">
        <v>-35.10125997757109</v>
      </c>
      <c r="I12" s="263">
        <v>2.4534913791297012E-2</v>
      </c>
      <c r="J12" s="292">
        <v>7.0657603418139434</v>
      </c>
      <c r="K12" s="293">
        <v>5.7586045422617653</v>
      </c>
      <c r="L12" s="263">
        <v>-18.499860401670531</v>
      </c>
      <c r="M12" s="292">
        <v>4.5268497262352385</v>
      </c>
      <c r="N12" s="293">
        <v>5.0464576133360444</v>
      </c>
      <c r="O12" s="263">
        <v>11.47835511502473</v>
      </c>
      <c r="P12" s="267"/>
    </row>
    <row r="13" spans="1:16" s="298" customFormat="1" ht="12.6" customHeight="1" x14ac:dyDescent="0.25">
      <c r="A13" s="295" t="s">
        <v>119</v>
      </c>
      <c r="B13" s="292">
        <v>268.98140573176414</v>
      </c>
      <c r="C13" s="293">
        <v>269.0702911197248</v>
      </c>
      <c r="D13" s="263">
        <v>3.3045179356849808E-2</v>
      </c>
      <c r="E13" s="263">
        <v>1.0870790223372626</v>
      </c>
      <c r="F13" s="292">
        <v>1854.0018543443143</v>
      </c>
      <c r="G13" s="293">
        <v>1459.416073056311</v>
      </c>
      <c r="H13" s="292">
        <v>-21.282922687666485</v>
      </c>
      <c r="I13" s="263">
        <v>0.36396267064514953</v>
      </c>
      <c r="J13" s="292">
        <v>6.8926766491553595</v>
      </c>
      <c r="K13" s="293">
        <v>5.423921262295484</v>
      </c>
      <c r="L13" s="263">
        <v>-21.308926294110421</v>
      </c>
      <c r="M13" s="292">
        <v>5.269507370518772</v>
      </c>
      <c r="N13" s="293">
        <v>5.3287207180085385</v>
      </c>
      <c r="O13" s="263">
        <v>1.1236979726235274</v>
      </c>
      <c r="P13" s="267"/>
    </row>
    <row r="14" spans="1:16" s="298" customFormat="1" ht="12.6" customHeight="1" x14ac:dyDescent="0.25">
      <c r="A14" s="295" t="s">
        <v>120</v>
      </c>
      <c r="B14" s="292">
        <v>135.18883247317328</v>
      </c>
      <c r="C14" s="293">
        <v>137.754240447971</v>
      </c>
      <c r="D14" s="684">
        <v>1.8976478514279638</v>
      </c>
      <c r="E14" s="684">
        <v>0.55654507380140406</v>
      </c>
      <c r="F14" s="292">
        <v>643.00783673276237</v>
      </c>
      <c r="G14" s="293">
        <v>679.73458779671523</v>
      </c>
      <c r="H14" s="292">
        <v>5.7117112678700899</v>
      </c>
      <c r="I14" s="263">
        <v>0.1695184947403458</v>
      </c>
      <c r="J14" s="292">
        <v>4.756368000000001</v>
      </c>
      <c r="K14" s="293">
        <v>4.9344004626372797</v>
      </c>
      <c r="L14" s="263">
        <v>3.7430338156609899</v>
      </c>
      <c r="M14" s="292">
        <v>5.3115155577960396</v>
      </c>
      <c r="N14" s="293">
        <v>5.0841097759928839</v>
      </c>
      <c r="O14" s="263">
        <v>-4.281372789530435</v>
      </c>
      <c r="P14" s="267"/>
    </row>
    <row r="15" spans="1:16" s="298" customFormat="1" ht="12.6" customHeight="1" x14ac:dyDescent="0.25">
      <c r="A15" s="295" t="s">
        <v>121</v>
      </c>
      <c r="B15" s="292">
        <v>179.43910409012096</v>
      </c>
      <c r="C15" s="293">
        <v>189.25767569513329</v>
      </c>
      <c r="D15" s="263">
        <v>5.4718126546603019</v>
      </c>
      <c r="E15" s="263">
        <v>0.76462566048565928</v>
      </c>
      <c r="F15" s="292">
        <v>1068.7610367785785</v>
      </c>
      <c r="G15" s="293">
        <v>1254.6660003347733</v>
      </c>
      <c r="H15" s="292">
        <v>17.394436844043536</v>
      </c>
      <c r="I15" s="263">
        <v>0.31290020486974074</v>
      </c>
      <c r="J15" s="292">
        <v>5.9561211152826932</v>
      </c>
      <c r="K15" s="293">
        <v>6.6294061560592059</v>
      </c>
      <c r="L15" s="263">
        <v>11.304085792495799</v>
      </c>
      <c r="M15" s="292">
        <v>4.6889860176583671</v>
      </c>
      <c r="N15" s="293">
        <v>4.6732353019701254</v>
      </c>
      <c r="O15" s="263">
        <v>-0.33590877918863171</v>
      </c>
      <c r="P15" s="267"/>
    </row>
    <row r="16" spans="1:16" s="298" customFormat="1" ht="12.6" customHeight="1" x14ac:dyDescent="0.25">
      <c r="A16" s="295" t="s">
        <v>122</v>
      </c>
      <c r="B16" s="292">
        <v>7925.450540865223</v>
      </c>
      <c r="C16" s="293">
        <v>8904.766024470815</v>
      </c>
      <c r="D16" s="263">
        <v>12.356590689148117</v>
      </c>
      <c r="E16" s="263">
        <v>35.976414578287788</v>
      </c>
      <c r="F16" s="292">
        <v>140609.84851157956</v>
      </c>
      <c r="G16" s="293">
        <v>158326.06665652944</v>
      </c>
      <c r="H16" s="292">
        <v>12.599557095384316</v>
      </c>
      <c r="I16" s="263">
        <v>39.484818015176806</v>
      </c>
      <c r="J16" s="292">
        <v>17.741559017568377</v>
      </c>
      <c r="K16" s="293">
        <v>17.779924393458536</v>
      </c>
      <c r="L16" s="263">
        <v>0.21624579808441347</v>
      </c>
      <c r="M16" s="292">
        <v>4.773185975517702</v>
      </c>
      <c r="N16" s="293">
        <v>4.8355875743351389</v>
      </c>
      <c r="O16" s="263">
        <v>1.3073364234601925</v>
      </c>
      <c r="P16" s="267"/>
    </row>
    <row r="17" spans="1:16" s="298" customFormat="1" ht="12.6" customHeight="1" x14ac:dyDescent="0.25">
      <c r="A17" s="295" t="s">
        <v>123</v>
      </c>
      <c r="B17" s="292">
        <v>191.55322140332916</v>
      </c>
      <c r="C17" s="293">
        <v>183.33037983689687</v>
      </c>
      <c r="D17" s="263">
        <v>-4.2927190188665643</v>
      </c>
      <c r="E17" s="263">
        <v>0.74067861319232464</v>
      </c>
      <c r="F17" s="292">
        <v>1586.1603976492561</v>
      </c>
      <c r="G17" s="293">
        <v>1429.0091583543835</v>
      </c>
      <c r="H17" s="292">
        <v>-9.9076511762477555</v>
      </c>
      <c r="I17" s="263">
        <v>0.35637951318559363</v>
      </c>
      <c r="J17" s="292">
        <v>8.2805206095149959</v>
      </c>
      <c r="K17" s="293">
        <v>7.7947209820092391</v>
      </c>
      <c r="L17" s="263">
        <v>-5.8667763829671866</v>
      </c>
      <c r="M17" s="292">
        <v>5.2783345510215698</v>
      </c>
      <c r="N17" s="293">
        <v>5.430142564396566</v>
      </c>
      <c r="O17" s="263">
        <v>2.876058952072591</v>
      </c>
      <c r="P17" s="267"/>
    </row>
    <row r="18" spans="1:16" s="298" customFormat="1" ht="12.6" customHeight="1" x14ac:dyDescent="0.25">
      <c r="A18" s="295" t="s">
        <v>124</v>
      </c>
      <c r="B18" s="292">
        <v>4056.0077182699206</v>
      </c>
      <c r="C18" s="293">
        <v>4066.5077939848356</v>
      </c>
      <c r="D18" s="263">
        <v>0.25887711375938149</v>
      </c>
      <c r="E18" s="263">
        <v>16.429221147439531</v>
      </c>
      <c r="F18" s="292">
        <v>70267.435329525368</v>
      </c>
      <c r="G18" s="293">
        <v>70026.596409225109</v>
      </c>
      <c r="H18" s="292">
        <v>-0.34274613719829095</v>
      </c>
      <c r="I18" s="263">
        <v>17.463879914599378</v>
      </c>
      <c r="J18" s="292">
        <v>17.324285408287576</v>
      </c>
      <c r="K18" s="293">
        <v>17.220327602177036</v>
      </c>
      <c r="L18" s="263">
        <v>-0.60006980755932249</v>
      </c>
      <c r="M18" s="292">
        <v>4.2104270563181556</v>
      </c>
      <c r="N18" s="293">
        <v>3.9546725122180728</v>
      </c>
      <c r="O18" s="263">
        <v>-6.0743136190020923</v>
      </c>
      <c r="P18" s="267"/>
    </row>
    <row r="19" spans="1:16" s="298" customFormat="1" ht="12.6" customHeight="1" x14ac:dyDescent="0.25">
      <c r="A19" s="295" t="s">
        <v>125</v>
      </c>
      <c r="B19" s="292">
        <v>502.67838355439966</v>
      </c>
      <c r="C19" s="293">
        <v>460.54248466469005</v>
      </c>
      <c r="D19" s="263">
        <v>-8.3822778675641363</v>
      </c>
      <c r="E19" s="263">
        <v>1.8606516233756139</v>
      </c>
      <c r="F19" s="292">
        <v>7815.2794725466429</v>
      </c>
      <c r="G19" s="293">
        <v>7067.8192162153991</v>
      </c>
      <c r="H19" s="292">
        <v>-9.5640886414479098</v>
      </c>
      <c r="I19" s="263">
        <v>1.7626380886594555</v>
      </c>
      <c r="J19" s="292">
        <v>15.547275809406027</v>
      </c>
      <c r="K19" s="293">
        <v>15.346725767029525</v>
      </c>
      <c r="L19" s="263">
        <v>-1.2899368663362276</v>
      </c>
      <c r="M19" s="292">
        <v>4.3093847617269736</v>
      </c>
      <c r="N19" s="293">
        <v>4.4605555021001315</v>
      </c>
      <c r="O19" s="263">
        <v>3.5079425192142022</v>
      </c>
      <c r="P19" s="267"/>
    </row>
    <row r="20" spans="1:16" s="298" customFormat="1" ht="12.6" customHeight="1" x14ac:dyDescent="0.25">
      <c r="A20" s="295" t="s">
        <v>200</v>
      </c>
      <c r="B20" s="292">
        <v>3946.5897946786122</v>
      </c>
      <c r="C20" s="293">
        <v>3710.376222446846</v>
      </c>
      <c r="D20" s="263">
        <v>-5.9852577673581653</v>
      </c>
      <c r="E20" s="263">
        <v>14.990403212542777</v>
      </c>
      <c r="F20" s="292">
        <v>68114.941518166874</v>
      </c>
      <c r="G20" s="293">
        <v>63878.868220531978</v>
      </c>
      <c r="H20" s="292">
        <v>-6.2190074647646814</v>
      </c>
      <c r="I20" s="263">
        <v>15.930702631392299</v>
      </c>
      <c r="J20" s="292">
        <v>17.259189594522773</v>
      </c>
      <c r="K20" s="293">
        <v>17.216277916530633</v>
      </c>
      <c r="L20" s="263">
        <v>-0.24863089751189227</v>
      </c>
      <c r="M20" s="292">
        <v>4.8689752855279167</v>
      </c>
      <c r="N20" s="293">
        <v>5.0821039129252625</v>
      </c>
      <c r="O20" s="263">
        <v>4.3772788913270855</v>
      </c>
      <c r="P20" s="267"/>
    </row>
    <row r="21" spans="1:16" s="298" customFormat="1" ht="12.6" customHeight="1" x14ac:dyDescent="0.25">
      <c r="A21" s="295" t="s">
        <v>324</v>
      </c>
      <c r="B21" s="292">
        <v>2274.3719166666665</v>
      </c>
      <c r="C21" s="293">
        <v>2228.7912500000002</v>
      </c>
      <c r="D21" s="263">
        <v>-2.0040990803944503</v>
      </c>
      <c r="E21" s="263">
        <v>9.0046069484712117</v>
      </c>
      <c r="F21" s="292">
        <v>41519.877600000007</v>
      </c>
      <c r="G21" s="293">
        <v>40654.310089999992</v>
      </c>
      <c r="H21" s="292">
        <v>-2.084706314259499</v>
      </c>
      <c r="I21" s="263">
        <v>10.138747644875036</v>
      </c>
      <c r="J21" s="292">
        <v>18.255535647332383</v>
      </c>
      <c r="K21" s="293">
        <v>18.24051942504709</v>
      </c>
      <c r="L21" s="263">
        <v>-8.2255719993007403E-2</v>
      </c>
      <c r="M21" s="292">
        <v>4.3201535181895618</v>
      </c>
      <c r="N21" s="293">
        <v>4.5995597203701069</v>
      </c>
      <c r="O21" s="263">
        <v>6.4675063282851886</v>
      </c>
      <c r="P21" s="267"/>
    </row>
    <row r="22" spans="1:16" s="298" customFormat="1" ht="12.6" customHeight="1" x14ac:dyDescent="0.25">
      <c r="A22" s="295" t="s">
        <v>126</v>
      </c>
      <c r="B22" s="292">
        <v>329.07908314228786</v>
      </c>
      <c r="C22" s="293">
        <v>364.61704781437101</v>
      </c>
      <c r="D22" s="684">
        <v>10.799217116062398</v>
      </c>
      <c r="E22" s="684">
        <v>1.4731003642805689</v>
      </c>
      <c r="F22" s="292">
        <v>3831.4263938343943</v>
      </c>
      <c r="G22" s="293">
        <v>4456.9775687137235</v>
      </c>
      <c r="H22" s="292">
        <v>16.326848295610709</v>
      </c>
      <c r="I22" s="263">
        <v>1.1115222648722887</v>
      </c>
      <c r="J22" s="292">
        <v>11.642874281917683</v>
      </c>
      <c r="K22" s="293">
        <v>12.223722383334092</v>
      </c>
      <c r="L22" s="263">
        <v>4.9888720547168752</v>
      </c>
      <c r="M22" s="292">
        <v>5.3558580944047742</v>
      </c>
      <c r="N22" s="293">
        <v>5.2420850928490248</v>
      </c>
      <c r="O22" s="263">
        <v>-2.1242721437038647</v>
      </c>
      <c r="P22" s="267"/>
    </row>
    <row r="23" spans="1:16" s="298" customFormat="1" ht="12.6" customHeight="1" x14ac:dyDescent="0.25">
      <c r="A23" s="295" t="s">
        <v>127</v>
      </c>
      <c r="B23" s="292">
        <v>153.01676801364283</v>
      </c>
      <c r="C23" s="293">
        <v>161.22685995793654</v>
      </c>
      <c r="D23" s="263">
        <v>5.3654851366104594</v>
      </c>
      <c r="E23" s="263">
        <v>0.65137751391362031</v>
      </c>
      <c r="F23" s="292">
        <v>2453.557646492779</v>
      </c>
      <c r="G23" s="293">
        <v>2553.5901301661297</v>
      </c>
      <c r="H23" s="292">
        <v>4.0770382475562084</v>
      </c>
      <c r="I23" s="263">
        <v>0.63683791118045241</v>
      </c>
      <c r="J23" s="292">
        <v>16.034567180728992</v>
      </c>
      <c r="K23" s="293">
        <v>15.838490750439172</v>
      </c>
      <c r="L23" s="263">
        <v>-1.2228358151473717</v>
      </c>
      <c r="M23" s="292">
        <v>5.0540053745028999</v>
      </c>
      <c r="N23" s="293">
        <v>4.3735570845787288</v>
      </c>
      <c r="O23" s="263">
        <v>-13.463545040078206</v>
      </c>
      <c r="P23" s="267"/>
    </row>
    <row r="24" spans="1:16" s="298" customFormat="1" ht="12.6" customHeight="1" x14ac:dyDescent="0.25">
      <c r="A24" s="295" t="s">
        <v>128</v>
      </c>
      <c r="B24" s="292">
        <v>51.18727223804828</v>
      </c>
      <c r="C24" s="293">
        <v>27.686573697864663</v>
      </c>
      <c r="D24" s="263">
        <v>-45.911214863907489</v>
      </c>
      <c r="E24" s="263">
        <v>0.1118573638958572</v>
      </c>
      <c r="F24" s="292">
        <v>666.93210928980056</v>
      </c>
      <c r="G24" s="293">
        <v>242.37485456797555</v>
      </c>
      <c r="H24" s="292">
        <v>-63.658241792245619</v>
      </c>
      <c r="I24" s="263">
        <v>6.0445681662974489E-2</v>
      </c>
      <c r="J24" s="292">
        <v>13.029256690768916</v>
      </c>
      <c r="K24" s="293">
        <v>8.7542379643266877</v>
      </c>
      <c r="L24" s="263">
        <v>-32.810917981768149</v>
      </c>
      <c r="M24" s="292">
        <v>4.5248229779671254</v>
      </c>
      <c r="N24" s="293">
        <v>4.5670420224098951</v>
      </c>
      <c r="O24" s="263">
        <v>0.93305405865264923</v>
      </c>
      <c r="P24" s="267"/>
    </row>
    <row r="25" spans="1:16" s="298" customFormat="1" ht="12.6" customHeight="1" x14ac:dyDescent="0.25">
      <c r="A25" s="295" t="s">
        <v>129</v>
      </c>
      <c r="B25" s="292">
        <v>36.938587830329176</v>
      </c>
      <c r="C25" s="293">
        <v>37.361193818188156</v>
      </c>
      <c r="D25" s="263">
        <v>1.1440772717141945</v>
      </c>
      <c r="E25" s="263">
        <v>0.15094408929433686</v>
      </c>
      <c r="F25" s="292">
        <v>182.23006432378136</v>
      </c>
      <c r="G25" s="293">
        <v>187.4821736626979</v>
      </c>
      <c r="H25" s="292">
        <v>2.8821310898429653</v>
      </c>
      <c r="I25" s="263">
        <v>4.6756037489522957E-2</v>
      </c>
      <c r="J25" s="292">
        <v>4.9333251493214281</v>
      </c>
      <c r="K25" s="293">
        <v>5.0180991157575896</v>
      </c>
      <c r="L25" s="263">
        <v>1.7183940622243821</v>
      </c>
      <c r="M25" s="292">
        <v>5.1976004229467776</v>
      </c>
      <c r="N25" s="293">
        <v>5.1883846768294406</v>
      </c>
      <c r="O25" s="263">
        <v>-0.17730770677658603</v>
      </c>
      <c r="P25" s="267"/>
    </row>
    <row r="26" spans="1:16" s="298" customFormat="1" ht="12.6" customHeight="1" x14ac:dyDescent="0.25">
      <c r="A26" s="295" t="s">
        <v>130</v>
      </c>
      <c r="B26" s="292">
        <v>402.15557074216093</v>
      </c>
      <c r="C26" s="293">
        <v>390.55761088102196</v>
      </c>
      <c r="D26" s="263">
        <v>-2.8839485773466844</v>
      </c>
      <c r="E26" s="263">
        <v>1.5779036178096828</v>
      </c>
      <c r="F26" s="292">
        <v>5018.8483884455691</v>
      </c>
      <c r="G26" s="293">
        <v>4814.2216340876212</v>
      </c>
      <c r="H26" s="292">
        <v>-4.0771654873863366</v>
      </c>
      <c r="I26" s="263">
        <v>1.2006150921380039</v>
      </c>
      <c r="J26" s="292">
        <v>12.47986787596526</v>
      </c>
      <c r="K26" s="293">
        <v>12.326533909370436</v>
      </c>
      <c r="L26" s="263">
        <v>-1.2286505603967712</v>
      </c>
      <c r="M26" s="292">
        <v>4.0862058890314206</v>
      </c>
      <c r="N26" s="293">
        <v>4.3842976881844384</v>
      </c>
      <c r="O26" s="263">
        <v>7.2950753644887012</v>
      </c>
      <c r="P26" s="267"/>
    </row>
    <row r="27" spans="1:16" s="298" customFormat="1" ht="12.6" customHeight="1" x14ac:dyDescent="0.25">
      <c r="A27" s="295" t="s">
        <v>131</v>
      </c>
      <c r="B27" s="292">
        <v>396.48437039586247</v>
      </c>
      <c r="C27" s="293">
        <v>376.65826104103985</v>
      </c>
      <c r="D27" s="263">
        <v>-5.0004769002691347</v>
      </c>
      <c r="E27" s="263">
        <v>1.5217484340757486</v>
      </c>
      <c r="F27" s="292">
        <v>2385.4263105676237</v>
      </c>
      <c r="G27" s="293">
        <v>2006.3783477171394</v>
      </c>
      <c r="H27" s="292">
        <v>-15.890156035056391</v>
      </c>
      <c r="I27" s="263">
        <v>0.50036917863351249</v>
      </c>
      <c r="J27" s="292">
        <v>6.0164447546467947</v>
      </c>
      <c r="K27" s="293">
        <v>5.3267870514023556</v>
      </c>
      <c r="L27" s="263">
        <v>-11.46287768555978</v>
      </c>
      <c r="M27" s="292">
        <v>5.6684572578550458</v>
      </c>
      <c r="N27" s="293">
        <v>5.7934007011117279</v>
      </c>
      <c r="O27" s="263">
        <v>2.2041877987796887</v>
      </c>
      <c r="P27" s="267"/>
    </row>
    <row r="28" spans="1:16" s="298" customFormat="1" ht="12.6" customHeight="1" x14ac:dyDescent="0.25">
      <c r="A28" s="295" t="s">
        <v>359</v>
      </c>
      <c r="B28" s="292">
        <v>747.29556199603587</v>
      </c>
      <c r="C28" s="293">
        <v>856.1936744532079</v>
      </c>
      <c r="D28" s="263">
        <v>14.572294818171239</v>
      </c>
      <c r="E28" s="263">
        <v>3.4591339634066012</v>
      </c>
      <c r="F28" s="292">
        <v>11423.091670440226</v>
      </c>
      <c r="G28" s="293">
        <v>13399.502089818281</v>
      </c>
      <c r="H28" s="292">
        <v>17.301887058233568</v>
      </c>
      <c r="I28" s="263">
        <v>3.3416916916039408</v>
      </c>
      <c r="J28" s="292">
        <v>15.285908616838302</v>
      </c>
      <c r="K28" s="293">
        <v>15.650083024002278</v>
      </c>
      <c r="L28" s="263">
        <v>2.3824191043692045</v>
      </c>
      <c r="M28" s="292">
        <v>5.352115659718657</v>
      </c>
      <c r="N28" s="293">
        <v>5.460209792519005</v>
      </c>
      <c r="O28" s="263">
        <v>2.0196524079980405</v>
      </c>
      <c r="P28" s="267"/>
    </row>
    <row r="29" spans="1:16" s="298" customFormat="1" ht="12.6" customHeight="1" x14ac:dyDescent="0.25">
      <c r="A29" s="295" t="s">
        <v>133</v>
      </c>
      <c r="B29" s="292">
        <v>282.22681702394408</v>
      </c>
      <c r="C29" s="293">
        <v>327.46733375655947</v>
      </c>
      <c r="D29" s="263">
        <v>16.029843375506438</v>
      </c>
      <c r="E29" s="263">
        <v>1.3230106807632418</v>
      </c>
      <c r="F29" s="292">
        <v>4712.3083485126162</v>
      </c>
      <c r="G29" s="293">
        <v>5534.5945002806156</v>
      </c>
      <c r="H29" s="292">
        <v>17.449752667979457</v>
      </c>
      <c r="I29" s="263">
        <v>1.3802683363912529</v>
      </c>
      <c r="J29" s="292">
        <v>16.696883727079786</v>
      </c>
      <c r="K29" s="293">
        <v>16.901210990391657</v>
      </c>
      <c r="L29" s="263">
        <v>1.2237449014541824</v>
      </c>
      <c r="M29" s="292">
        <v>4.4363427487832237</v>
      </c>
      <c r="N29" s="293">
        <v>4.726567932649643</v>
      </c>
      <c r="O29" s="263">
        <v>6.5419919131816551</v>
      </c>
      <c r="P29" s="267"/>
    </row>
    <row r="30" spans="1:16" s="298" customFormat="1" ht="12.6" customHeight="1" x14ac:dyDescent="0.25">
      <c r="A30" s="295" t="s">
        <v>134</v>
      </c>
      <c r="B30" s="292">
        <v>14.971042192866422</v>
      </c>
      <c r="C30" s="293">
        <v>16.125629783979171</v>
      </c>
      <c r="D30" s="263">
        <v>7.7121390497643549</v>
      </c>
      <c r="E30" s="263">
        <v>6.514964467905783E-2</v>
      </c>
      <c r="F30" s="292">
        <v>104.59377472219398</v>
      </c>
      <c r="G30" s="293">
        <v>124.08160382747727</v>
      </c>
      <c r="H30" s="263">
        <v>18.631920644458887</v>
      </c>
      <c r="I30" s="263">
        <v>3.0944617330687381E-2</v>
      </c>
      <c r="J30" s="292">
        <v>6.9864057140946443</v>
      </c>
      <c r="K30" s="293">
        <v>7.6946826567203264</v>
      </c>
      <c r="L30" s="263">
        <v>10.137930312245924</v>
      </c>
      <c r="M30" s="292">
        <v>3.9937105181731267</v>
      </c>
      <c r="N30" s="293">
        <v>4.2617933818024634</v>
      </c>
      <c r="O30" s="263">
        <v>6.712626326055493</v>
      </c>
      <c r="P30" s="267"/>
    </row>
    <row r="31" spans="1:16" s="298" customFormat="1" ht="12.6" customHeight="1" x14ac:dyDescent="0.25">
      <c r="A31" s="682" t="s">
        <v>135</v>
      </c>
      <c r="B31" s="471">
        <v>276.70523903797471</v>
      </c>
      <c r="C31" s="472">
        <v>271.66275947720254</v>
      </c>
      <c r="D31" s="680">
        <v>-1.8223289079395188</v>
      </c>
      <c r="E31" s="680">
        <v>1.0975529321686277</v>
      </c>
      <c r="F31" s="471">
        <v>4089.3565604655832</v>
      </c>
      <c r="G31" s="472">
        <v>3946.4552079158348</v>
      </c>
      <c r="H31" s="680">
        <v>-3.4944703509414365</v>
      </c>
      <c r="I31" s="680">
        <v>0.98420347944124953</v>
      </c>
      <c r="J31" s="471">
        <v>14.778746418691281</v>
      </c>
      <c r="K31" s="472">
        <v>14.527037918301843</v>
      </c>
      <c r="L31" s="680">
        <v>-1.7031789656468566</v>
      </c>
      <c r="M31" s="471">
        <v>5.3251024786720969</v>
      </c>
      <c r="N31" s="472">
        <v>5.0928939958326866</v>
      </c>
      <c r="O31" s="680">
        <v>-4.3606387627175831</v>
      </c>
      <c r="P31" s="267"/>
    </row>
    <row r="32" spans="1:16" s="298" customFormat="1" ht="12.75" x14ac:dyDescent="0.25">
      <c r="A32" s="586" t="s">
        <v>88</v>
      </c>
      <c r="B32" s="675"/>
      <c r="D32" s="296"/>
      <c r="E32" s="296"/>
      <c r="H32" s="296"/>
      <c r="I32" s="296"/>
      <c r="L32" s="296"/>
      <c r="O32" s="296"/>
    </row>
    <row r="33" spans="1:15" s="298" customFormat="1" ht="12.75" x14ac:dyDescent="0.25">
      <c r="A33" s="672"/>
      <c r="B33" s="673"/>
      <c r="E33" s="296"/>
      <c r="H33" s="296"/>
      <c r="I33" s="296"/>
      <c r="L33" s="296"/>
      <c r="O33" s="296"/>
    </row>
    <row r="34" spans="1:15" ht="15" customHeight="1" x14ac:dyDescent="0.15">
      <c r="A34" s="671"/>
      <c r="B34" s="671"/>
      <c r="C34" s="664"/>
      <c r="F34" s="664"/>
      <c r="G34" s="664"/>
    </row>
    <row r="35" spans="1:15" ht="15" customHeight="1" x14ac:dyDescent="0.15">
      <c r="A35" s="671"/>
      <c r="B35" s="670"/>
    </row>
    <row r="36" spans="1:15" ht="15" customHeight="1" x14ac:dyDescent="0.15">
      <c r="A36" s="671"/>
      <c r="B36" s="670"/>
    </row>
    <row r="37" spans="1:15" ht="15" customHeight="1" x14ac:dyDescent="0.25">
      <c r="A37" s="669"/>
      <c r="B37" s="668"/>
    </row>
    <row r="38" spans="1:15" ht="15" customHeight="1" x14ac:dyDescent="0.25"/>
    <row r="39" spans="1:15" ht="15" customHeight="1" x14ac:dyDescent="0.25"/>
    <row r="40" spans="1:15" ht="15" customHeight="1" x14ac:dyDescent="0.25"/>
  </sheetData>
  <mergeCells count="1"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firstPageNumber="12" orientation="portrait" r:id="rId1"/>
  <headerFooter>
    <oddHeader>&amp;C&amp;G</oddHeader>
    <oddFooter>&amp;C&amp;"-,Negrita"&amp;8&amp;K339966MINAGRI/ DGESEP/ DEA&amp;"Lucida Grande,Negrita"&amp;K01+000
&amp;"-,Normal"&amp;10&amp;P</oddFooter>
  </headerFooter>
  <legacyDrawingHF r:id="rId2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theme="0"/>
  </sheetPr>
  <dimension ref="A1:Q32"/>
  <sheetViews>
    <sheetView view="pageBreakPreview" zoomScaleNormal="100" zoomScaleSheetLayoutView="100" workbookViewId="0">
      <selection activeCell="L22" sqref="L22"/>
    </sheetView>
  </sheetViews>
  <sheetFormatPr baseColWidth="10" defaultColWidth="7" defaultRowHeight="13.5" x14ac:dyDescent="0.25"/>
  <cols>
    <col min="1" max="1" width="12.7109375" style="345" customWidth="1"/>
    <col min="2" max="3" width="5.7109375" style="345" customWidth="1"/>
    <col min="4" max="5" width="5.7109375" style="664" customWidth="1"/>
    <col min="6" max="6" width="5.7109375" style="345" customWidth="1"/>
    <col min="7" max="7" width="0.7109375" style="345" customWidth="1"/>
    <col min="8" max="8" width="5.7109375" style="345" customWidth="1"/>
    <col min="9" max="10" width="5.7109375" style="664" customWidth="1"/>
    <col min="11" max="12" width="5.7109375" style="345" customWidth="1"/>
    <col min="13" max="13" width="5.7109375" style="664" customWidth="1"/>
    <col min="14" max="15" width="5.7109375" style="345" customWidth="1"/>
    <col min="16" max="16" width="5.7109375" style="664" customWidth="1"/>
    <col min="17" max="16384" width="7" style="345"/>
  </cols>
  <sheetData>
    <row r="1" spans="1:17" s="281" customFormat="1" ht="15" customHeight="1" x14ac:dyDescent="0.25">
      <c r="A1" s="820" t="s">
        <v>655</v>
      </c>
      <c r="B1" s="820"/>
      <c r="C1" s="820"/>
      <c r="D1" s="820"/>
      <c r="E1" s="820"/>
      <c r="F1" s="820"/>
      <c r="G1" s="820"/>
      <c r="H1" s="820"/>
      <c r="I1" s="820"/>
      <c r="J1" s="820"/>
      <c r="K1" s="820"/>
      <c r="L1" s="820"/>
      <c r="M1" s="820"/>
      <c r="N1" s="820"/>
      <c r="O1" s="820"/>
      <c r="P1" s="820"/>
    </row>
    <row r="2" spans="1:17" ht="10.5" customHeight="1" x14ac:dyDescent="0.25"/>
    <row r="3" spans="1:17" s="298" customFormat="1" ht="17.45" customHeight="1" x14ac:dyDescent="0.25">
      <c r="A3" s="826" t="s">
        <v>327</v>
      </c>
      <c r="B3" s="690" t="s">
        <v>654</v>
      </c>
      <c r="C3" s="690"/>
      <c r="D3" s="690"/>
      <c r="E3" s="690"/>
      <c r="F3" s="736" t="s">
        <v>653</v>
      </c>
      <c r="G3" s="736"/>
      <c r="H3" s="736"/>
      <c r="I3" s="736"/>
      <c r="J3" s="736"/>
      <c r="K3" s="736" t="s">
        <v>652</v>
      </c>
      <c r="L3" s="736"/>
      <c r="M3" s="736"/>
      <c r="N3" s="736" t="s">
        <v>597</v>
      </c>
      <c r="O3" s="736"/>
      <c r="P3" s="736"/>
    </row>
    <row r="4" spans="1:17" s="298" customFormat="1" ht="22.5" customHeight="1" x14ac:dyDescent="0.25">
      <c r="A4" s="827"/>
      <c r="B4" s="648">
        <v>2015</v>
      </c>
      <c r="C4" s="648">
        <v>2016</v>
      </c>
      <c r="D4" s="688" t="s">
        <v>334</v>
      </c>
      <c r="E4" s="689" t="s">
        <v>386</v>
      </c>
      <c r="F4" s="816">
        <v>2015</v>
      </c>
      <c r="G4" s="817"/>
      <c r="H4" s="648">
        <v>2016</v>
      </c>
      <c r="I4" s="688" t="s">
        <v>334</v>
      </c>
      <c r="J4" s="689" t="s">
        <v>386</v>
      </c>
      <c r="K4" s="648">
        <v>2015</v>
      </c>
      <c r="L4" s="648">
        <v>2016</v>
      </c>
      <c r="M4" s="688" t="s">
        <v>334</v>
      </c>
      <c r="N4" s="648">
        <v>2015</v>
      </c>
      <c r="O4" s="648">
        <v>2016</v>
      </c>
      <c r="P4" s="688" t="s">
        <v>334</v>
      </c>
    </row>
    <row r="5" spans="1:17" s="597" customFormat="1" ht="12.6" customHeight="1" x14ac:dyDescent="0.25">
      <c r="A5" s="687" t="s">
        <v>325</v>
      </c>
      <c r="B5" s="730">
        <v>5548.6674032247902</v>
      </c>
      <c r="C5" s="729">
        <v>5589.610277773425</v>
      </c>
      <c r="D5" s="685">
        <v>0.73788662345917189</v>
      </c>
      <c r="E5" s="685">
        <v>100</v>
      </c>
      <c r="F5" s="730">
        <v>8954.2333575703433</v>
      </c>
      <c r="G5" s="734" t="s">
        <v>548</v>
      </c>
      <c r="H5" s="729">
        <v>9352.238776893344</v>
      </c>
      <c r="I5" s="685">
        <v>4.4448854907997992</v>
      </c>
      <c r="J5" s="685">
        <v>100</v>
      </c>
      <c r="K5" s="454">
        <v>1.7374571988053888</v>
      </c>
      <c r="L5" s="455">
        <v>1.7388478992204373</v>
      </c>
      <c r="M5" s="685">
        <v>8.0042283401549064E-2</v>
      </c>
      <c r="N5" s="454">
        <v>5.4519515417527762</v>
      </c>
      <c r="O5" s="455">
        <v>5.8401209683737969</v>
      </c>
      <c r="P5" s="685">
        <v>7.1198253258176525</v>
      </c>
    </row>
    <row r="6" spans="1:17" s="298" customFormat="1" ht="12.6" customHeight="1" x14ac:dyDescent="0.25">
      <c r="A6" s="295" t="s">
        <v>113</v>
      </c>
      <c r="B6" s="292">
        <v>11.42</v>
      </c>
      <c r="C6" s="293">
        <v>6.9109999999999996</v>
      </c>
      <c r="D6" s="684">
        <v>-39.483362521891422</v>
      </c>
      <c r="E6" s="740">
        <v>0.12364010470427536</v>
      </c>
      <c r="F6" s="292">
        <v>7.1738472959999999</v>
      </c>
      <c r="G6" s="683"/>
      <c r="H6" s="293">
        <v>4.3432200000000005</v>
      </c>
      <c r="I6" s="292">
        <v>-39.457590595471736</v>
      </c>
      <c r="J6" s="684">
        <v>4.6440431041290683E-2</v>
      </c>
      <c r="K6" s="263">
        <v>0.62800596330275249</v>
      </c>
      <c r="L6" s="699">
        <v>0.62818277548161117</v>
      </c>
      <c r="M6" s="684">
        <v>2.815453820355085E-2</v>
      </c>
      <c r="N6" s="263">
        <v>6.7697922770493344</v>
      </c>
      <c r="O6" s="699">
        <v>6.4693231476965245</v>
      </c>
      <c r="P6" s="684">
        <v>-4.4383803380710463</v>
      </c>
      <c r="Q6" s="267"/>
    </row>
    <row r="7" spans="1:17" s="298" customFormat="1" ht="12.6" customHeight="1" x14ac:dyDescent="0.25">
      <c r="A7" s="295" t="s">
        <v>114</v>
      </c>
      <c r="B7" s="292">
        <v>9.0180000000000007</v>
      </c>
      <c r="C7" s="293">
        <v>11.954000000000001</v>
      </c>
      <c r="D7" s="263">
        <v>32.557108006209788</v>
      </c>
      <c r="E7" s="263">
        <v>0.2138610637584876</v>
      </c>
      <c r="F7" s="292">
        <v>11.139999999999999</v>
      </c>
      <c r="G7" s="683"/>
      <c r="H7" s="293">
        <v>14.870000000000001</v>
      </c>
      <c r="I7" s="292">
        <v>33.482944344703803</v>
      </c>
      <c r="J7" s="263">
        <v>0.15899936212855725</v>
      </c>
      <c r="K7" s="263">
        <v>1.2470023980815348</v>
      </c>
      <c r="L7" s="699">
        <v>1.2353071634508759</v>
      </c>
      <c r="M7" s="263">
        <v>-0.93786785403553452</v>
      </c>
      <c r="N7" s="263">
        <v>6.7422053653877398</v>
      </c>
      <c r="O7" s="699">
        <v>6.4841808980045288</v>
      </c>
      <c r="P7" s="263">
        <v>-3.8270039756994612</v>
      </c>
      <c r="Q7" s="267"/>
    </row>
    <row r="8" spans="1:17" s="298" customFormat="1" ht="12.6" customHeight="1" x14ac:dyDescent="0.25">
      <c r="A8" s="295" t="s">
        <v>115</v>
      </c>
      <c r="B8" s="292">
        <v>161.11199999999999</v>
      </c>
      <c r="C8" s="293">
        <v>116.274</v>
      </c>
      <c r="D8" s="263">
        <v>-27.830329211976757</v>
      </c>
      <c r="E8" s="263">
        <v>2.0801808037020568</v>
      </c>
      <c r="F8" s="292">
        <v>303.72799999999995</v>
      </c>
      <c r="G8" s="683"/>
      <c r="H8" s="293">
        <v>218.60499999999999</v>
      </c>
      <c r="I8" s="292">
        <v>-28.026062793025332</v>
      </c>
      <c r="J8" s="263">
        <v>2.3374617053203264</v>
      </c>
      <c r="K8" s="263">
        <v>1.9244725094547372</v>
      </c>
      <c r="L8" s="699">
        <v>1.8851978747703462</v>
      </c>
      <c r="M8" s="263">
        <v>-2.0407999850057035</v>
      </c>
      <c r="N8" s="292">
        <v>4.9234133067125576</v>
      </c>
      <c r="O8" s="293">
        <v>5.3270912457257751</v>
      </c>
      <c r="P8" s="263">
        <v>8.1991479054347227</v>
      </c>
      <c r="Q8" s="267"/>
    </row>
    <row r="9" spans="1:17" s="298" customFormat="1" ht="12.6" customHeight="1" x14ac:dyDescent="0.25">
      <c r="A9" s="295" t="s">
        <v>116</v>
      </c>
      <c r="B9" s="292">
        <v>50.97733084</v>
      </c>
      <c r="C9" s="293">
        <v>44.354999999999997</v>
      </c>
      <c r="D9" s="263">
        <v>-12.990736727242902</v>
      </c>
      <c r="E9" s="263">
        <v>0.79352580583969523</v>
      </c>
      <c r="F9" s="292">
        <v>79.571110000000004</v>
      </c>
      <c r="G9" s="683"/>
      <c r="H9" s="293">
        <v>67.541980000000009</v>
      </c>
      <c r="I9" s="292">
        <v>-15.117459087852358</v>
      </c>
      <c r="J9" s="263">
        <v>0.72220119279756367</v>
      </c>
      <c r="K9" s="263">
        <v>1.5166852324189264</v>
      </c>
      <c r="L9" s="699">
        <v>1.5609116579631419</v>
      </c>
      <c r="M9" s="263">
        <v>2.9159923627448903</v>
      </c>
      <c r="N9" s="263">
        <v>5.9243370052670965</v>
      </c>
      <c r="O9" s="699">
        <v>6.1274490408636115</v>
      </c>
      <c r="P9" s="263">
        <v>3.42843486817066</v>
      </c>
      <c r="Q9" s="267"/>
    </row>
    <row r="10" spans="1:17" s="298" customFormat="1" ht="12.6" customHeight="1" x14ac:dyDescent="0.25">
      <c r="A10" s="295" t="s">
        <v>117</v>
      </c>
      <c r="B10" s="292">
        <v>207.73099999999999</v>
      </c>
      <c r="C10" s="293">
        <v>186.98099999999999</v>
      </c>
      <c r="D10" s="263">
        <v>-9.9888798494206394</v>
      </c>
      <c r="E10" s="263">
        <v>3.345152715628724</v>
      </c>
      <c r="F10" s="292">
        <v>290.14660080000004</v>
      </c>
      <c r="G10" s="683"/>
      <c r="H10" s="293">
        <v>261.75623040000005</v>
      </c>
      <c r="I10" s="292">
        <v>-9.7848364660214173</v>
      </c>
      <c r="J10" s="263">
        <v>2.798861712627819</v>
      </c>
      <c r="K10" s="263">
        <v>1.4397217174755279</v>
      </c>
      <c r="L10" s="699">
        <v>1.3967419441489237</v>
      </c>
      <c r="M10" s="263">
        <v>-2.9852833922632493</v>
      </c>
      <c r="N10" s="292">
        <v>4.8776254443336784</v>
      </c>
      <c r="O10" s="293">
        <v>4.9074388606706778</v>
      </c>
      <c r="P10" s="263">
        <v>0.61122807967211035</v>
      </c>
      <c r="Q10" s="267"/>
    </row>
    <row r="11" spans="1:17" s="298" customFormat="1" ht="12.6" customHeight="1" x14ac:dyDescent="0.25">
      <c r="A11" s="295" t="s">
        <v>118</v>
      </c>
      <c r="B11" s="292">
        <v>156.23099999999999</v>
      </c>
      <c r="C11" s="293">
        <v>234.32900000000001</v>
      </c>
      <c r="D11" s="263">
        <v>49.988798637914385</v>
      </c>
      <c r="E11" s="263">
        <v>4.1922242939152286</v>
      </c>
      <c r="F11" s="292">
        <v>211.85548658515921</v>
      </c>
      <c r="G11" s="683"/>
      <c r="H11" s="293">
        <v>191.60362757720594</v>
      </c>
      <c r="I11" s="292">
        <v>-9.5592799291571158</v>
      </c>
      <c r="J11" s="263">
        <v>2.0487461039874502</v>
      </c>
      <c r="K11" s="263">
        <v>1.3621101427829554</v>
      </c>
      <c r="L11" s="699">
        <v>1.3560400086100659</v>
      </c>
      <c r="M11" s="263">
        <v>-0.44564194790353007</v>
      </c>
      <c r="N11" s="263">
        <v>6.8935618967631251</v>
      </c>
      <c r="O11" s="699">
        <v>6.7825939373536217</v>
      </c>
      <c r="P11" s="263">
        <v>-1.6097332710047652</v>
      </c>
      <c r="Q11" s="267"/>
    </row>
    <row r="12" spans="1:17" s="298" customFormat="1" ht="12.6" customHeight="1" x14ac:dyDescent="0.25">
      <c r="A12" s="295" t="s">
        <v>119</v>
      </c>
      <c r="B12" s="292">
        <v>493.36234999999999</v>
      </c>
      <c r="C12" s="293">
        <v>488.49599999999998</v>
      </c>
      <c r="D12" s="263">
        <v>-0.98636428174950774</v>
      </c>
      <c r="E12" s="263">
        <v>8.7393570521805373</v>
      </c>
      <c r="F12" s="292">
        <v>747.58133520000001</v>
      </c>
      <c r="G12" s="683"/>
      <c r="H12" s="293">
        <v>734.83562879999999</v>
      </c>
      <c r="I12" s="292">
        <v>-1.7049257117408012</v>
      </c>
      <c r="J12" s="263">
        <v>7.8573232177899976</v>
      </c>
      <c r="K12" s="263">
        <v>1.5118717547156817</v>
      </c>
      <c r="L12" s="699">
        <v>1.515278446358949</v>
      </c>
      <c r="M12" s="263">
        <v>0.22532940592623341</v>
      </c>
      <c r="N12" s="263">
        <v>5.328648030258532</v>
      </c>
      <c r="O12" s="699">
        <v>6.1412061026815783</v>
      </c>
      <c r="P12" s="263">
        <v>15.248859894835709</v>
      </c>
      <c r="Q12" s="267"/>
    </row>
    <row r="13" spans="1:17" s="298" customFormat="1" ht="12.6" customHeight="1" x14ac:dyDescent="0.25">
      <c r="A13" s="295" t="s">
        <v>120</v>
      </c>
      <c r="B13" s="292">
        <v>79.115639999999999</v>
      </c>
      <c r="C13" s="293">
        <v>182.727</v>
      </c>
      <c r="D13" s="684">
        <v>130.96191852837191</v>
      </c>
      <c r="E13" s="740">
        <v>3.2690472308346297</v>
      </c>
      <c r="F13" s="292">
        <v>127.52186529600003</v>
      </c>
      <c r="G13" s="683"/>
      <c r="H13" s="293">
        <v>178.13064187200001</v>
      </c>
      <c r="I13" s="292">
        <v>39.68635218637084</v>
      </c>
      <c r="J13" s="263">
        <v>1.9046844944988883</v>
      </c>
      <c r="K13" s="263">
        <v>2.0000000000000004</v>
      </c>
      <c r="L13" s="699">
        <v>1.6118414171458391</v>
      </c>
      <c r="M13" s="263">
        <v>-19.40792914270807</v>
      </c>
      <c r="N13" s="263">
        <v>5.4656082203986278</v>
      </c>
      <c r="O13" s="699">
        <v>6.509186414488636</v>
      </c>
      <c r="P13" s="263">
        <v>19.093541871427732</v>
      </c>
      <c r="Q13" s="267"/>
    </row>
    <row r="14" spans="1:17" s="298" customFormat="1" ht="12.6" customHeight="1" x14ac:dyDescent="0.25">
      <c r="A14" s="295" t="s">
        <v>121</v>
      </c>
      <c r="B14" s="292">
        <v>193.57599999999999</v>
      </c>
      <c r="C14" s="293">
        <v>173.58699999999999</v>
      </c>
      <c r="D14" s="263">
        <v>-10.326176798776709</v>
      </c>
      <c r="E14" s="263">
        <v>3.1055295695704017</v>
      </c>
      <c r="F14" s="292">
        <v>277.64127518399999</v>
      </c>
      <c r="G14" s="683"/>
      <c r="H14" s="293">
        <v>214.00303680000002</v>
      </c>
      <c r="I14" s="292">
        <v>-22.921029426127394</v>
      </c>
      <c r="J14" s="263">
        <v>2.2882546297763389</v>
      </c>
      <c r="K14" s="263">
        <v>1.2968533244289604</v>
      </c>
      <c r="L14" s="699">
        <v>1.4342752985080796</v>
      </c>
      <c r="M14" s="263">
        <v>10.596570289830565</v>
      </c>
      <c r="N14" s="263">
        <v>5.8666924572397461</v>
      </c>
      <c r="O14" s="699">
        <v>6.734471352061937</v>
      </c>
      <c r="P14" s="263">
        <v>14.791620681450834</v>
      </c>
      <c r="Q14" s="267"/>
    </row>
    <row r="15" spans="1:17" s="298" customFormat="1" ht="12.6" customHeight="1" x14ac:dyDescent="0.25">
      <c r="A15" s="295" t="s">
        <v>123</v>
      </c>
      <c r="B15" s="292">
        <v>714.02499999999998</v>
      </c>
      <c r="C15" s="293">
        <v>744.84299999999996</v>
      </c>
      <c r="D15" s="263">
        <v>4.3160953748118125</v>
      </c>
      <c r="E15" s="263">
        <v>13.325490740594208</v>
      </c>
      <c r="F15" s="292">
        <v>1179.1232207999999</v>
      </c>
      <c r="G15" s="683"/>
      <c r="H15" s="293">
        <v>1207.639692</v>
      </c>
      <c r="I15" s="292">
        <v>2.4184470882230968</v>
      </c>
      <c r="J15" s="263">
        <v>12.912840666383815</v>
      </c>
      <c r="K15" s="263">
        <v>1.6682394025690916</v>
      </c>
      <c r="L15" s="699">
        <v>1.6513752610902979</v>
      </c>
      <c r="M15" s="263">
        <v>-1.0108945666205349</v>
      </c>
      <c r="N15" s="263">
        <v>5.6272448226135365</v>
      </c>
      <c r="O15" s="699">
        <v>5.7674496252716381</v>
      </c>
      <c r="P15" s="263">
        <v>2.4915355041009946</v>
      </c>
      <c r="Q15" s="267"/>
    </row>
    <row r="16" spans="1:17" s="298" customFormat="1" ht="12.6" customHeight="1" x14ac:dyDescent="0.25">
      <c r="A16" s="295" t="s">
        <v>124</v>
      </c>
      <c r="B16" s="292">
        <v>260.78699999999998</v>
      </c>
      <c r="C16" s="293">
        <v>245.858</v>
      </c>
      <c r="D16" s="263">
        <v>-5.7245951677039049</v>
      </c>
      <c r="E16" s="263">
        <v>4.398481965328279</v>
      </c>
      <c r="F16" s="292">
        <v>690.14208000000008</v>
      </c>
      <c r="G16" s="683"/>
      <c r="H16" s="293">
        <v>706.02898999999991</v>
      </c>
      <c r="I16" s="292">
        <v>2.3019767176057249</v>
      </c>
      <c r="J16" s="263">
        <v>7.5493045766152997</v>
      </c>
      <c r="K16" s="263">
        <v>2.5175014642868154</v>
      </c>
      <c r="L16" s="699">
        <v>2.6463822199726219</v>
      </c>
      <c r="M16" s="263">
        <v>5.1193914885097058</v>
      </c>
      <c r="N16" s="263">
        <v>7.4112586077728082</v>
      </c>
      <c r="O16" s="699">
        <v>7.4198341187202965</v>
      </c>
      <c r="P16" s="263">
        <v>0.11570923916344178</v>
      </c>
      <c r="Q16" s="267"/>
    </row>
    <row r="17" spans="1:17" s="298" customFormat="1" ht="12.6" customHeight="1" x14ac:dyDescent="0.25">
      <c r="A17" s="295" t="s">
        <v>200</v>
      </c>
      <c r="B17" s="292">
        <v>92.565269999999998</v>
      </c>
      <c r="C17" s="293">
        <v>111.904652</v>
      </c>
      <c r="D17" s="263">
        <v>20.892697660796532</v>
      </c>
      <c r="E17" s="263">
        <v>2.0020117045544059</v>
      </c>
      <c r="F17" s="292">
        <v>107.26982489599999</v>
      </c>
      <c r="G17" s="683"/>
      <c r="H17" s="293">
        <v>135.0178956</v>
      </c>
      <c r="I17" s="292">
        <v>25.867545445237994</v>
      </c>
      <c r="J17" s="263">
        <v>1.4436959836139969</v>
      </c>
      <c r="K17" s="263">
        <v>1.1757610976602664</v>
      </c>
      <c r="L17" s="699">
        <v>1.1588560687609941</v>
      </c>
      <c r="M17" s="263">
        <v>-1.4377945428635797</v>
      </c>
      <c r="N17" s="263">
        <v>7.0596886416038158</v>
      </c>
      <c r="O17" s="699">
        <v>7.2784080472972574</v>
      </c>
      <c r="P17" s="263">
        <v>3.0981452128709286</v>
      </c>
      <c r="Q17" s="267"/>
    </row>
    <row r="18" spans="1:17" s="298" customFormat="1" ht="12.6" customHeight="1" x14ac:dyDescent="0.25">
      <c r="A18" s="295" t="s">
        <v>128</v>
      </c>
      <c r="B18" s="292">
        <v>4.4550000000000001</v>
      </c>
      <c r="C18" s="293">
        <v>4.3499999999999996</v>
      </c>
      <c r="D18" s="263">
        <v>-2.3569023569023684</v>
      </c>
      <c r="E18" s="263">
        <v>7.7822956947416838E-2</v>
      </c>
      <c r="F18" s="292">
        <v>6.0623640000000005</v>
      </c>
      <c r="G18" s="683"/>
      <c r="H18" s="293">
        <v>5.8920317999999998</v>
      </c>
      <c r="I18" s="292">
        <v>-2.8096663281848566</v>
      </c>
      <c r="J18" s="263">
        <v>6.3001297770085729E-2</v>
      </c>
      <c r="K18" s="263">
        <v>1.3653449477351915</v>
      </c>
      <c r="L18" s="699">
        <v>1.3608</v>
      </c>
      <c r="M18" s="263">
        <v>-0.33287908251542486</v>
      </c>
      <c r="N18" s="263">
        <v>6.2161967975065826</v>
      </c>
      <c r="O18" s="699">
        <v>6.4928065768440275</v>
      </c>
      <c r="P18" s="263">
        <v>4.4498233944008536</v>
      </c>
      <c r="Q18" s="267"/>
    </row>
    <row r="19" spans="1:17" s="298" customFormat="1" ht="12.6" customHeight="1" x14ac:dyDescent="0.25">
      <c r="A19" s="295" t="s">
        <v>129</v>
      </c>
      <c r="B19" s="292">
        <v>420.51900000000001</v>
      </c>
      <c r="C19" s="293">
        <v>333.733</v>
      </c>
      <c r="D19" s="263">
        <v>-20.637830870900011</v>
      </c>
      <c r="E19" s="263">
        <v>5.9705951473407515</v>
      </c>
      <c r="F19" s="292">
        <v>777.971178936</v>
      </c>
      <c r="G19" s="683"/>
      <c r="H19" s="293">
        <v>600.49935338400007</v>
      </c>
      <c r="I19" s="292">
        <v>-22.812133708439053</v>
      </c>
      <c r="J19" s="263">
        <v>6.4209155444967774</v>
      </c>
      <c r="K19" s="263">
        <v>1.7994918136995024</v>
      </c>
      <c r="L19" s="699">
        <v>1.8500262269623964</v>
      </c>
      <c r="M19" s="263">
        <v>2.8082602475974827</v>
      </c>
      <c r="N19" s="263">
        <v>5.6181998557307642</v>
      </c>
      <c r="O19" s="699">
        <v>6.3048629196904171</v>
      </c>
      <c r="P19" s="263">
        <v>12.222118856438179</v>
      </c>
      <c r="Q19" s="267"/>
    </row>
    <row r="20" spans="1:17" s="298" customFormat="1" ht="12.6" customHeight="1" x14ac:dyDescent="0.25">
      <c r="A20" s="295" t="s">
        <v>130</v>
      </c>
      <c r="B20" s="292">
        <v>40.323812384790202</v>
      </c>
      <c r="C20" s="293">
        <v>40.650625773425119</v>
      </c>
      <c r="D20" s="263">
        <v>0.8104724461970525</v>
      </c>
      <c r="E20" s="263">
        <v>0.72725331021857864</v>
      </c>
      <c r="F20" s="292">
        <v>60.485718577185295</v>
      </c>
      <c r="G20" s="683"/>
      <c r="H20" s="293">
        <v>60.9759386601377</v>
      </c>
      <c r="I20" s="292">
        <v>0.81047244619709691</v>
      </c>
      <c r="J20" s="263">
        <v>0.6519929624849985</v>
      </c>
      <c r="K20" s="263">
        <v>1.5</v>
      </c>
      <c r="L20" s="699">
        <v>1.4999999999999998</v>
      </c>
      <c r="M20" s="263">
        <v>-1.1102230246251565E-14</v>
      </c>
      <c r="N20" s="263">
        <v>6.7936652479467128</v>
      </c>
      <c r="O20" s="699">
        <v>6.828476805117881</v>
      </c>
      <c r="P20" s="263">
        <v>0.51241201767615596</v>
      </c>
      <c r="Q20" s="267"/>
    </row>
    <row r="21" spans="1:17" s="298" customFormat="1" ht="12.6" customHeight="1" x14ac:dyDescent="0.25">
      <c r="A21" s="682" t="s">
        <v>131</v>
      </c>
      <c r="B21" s="471">
        <v>2653.4490000000001</v>
      </c>
      <c r="C21" s="472">
        <v>2662.6570000000002</v>
      </c>
      <c r="D21" s="680">
        <v>0.347020048246649</v>
      </c>
      <c r="E21" s="680">
        <v>47.635825534882329</v>
      </c>
      <c r="F21" s="471">
        <v>4076.81945</v>
      </c>
      <c r="G21" s="681" t="s">
        <v>548</v>
      </c>
      <c r="H21" s="472">
        <v>4750.4955100000006</v>
      </c>
      <c r="I21" s="471">
        <v>16.524549793344434</v>
      </c>
      <c r="J21" s="680">
        <v>50.795276118666798</v>
      </c>
      <c r="K21" s="680">
        <v>1.793509695839566</v>
      </c>
      <c r="L21" s="739">
        <v>1.7979899934010413</v>
      </c>
      <c r="M21" s="680">
        <v>0.24980615225378422</v>
      </c>
      <c r="N21" s="680">
        <v>4.9587121948060044</v>
      </c>
      <c r="O21" s="739">
        <v>5.4159201685926392</v>
      </c>
      <c r="P21" s="680">
        <v>9.220296638016956</v>
      </c>
      <c r="Q21" s="267"/>
    </row>
    <row r="22" spans="1:17" s="298" customFormat="1" ht="12.75" x14ac:dyDescent="0.25">
      <c r="A22" s="586" t="s">
        <v>88</v>
      </c>
      <c r="B22" s="673"/>
      <c r="D22" s="296"/>
      <c r="E22" s="296"/>
      <c r="G22" s="738"/>
      <c r="I22" s="296"/>
      <c r="J22" s="296"/>
      <c r="M22" s="296"/>
      <c r="P22" s="296"/>
    </row>
    <row r="23" spans="1:17" ht="15" customHeight="1" x14ac:dyDescent="0.15">
      <c r="A23" s="672"/>
      <c r="B23" s="671"/>
      <c r="C23" s="664"/>
      <c r="F23" s="664"/>
      <c r="G23" s="664"/>
      <c r="H23" s="664"/>
    </row>
    <row r="24" spans="1:17" ht="15" customHeight="1" x14ac:dyDescent="0.15">
      <c r="A24" s="671"/>
      <c r="B24" s="670"/>
    </row>
    <row r="25" spans="1:17" ht="15" customHeight="1" x14ac:dyDescent="0.15">
      <c r="A25" s="671"/>
      <c r="B25" s="670"/>
    </row>
    <row r="26" spans="1:17" ht="15" customHeight="1" x14ac:dyDescent="0.25">
      <c r="A26" s="669"/>
      <c r="B26" s="668"/>
    </row>
    <row r="27" spans="1:17" ht="15" customHeight="1" x14ac:dyDescent="0.25"/>
    <row r="28" spans="1:17" ht="15" customHeight="1" x14ac:dyDescent="0.25"/>
    <row r="29" spans="1:17" ht="15" customHeight="1" x14ac:dyDescent="0.25"/>
    <row r="30" spans="1:17" ht="15" customHeight="1" x14ac:dyDescent="0.25"/>
    <row r="31" spans="1:17" ht="15" customHeight="1" x14ac:dyDescent="0.25"/>
    <row r="32" spans="1:17" ht="15" customHeight="1" x14ac:dyDescent="0.25"/>
  </sheetData>
  <mergeCells count="3">
    <mergeCell ref="A1:P1"/>
    <mergeCell ref="A3:A4"/>
    <mergeCell ref="F4:G4"/>
  </mergeCells>
  <printOptions horizontalCentered="1"/>
  <pageMargins left="0.39370078740157483" right="0.39370078740157483" top="1.3779527559055118" bottom="0.59055118110236227" header="0" footer="0.19685039370078741"/>
  <pageSetup paperSize="9" firstPageNumber="12" orientation="portrait" r:id="rId1"/>
  <headerFooter>
    <oddHeader>&amp;C&amp;G</oddHeader>
    <oddFooter>&amp;C&amp;"-,Negrita"&amp;8&amp;K339966MINAGRI/ DGESEP/ DEA&amp;"Lucida Grande,Negrita"&amp;K01+000
&amp;"-,Normal"&amp;10&amp;P</oddFooter>
  </headerFooter>
  <legacyDrawingHF r:id="rId2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theme="0"/>
  </sheetPr>
  <dimension ref="A1:P25"/>
  <sheetViews>
    <sheetView view="pageBreakPreview" zoomScaleNormal="100" zoomScaleSheetLayoutView="100" workbookViewId="0">
      <selection activeCell="L22" sqref="L22"/>
    </sheetView>
  </sheetViews>
  <sheetFormatPr baseColWidth="10" defaultColWidth="7" defaultRowHeight="13.5" x14ac:dyDescent="0.25"/>
  <cols>
    <col min="1" max="1" width="12.7109375" style="345" customWidth="1"/>
    <col min="2" max="3" width="5.7109375" style="345" customWidth="1"/>
    <col min="4" max="5" width="5.7109375" style="664" customWidth="1"/>
    <col min="6" max="7" width="5.7109375" style="345" customWidth="1"/>
    <col min="8" max="9" width="5.7109375" style="664" customWidth="1"/>
    <col min="10" max="11" width="5.7109375" style="345" customWidth="1"/>
    <col min="12" max="12" width="5.7109375" style="664" customWidth="1"/>
    <col min="13" max="14" width="5.7109375" style="345" customWidth="1"/>
    <col min="15" max="15" width="5.7109375" style="664" customWidth="1"/>
    <col min="16" max="16384" width="7" style="345"/>
  </cols>
  <sheetData>
    <row r="1" spans="1:16" s="281" customFormat="1" ht="15" customHeight="1" x14ac:dyDescent="0.25">
      <c r="A1" s="820" t="s">
        <v>658</v>
      </c>
      <c r="B1" s="820"/>
      <c r="C1" s="820"/>
      <c r="D1" s="820"/>
      <c r="E1" s="820"/>
      <c r="F1" s="820"/>
      <c r="G1" s="820"/>
      <c r="H1" s="820"/>
      <c r="I1" s="820"/>
      <c r="J1" s="820"/>
      <c r="K1" s="820"/>
      <c r="L1" s="820"/>
      <c r="M1" s="820"/>
      <c r="N1" s="820"/>
      <c r="O1" s="820"/>
    </row>
    <row r="2" spans="1:16" ht="10.5" customHeight="1" x14ac:dyDescent="0.25"/>
    <row r="3" spans="1:16" s="298" customFormat="1" ht="13.35" customHeight="1" x14ac:dyDescent="0.25">
      <c r="A3" s="826" t="s">
        <v>327</v>
      </c>
      <c r="B3" s="690" t="s">
        <v>657</v>
      </c>
      <c r="C3" s="690"/>
      <c r="D3" s="690"/>
      <c r="E3" s="690"/>
      <c r="F3" s="736" t="s">
        <v>599</v>
      </c>
      <c r="G3" s="736"/>
      <c r="H3" s="736"/>
      <c r="I3" s="736"/>
      <c r="J3" s="736" t="s">
        <v>598</v>
      </c>
      <c r="K3" s="736"/>
      <c r="L3" s="736"/>
      <c r="M3" s="736" t="s">
        <v>597</v>
      </c>
      <c r="N3" s="736"/>
      <c r="O3" s="736"/>
    </row>
    <row r="4" spans="1:16" s="298" customFormat="1" ht="22.5" customHeight="1" x14ac:dyDescent="0.25">
      <c r="A4" s="827"/>
      <c r="B4" s="648">
        <v>2015</v>
      </c>
      <c r="C4" s="648">
        <v>2016</v>
      </c>
      <c r="D4" s="688" t="s">
        <v>334</v>
      </c>
      <c r="E4" s="689" t="s">
        <v>386</v>
      </c>
      <c r="F4" s="648" t="s">
        <v>656</v>
      </c>
      <c r="G4" s="648">
        <v>2016</v>
      </c>
      <c r="H4" s="688" t="s">
        <v>334</v>
      </c>
      <c r="I4" s="689" t="s">
        <v>386</v>
      </c>
      <c r="J4" s="648">
        <v>2015</v>
      </c>
      <c r="K4" s="648">
        <v>2016</v>
      </c>
      <c r="L4" s="688" t="s">
        <v>334</v>
      </c>
      <c r="M4" s="648">
        <v>2015</v>
      </c>
      <c r="N4" s="648">
        <v>2016</v>
      </c>
      <c r="O4" s="688" t="s">
        <v>334</v>
      </c>
    </row>
    <row r="5" spans="1:16" s="597" customFormat="1" ht="12.6" customHeight="1" x14ac:dyDescent="0.25">
      <c r="A5" s="687" t="s">
        <v>325</v>
      </c>
      <c r="B5" s="730">
        <v>387.76499999999999</v>
      </c>
      <c r="C5" s="729">
        <v>374.40776</v>
      </c>
      <c r="D5" s="685">
        <v>-3.4446739649014235</v>
      </c>
      <c r="E5" s="685">
        <v>100</v>
      </c>
      <c r="F5" s="730">
        <v>655.99278945600008</v>
      </c>
      <c r="G5" s="729">
        <v>669.56372964000002</v>
      </c>
      <c r="H5" s="685">
        <v>2.0687636209010707</v>
      </c>
      <c r="I5" s="685">
        <v>100</v>
      </c>
      <c r="J5" s="454">
        <v>1.6917276944953776</v>
      </c>
      <c r="K5" s="455">
        <v>1.7883275967357088</v>
      </c>
      <c r="L5" s="685">
        <v>5.7101330524204519</v>
      </c>
      <c r="M5" s="454">
        <v>6.6250458725330397</v>
      </c>
      <c r="N5" s="455">
        <v>6.8437147555375963</v>
      </c>
      <c r="O5" s="685">
        <v>3.3006395308316616</v>
      </c>
    </row>
    <row r="6" spans="1:16" s="298" customFormat="1" ht="12.6" customHeight="1" x14ac:dyDescent="0.25">
      <c r="A6" s="295" t="s">
        <v>115</v>
      </c>
      <c r="B6" s="292">
        <v>26.058</v>
      </c>
      <c r="C6" s="293">
        <v>24.684999999999999</v>
      </c>
      <c r="D6" s="263">
        <v>-5.2690152736203917</v>
      </c>
      <c r="E6" s="263">
        <v>6.5930791605387657</v>
      </c>
      <c r="F6" s="292">
        <v>50.458749999999995</v>
      </c>
      <c r="G6" s="293">
        <v>46.34</v>
      </c>
      <c r="H6" s="292">
        <v>-8.1626080709490285</v>
      </c>
      <c r="I6" s="263">
        <v>6.9209244689695675</v>
      </c>
      <c r="J6" s="292">
        <v>1.9364014889861076</v>
      </c>
      <c r="K6" s="293">
        <v>1.877253392748633</v>
      </c>
      <c r="L6" s="263">
        <v>-3.0545368082961155</v>
      </c>
      <c r="M6" s="292">
        <v>5.3935845023673803</v>
      </c>
      <c r="N6" s="293">
        <v>5.5492807609880073</v>
      </c>
      <c r="O6" s="263">
        <v>2.886693599632828</v>
      </c>
      <c r="P6" s="267"/>
    </row>
    <row r="7" spans="1:16" s="298" customFormat="1" ht="12.6" customHeight="1" x14ac:dyDescent="0.25">
      <c r="A7" s="295" t="s">
        <v>116</v>
      </c>
      <c r="B7" s="292">
        <v>27.405999999999999</v>
      </c>
      <c r="C7" s="293">
        <v>24.132999999999999</v>
      </c>
      <c r="D7" s="263">
        <v>-11.942640297745022</v>
      </c>
      <c r="E7" s="263">
        <v>6.4456463188690316</v>
      </c>
      <c r="F7" s="292">
        <v>57.568100000000001</v>
      </c>
      <c r="G7" s="293">
        <v>50.800710000000002</v>
      </c>
      <c r="H7" s="292">
        <v>-11.755451369769021</v>
      </c>
      <c r="I7" s="263">
        <v>7.5871358843337715</v>
      </c>
      <c r="J7" s="292">
        <v>2.1005655695833032</v>
      </c>
      <c r="K7" s="293">
        <v>2.1050308705921355</v>
      </c>
      <c r="L7" s="263">
        <v>0.21257613061409497</v>
      </c>
      <c r="M7" s="263">
        <v>7.3614177911176304</v>
      </c>
      <c r="N7" s="699">
        <v>7.5603254188593771</v>
      </c>
      <c r="O7" s="263">
        <v>2.7020287855656244</v>
      </c>
      <c r="P7" s="267"/>
    </row>
    <row r="8" spans="1:16" s="298" customFormat="1" ht="12.6" customHeight="1" x14ac:dyDescent="0.25">
      <c r="A8" s="295" t="s">
        <v>117</v>
      </c>
      <c r="B8" s="292">
        <v>15.614000000000001</v>
      </c>
      <c r="C8" s="293">
        <v>13.458</v>
      </c>
      <c r="D8" s="263">
        <v>-13.808120917125654</v>
      </c>
      <c r="E8" s="263">
        <v>3.5944767811436384</v>
      </c>
      <c r="F8" s="292">
        <v>17.762976000000002</v>
      </c>
      <c r="G8" s="293">
        <v>15.84198</v>
      </c>
      <c r="H8" s="292">
        <v>-10.814606741573041</v>
      </c>
      <c r="I8" s="263">
        <v>2.3660152572060102</v>
      </c>
      <c r="J8" s="292">
        <v>1.1376313564749585</v>
      </c>
      <c r="K8" s="293">
        <v>1.1771422202407489</v>
      </c>
      <c r="L8" s="263">
        <v>3.4730814635962615</v>
      </c>
      <c r="M8" s="292">
        <v>4.8407563243116476</v>
      </c>
      <c r="N8" s="293">
        <v>5.060187249219795</v>
      </c>
      <c r="O8" s="263">
        <v>4.5329884465802106</v>
      </c>
      <c r="P8" s="267"/>
    </row>
    <row r="9" spans="1:16" s="298" customFormat="1" ht="12.6" customHeight="1" x14ac:dyDescent="0.25">
      <c r="A9" s="295" t="s">
        <v>119</v>
      </c>
      <c r="B9" s="292">
        <v>25.545000000000002</v>
      </c>
      <c r="C9" s="293">
        <v>19.529</v>
      </c>
      <c r="D9" s="263">
        <v>-23.550596985711493</v>
      </c>
      <c r="E9" s="263">
        <v>5.2159709510294343</v>
      </c>
      <c r="F9" s="292">
        <v>43.502507999999999</v>
      </c>
      <c r="G9" s="293">
        <v>31.971542400000001</v>
      </c>
      <c r="H9" s="292">
        <v>-26.506438663260511</v>
      </c>
      <c r="I9" s="263">
        <v>4.7749812280288744</v>
      </c>
      <c r="J9" s="292">
        <v>1.7029754550792717</v>
      </c>
      <c r="K9" s="293">
        <v>1.6371315684366838</v>
      </c>
      <c r="L9" s="263">
        <v>-3.8664025630083421</v>
      </c>
      <c r="M9" s="263">
        <v>4.6587556101566152</v>
      </c>
      <c r="N9" s="699">
        <v>5.8033804258047432</v>
      </c>
      <c r="O9" s="263">
        <v>24.569325189600335</v>
      </c>
      <c r="P9" s="267"/>
    </row>
    <row r="10" spans="1:16" s="298" customFormat="1" ht="12.6" customHeight="1" x14ac:dyDescent="0.25">
      <c r="A10" s="295" t="s">
        <v>120</v>
      </c>
      <c r="B10" s="292">
        <v>8.7469999999999999</v>
      </c>
      <c r="C10" s="293">
        <v>6.6070000000000002</v>
      </c>
      <c r="D10" s="263">
        <v>-24.465531039213438</v>
      </c>
      <c r="E10" s="263">
        <v>1.7646535958549578</v>
      </c>
      <c r="F10" s="292">
        <v>13.195076599999998</v>
      </c>
      <c r="G10" s="293">
        <v>7.9632989680000001</v>
      </c>
      <c r="H10" s="292">
        <v>-39.649467680998526</v>
      </c>
      <c r="I10" s="263">
        <v>1.1893265144875118</v>
      </c>
      <c r="J10" s="292">
        <v>1.5085259631873784</v>
      </c>
      <c r="K10" s="293">
        <v>1.2052821201755715</v>
      </c>
      <c r="L10" s="263">
        <v>-20.101996943498424</v>
      </c>
      <c r="M10" s="292">
        <v>6.521418352106326</v>
      </c>
      <c r="N10" s="293">
        <v>6.7535736229986858</v>
      </c>
      <c r="O10" s="263">
        <v>3.5598892504324242</v>
      </c>
      <c r="P10" s="267"/>
    </row>
    <row r="11" spans="1:16" s="298" customFormat="1" ht="12.6" customHeight="1" x14ac:dyDescent="0.25">
      <c r="A11" s="295" t="s">
        <v>123</v>
      </c>
      <c r="B11" s="292">
        <v>24.673999999999999</v>
      </c>
      <c r="C11" s="293">
        <v>28.35</v>
      </c>
      <c r="D11" s="263">
        <v>14.898273486260848</v>
      </c>
      <c r="E11" s="263">
        <v>7.5719584444510453</v>
      </c>
      <c r="F11" s="292">
        <v>50.557348800000007</v>
      </c>
      <c r="G11" s="293">
        <v>56.75760720000001</v>
      </c>
      <c r="H11" s="292">
        <v>12.263812377756643</v>
      </c>
      <c r="I11" s="263">
        <v>8.4768043260820747</v>
      </c>
      <c r="J11" s="292">
        <v>2.049013082597066</v>
      </c>
      <c r="K11" s="293">
        <v>2.0020320000000003</v>
      </c>
      <c r="L11" s="263">
        <v>-2.2928639644173798</v>
      </c>
      <c r="M11" s="263">
        <v>8.8796829279123042</v>
      </c>
      <c r="N11" s="699">
        <v>8.7828133820775456</v>
      </c>
      <c r="O11" s="263">
        <v>-1.0909122163614615</v>
      </c>
      <c r="P11" s="267"/>
    </row>
    <row r="12" spans="1:16" s="298" customFormat="1" ht="12.6" customHeight="1" x14ac:dyDescent="0.25">
      <c r="A12" s="295" t="s">
        <v>200</v>
      </c>
      <c r="B12" s="292">
        <v>0.72</v>
      </c>
      <c r="C12" s="293">
        <v>0.59475999999999996</v>
      </c>
      <c r="D12" s="263">
        <v>-17.394444444444446</v>
      </c>
      <c r="E12" s="263">
        <v>0.15885354512951333</v>
      </c>
      <c r="F12" s="292">
        <v>0.97235680000000002</v>
      </c>
      <c r="G12" s="293">
        <v>0.77474880000000002</v>
      </c>
      <c r="H12" s="292">
        <v>-20.322581175963393</v>
      </c>
      <c r="I12" s="263">
        <v>0.11570949346622378</v>
      </c>
      <c r="J12" s="292">
        <v>1.3504955555555556</v>
      </c>
      <c r="K12" s="293">
        <v>1.3026242517990452</v>
      </c>
      <c r="L12" s="263">
        <v>-3.5447213106019837</v>
      </c>
      <c r="M12" s="263">
        <v>7.0221785319520738</v>
      </c>
      <c r="N12" s="699">
        <v>7.7121652720736806</v>
      </c>
      <c r="O12" s="263">
        <v>9.8258216731752501</v>
      </c>
      <c r="P12" s="267"/>
    </row>
    <row r="13" spans="1:16" s="298" customFormat="1" ht="12.6" customHeight="1" x14ac:dyDescent="0.25">
      <c r="A13" s="295" t="s">
        <v>128</v>
      </c>
      <c r="B13" s="292">
        <v>3.0840000000000001</v>
      </c>
      <c r="C13" s="293">
        <v>3.0779999999999998</v>
      </c>
      <c r="D13" s="263">
        <v>-0.19455252918288979</v>
      </c>
      <c r="E13" s="263">
        <v>0.8220983453975419</v>
      </c>
      <c r="F13" s="292">
        <v>7.343502</v>
      </c>
      <c r="G13" s="293">
        <v>7.167745</v>
      </c>
      <c r="H13" s="292">
        <v>-2.3933676330448295</v>
      </c>
      <c r="I13" s="263">
        <v>1.0705097487663846</v>
      </c>
      <c r="J13" s="292">
        <v>2.3811614785992217</v>
      </c>
      <c r="K13" s="293">
        <v>2.3287020792722548</v>
      </c>
      <c r="L13" s="263">
        <v>-2.2031012931482241</v>
      </c>
      <c r="M13" s="263">
        <v>6.8313817345543821</v>
      </c>
      <c r="N13" s="699">
        <v>7.2957411925693547</v>
      </c>
      <c r="O13" s="263">
        <v>6.7974456128861549</v>
      </c>
      <c r="P13" s="267"/>
    </row>
    <row r="14" spans="1:16" s="298" customFormat="1" ht="12.6" customHeight="1" x14ac:dyDescent="0.25">
      <c r="A14" s="295" t="s">
        <v>129</v>
      </c>
      <c r="B14" s="292">
        <v>8.9600000000000009</v>
      </c>
      <c r="C14" s="293">
        <v>6.0620000000000003</v>
      </c>
      <c r="D14" s="263">
        <v>-32.343750000000007</v>
      </c>
      <c r="E14" s="263">
        <v>1.6190903735542235</v>
      </c>
      <c r="F14" s="292">
        <v>13.567271256</v>
      </c>
      <c r="G14" s="293">
        <v>9.065590632000001</v>
      </c>
      <c r="H14" s="292">
        <v>-33.180442397428834</v>
      </c>
      <c r="I14" s="263">
        <v>1.3539548560783359</v>
      </c>
      <c r="J14" s="292">
        <v>1.5142043812499999</v>
      </c>
      <c r="K14" s="293">
        <v>1.4954784942263279</v>
      </c>
      <c r="L14" s="263">
        <v>-1.2366816035899619</v>
      </c>
      <c r="M14" s="263">
        <v>7.8639998655047405</v>
      </c>
      <c r="N14" s="699">
        <v>7.7024972997932331</v>
      </c>
      <c r="O14" s="263">
        <v>-2.0536949195527732</v>
      </c>
      <c r="P14" s="267"/>
    </row>
    <row r="15" spans="1:16" s="298" customFormat="1" ht="12.6" customHeight="1" x14ac:dyDescent="0.25">
      <c r="A15" s="295" t="s">
        <v>131</v>
      </c>
      <c r="B15" s="292">
        <v>243.93</v>
      </c>
      <c r="C15" s="293">
        <v>244.83099999999999</v>
      </c>
      <c r="D15" s="263">
        <v>0.36936826138644907</v>
      </c>
      <c r="E15" s="263">
        <v>65.391539961671725</v>
      </c>
      <c r="F15" s="292">
        <v>395.3449</v>
      </c>
      <c r="G15" s="293">
        <v>437.15045000000003</v>
      </c>
      <c r="H15" s="292">
        <v>10.574450309084549</v>
      </c>
      <c r="I15" s="263">
        <v>65.288848641045689</v>
      </c>
      <c r="J15" s="292">
        <v>1.6207309474029434</v>
      </c>
      <c r="K15" s="293">
        <v>1.7855191948731985</v>
      </c>
      <c r="L15" s="263">
        <v>10.16752643208989</v>
      </c>
      <c r="M15" s="263">
        <v>6.6297860408411688</v>
      </c>
      <c r="N15" s="699">
        <v>6.8292899937293319</v>
      </c>
      <c r="O15" s="263">
        <v>3.009206506200468</v>
      </c>
      <c r="P15" s="267"/>
    </row>
    <row r="16" spans="1:16" s="298" customFormat="1" ht="12.6" customHeight="1" x14ac:dyDescent="0.25">
      <c r="A16" s="682" t="s">
        <v>133</v>
      </c>
      <c r="B16" s="471">
        <v>3.0270000000000001</v>
      </c>
      <c r="C16" s="472">
        <v>3.08</v>
      </c>
      <c r="D16" s="680">
        <v>1.7509084902543659</v>
      </c>
      <c r="E16" s="680">
        <v>0.82263252236011353</v>
      </c>
      <c r="F16" s="471">
        <v>5.72</v>
      </c>
      <c r="G16" s="472">
        <v>5.7300566399999999</v>
      </c>
      <c r="H16" s="471">
        <v>0.17581538461539647</v>
      </c>
      <c r="I16" s="680">
        <v>0.8557895815355534</v>
      </c>
      <c r="J16" s="471">
        <v>1.8896597291047239</v>
      </c>
      <c r="K16" s="472">
        <v>1.8604079999999998</v>
      </c>
      <c r="L16" s="680">
        <v>-1.5479892307692311</v>
      </c>
      <c r="M16" s="680">
        <v>7.2847682119205288</v>
      </c>
      <c r="N16" s="739">
        <v>7.1743929359823397</v>
      </c>
      <c r="O16" s="680">
        <v>-1.5151515151515027</v>
      </c>
      <c r="P16" s="267"/>
    </row>
    <row r="17" spans="1:15" s="298" customFormat="1" ht="12.75" x14ac:dyDescent="0.25">
      <c r="A17" s="586" t="s">
        <v>88</v>
      </c>
      <c r="B17" s="675"/>
      <c r="D17" s="296"/>
      <c r="E17" s="296"/>
      <c r="H17" s="296"/>
      <c r="I17" s="296"/>
      <c r="L17" s="296"/>
      <c r="O17" s="296"/>
    </row>
    <row r="18" spans="1:15" s="298" customFormat="1" ht="12.75" x14ac:dyDescent="0.25">
      <c r="A18" s="672"/>
      <c r="B18" s="673"/>
      <c r="D18" s="296"/>
      <c r="E18" s="296"/>
      <c r="H18" s="296"/>
      <c r="I18" s="296"/>
      <c r="L18" s="296"/>
      <c r="O18" s="296"/>
    </row>
    <row r="19" spans="1:15" ht="15" customHeight="1" x14ac:dyDescent="0.15">
      <c r="A19" s="671"/>
      <c r="B19" s="671"/>
      <c r="C19" s="664"/>
      <c r="F19" s="664"/>
      <c r="G19" s="664"/>
    </row>
    <row r="20" spans="1:15" ht="15" customHeight="1" x14ac:dyDescent="0.15">
      <c r="A20" s="671"/>
      <c r="B20" s="670"/>
    </row>
    <row r="21" spans="1:15" ht="15" customHeight="1" x14ac:dyDescent="0.15">
      <c r="A21" s="671"/>
      <c r="B21" s="670"/>
    </row>
    <row r="22" spans="1:15" ht="15" customHeight="1" x14ac:dyDescent="0.25">
      <c r="A22" s="669"/>
      <c r="B22" s="668"/>
    </row>
    <row r="23" spans="1:15" ht="15" customHeight="1" x14ac:dyDescent="0.25"/>
    <row r="24" spans="1:15" ht="15" customHeight="1" x14ac:dyDescent="0.25"/>
    <row r="25" spans="1:15" ht="15" customHeight="1" x14ac:dyDescent="0.25"/>
  </sheetData>
  <mergeCells count="2">
    <mergeCell ref="A1:O1"/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firstPageNumber="12" orientation="portrait" r:id="rId1"/>
  <headerFooter>
    <oddHeader>&amp;C&amp;G</oddHeader>
    <oddFooter>&amp;C&amp;"-,Negrita"&amp;8&amp;K339966MINAGRI/ DGESEP/ DEA&amp;"Lucida Grande,Negrita"&amp;K01+000
&amp;"-,Normal"&amp;10&amp;P</oddFooter>
  </headerFooter>
  <legacyDrawingHF r:id="rId2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theme="0"/>
  </sheetPr>
  <dimension ref="A1:P86"/>
  <sheetViews>
    <sheetView view="pageBreakPreview" zoomScaleNormal="100" zoomScaleSheetLayoutView="100" workbookViewId="0">
      <selection activeCell="L22" sqref="L22"/>
    </sheetView>
  </sheetViews>
  <sheetFormatPr baseColWidth="10" defaultColWidth="7" defaultRowHeight="13.5" x14ac:dyDescent="0.25"/>
  <cols>
    <col min="1" max="1" width="12.7109375" style="345" customWidth="1"/>
    <col min="2" max="3" width="5.7109375" style="345" customWidth="1"/>
    <col min="4" max="5" width="5.7109375" style="664" customWidth="1"/>
    <col min="6" max="7" width="5.7109375" style="345" customWidth="1"/>
    <col min="8" max="9" width="5.7109375" style="664" customWidth="1"/>
    <col min="10" max="11" width="5.7109375" style="345" customWidth="1"/>
    <col min="12" max="12" width="5.7109375" style="664" customWidth="1"/>
    <col min="13" max="14" width="5.7109375" style="345" customWidth="1"/>
    <col min="15" max="15" width="5.7109375" style="664" customWidth="1"/>
    <col min="16" max="16384" width="7" style="345"/>
  </cols>
  <sheetData>
    <row r="1" spans="1:16" s="281" customFormat="1" ht="15" customHeight="1" x14ac:dyDescent="0.25">
      <c r="A1" s="820" t="s">
        <v>660</v>
      </c>
      <c r="B1" s="820"/>
      <c r="C1" s="820"/>
      <c r="D1" s="820"/>
      <c r="E1" s="820"/>
      <c r="F1" s="820"/>
      <c r="G1" s="820"/>
      <c r="H1" s="820"/>
      <c r="I1" s="820"/>
      <c r="J1" s="820"/>
      <c r="K1" s="820"/>
      <c r="L1" s="820"/>
      <c r="M1" s="820"/>
      <c r="N1" s="820"/>
      <c r="O1" s="820"/>
    </row>
    <row r="2" spans="1:16" ht="10.5" customHeight="1" x14ac:dyDescent="0.25"/>
    <row r="3" spans="1:16" s="298" customFormat="1" ht="16.350000000000001" customHeight="1" x14ac:dyDescent="0.25">
      <c r="A3" s="826" t="s">
        <v>327</v>
      </c>
      <c r="B3" s="690" t="s">
        <v>659</v>
      </c>
      <c r="C3" s="690"/>
      <c r="D3" s="690"/>
      <c r="E3" s="690"/>
      <c r="F3" s="736" t="s">
        <v>599</v>
      </c>
      <c r="G3" s="736"/>
      <c r="H3" s="736"/>
      <c r="I3" s="736"/>
      <c r="J3" s="736" t="s">
        <v>652</v>
      </c>
      <c r="K3" s="736"/>
      <c r="L3" s="736"/>
      <c r="M3" s="736" t="s">
        <v>597</v>
      </c>
      <c r="N3" s="736"/>
      <c r="O3" s="736"/>
    </row>
    <row r="4" spans="1:16" s="298" customFormat="1" ht="22.5" customHeight="1" x14ac:dyDescent="0.25">
      <c r="A4" s="827"/>
      <c r="B4" s="648">
        <v>2015</v>
      </c>
      <c r="C4" s="648">
        <v>2016</v>
      </c>
      <c r="D4" s="688" t="s">
        <v>334</v>
      </c>
      <c r="E4" s="689" t="s">
        <v>386</v>
      </c>
      <c r="F4" s="648">
        <v>2015</v>
      </c>
      <c r="G4" s="648">
        <v>2016</v>
      </c>
      <c r="H4" s="688" t="s">
        <v>334</v>
      </c>
      <c r="I4" s="689" t="s">
        <v>386</v>
      </c>
      <c r="J4" s="648">
        <v>2015</v>
      </c>
      <c r="K4" s="648">
        <v>2016</v>
      </c>
      <c r="L4" s="688" t="s">
        <v>334</v>
      </c>
      <c r="M4" s="648">
        <v>2015</v>
      </c>
      <c r="N4" s="648">
        <v>2016</v>
      </c>
      <c r="O4" s="688" t="s">
        <v>334</v>
      </c>
    </row>
    <row r="5" spans="1:16" s="597" customFormat="1" ht="12.6" customHeight="1" x14ac:dyDescent="0.25">
      <c r="A5" s="687" t="s">
        <v>325</v>
      </c>
      <c r="B5" s="730">
        <v>2372.2762017585023</v>
      </c>
      <c r="C5" s="730">
        <v>2420.5491328066623</v>
      </c>
      <c r="D5" s="685">
        <v>2.0348781905065172</v>
      </c>
      <c r="E5" s="685">
        <v>100</v>
      </c>
      <c r="F5" s="730">
        <v>4438.0008303373615</v>
      </c>
      <c r="G5" s="730">
        <v>4508.4825524774942</v>
      </c>
      <c r="H5" s="685">
        <v>1.5881412562686492</v>
      </c>
      <c r="I5" s="685">
        <v>100</v>
      </c>
      <c r="J5" s="454">
        <v>1.8707774529153034</v>
      </c>
      <c r="K5" s="454">
        <v>1.8625866715003807</v>
      </c>
      <c r="L5" s="685">
        <v>-0.43782767437990922</v>
      </c>
      <c r="M5" s="454">
        <v>17.854900249710763</v>
      </c>
      <c r="N5" s="454">
        <v>16.839824898337262</v>
      </c>
      <c r="O5" s="685">
        <v>-5.6851359412660063</v>
      </c>
    </row>
    <row r="6" spans="1:16" s="298" customFormat="1" ht="12.6" customHeight="1" x14ac:dyDescent="0.25">
      <c r="A6" s="295" t="s">
        <v>115</v>
      </c>
      <c r="B6" s="266">
        <v>61.613999999999997</v>
      </c>
      <c r="C6" s="266">
        <v>54.68</v>
      </c>
      <c r="D6" s="696">
        <v>-11.253935793813085</v>
      </c>
      <c r="E6" s="696">
        <v>2.2589915345613223</v>
      </c>
      <c r="F6" s="266">
        <v>137.99150000000003</v>
      </c>
      <c r="G6" s="266">
        <v>121.654</v>
      </c>
      <c r="H6" s="266">
        <v>-11.839497360344687</v>
      </c>
      <c r="I6" s="696">
        <v>2.6983358277198808</v>
      </c>
      <c r="J6" s="292">
        <v>2.2396127503489471</v>
      </c>
      <c r="K6" s="292">
        <v>2.2248354059985367</v>
      </c>
      <c r="L6" s="696">
        <v>-0.65981694148276038</v>
      </c>
      <c r="M6" s="292">
        <v>12.817031736582228</v>
      </c>
      <c r="N6" s="292">
        <v>12.740611238415443</v>
      </c>
      <c r="O6" s="696">
        <v>-0.59624177997988914</v>
      </c>
      <c r="P6" s="267"/>
    </row>
    <row r="7" spans="1:16" s="298" customFormat="1" ht="12.6" customHeight="1" x14ac:dyDescent="0.25">
      <c r="A7" s="295" t="s">
        <v>116</v>
      </c>
      <c r="B7" s="266">
        <v>150.095</v>
      </c>
      <c r="C7" s="266">
        <v>140.59800000000001</v>
      </c>
      <c r="D7" s="696">
        <v>-6.3273260268496561</v>
      </c>
      <c r="E7" s="696">
        <v>5.8085166747668771</v>
      </c>
      <c r="F7" s="266">
        <v>295.94682999999998</v>
      </c>
      <c r="G7" s="266">
        <v>277.40406000000002</v>
      </c>
      <c r="H7" s="266">
        <v>-6.2655747993651261</v>
      </c>
      <c r="I7" s="696">
        <v>6.152936309968891</v>
      </c>
      <c r="J7" s="292">
        <v>1.9717301042672972</v>
      </c>
      <c r="K7" s="292">
        <v>1.9730299150770281</v>
      </c>
      <c r="L7" s="696">
        <v>6.592234945936859E-2</v>
      </c>
      <c r="M7" s="263">
        <v>16.927482547386131</v>
      </c>
      <c r="N7" s="263">
        <v>16.138976318969551</v>
      </c>
      <c r="O7" s="696">
        <v>-4.658142320981673</v>
      </c>
      <c r="P7" s="267"/>
    </row>
    <row r="8" spans="1:16" s="298" customFormat="1" ht="12.6" customHeight="1" x14ac:dyDescent="0.25">
      <c r="A8" s="295" t="s">
        <v>117</v>
      </c>
      <c r="B8" s="266">
        <v>75.801000000000002</v>
      </c>
      <c r="C8" s="266">
        <v>93.171000000000006</v>
      </c>
      <c r="D8" s="696">
        <v>22.915264970119132</v>
      </c>
      <c r="E8" s="696">
        <v>3.8491678907573696</v>
      </c>
      <c r="F8" s="266">
        <v>132.99778800000001</v>
      </c>
      <c r="G8" s="266">
        <v>164.33247600000004</v>
      </c>
      <c r="H8" s="266">
        <v>23.56030763459016</v>
      </c>
      <c r="I8" s="696">
        <v>3.6449620041159156</v>
      </c>
      <c r="J8" s="292">
        <v>1.7545650848933392</v>
      </c>
      <c r="K8" s="292">
        <v>1.7637728048427088</v>
      </c>
      <c r="L8" s="696">
        <v>0.52478645726210527</v>
      </c>
      <c r="M8" s="292">
        <v>13.014095984874176</v>
      </c>
      <c r="N8" s="292">
        <v>14.221539957044019</v>
      </c>
      <c r="O8" s="696">
        <v>9.2779703912835068</v>
      </c>
      <c r="P8" s="267"/>
    </row>
    <row r="9" spans="1:16" s="298" customFormat="1" ht="12.6" customHeight="1" x14ac:dyDescent="0.25">
      <c r="A9" s="295" t="s">
        <v>119</v>
      </c>
      <c r="B9" s="292">
        <v>330.36700000000002</v>
      </c>
      <c r="C9" s="292">
        <v>320.64299999999997</v>
      </c>
      <c r="D9" s="263">
        <v>-2.9433932565904097</v>
      </c>
      <c r="E9" s="263">
        <v>13.246704875939027</v>
      </c>
      <c r="F9" s="292">
        <v>605.15910000000008</v>
      </c>
      <c r="G9" s="292">
        <v>620.81238240000005</v>
      </c>
      <c r="H9" s="292">
        <v>2.5866391829850954</v>
      </c>
      <c r="I9" s="263">
        <v>13.7698743462776</v>
      </c>
      <c r="J9" s="292">
        <v>1.8317782950476289</v>
      </c>
      <c r="K9" s="292">
        <v>1.9361482471159517</v>
      </c>
      <c r="L9" s="263">
        <v>5.6977393143316402</v>
      </c>
      <c r="M9" s="263">
        <v>16.46442788832541</v>
      </c>
      <c r="N9" s="263">
        <v>14.669807485825991</v>
      </c>
      <c r="O9" s="263">
        <v>-10.899986411140027</v>
      </c>
      <c r="P9" s="267"/>
    </row>
    <row r="10" spans="1:16" s="298" customFormat="1" ht="12.6" customHeight="1" x14ac:dyDescent="0.25">
      <c r="A10" s="295" t="s">
        <v>120</v>
      </c>
      <c r="B10" s="292">
        <v>45.87133</v>
      </c>
      <c r="C10" s="292">
        <v>76.382770000000008</v>
      </c>
      <c r="D10" s="263">
        <v>66.515272175452523</v>
      </c>
      <c r="E10" s="263">
        <v>3.1555967596259062</v>
      </c>
      <c r="F10" s="292">
        <v>94.18399500000001</v>
      </c>
      <c r="G10" s="292">
        <v>117.45638372799999</v>
      </c>
      <c r="H10" s="292">
        <v>24.709494142821175</v>
      </c>
      <c r="I10" s="263">
        <v>2.6052309698626988</v>
      </c>
      <c r="J10" s="292">
        <v>2.0532213694261756</v>
      </c>
      <c r="K10" s="292">
        <v>1.5377340168208089</v>
      </c>
      <c r="L10" s="263">
        <v>-25.106272527712512</v>
      </c>
      <c r="M10" s="292">
        <v>14.512529953365444</v>
      </c>
      <c r="N10" s="292">
        <v>15.01338136374393</v>
      </c>
      <c r="O10" s="263">
        <v>3.4511653859659264</v>
      </c>
      <c r="P10" s="267"/>
    </row>
    <row r="11" spans="1:16" s="298" customFormat="1" ht="12.6" customHeight="1" x14ac:dyDescent="0.25">
      <c r="A11" s="295" t="s">
        <v>121</v>
      </c>
      <c r="B11" s="292">
        <v>0.77300000000000002</v>
      </c>
      <c r="C11" s="292">
        <v>2.0840000000000001</v>
      </c>
      <c r="D11" s="263">
        <v>169.59896507115135</v>
      </c>
      <c r="E11" s="263">
        <v>8.6096166020954573E-2</v>
      </c>
      <c r="F11" s="292">
        <v>2.0883744000000002</v>
      </c>
      <c r="G11" s="292">
        <v>4.5487007999999998</v>
      </c>
      <c r="H11" s="292">
        <v>117.81059947871415</v>
      </c>
      <c r="I11" s="263">
        <v>0.1008920572954287</v>
      </c>
      <c r="J11" s="292">
        <v>2.7016486416558863</v>
      </c>
      <c r="K11" s="292">
        <v>2.1826779270633394</v>
      </c>
      <c r="L11" s="263">
        <v>-19.209408158807094</v>
      </c>
      <c r="M11" s="292">
        <v>12.785685343924278</v>
      </c>
      <c r="N11" s="292">
        <v>12.034502948784448</v>
      </c>
      <c r="O11" s="263">
        <v>-5.8751828700116526</v>
      </c>
      <c r="P11" s="267"/>
    </row>
    <row r="12" spans="1:16" s="298" customFormat="1" ht="12.6" customHeight="1" x14ac:dyDescent="0.25">
      <c r="A12" s="295" t="s">
        <v>123</v>
      </c>
      <c r="B12" s="292">
        <v>49.033999999999999</v>
      </c>
      <c r="C12" s="292">
        <v>51.378</v>
      </c>
      <c r="D12" s="263">
        <v>4.7803564873353244</v>
      </c>
      <c r="E12" s="263">
        <v>2.1225762081691957</v>
      </c>
      <c r="F12" s="292">
        <v>118.21360320000002</v>
      </c>
      <c r="G12" s="292">
        <v>125.2602792</v>
      </c>
      <c r="H12" s="292">
        <v>5.960968796525079</v>
      </c>
      <c r="I12" s="263">
        <v>2.7783245857559584</v>
      </c>
      <c r="J12" s="292">
        <v>2.4108496798140071</v>
      </c>
      <c r="K12" s="292">
        <v>2.438013920355016</v>
      </c>
      <c r="L12" s="263">
        <v>1.126749658780235</v>
      </c>
      <c r="M12" s="263">
        <v>14.669400103522669</v>
      </c>
      <c r="N12" s="263">
        <v>18.649085937694018</v>
      </c>
      <c r="O12" s="263">
        <v>27.129165515198395</v>
      </c>
      <c r="P12" s="267"/>
    </row>
    <row r="13" spans="1:16" s="298" customFormat="1" ht="12.6" customHeight="1" x14ac:dyDescent="0.25">
      <c r="A13" s="295" t="s">
        <v>124</v>
      </c>
      <c r="B13" s="292">
        <v>6.1890000000000001</v>
      </c>
      <c r="C13" s="292">
        <v>6.14</v>
      </c>
      <c r="D13" s="263">
        <v>-0.791727258038466</v>
      </c>
      <c r="E13" s="263">
        <v>0.25366144883333058</v>
      </c>
      <c r="F13" s="292">
        <v>17.446334999999998</v>
      </c>
      <c r="G13" s="292">
        <v>17.684321000000004</v>
      </c>
      <c r="H13" s="292">
        <v>1.3641031196523823</v>
      </c>
      <c r="I13" s="263">
        <v>0.39224552372465421</v>
      </c>
      <c r="J13" s="292">
        <v>2.8189263208919044</v>
      </c>
      <c r="K13" s="292">
        <v>2.8801825732899031</v>
      </c>
      <c r="L13" s="263">
        <v>2.1730348872196492</v>
      </c>
      <c r="M13" s="263">
        <v>12.374733611593513</v>
      </c>
      <c r="N13" s="263">
        <v>12.11205367522105</v>
      </c>
      <c r="O13" s="263">
        <v>-2.1227118467129324</v>
      </c>
      <c r="P13" s="267"/>
    </row>
    <row r="14" spans="1:16" s="298" customFormat="1" ht="12.6" customHeight="1" x14ac:dyDescent="0.25">
      <c r="A14" s="295" t="s">
        <v>200</v>
      </c>
      <c r="B14" s="292">
        <v>3.6954600000000002</v>
      </c>
      <c r="C14" s="292">
        <v>22.802709999999998</v>
      </c>
      <c r="D14" s="263">
        <v>517.04659230515267</v>
      </c>
      <c r="E14" s="263">
        <v>0.94204697979255303</v>
      </c>
      <c r="F14" s="292">
        <v>5.0756059280000008</v>
      </c>
      <c r="G14" s="292">
        <v>33.258632400000003</v>
      </c>
      <c r="H14" s="292">
        <v>555.26427527649457</v>
      </c>
      <c r="I14" s="263">
        <v>0.7376901654354584</v>
      </c>
      <c r="J14" s="292">
        <v>1.3734706715808047</v>
      </c>
      <c r="K14" s="292">
        <v>1.4585385859838593</v>
      </c>
      <c r="L14" s="263">
        <v>6.1936462250879565</v>
      </c>
      <c r="M14" s="263">
        <v>14.582927211311368</v>
      </c>
      <c r="N14" s="263">
        <v>14.753631460823105</v>
      </c>
      <c r="O14" s="263">
        <v>1.1705760238543084</v>
      </c>
      <c r="P14" s="267"/>
    </row>
    <row r="15" spans="1:16" s="298" customFormat="1" ht="12.6" customHeight="1" x14ac:dyDescent="0.25">
      <c r="A15" s="295" t="s">
        <v>128</v>
      </c>
      <c r="B15" s="292">
        <v>32.524999999999999</v>
      </c>
      <c r="C15" s="292">
        <v>26.986999999999998</v>
      </c>
      <c r="D15" s="263">
        <v>-17.02690238278247</v>
      </c>
      <c r="E15" s="263">
        <v>1.114912299619722</v>
      </c>
      <c r="F15" s="292">
        <v>75.686830499999999</v>
      </c>
      <c r="G15" s="292">
        <v>55.398892700000005</v>
      </c>
      <c r="H15" s="292">
        <v>-26.80510950977132</v>
      </c>
      <c r="I15" s="263">
        <v>1.2287702581782709</v>
      </c>
      <c r="J15" s="292">
        <v>2.3270355265180629</v>
      </c>
      <c r="K15" s="292">
        <v>2.0527992255530445</v>
      </c>
      <c r="L15" s="263">
        <v>-11.784792189028481</v>
      </c>
      <c r="M15" s="263">
        <v>13.620580624842225</v>
      </c>
      <c r="N15" s="263">
        <v>13.754353641451599</v>
      </c>
      <c r="O15" s="263">
        <v>0.98213886980258458</v>
      </c>
      <c r="P15" s="267"/>
    </row>
    <row r="16" spans="1:16" s="298" customFormat="1" ht="12.6" customHeight="1" x14ac:dyDescent="0.25">
      <c r="A16" s="295" t="s">
        <v>129</v>
      </c>
      <c r="B16" s="292">
        <v>65.388000000000005</v>
      </c>
      <c r="C16" s="292">
        <v>71.069999999999993</v>
      </c>
      <c r="D16" s="263">
        <v>8.6896678289594131</v>
      </c>
      <c r="E16" s="263">
        <v>2.9361106137760271</v>
      </c>
      <c r="F16" s="292">
        <v>149.453865288</v>
      </c>
      <c r="G16" s="292">
        <v>177.79577760000001</v>
      </c>
      <c r="H16" s="292">
        <v>18.96365293556288</v>
      </c>
      <c r="I16" s="263">
        <v>3.9435835789648994</v>
      </c>
      <c r="J16" s="292">
        <v>2.2856466826940722</v>
      </c>
      <c r="K16" s="292">
        <v>2.5016994174757285</v>
      </c>
      <c r="L16" s="263">
        <v>9.4525867194398039</v>
      </c>
      <c r="M16" s="263">
        <v>14.81101657702343</v>
      </c>
      <c r="N16" s="263">
        <v>12.474072293243205</v>
      </c>
      <c r="O16" s="263">
        <v>-15.778419203213668</v>
      </c>
      <c r="P16" s="267"/>
    </row>
    <row r="17" spans="1:16" s="298" customFormat="1" ht="12.6" customHeight="1" x14ac:dyDescent="0.25">
      <c r="A17" s="295" t="s">
        <v>130</v>
      </c>
      <c r="B17" s="292">
        <v>0.1354117585024</v>
      </c>
      <c r="C17" s="292">
        <v>3.2652806662399995E-2</v>
      </c>
      <c r="D17" s="263" t="s">
        <v>341</v>
      </c>
      <c r="E17" s="263" t="s">
        <v>341</v>
      </c>
      <c r="F17" s="292">
        <v>0.18550302136204</v>
      </c>
      <c r="G17" s="292">
        <v>4.6530249493919998E-2</v>
      </c>
      <c r="H17" s="292" t="s">
        <v>341</v>
      </c>
      <c r="I17" s="263" t="s">
        <v>341</v>
      </c>
      <c r="J17" s="263" t="s">
        <v>341</v>
      </c>
      <c r="K17" s="263" t="s">
        <v>341</v>
      </c>
      <c r="L17" s="263" t="s">
        <v>341</v>
      </c>
      <c r="M17" s="263">
        <v>12.168949081951354</v>
      </c>
      <c r="N17" s="263" t="s">
        <v>341</v>
      </c>
      <c r="O17" s="263" t="s">
        <v>341</v>
      </c>
      <c r="P17" s="267"/>
    </row>
    <row r="18" spans="1:16" s="298" customFormat="1" ht="12.6" customHeight="1" x14ac:dyDescent="0.25">
      <c r="A18" s="295" t="s">
        <v>131</v>
      </c>
      <c r="B18" s="292">
        <v>1511.145</v>
      </c>
      <c r="C18" s="292">
        <v>1522.42</v>
      </c>
      <c r="D18" s="263">
        <v>0.74612297297744767</v>
      </c>
      <c r="E18" s="263">
        <v>62.895645428801181</v>
      </c>
      <c r="F18" s="292">
        <v>2732.1015000000002</v>
      </c>
      <c r="G18" s="292">
        <v>2732.5295500000002</v>
      </c>
      <c r="H18" s="292">
        <v>1.5667426704313314E-2</v>
      </c>
      <c r="I18" s="263">
        <v>60.608630912820651</v>
      </c>
      <c r="J18" s="292">
        <v>1.807967799251561</v>
      </c>
      <c r="K18" s="292">
        <v>1.7948592044245346</v>
      </c>
      <c r="L18" s="263">
        <v>-0.7250458128984949</v>
      </c>
      <c r="M18" s="263">
        <v>19.423790776482786</v>
      </c>
      <c r="N18" s="263">
        <v>18.080530147003959</v>
      </c>
      <c r="O18" s="263">
        <v>-6.9155431343771001</v>
      </c>
      <c r="P18" s="267"/>
    </row>
    <row r="19" spans="1:16" s="298" customFormat="1" ht="12.6" customHeight="1" x14ac:dyDescent="0.25">
      <c r="A19" s="682" t="s">
        <v>133</v>
      </c>
      <c r="B19" s="471">
        <v>39.643000000000001</v>
      </c>
      <c r="C19" s="471">
        <v>32.159999999999997</v>
      </c>
      <c r="D19" s="680">
        <v>-18.875968014529686</v>
      </c>
      <c r="E19" s="680">
        <v>1.3286241359087805</v>
      </c>
      <c r="F19" s="471">
        <v>71.470000000000013</v>
      </c>
      <c r="G19" s="471">
        <v>60.300566400000008</v>
      </c>
      <c r="H19" s="471">
        <v>-15.628142717224014</v>
      </c>
      <c r="I19" s="680">
        <v>1.337491399780703</v>
      </c>
      <c r="J19" s="471">
        <v>1.8028403501248647</v>
      </c>
      <c r="K19" s="471">
        <v>1.875017611940299</v>
      </c>
      <c r="L19" s="680">
        <v>4.0035304185662035</v>
      </c>
      <c r="M19" s="680">
        <v>14.485393615191049</v>
      </c>
      <c r="N19" s="680">
        <v>13.755724687819182</v>
      </c>
      <c r="O19" s="680">
        <v>-5.0372737307369579</v>
      </c>
      <c r="P19" s="267"/>
    </row>
    <row r="20" spans="1:16" s="298" customFormat="1" ht="12.75" x14ac:dyDescent="0.25">
      <c r="A20" s="586" t="s">
        <v>88</v>
      </c>
      <c r="B20" s="673"/>
      <c r="D20" s="296"/>
      <c r="E20" s="296"/>
      <c r="H20" s="296"/>
      <c r="I20" s="296"/>
      <c r="L20" s="296"/>
      <c r="O20" s="296"/>
    </row>
    <row r="21" spans="1:16" ht="15" customHeight="1" x14ac:dyDescent="0.15">
      <c r="A21" s="672"/>
      <c r="B21" s="671"/>
      <c r="C21" s="664"/>
      <c r="F21" s="664"/>
      <c r="G21" s="664"/>
    </row>
    <row r="22" spans="1:16" ht="15" customHeight="1" x14ac:dyDescent="0.15">
      <c r="A22" s="671"/>
      <c r="B22" s="670"/>
    </row>
    <row r="23" spans="1:16" ht="15" customHeight="1" x14ac:dyDescent="0.15">
      <c r="A23" s="671"/>
      <c r="B23" s="670"/>
    </row>
    <row r="24" spans="1:16" ht="15" customHeight="1" x14ac:dyDescent="0.25">
      <c r="A24" s="669"/>
      <c r="B24" s="668"/>
    </row>
    <row r="25" spans="1:16" ht="15" customHeight="1" x14ac:dyDescent="0.25"/>
    <row r="26" spans="1:16" ht="15" customHeight="1" x14ac:dyDescent="0.25"/>
    <row r="27" spans="1:16" ht="15" customHeight="1" x14ac:dyDescent="0.25"/>
    <row r="28" spans="1:16" ht="15" customHeight="1" x14ac:dyDescent="0.25"/>
    <row r="86" spans="1:1" x14ac:dyDescent="0.25">
      <c r="A86" s="634" t="s">
        <v>344</v>
      </c>
    </row>
  </sheetData>
  <mergeCells count="2">
    <mergeCell ref="A1:O1"/>
    <mergeCell ref="A3:A4"/>
  </mergeCells>
  <printOptions horizontalCentered="1"/>
  <pageMargins left="0.39370078740157483" right="0.39370078740157483" top="1.3779527559055118" bottom="0.59055118110236227" header="0" footer="0.19685039370078741"/>
  <pageSetup paperSize="9" firstPageNumber="12" orientation="portrait" r:id="rId1"/>
  <headerFooter>
    <oddHeader>&amp;C&amp;G</oddHeader>
    <oddFooter>&amp;C&amp;"-,Negrita"&amp;8&amp;K339966MINAGRI/ DGESEP/ DEA&amp;"Lucida Grande,Negrita"&amp;K01+000
&amp;"-,Normal"&amp;10&amp;P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210</vt:i4>
      </vt:variant>
      <vt:variant>
        <vt:lpstr>Rangos con nombre</vt:lpstr>
      </vt:variant>
      <vt:variant>
        <vt:i4>181</vt:i4>
      </vt:variant>
    </vt:vector>
  </HeadingPairs>
  <TitlesOfParts>
    <vt:vector size="391" baseType="lpstr">
      <vt:lpstr>INDICE</vt:lpstr>
      <vt:lpstr>C.1</vt:lpstr>
      <vt:lpstr>C.2</vt:lpstr>
      <vt:lpstr>C.3</vt:lpstr>
      <vt:lpstr>C.4</vt:lpstr>
      <vt:lpstr>C.5</vt:lpstr>
      <vt:lpstr>C.6</vt:lpstr>
      <vt:lpstr>C.7</vt:lpstr>
      <vt:lpstr>C.8</vt:lpstr>
      <vt:lpstr>C.9</vt:lpstr>
      <vt:lpstr>C.10</vt:lpstr>
      <vt:lpstr>C.11</vt:lpstr>
      <vt:lpstr>C.12</vt:lpstr>
      <vt:lpstr>C.13</vt:lpstr>
      <vt:lpstr>C.14</vt:lpstr>
      <vt:lpstr>C.15</vt:lpstr>
      <vt:lpstr>C.16</vt:lpstr>
      <vt:lpstr>C.17</vt:lpstr>
      <vt:lpstr>C.18</vt:lpstr>
      <vt:lpstr>C.19</vt:lpstr>
      <vt:lpstr>C.20</vt:lpstr>
      <vt:lpstr>C.21</vt:lpstr>
      <vt:lpstr>C.22</vt:lpstr>
      <vt:lpstr>C.23</vt:lpstr>
      <vt:lpstr>C.24</vt:lpstr>
      <vt:lpstr>C.25</vt:lpstr>
      <vt:lpstr>C.26</vt:lpstr>
      <vt:lpstr>C.27</vt:lpstr>
      <vt:lpstr>C.28</vt:lpstr>
      <vt:lpstr>C.29</vt:lpstr>
      <vt:lpstr>C.30</vt:lpstr>
      <vt:lpstr>C.31</vt:lpstr>
      <vt:lpstr>C.32</vt:lpstr>
      <vt:lpstr>C.33</vt:lpstr>
      <vt:lpstr>C.34</vt:lpstr>
      <vt:lpstr>C.35</vt:lpstr>
      <vt:lpstr>C.36</vt:lpstr>
      <vt:lpstr>C.37</vt:lpstr>
      <vt:lpstr>C.38</vt:lpstr>
      <vt:lpstr>C.39</vt:lpstr>
      <vt:lpstr>C.40</vt:lpstr>
      <vt:lpstr>C.41</vt:lpstr>
      <vt:lpstr>C.42</vt:lpstr>
      <vt:lpstr>C.43</vt:lpstr>
      <vt:lpstr>C.44</vt:lpstr>
      <vt:lpstr>C.45</vt:lpstr>
      <vt:lpstr>C.46</vt:lpstr>
      <vt:lpstr>C.47</vt:lpstr>
      <vt:lpstr>C.48</vt:lpstr>
      <vt:lpstr>C.49</vt:lpstr>
      <vt:lpstr>C.50</vt:lpstr>
      <vt:lpstr>C.51</vt:lpstr>
      <vt:lpstr>C.52</vt:lpstr>
      <vt:lpstr>C.53</vt:lpstr>
      <vt:lpstr>C.54</vt:lpstr>
      <vt:lpstr>C.55</vt:lpstr>
      <vt:lpstr>C.56</vt:lpstr>
      <vt:lpstr>C.57</vt:lpstr>
      <vt:lpstr>C.58</vt:lpstr>
      <vt:lpstr>C.59</vt:lpstr>
      <vt:lpstr>C.60</vt:lpstr>
      <vt:lpstr>C.61</vt:lpstr>
      <vt:lpstr>C.62</vt:lpstr>
      <vt:lpstr>C.63</vt:lpstr>
      <vt:lpstr>C.64</vt:lpstr>
      <vt:lpstr>C.65</vt:lpstr>
      <vt:lpstr>C.66</vt:lpstr>
      <vt:lpstr>C.67</vt:lpstr>
      <vt:lpstr>C.68</vt:lpstr>
      <vt:lpstr>C.69</vt:lpstr>
      <vt:lpstr>C.70</vt:lpstr>
      <vt:lpstr>C.71</vt:lpstr>
      <vt:lpstr>C.72</vt:lpstr>
      <vt:lpstr>C.73</vt:lpstr>
      <vt:lpstr>C.74</vt:lpstr>
      <vt:lpstr>C.75</vt:lpstr>
      <vt:lpstr>C.76</vt:lpstr>
      <vt:lpstr>C.77</vt:lpstr>
      <vt:lpstr>C.78</vt:lpstr>
      <vt:lpstr>C.79</vt:lpstr>
      <vt:lpstr>C.80</vt:lpstr>
      <vt:lpstr>C.81</vt:lpstr>
      <vt:lpstr>C.82</vt:lpstr>
      <vt:lpstr>C.83</vt:lpstr>
      <vt:lpstr>C.84</vt:lpstr>
      <vt:lpstr>C.85</vt:lpstr>
      <vt:lpstr>C.86</vt:lpstr>
      <vt:lpstr>C.87</vt:lpstr>
      <vt:lpstr>C.88</vt:lpstr>
      <vt:lpstr>C.89</vt:lpstr>
      <vt:lpstr>C.90</vt:lpstr>
      <vt:lpstr>C.91</vt:lpstr>
      <vt:lpstr>C.92</vt:lpstr>
      <vt:lpstr>C.93</vt:lpstr>
      <vt:lpstr>C.94</vt:lpstr>
      <vt:lpstr>C.95</vt:lpstr>
      <vt:lpstr>C.96</vt:lpstr>
      <vt:lpstr>C.97</vt:lpstr>
      <vt:lpstr>C.98</vt:lpstr>
      <vt:lpstr>C.99</vt:lpstr>
      <vt:lpstr>C.100</vt:lpstr>
      <vt:lpstr>C.101</vt:lpstr>
      <vt:lpstr>C.102</vt:lpstr>
      <vt:lpstr>C.103</vt:lpstr>
      <vt:lpstr>C.104</vt:lpstr>
      <vt:lpstr>C.105</vt:lpstr>
      <vt:lpstr>C.106</vt:lpstr>
      <vt:lpstr>C.107</vt:lpstr>
      <vt:lpstr>C.108</vt:lpstr>
      <vt:lpstr>C.109</vt:lpstr>
      <vt:lpstr>C110</vt:lpstr>
      <vt:lpstr>C.111</vt:lpstr>
      <vt:lpstr>C.112</vt:lpstr>
      <vt:lpstr>C.113</vt:lpstr>
      <vt:lpstr>C.114</vt:lpstr>
      <vt:lpstr>C.115</vt:lpstr>
      <vt:lpstr>C.116</vt:lpstr>
      <vt:lpstr>C.117</vt:lpstr>
      <vt:lpstr>C.118</vt:lpstr>
      <vt:lpstr>C.119</vt:lpstr>
      <vt:lpstr>C.120</vt:lpstr>
      <vt:lpstr>C.121</vt:lpstr>
      <vt:lpstr>C.122</vt:lpstr>
      <vt:lpstr>C.123</vt:lpstr>
      <vt:lpstr>C.124</vt:lpstr>
      <vt:lpstr>C.125</vt:lpstr>
      <vt:lpstr>C.126</vt:lpstr>
      <vt:lpstr>C.127</vt:lpstr>
      <vt:lpstr>C.128</vt:lpstr>
      <vt:lpstr>C.129</vt:lpstr>
      <vt:lpstr>C.130</vt:lpstr>
      <vt:lpstr>C.131</vt:lpstr>
      <vt:lpstr>C.132</vt:lpstr>
      <vt:lpstr>C.133</vt:lpstr>
      <vt:lpstr>C.134</vt:lpstr>
      <vt:lpstr>C.135</vt:lpstr>
      <vt:lpstr>C.136</vt:lpstr>
      <vt:lpstr>C.137</vt:lpstr>
      <vt:lpstr>C.138</vt:lpstr>
      <vt:lpstr>C.139</vt:lpstr>
      <vt:lpstr>C.140</vt:lpstr>
      <vt:lpstr>C.141</vt:lpstr>
      <vt:lpstr>C.142</vt:lpstr>
      <vt:lpstr>C.143</vt:lpstr>
      <vt:lpstr>C.144</vt:lpstr>
      <vt:lpstr>C.145</vt:lpstr>
      <vt:lpstr>C.146</vt:lpstr>
      <vt:lpstr>C.147</vt:lpstr>
      <vt:lpstr>C.148</vt:lpstr>
      <vt:lpstr>C.149</vt:lpstr>
      <vt:lpstr>C.150</vt:lpstr>
      <vt:lpstr>C.151</vt:lpstr>
      <vt:lpstr>C.152</vt:lpstr>
      <vt:lpstr>C.153</vt:lpstr>
      <vt:lpstr>C.154</vt:lpstr>
      <vt:lpstr>C.155</vt:lpstr>
      <vt:lpstr>C.156</vt:lpstr>
      <vt:lpstr>C.157</vt:lpstr>
      <vt:lpstr>C.158</vt:lpstr>
      <vt:lpstr>C.159</vt:lpstr>
      <vt:lpstr>C.160</vt:lpstr>
      <vt:lpstr>C.161</vt:lpstr>
      <vt:lpstr>C.162</vt:lpstr>
      <vt:lpstr>C.163</vt:lpstr>
      <vt:lpstr>C.164</vt:lpstr>
      <vt:lpstr>C.165</vt:lpstr>
      <vt:lpstr>C.166</vt:lpstr>
      <vt:lpstr>C.167</vt:lpstr>
      <vt:lpstr>C.168</vt:lpstr>
      <vt:lpstr>C.169</vt:lpstr>
      <vt:lpstr>C.170</vt:lpstr>
      <vt:lpstr>C.171</vt:lpstr>
      <vt:lpstr>C.172</vt:lpstr>
      <vt:lpstr>C.173</vt:lpstr>
      <vt:lpstr>C.174</vt:lpstr>
      <vt:lpstr>C.175</vt:lpstr>
      <vt:lpstr>C.176</vt:lpstr>
      <vt:lpstr>C.177</vt:lpstr>
      <vt:lpstr>C.178</vt:lpstr>
      <vt:lpstr>C.179</vt:lpstr>
      <vt:lpstr>C.180</vt:lpstr>
      <vt:lpstr>C.181</vt:lpstr>
      <vt:lpstr>C.182</vt:lpstr>
      <vt:lpstr>C.183</vt:lpstr>
      <vt:lpstr>C.184</vt:lpstr>
      <vt:lpstr>C.185</vt:lpstr>
      <vt:lpstr>C.186</vt:lpstr>
      <vt:lpstr>C.187</vt:lpstr>
      <vt:lpstr>C.188</vt:lpstr>
      <vt:lpstr>C.189</vt:lpstr>
      <vt:lpstr>C.190</vt:lpstr>
      <vt:lpstr>C.191</vt:lpstr>
      <vt:lpstr>C.192</vt:lpstr>
      <vt:lpstr>C.193</vt:lpstr>
      <vt:lpstr>C.194</vt:lpstr>
      <vt:lpstr>C.195</vt:lpstr>
      <vt:lpstr>C.196</vt:lpstr>
      <vt:lpstr>C.197</vt:lpstr>
      <vt:lpstr>C.198</vt:lpstr>
      <vt:lpstr>C.199</vt:lpstr>
      <vt:lpstr>C.200</vt:lpstr>
      <vt:lpstr>C.201</vt:lpstr>
      <vt:lpstr>C.202</vt:lpstr>
      <vt:lpstr>C.203</vt:lpstr>
      <vt:lpstr>C.204</vt:lpstr>
      <vt:lpstr>C.205</vt:lpstr>
      <vt:lpstr>C.206</vt:lpstr>
      <vt:lpstr>C.207</vt:lpstr>
      <vt:lpstr>C.208</vt:lpstr>
      <vt:lpstr>C.209</vt:lpstr>
      <vt:lpstr>C.1!Área_de_impresión</vt:lpstr>
      <vt:lpstr>C.10!Área_de_impresión</vt:lpstr>
      <vt:lpstr>C.100!Área_de_impresión</vt:lpstr>
      <vt:lpstr>C.101!Área_de_impresión</vt:lpstr>
      <vt:lpstr>C.102!Área_de_impresión</vt:lpstr>
      <vt:lpstr>C.103!Área_de_impresión</vt:lpstr>
      <vt:lpstr>C.104!Área_de_impresión</vt:lpstr>
      <vt:lpstr>C.105!Área_de_impresión</vt:lpstr>
      <vt:lpstr>C.106!Área_de_impresión</vt:lpstr>
      <vt:lpstr>C.107!Área_de_impresión</vt:lpstr>
      <vt:lpstr>C.108!Área_de_impresión</vt:lpstr>
      <vt:lpstr>C.109!Área_de_impresión</vt:lpstr>
      <vt:lpstr>C.11!Área_de_impresión</vt:lpstr>
      <vt:lpstr>C.111!Área_de_impresión</vt:lpstr>
      <vt:lpstr>C.112!Área_de_impresión</vt:lpstr>
      <vt:lpstr>C.113!Área_de_impresión</vt:lpstr>
      <vt:lpstr>C.114!Área_de_impresión</vt:lpstr>
      <vt:lpstr>C.115!Área_de_impresión</vt:lpstr>
      <vt:lpstr>C.116!Área_de_impresión</vt:lpstr>
      <vt:lpstr>C.117!Área_de_impresión</vt:lpstr>
      <vt:lpstr>C.118!Área_de_impresión</vt:lpstr>
      <vt:lpstr>C.119!Área_de_impresión</vt:lpstr>
      <vt:lpstr>C.12!Área_de_impresión</vt:lpstr>
      <vt:lpstr>C.120!Área_de_impresión</vt:lpstr>
      <vt:lpstr>C.121!Área_de_impresión</vt:lpstr>
      <vt:lpstr>C.125!Área_de_impresión</vt:lpstr>
      <vt:lpstr>C.126!Área_de_impresión</vt:lpstr>
      <vt:lpstr>C.13!Área_de_impresión</vt:lpstr>
      <vt:lpstr>C.133!Área_de_impresión</vt:lpstr>
      <vt:lpstr>C.134!Área_de_impresión</vt:lpstr>
      <vt:lpstr>C.136!Área_de_impresión</vt:lpstr>
      <vt:lpstr>C.137!Área_de_impresión</vt:lpstr>
      <vt:lpstr>C.138!Área_de_impresión</vt:lpstr>
      <vt:lpstr>C.139!Área_de_impresión</vt:lpstr>
      <vt:lpstr>C.14!Área_de_impresión</vt:lpstr>
      <vt:lpstr>C.140!Área_de_impresión</vt:lpstr>
      <vt:lpstr>C.141!Área_de_impresión</vt:lpstr>
      <vt:lpstr>C.142!Área_de_impresión</vt:lpstr>
      <vt:lpstr>C.143!Área_de_impresión</vt:lpstr>
      <vt:lpstr>C.144!Área_de_impresión</vt:lpstr>
      <vt:lpstr>C.145!Área_de_impresión</vt:lpstr>
      <vt:lpstr>C.146!Área_de_impresión</vt:lpstr>
      <vt:lpstr>C.147!Área_de_impresión</vt:lpstr>
      <vt:lpstr>C.148!Área_de_impresión</vt:lpstr>
      <vt:lpstr>C.149!Área_de_impresión</vt:lpstr>
      <vt:lpstr>C.15!Área_de_impresión</vt:lpstr>
      <vt:lpstr>C.150!Área_de_impresión</vt:lpstr>
      <vt:lpstr>C.151!Área_de_impresión</vt:lpstr>
      <vt:lpstr>C.153!Área_de_impresión</vt:lpstr>
      <vt:lpstr>C.16!Área_de_impresión</vt:lpstr>
      <vt:lpstr>C.162!Área_de_impresión</vt:lpstr>
      <vt:lpstr>C.166!Área_de_impresión</vt:lpstr>
      <vt:lpstr>C.167!Área_de_impresión</vt:lpstr>
      <vt:lpstr>C.168!Área_de_impresión</vt:lpstr>
      <vt:lpstr>C.169!Área_de_impresión</vt:lpstr>
      <vt:lpstr>C.172!Área_de_impresión</vt:lpstr>
      <vt:lpstr>C.173!Área_de_impresión</vt:lpstr>
      <vt:lpstr>C.18!Área_de_impresión</vt:lpstr>
      <vt:lpstr>C.189!Área_de_impresión</vt:lpstr>
      <vt:lpstr>C.19!Área_de_impresión</vt:lpstr>
      <vt:lpstr>C.190!Área_de_impresión</vt:lpstr>
      <vt:lpstr>C.191!Área_de_impresión</vt:lpstr>
      <vt:lpstr>C.192!Área_de_impresión</vt:lpstr>
      <vt:lpstr>C.193!Área_de_impresión</vt:lpstr>
      <vt:lpstr>C.194!Área_de_impresión</vt:lpstr>
      <vt:lpstr>C.195!Área_de_impresión</vt:lpstr>
      <vt:lpstr>C.196!Área_de_impresión</vt:lpstr>
      <vt:lpstr>C.197!Área_de_impresión</vt:lpstr>
      <vt:lpstr>C.198!Área_de_impresión</vt:lpstr>
      <vt:lpstr>C.199!Área_de_impresión</vt:lpstr>
      <vt:lpstr>C.20!Área_de_impresión</vt:lpstr>
      <vt:lpstr>C.200!Área_de_impresión</vt:lpstr>
      <vt:lpstr>C.201!Área_de_impresión</vt:lpstr>
      <vt:lpstr>C.202!Área_de_impresión</vt:lpstr>
      <vt:lpstr>C.203!Área_de_impresión</vt:lpstr>
      <vt:lpstr>C.204!Área_de_impresión</vt:lpstr>
      <vt:lpstr>C.205!Área_de_impresión</vt:lpstr>
      <vt:lpstr>C.206!Área_de_impresión</vt:lpstr>
      <vt:lpstr>C.207!Área_de_impresión</vt:lpstr>
      <vt:lpstr>C.208!Área_de_impresión</vt:lpstr>
      <vt:lpstr>C.209!Área_de_impresión</vt:lpstr>
      <vt:lpstr>C.21!Área_de_impresión</vt:lpstr>
      <vt:lpstr>C.22!Área_de_impresión</vt:lpstr>
      <vt:lpstr>C.23!Área_de_impresión</vt:lpstr>
      <vt:lpstr>C.24!Área_de_impresión</vt:lpstr>
      <vt:lpstr>C.25!Área_de_impresión</vt:lpstr>
      <vt:lpstr>C.26!Área_de_impresión</vt:lpstr>
      <vt:lpstr>C.27!Área_de_impresión</vt:lpstr>
      <vt:lpstr>C.28!Área_de_impresión</vt:lpstr>
      <vt:lpstr>C.29!Área_de_impresión</vt:lpstr>
      <vt:lpstr>C.3!Área_de_impresión</vt:lpstr>
      <vt:lpstr>C.30!Área_de_impresión</vt:lpstr>
      <vt:lpstr>C.31!Área_de_impresión</vt:lpstr>
      <vt:lpstr>C.32!Área_de_impresión</vt:lpstr>
      <vt:lpstr>C.33!Área_de_impresión</vt:lpstr>
      <vt:lpstr>C.34!Área_de_impresión</vt:lpstr>
      <vt:lpstr>C.35!Área_de_impresión</vt:lpstr>
      <vt:lpstr>C.36!Área_de_impresión</vt:lpstr>
      <vt:lpstr>C.37!Área_de_impresión</vt:lpstr>
      <vt:lpstr>C.38!Área_de_impresión</vt:lpstr>
      <vt:lpstr>C.39!Área_de_impresión</vt:lpstr>
      <vt:lpstr>C.4!Área_de_impresión</vt:lpstr>
      <vt:lpstr>C.40!Área_de_impresión</vt:lpstr>
      <vt:lpstr>C.41!Área_de_impresión</vt:lpstr>
      <vt:lpstr>C.42!Área_de_impresión</vt:lpstr>
      <vt:lpstr>C.43!Área_de_impresión</vt:lpstr>
      <vt:lpstr>C.44!Área_de_impresión</vt:lpstr>
      <vt:lpstr>C.46!Área_de_impresión</vt:lpstr>
      <vt:lpstr>C.47!Área_de_impresión</vt:lpstr>
      <vt:lpstr>C.48!Área_de_impresión</vt:lpstr>
      <vt:lpstr>C.49!Área_de_impresión</vt:lpstr>
      <vt:lpstr>C.5!Área_de_impresión</vt:lpstr>
      <vt:lpstr>C.50!Área_de_impresión</vt:lpstr>
      <vt:lpstr>C.51!Área_de_impresión</vt:lpstr>
      <vt:lpstr>C.52!Área_de_impresión</vt:lpstr>
      <vt:lpstr>C.53!Área_de_impresión</vt:lpstr>
      <vt:lpstr>C.54!Área_de_impresión</vt:lpstr>
      <vt:lpstr>C.55!Área_de_impresión</vt:lpstr>
      <vt:lpstr>C.56!Área_de_impresión</vt:lpstr>
      <vt:lpstr>C.57!Área_de_impresión</vt:lpstr>
      <vt:lpstr>C.58!Área_de_impresión</vt:lpstr>
      <vt:lpstr>C.59!Área_de_impresión</vt:lpstr>
      <vt:lpstr>C.6!Área_de_impresión</vt:lpstr>
      <vt:lpstr>C.60!Área_de_impresión</vt:lpstr>
      <vt:lpstr>C.61!Área_de_impresión</vt:lpstr>
      <vt:lpstr>C.62!Área_de_impresión</vt:lpstr>
      <vt:lpstr>C.63!Área_de_impresión</vt:lpstr>
      <vt:lpstr>C.64!Área_de_impresión</vt:lpstr>
      <vt:lpstr>C.65!Área_de_impresión</vt:lpstr>
      <vt:lpstr>C.66!Área_de_impresión</vt:lpstr>
      <vt:lpstr>C.68!Área_de_impresión</vt:lpstr>
      <vt:lpstr>C.69!Área_de_impresión</vt:lpstr>
      <vt:lpstr>C.7!Área_de_impresión</vt:lpstr>
      <vt:lpstr>C.70!Área_de_impresión</vt:lpstr>
      <vt:lpstr>C.71!Área_de_impresión</vt:lpstr>
      <vt:lpstr>C.72!Área_de_impresión</vt:lpstr>
      <vt:lpstr>C.73!Área_de_impresión</vt:lpstr>
      <vt:lpstr>C.74!Área_de_impresión</vt:lpstr>
      <vt:lpstr>C.75!Área_de_impresión</vt:lpstr>
      <vt:lpstr>C.76!Área_de_impresión</vt:lpstr>
      <vt:lpstr>C.77!Área_de_impresión</vt:lpstr>
      <vt:lpstr>C.78!Área_de_impresión</vt:lpstr>
      <vt:lpstr>C.79!Área_de_impresión</vt:lpstr>
      <vt:lpstr>C.8!Área_de_impresión</vt:lpstr>
      <vt:lpstr>C.80!Área_de_impresión</vt:lpstr>
      <vt:lpstr>C.81!Área_de_impresión</vt:lpstr>
      <vt:lpstr>C.82!Área_de_impresión</vt:lpstr>
      <vt:lpstr>C.83!Área_de_impresión</vt:lpstr>
      <vt:lpstr>C.84!Área_de_impresión</vt:lpstr>
      <vt:lpstr>C.85!Área_de_impresión</vt:lpstr>
      <vt:lpstr>C.86!Área_de_impresión</vt:lpstr>
      <vt:lpstr>C.87!Área_de_impresión</vt:lpstr>
      <vt:lpstr>C.88!Área_de_impresión</vt:lpstr>
      <vt:lpstr>C.89!Área_de_impresión</vt:lpstr>
      <vt:lpstr>C.9!Área_de_impresión</vt:lpstr>
      <vt:lpstr>C.90!Área_de_impresión</vt:lpstr>
      <vt:lpstr>C.91!Área_de_impresión</vt:lpstr>
      <vt:lpstr>C.92!Área_de_impresión</vt:lpstr>
      <vt:lpstr>C.93!Área_de_impresión</vt:lpstr>
      <vt:lpstr>C.94!Área_de_impresión</vt:lpstr>
      <vt:lpstr>C.95!Área_de_impresión</vt:lpstr>
      <vt:lpstr>C.96!Área_de_impresión</vt:lpstr>
      <vt:lpstr>C.97!Área_de_impresión</vt:lpstr>
      <vt:lpstr>C.98!Área_de_impresión</vt:lpstr>
      <vt:lpstr>C.99!Área_de_impresión</vt:lpstr>
      <vt:lpstr>'C110'!Área_de_impresión</vt:lpstr>
      <vt:lpstr>INDICE!Área_de_impresión</vt:lpstr>
      <vt:lpstr>C.172!Títulos_a_imprimir</vt:lpstr>
      <vt:lpstr>C.173!Títulos_a_imprimir</vt:lpstr>
      <vt:lpstr>C.189!Títulos_a_imprimir</vt:lpstr>
      <vt:lpstr>C.2!Títulos_a_imprimir</vt:lpstr>
      <vt:lpstr>C.24!Títulos_a_imprimir</vt:lpstr>
      <vt:lpstr>C.25!Títulos_a_imprimir</vt:lpstr>
      <vt:lpstr>C.3!Títulos_a_imprimir</vt:lpstr>
      <vt:lpstr>C.4!Títulos_a_imprimir</vt:lpstr>
      <vt:lpstr>C.5!Títulos_a_imprimir</vt:lpstr>
      <vt:lpstr>C.6!Títulos_a_imprimir</vt:lpstr>
      <vt:lpstr>C.63!Títulos_a_imprimir</vt:lpstr>
      <vt:lpstr>C.64!Títulos_a_imprimir</vt:lpstr>
      <vt:lpstr>C.7!Títulos_a_imprimir</vt:lpstr>
      <vt:lpstr>C.8!Títulos_a_imprimir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Edwin Albujar Ramirez</dc:creator>
  <cp:lastModifiedBy>Victor Edwin Albujar Ramirez</cp:lastModifiedBy>
  <cp:lastPrinted>2017-08-11T21:42:37Z</cp:lastPrinted>
  <dcterms:created xsi:type="dcterms:W3CDTF">2017-07-04T14:54:01Z</dcterms:created>
  <dcterms:modified xsi:type="dcterms:W3CDTF">2017-10-19T20:35:11Z</dcterms:modified>
</cp:coreProperties>
</file>