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1C2B70CC-3E9E-4442-B5DB-EB7AD60A479A}" xr6:coauthVersionLast="47" xr6:coauthVersionMax="47" xr10:uidLastSave="{00000000-0000-0000-0000-000000000000}"/>
  <bookViews>
    <workbookView xWindow="-110" yWindow="-110" windowWidth="19420" windowHeight="10420" xr2:uid="{00000000-000D-0000-FFFF-FFFF00000000}"/>
  </bookViews>
  <sheets>
    <sheet name="GLOBAL" sheetId="1" r:id="rId1"/>
    <sheet name="Synthèse" sheetId="13" r:id="rId2"/>
    <sheet name="Focus 26" sheetId="12" r:id="rId3"/>
    <sheet name="AWS 2" sheetId="10" r:id="rId4"/>
    <sheet name="HACKEUSE" sheetId="9" r:id="rId5"/>
    <sheet name="SORTIES" sheetId="5" r:id="rId6"/>
    <sheet name="Eses nov 2023" sheetId="6" r:id="rId7"/>
  </sheets>
  <externalReferences>
    <externalReference r:id="rId8"/>
  </externalReferences>
  <definedNames>
    <definedName name="_xlnm._FilterDatabase" localSheetId="0" hidden="1">GLOBAL!$A$2:$AE$113</definedName>
    <definedName name="_xlnm._FilterDatabase" localSheetId="4" hidden="1">HACKEUSE!$B$1:$AD$1</definedName>
    <definedName name="_xlnm._FilterDatabase" localSheetId="5" hidden="1">SORTIES!$C$1:$L$1</definedName>
    <definedName name="_xlcn.WorksheetConnection_GLOBALA2AD1131" hidden="1">GLOBAL!$A$2:$AD$113</definedName>
    <definedName name="_xlcn.WorksheetConnection_GLOBALA2AJ1141" hidden="1">GLOBAL!$A$14:$AE$14</definedName>
    <definedName name="_xlcn.WorksheetConnection_GLOBALA2Z1141" hidden="1">GLOBAL!$A$2:$AA$113</definedName>
    <definedName name="ABANDON_?">GLOBAL!#REF!</definedName>
    <definedName name="ABSENTEISTE_?">GLOBAL!#REF!</definedName>
    <definedName name="ADRESSE">GLOBAL!$J$3:$J$113</definedName>
    <definedName name="AGE">GLOBAL!$F$3:$F$113</definedName>
    <definedName name="COMMENTAIRE">GLOBAL!$AC$3:$AC$113</definedName>
    <definedName name="CONTACT_D_URGENCE">GLOBAL!$M$3:$M$113</definedName>
    <definedName name="CONTACT_ENTREPRISE">GLOBAL!$AA$3:$AA$113</definedName>
    <definedName name="DATE_DE_NAISSANCE">GLOBAL!$H$3:$H$113</definedName>
    <definedName name="DATE_DE_PRISE_DE_SERVICE">GLOBAL!$X$3:$X$113</definedName>
    <definedName name="DEMANDE_D_EXPLICATION">GLOBAL!#REF!</definedName>
    <definedName name="DOMAINE_FORMATION">GLOBAL!$B$3:$B$113</definedName>
    <definedName name="DUREE__MOIS">GLOBAL!$Z$3:$Z$113</definedName>
    <definedName name="E_MAIL">GLOBAL!$K$3:$K$113</definedName>
    <definedName name="EMPLOI">GLOBAL!$P$3:$P$113</definedName>
    <definedName name="ENTREPRISES">GLOBAL!$U$3:$U$113</definedName>
    <definedName name="FORMULAIRE_DROIT_D_IMAGE">GLOBAL!#REF!</definedName>
    <definedName name="FORMULAIRE_PRÊT_MATERIEL">GLOBAL!#REF!</definedName>
    <definedName name="INTITULE_POSTE">GLOBAL!$S$3:$S$113</definedName>
    <definedName name="LIEU_DE_NAISSANCE">GLOBAL!$I$3:$I$113</definedName>
    <definedName name="N°_CIN">GLOBAL!$A$3:$A$113</definedName>
    <definedName name="N°_DE_TELEPHONE">GLOBAL!$L$3:$L$113</definedName>
    <definedName name="NIVEAU_D_ETUDE__à_l_inscription">GLOBAL!$O$3:$O$113</definedName>
    <definedName name="NOM">GLOBAL!$C$3:$C$113</definedName>
    <definedName name="PRENOM">GLOBAL!$D$3:$D$113</definedName>
    <definedName name="PRÊT_MATERIEL">GLOBAL!#REF!</definedName>
    <definedName name="PROFILAGE">GLOBAL!$R$3:$R$113</definedName>
    <definedName name="REMUNERATION">GLOBAL!$Y$3:$Y$113</definedName>
    <definedName name="SANCTION">GLOBAL!#REF!</definedName>
    <definedName name="SEXE">GLOBAL!$E$3:$E$113</definedName>
    <definedName name="SITUATION_SOCIO_PROFESSIONNEL_______________________à_l_inscription">GLOBAL!$N$3:$N$113</definedName>
    <definedName name="STATUT">GLOBAL!$V$3:$V$113</definedName>
    <definedName name="STATUT_MATRIMONIALE">GLOBAL!$Q$3:$Q$113</definedName>
    <definedName name="TRANCHES_D_AGE">GLOBAL!$G$3:$G$113</definedName>
    <definedName name="TYPE_DE_CONTRAT">GLOBAL!$W$3:$W$113</definedName>
  </definedNames>
  <calcPr calcId="181029"/>
  <pivotCaches>
    <pivotCache cacheId="0" r:id="rId9"/>
    <pivotCache cacheId="1" r:id="rId10"/>
    <pivotCache cacheId="2" r:id="rId11"/>
    <pivotCache cacheId="3"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2-c55c686f-e9f6-456d-b08f-77960a4748f8" name="Plage2" connection="WorksheetConnection_GLOBAL!$A$2:$Z$114"/>
          <x15:modelTable id="Plage1-b18c063b-eb0a-4141-9a62-e427bdccd0fd" name="Plage1" connection="WorksheetConnection_GLOBAL!$A$2:$AJ$114"/>
          <x15:modelTable id="Plage-b617edaa-1d4d-4c19-bde4-c629ddbf9cff" name="Plage" connection="WorksheetConnection_GLOBAL!$A$2:$AD$113"/>
        </x15:modelTables>
      </x15:dataModel>
    </ext>
  </extLst>
</workbook>
</file>

<file path=xl/calcChain.xml><?xml version="1.0" encoding="utf-8"?>
<calcChain xmlns="http://schemas.openxmlformats.org/spreadsheetml/2006/main">
  <c r="I16" i="5" l="1"/>
  <c r="AJ15" i="5" l="1"/>
  <c r="I15" i="5"/>
  <c r="I14" i="5"/>
  <c r="B105" i="6" l="1"/>
  <c r="I12" i="5" l="1"/>
  <c r="I11" i="5"/>
  <c r="I10" i="5"/>
  <c r="I9" i="5" l="1"/>
  <c r="I82" i="1"/>
  <c r="G5" i="1" l="1"/>
  <c r="G3" i="1"/>
  <c r="G21" i="1"/>
  <c r="G7" i="1"/>
  <c r="G10" i="1"/>
  <c r="G22" i="1"/>
  <c r="G12" i="1"/>
  <c r="G14" i="1"/>
  <c r="G18" i="1"/>
  <c r="G69" i="1"/>
  <c r="G70" i="1"/>
  <c r="G72" i="1"/>
  <c r="G74" i="1"/>
  <c r="G75" i="1"/>
  <c r="G76" i="1"/>
  <c r="G79" i="1"/>
  <c r="G80" i="1"/>
  <c r="G103" i="1"/>
  <c r="G83" i="1"/>
  <c r="G108" i="1"/>
  <c r="G109" i="1"/>
  <c r="G88" i="1"/>
  <c r="G102" i="1"/>
  <c r="G90" i="1"/>
  <c r="G112" i="1"/>
  <c r="G95" i="1"/>
  <c r="G26" i="1"/>
  <c r="G28" i="1"/>
  <c r="G29" i="1"/>
  <c r="G53" i="1"/>
  <c r="G34" i="1"/>
  <c r="G54" i="1"/>
  <c r="G39" i="1"/>
  <c r="G40" i="1"/>
  <c r="G42" i="1"/>
  <c r="G43" i="1"/>
  <c r="G24" i="1"/>
  <c r="G59" i="1"/>
  <c r="G61" i="1"/>
  <c r="G63" i="1"/>
  <c r="G64" i="1"/>
  <c r="G45" i="1"/>
  <c r="G25" i="1"/>
  <c r="G50" i="1"/>
  <c r="G51" i="1"/>
  <c r="G48" i="1"/>
  <c r="G4" i="1"/>
  <c r="G6" i="1"/>
  <c r="G8" i="1"/>
  <c r="G9" i="1"/>
  <c r="G11" i="1"/>
  <c r="G13" i="1"/>
  <c r="G20" i="1"/>
  <c r="G15" i="1"/>
  <c r="G16" i="1"/>
  <c r="G17" i="1"/>
  <c r="G19" i="1"/>
  <c r="G66" i="1"/>
  <c r="G67" i="1"/>
  <c r="G68" i="1"/>
  <c r="G104" i="1"/>
  <c r="G71" i="1"/>
  <c r="G99" i="1"/>
  <c r="G73" i="1"/>
  <c r="G77" i="1"/>
  <c r="G78" i="1"/>
  <c r="G105" i="1"/>
  <c r="G81" i="1"/>
  <c r="G82" i="1"/>
  <c r="G100" i="1"/>
  <c r="G101" i="1"/>
  <c r="G106" i="1"/>
  <c r="G107" i="1"/>
  <c r="G84" i="1"/>
  <c r="G110" i="1"/>
  <c r="G85" i="1"/>
  <c r="G86" i="1"/>
  <c r="G87" i="1"/>
  <c r="G89" i="1"/>
  <c r="G91" i="1"/>
  <c r="G111" i="1"/>
  <c r="G92" i="1"/>
  <c r="G93" i="1"/>
  <c r="G94" i="1"/>
  <c r="G96" i="1"/>
  <c r="G113" i="1"/>
  <c r="G97" i="1"/>
  <c r="G98" i="1"/>
  <c r="G27" i="1"/>
  <c r="G52" i="1"/>
  <c r="G30" i="1"/>
  <c r="G31" i="1"/>
  <c r="G32" i="1"/>
  <c r="G33" i="1"/>
  <c r="G35" i="1"/>
  <c r="G36" i="1"/>
  <c r="G37" i="1"/>
  <c r="G55" i="1"/>
  <c r="G38" i="1"/>
  <c r="G56" i="1"/>
  <c r="G23" i="1"/>
  <c r="G41" i="1"/>
  <c r="G57" i="1"/>
  <c r="G58" i="1"/>
  <c r="G44" i="1"/>
  <c r="G60" i="1"/>
  <c r="G62" i="1"/>
  <c r="G46" i="1"/>
  <c r="G65" i="1"/>
  <c r="G47" i="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Mame Aminata NDOYE [SNT DCIRE/ODC/SA]</author>
  </authors>
  <commentList>
    <comment ref="Y11" authorId="0" shapeId="0" xr:uid="{00000000-0006-0000-0000-000001000000}">
      <text>
        <r>
          <rPr>
            <b/>
            <sz val="9"/>
            <color indexed="81"/>
            <rFont val="Tahoma"/>
            <family val="2"/>
          </rPr>
          <t>Mame Aminata NDOYE [SNT DCIRE/ODC/SA]:</t>
        </r>
        <r>
          <rPr>
            <sz val="9"/>
            <color indexed="81"/>
            <rFont val="Tahoma"/>
            <family val="2"/>
          </rPr>
          <t xml:space="preserve">
+ Subenvention repas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2:$AD$113" type="102" refreshedVersion="5" minRefreshableVersion="5">
    <extLst>
      <ext xmlns:x15="http://schemas.microsoft.com/office/spreadsheetml/2010/11/main" uri="{DE250136-89BD-433C-8126-D09CA5730AF9}">
        <x15:connection id="Plage-b617edaa-1d4d-4c19-bde4-c629ddbf9cff" autoDelete="1">
          <x15:rangePr sourceName="_xlcn.WorksheetConnection_GLOBALA2AD1131"/>
        </x15:connection>
      </ext>
    </extLst>
  </connection>
  <connection id="3" xr16:uid="{00000000-0015-0000-FFFF-FFFF02000000}" name="WorksheetConnection_GLOBAL!$A$2:$AJ$114" type="102" refreshedVersion="5" minRefreshableVersion="5">
    <extLst>
      <ext xmlns:x15="http://schemas.microsoft.com/office/spreadsheetml/2010/11/main" uri="{DE250136-89BD-433C-8126-D09CA5730AF9}">
        <x15:connection id="Plage1-b18c063b-eb0a-4141-9a62-e427bdccd0fd" autoDelete="1">
          <x15:rangePr sourceName="_xlcn.WorksheetConnection_GLOBALA2AJ1141"/>
        </x15:connection>
      </ext>
    </extLst>
  </connection>
  <connection id="4" xr16:uid="{00000000-0015-0000-FFFF-FFFF03000000}" name="WorksheetConnection_GLOBAL!$A$2:$Z$114" type="102" refreshedVersion="5" minRefreshableVersion="5">
    <extLst>
      <ext xmlns:x15="http://schemas.microsoft.com/office/spreadsheetml/2010/11/main" uri="{DE250136-89BD-433C-8126-D09CA5730AF9}">
        <x15:connection id="Plage2-c55c686f-e9f6-456d-b08f-77960a4748f8" autoDelete="1">
          <x15:rangePr sourceName="_xlcn.WorksheetConnection_GLOBALA2Z11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1].[STATUT].&amp;[Inséré]}"/>
  </metadataStrings>
  <mdxMetadata count="1">
    <mdx n="0" f="s">
      <ms ns="1" c="0"/>
    </mdx>
  </mdxMetadata>
  <valueMetadata count="1">
    <bk>
      <rc t="1" v="0"/>
    </bk>
  </valueMetadata>
</metadata>
</file>

<file path=xl/sharedStrings.xml><?xml version="1.0" encoding="utf-8"?>
<sst xmlns="http://schemas.openxmlformats.org/spreadsheetml/2006/main" count="2534" uniqueCount="1198">
  <si>
    <t>NOM</t>
  </si>
  <si>
    <t>PRENOM</t>
  </si>
  <si>
    <t>DOMAINE FORMATION</t>
  </si>
  <si>
    <t>SEXE</t>
  </si>
  <si>
    <t xml:space="preserve">AGE </t>
  </si>
  <si>
    <t xml:space="preserve">LIEU DE NAISSANCE </t>
  </si>
  <si>
    <t>ADRESSE</t>
  </si>
  <si>
    <t>STATUT MATRIMONIALE</t>
  </si>
  <si>
    <t>SITUATION SOCIO PROFESSIONNEL                      (à l'inscription)</t>
  </si>
  <si>
    <t>N° DE TELEPHONE</t>
  </si>
  <si>
    <t>N° CIN</t>
  </si>
  <si>
    <t>CONTACT D'URGENCE</t>
  </si>
  <si>
    <t xml:space="preserve">PROFILAGE </t>
  </si>
  <si>
    <t>IDENTIFICATION</t>
  </si>
  <si>
    <t xml:space="preserve">SUIVI INSERTION </t>
  </si>
  <si>
    <t>ENTREPRISES</t>
  </si>
  <si>
    <t>TYPE DE CONTRAT</t>
  </si>
  <si>
    <t>STATUT</t>
  </si>
  <si>
    <t>DATE DE PRISE DE SERVICE</t>
  </si>
  <si>
    <t>REMUNERATION</t>
  </si>
  <si>
    <t>DUREE (MOIS)</t>
  </si>
  <si>
    <t>INTITULE POSTE</t>
  </si>
  <si>
    <t>COMMENTAIRE</t>
  </si>
  <si>
    <t>E-MAIL</t>
  </si>
  <si>
    <t>DATA</t>
  </si>
  <si>
    <t>salimata yaya</t>
  </si>
  <si>
    <t>Ba</t>
  </si>
  <si>
    <t>Ibrahima Khalil</t>
  </si>
  <si>
    <t>Cissé</t>
  </si>
  <si>
    <t>Ibrahima Gabar</t>
  </si>
  <si>
    <t>Diop</t>
  </si>
  <si>
    <t>Moussa</t>
  </si>
  <si>
    <t>Diouf</t>
  </si>
  <si>
    <t>Latyr</t>
  </si>
  <si>
    <t>Faye</t>
  </si>
  <si>
    <t>Fatou Bintou</t>
  </si>
  <si>
    <t>GASSAMA</t>
  </si>
  <si>
    <t>Cheikh Abdou Khadre</t>
  </si>
  <si>
    <t>GOUMBALLA</t>
  </si>
  <si>
    <t>Mouhamed laye</t>
  </si>
  <si>
    <t>mbengue</t>
  </si>
  <si>
    <t>Daour Samba</t>
  </si>
  <si>
    <t>Ndaw</t>
  </si>
  <si>
    <t>Anna</t>
  </si>
  <si>
    <t>Ndiaye</t>
  </si>
  <si>
    <t>Mbaye</t>
  </si>
  <si>
    <t>Sene</t>
  </si>
  <si>
    <t>Fatou</t>
  </si>
  <si>
    <t>THIAM</t>
  </si>
  <si>
    <t>Mamadou Hamady</t>
  </si>
  <si>
    <t>Daour</t>
  </si>
  <si>
    <t>Top</t>
  </si>
  <si>
    <t>El hadji Rawane</t>
  </si>
  <si>
    <t>WADE</t>
  </si>
  <si>
    <t>Aissatou</t>
  </si>
  <si>
    <t>Serigne Modou</t>
  </si>
  <si>
    <t xml:space="preserve">Mor Anta </t>
  </si>
  <si>
    <t xml:space="preserve">SENE </t>
  </si>
  <si>
    <t>Aby Soumare</t>
  </si>
  <si>
    <t>DIOUF</t>
  </si>
  <si>
    <t>Mouhammed</t>
  </si>
  <si>
    <t>Niah</t>
  </si>
  <si>
    <t>MBENGUE</t>
  </si>
  <si>
    <t>REF DIG</t>
  </si>
  <si>
    <t>Marieme Ba Iba Fall</t>
  </si>
  <si>
    <t>Sarr</t>
  </si>
  <si>
    <t xml:space="preserve">Pape Modou </t>
  </si>
  <si>
    <t xml:space="preserve">DIAGO </t>
  </si>
  <si>
    <t>Hadji</t>
  </si>
  <si>
    <t>Sall</t>
  </si>
  <si>
    <t>MAMADOU</t>
  </si>
  <si>
    <t>SOUMARE</t>
  </si>
  <si>
    <t>Khadim</t>
  </si>
  <si>
    <t>Fall</t>
  </si>
  <si>
    <t>Ramatoulaye</t>
  </si>
  <si>
    <t>CISSE</t>
  </si>
  <si>
    <t>Ismatou</t>
  </si>
  <si>
    <t>DIALLO</t>
  </si>
  <si>
    <t xml:space="preserve">Ndeye Fatou </t>
  </si>
  <si>
    <t>Djigal</t>
  </si>
  <si>
    <t>Lena</t>
  </si>
  <si>
    <t>Badiane</t>
  </si>
  <si>
    <t>Mouhamed Moustapha</t>
  </si>
  <si>
    <t>NIANG</t>
  </si>
  <si>
    <t xml:space="preserve">Adji Seynabou </t>
  </si>
  <si>
    <t>Tambedou</t>
  </si>
  <si>
    <t>Aminata Mignèle</t>
  </si>
  <si>
    <t>NDIAYE</t>
  </si>
  <si>
    <t xml:space="preserve">Ndeye Amy </t>
  </si>
  <si>
    <t>DIENE</t>
  </si>
  <si>
    <t>papa saliou</t>
  </si>
  <si>
    <t>TALL</t>
  </si>
  <si>
    <t>SAMBOU ALIME</t>
  </si>
  <si>
    <t>DAVY</t>
  </si>
  <si>
    <t>Amadou</t>
  </si>
  <si>
    <t>Diallo</t>
  </si>
  <si>
    <t>Adama</t>
  </si>
  <si>
    <t>Marième</t>
  </si>
  <si>
    <t>Sougou</t>
  </si>
  <si>
    <t xml:space="preserve">Marie Madeleine </t>
  </si>
  <si>
    <t xml:space="preserve">Mouhameth </t>
  </si>
  <si>
    <t>Gueye</t>
  </si>
  <si>
    <t xml:space="preserve">Daouda </t>
  </si>
  <si>
    <t>DIONE</t>
  </si>
  <si>
    <t xml:space="preserve">Mohamed Amine </t>
  </si>
  <si>
    <t>SANE</t>
  </si>
  <si>
    <t>BA</t>
  </si>
  <si>
    <t>Mouhamed</t>
  </si>
  <si>
    <t>Galokho</t>
  </si>
  <si>
    <t>IBRAHIMA</t>
  </si>
  <si>
    <t>THIOBANE</t>
  </si>
  <si>
    <t>Barham</t>
  </si>
  <si>
    <t>NIASS</t>
  </si>
  <si>
    <t>Ndeye khady</t>
  </si>
  <si>
    <t xml:space="preserve">Abdoul Kader </t>
  </si>
  <si>
    <t>CAMARA</t>
  </si>
  <si>
    <t xml:space="preserve">joachim Louis Waly </t>
  </si>
  <si>
    <t>DIAGNE</t>
  </si>
  <si>
    <t>Mamadou</t>
  </si>
  <si>
    <t>GUEYE</t>
  </si>
  <si>
    <t>Ndeye Sokhna Fall Makhtar</t>
  </si>
  <si>
    <t>FALL</t>
  </si>
  <si>
    <t>Fatimata</t>
  </si>
  <si>
    <t>AGNE</t>
  </si>
  <si>
    <t>Mamour</t>
  </si>
  <si>
    <t>GAYE</t>
  </si>
  <si>
    <t>El Hadji Mamadou</t>
  </si>
  <si>
    <t>Coumba</t>
  </si>
  <si>
    <t>Binta Mamadou</t>
  </si>
  <si>
    <t xml:space="preserve">Fatou </t>
  </si>
  <si>
    <t>DIATTA</t>
  </si>
  <si>
    <t>DIAW</t>
  </si>
  <si>
    <t>Latsouck</t>
  </si>
  <si>
    <t>Amsata</t>
  </si>
  <si>
    <t>Khady</t>
  </si>
  <si>
    <t>NDOUR</t>
  </si>
  <si>
    <t>NDIR</t>
  </si>
  <si>
    <t>MAME DIARRA</t>
  </si>
  <si>
    <t>Aminata</t>
  </si>
  <si>
    <t>LO</t>
  </si>
  <si>
    <t>Cheikh Mady</t>
  </si>
  <si>
    <t xml:space="preserve">Ndéye Grassé </t>
  </si>
  <si>
    <t>Pouye</t>
  </si>
  <si>
    <t xml:space="preserve">khady </t>
  </si>
  <si>
    <t>Dibor</t>
  </si>
  <si>
    <t>SENE</t>
  </si>
  <si>
    <t>Aliou Maty</t>
  </si>
  <si>
    <t>SECK</t>
  </si>
  <si>
    <t>Rassidou</t>
  </si>
  <si>
    <t xml:space="preserve">Balde </t>
  </si>
  <si>
    <t>DEV WEB</t>
  </si>
  <si>
    <t>BABACAR</t>
  </si>
  <si>
    <t>MBOUP</t>
  </si>
  <si>
    <t>Ibrahima</t>
  </si>
  <si>
    <t>Sylla</t>
  </si>
  <si>
    <t xml:space="preserve">Cheikh Ahmadou Bamba Mbacke </t>
  </si>
  <si>
    <t xml:space="preserve">Babacar </t>
  </si>
  <si>
    <t>MOHAMED</t>
  </si>
  <si>
    <t>DOUCOURE</t>
  </si>
  <si>
    <t>Sow</t>
  </si>
  <si>
    <t>Cheikh Aldiey</t>
  </si>
  <si>
    <t>Cheikh Ahmed Tidjane</t>
  </si>
  <si>
    <t>LY</t>
  </si>
  <si>
    <t xml:space="preserve">Mamya Samane </t>
  </si>
  <si>
    <t>Aidara</t>
  </si>
  <si>
    <t xml:space="preserve">Lamine </t>
  </si>
  <si>
    <t>gaye</t>
  </si>
  <si>
    <t xml:space="preserve">Thiane </t>
  </si>
  <si>
    <t>Toure</t>
  </si>
  <si>
    <t>Thierno Birahim</t>
  </si>
  <si>
    <t>thioro</t>
  </si>
  <si>
    <t>faye</t>
  </si>
  <si>
    <t>Kadiata</t>
  </si>
  <si>
    <t>Mouhamadou Moustapha</t>
  </si>
  <si>
    <t>MBAYE</t>
  </si>
  <si>
    <t xml:space="preserve">Adja Awa </t>
  </si>
  <si>
    <t>TOURE</t>
  </si>
  <si>
    <t>Diogal</t>
  </si>
  <si>
    <t>Pape mactar</t>
  </si>
  <si>
    <t>Diao</t>
  </si>
  <si>
    <t>Mame sokhna diouf</t>
  </si>
  <si>
    <t>Babacar</t>
  </si>
  <si>
    <t>SY</t>
  </si>
  <si>
    <t xml:space="preserve">Mouhamadou Fadal </t>
  </si>
  <si>
    <t>Cheikh</t>
  </si>
  <si>
    <t>Niass</t>
  </si>
  <si>
    <t xml:space="preserve">Mouhamadou Siradio </t>
  </si>
  <si>
    <t xml:space="preserve">DIALLO </t>
  </si>
  <si>
    <t>Silmang</t>
  </si>
  <si>
    <t>Jules Jacques Girelle</t>
  </si>
  <si>
    <t>Coly</t>
  </si>
  <si>
    <t xml:space="preserve">Mamadou </t>
  </si>
  <si>
    <t>Sadio</t>
  </si>
  <si>
    <t>Mar</t>
  </si>
  <si>
    <t>Sagna</t>
  </si>
  <si>
    <t>Elhadji Malick</t>
  </si>
  <si>
    <t>Ndao</t>
  </si>
  <si>
    <t>Basse</t>
  </si>
  <si>
    <t>Berthe</t>
  </si>
  <si>
    <t>Ndeye Seynabou</t>
  </si>
  <si>
    <t>Cheikh Ahmadou Bamba Ndour</t>
  </si>
  <si>
    <t>Ndour</t>
  </si>
  <si>
    <t>Mane</t>
  </si>
  <si>
    <t>Pape Moussa</t>
  </si>
  <si>
    <t>Thiam</t>
  </si>
  <si>
    <t>Dieng</t>
  </si>
  <si>
    <t>Khadijatou</t>
  </si>
  <si>
    <t>Bassirou</t>
  </si>
  <si>
    <t>Seye</t>
  </si>
  <si>
    <t>DIENG</t>
  </si>
  <si>
    <t>Hadja Sira</t>
  </si>
  <si>
    <t>Aliou</t>
  </si>
  <si>
    <t>Abdou</t>
  </si>
  <si>
    <t>BOYE</t>
  </si>
  <si>
    <t xml:space="preserve">GUEYE </t>
  </si>
  <si>
    <t>Maimouna</t>
  </si>
  <si>
    <t>DOUMBOUYA</t>
  </si>
  <si>
    <t>F</t>
  </si>
  <si>
    <t>M</t>
  </si>
  <si>
    <t>21/09/2000</t>
  </si>
  <si>
    <t>10/05/1998</t>
  </si>
  <si>
    <t>21/09/1996</t>
  </si>
  <si>
    <t>18/04/2000</t>
  </si>
  <si>
    <t>25/06/1999</t>
  </si>
  <si>
    <t>15/03/1998</t>
  </si>
  <si>
    <t>15/10/1993</t>
  </si>
  <si>
    <t>17/05/2000</t>
  </si>
  <si>
    <t>29/09/1996</t>
  </si>
  <si>
    <t>22/01/1997</t>
  </si>
  <si>
    <t>17/01/1994</t>
  </si>
  <si>
    <t>09/03/1998</t>
  </si>
  <si>
    <t>19/01/1999</t>
  </si>
  <si>
    <t>15/08/2001</t>
  </si>
  <si>
    <t>28/12/1998</t>
  </si>
  <si>
    <t>25/05/1995</t>
  </si>
  <si>
    <t>13/12/1993</t>
  </si>
  <si>
    <t>02/10/1999</t>
  </si>
  <si>
    <t>05/01/1999</t>
  </si>
  <si>
    <t>24/05/1998</t>
  </si>
  <si>
    <t>20/09/1993</t>
  </si>
  <si>
    <t>11/01/1997</t>
  </si>
  <si>
    <t>17/01/1993</t>
  </si>
  <si>
    <t>19/03/1999</t>
  </si>
  <si>
    <t>31/08/1999</t>
  </si>
  <si>
    <t>19/09/1998</t>
  </si>
  <si>
    <t>21/02/1997</t>
  </si>
  <si>
    <t>24/11/1998</t>
  </si>
  <si>
    <t>10/10/1998</t>
  </si>
  <si>
    <t>21/10/1995</t>
  </si>
  <si>
    <t>11/07/2000</t>
  </si>
  <si>
    <t>31/12/1992</t>
  </si>
  <si>
    <t>19/08/1997</t>
  </si>
  <si>
    <t>20/03/1999</t>
  </si>
  <si>
    <t>30/08/1997</t>
  </si>
  <si>
    <t>04/09/1991</t>
  </si>
  <si>
    <t>15/01/1993</t>
  </si>
  <si>
    <t>07/02/1996</t>
  </si>
  <si>
    <t>29/05/2001</t>
  </si>
  <si>
    <t>02/04/1998</t>
  </si>
  <si>
    <t>01/07/1994</t>
  </si>
  <si>
    <t>09/06/1999</t>
  </si>
  <si>
    <t>08/08/1992</t>
  </si>
  <si>
    <t>24/12/2000</t>
  </si>
  <si>
    <t>20/11/1996</t>
  </si>
  <si>
    <t>18/08/1997</t>
  </si>
  <si>
    <t>02/04/2003</t>
  </si>
  <si>
    <t>28/01/1998</t>
  </si>
  <si>
    <t>29/08/1995</t>
  </si>
  <si>
    <t>14/01/2001</t>
  </si>
  <si>
    <t>14/09/1996</t>
  </si>
  <si>
    <t>24/08/1993</t>
  </si>
  <si>
    <t>07/03/2000</t>
  </si>
  <si>
    <t>20/11/1999</t>
  </si>
  <si>
    <t>04/02/1991</t>
  </si>
  <si>
    <t>04/11/1999</t>
  </si>
  <si>
    <t>25/05/2000</t>
  </si>
  <si>
    <t>02/03/1996</t>
  </si>
  <si>
    <t>01/10/1997</t>
  </si>
  <si>
    <t>02/08/1996</t>
  </si>
  <si>
    <t>27/04/1999</t>
  </si>
  <si>
    <t>22/07/1998</t>
  </si>
  <si>
    <t>19/04/2000</t>
  </si>
  <si>
    <t>19/06/2001</t>
  </si>
  <si>
    <t>20/09/2000</t>
  </si>
  <si>
    <t>02/05/1998</t>
  </si>
  <si>
    <t>08/01/2001</t>
  </si>
  <si>
    <t>20/10/1991</t>
  </si>
  <si>
    <t>16/08/2000</t>
  </si>
  <si>
    <t>18/12/1996</t>
  </si>
  <si>
    <t>03/03/1994</t>
  </si>
  <si>
    <t>08/01/1999</t>
  </si>
  <si>
    <t>30/07/1999</t>
  </si>
  <si>
    <t>10/11/1998</t>
  </si>
  <si>
    <t>23/02/1995</t>
  </si>
  <si>
    <t>07/04/1999</t>
  </si>
  <si>
    <t>04/03/1998</t>
  </si>
  <si>
    <t>27/05/2002</t>
  </si>
  <si>
    <t>11/10/1999</t>
  </si>
  <si>
    <t>18/08/1998</t>
  </si>
  <si>
    <t>28/03/2001</t>
  </si>
  <si>
    <t>13/10/1999</t>
  </si>
  <si>
    <t>02/01/1998</t>
  </si>
  <si>
    <t>13/10/1998</t>
  </si>
  <si>
    <t>15/01/1998</t>
  </si>
  <si>
    <t>26/03/1999</t>
  </si>
  <si>
    <t>11/07/2002</t>
  </si>
  <si>
    <t>20/02/1999</t>
  </si>
  <si>
    <t>26/10/1997</t>
  </si>
  <si>
    <t>05/08/2001</t>
  </si>
  <si>
    <t>26/08/1998</t>
  </si>
  <si>
    <t>10/10/1997</t>
  </si>
  <si>
    <t>10/02/1996</t>
  </si>
  <si>
    <t>19/12/1998</t>
  </si>
  <si>
    <t>20/10/2000</t>
  </si>
  <si>
    <t xml:space="preserve">DATE DE NAISSANCE </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</si>
  <si>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</si>
  <si>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</si>
  <si>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</si>
  <si>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</si>
  <si>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</si>
  <si>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</si>
  <si>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</si>
  <si>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</si>
  <si>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</si>
  <si>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</si>
  <si>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</si>
  <si>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</si>
  <si>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</si>
  <si>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daourtop1999@gmail.com</t>
  </si>
  <si>
    <t>waderawane873@gmail.com</t>
  </si>
  <si>
    <t>aissatou2109diop@gmail.com</t>
  </si>
  <si>
    <t>serignemodoudiop55@gmail.com</t>
  </si>
  <si>
    <t>dioufabibatou17@gmail.com</t>
  </si>
  <si>
    <t>niahmouhammed99@gmail.com</t>
  </si>
  <si>
    <t>ndeyefatoumbengue20@gmail.com</t>
  </si>
  <si>
    <t>mamansarr04@gmail.com</t>
  </si>
  <si>
    <t>diagocardozo7@gmail.com</t>
  </si>
  <si>
    <t>hadjisall01@gmail.com</t>
  </si>
  <si>
    <t>mamadousoumare164893@gmail.com</t>
  </si>
  <si>
    <t>cheikhoulxadim@gmail.com</t>
  </si>
  <si>
    <t>cisser454@gmail.com</t>
  </si>
  <si>
    <t>dialloismatou190@gmail.com</t>
  </si>
  <si>
    <t>djigalndeyefatou626@gmail.com</t>
  </si>
  <si>
    <t>lenabadiane221@gmail.com</t>
  </si>
  <si>
    <t>mamitaniang94@gmail.com</t>
  </si>
  <si>
    <t>mignelendiaye@gmail.com</t>
  </si>
  <si>
    <t>meenah.diene@gmail.com</t>
  </si>
  <si>
    <t>papasaliou712@gmail.com</t>
  </si>
  <si>
    <t>alimedavysambou@gmail.com</t>
  </si>
  <si>
    <t>ad.amadoudiallo11@gmail.com</t>
  </si>
  <si>
    <t>adodiop93@gmail.com</t>
  </si>
  <si>
    <t>marisougou7@gmail.com</t>
  </si>
  <si>
    <t>manoudiallo31@gmail.com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</si>
  <si>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</si>
  <si>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</si>
  <si>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</si>
  <si>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</si>
  <si>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</si>
  <si>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</si>
  <si>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</si>
  <si>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</si>
  <si>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</si>
  <si>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</si>
  <si>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</si>
  <si>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</si>
  <si>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</si>
  <si>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</si>
  <si>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</si>
  <si>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</si>
  <si>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</si>
  <si>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</si>
  <si>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</si>
  <si>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</si>
  <si>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amsatafaye03@gmail.com</t>
  </si>
  <si>
    <t>ndourkhady782@gmail.com</t>
  </si>
  <si>
    <t>coumbandir95@gmail.com</t>
  </si>
  <si>
    <t>mame.sokhnadiarra.niang@gmail.com</t>
  </si>
  <si>
    <t>aminatalo995@gmail.com</t>
  </si>
  <si>
    <t xml:space="preserve">cheikhmadysall@gmail.com </t>
  </si>
  <si>
    <t>grassepouye24@gmail.com</t>
  </si>
  <si>
    <t>khady.ndiaye40@uvs.edu.sn</t>
  </si>
  <si>
    <t>dibor4sene@gmail.com</t>
  </si>
  <si>
    <t>seckalioumaty@gmail.com</t>
  </si>
  <si>
    <t>rassidoubalde99@gmail.com</t>
  </si>
  <si>
    <t>intech.group@yahoo.com</t>
  </si>
  <si>
    <t>isyll711@gmail.com</t>
  </si>
  <si>
    <t>Gossfall10@gmail.com</t>
  </si>
  <si>
    <t xml:space="preserve">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</si>
  <si>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</si>
  <si>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</si>
  <si>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</si>
  <si>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</si>
  <si>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</si>
  <si>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</si>
  <si>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</si>
  <si>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</si>
  <si>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</si>
  <si>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</si>
  <si>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</si>
  <si>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</si>
  <si>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</si>
  <si>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</si>
  <si>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mamesokhna811999@gmail.com</t>
  </si>
  <si>
    <t>babacar77979204@gmail.com</t>
  </si>
  <si>
    <t>fndiaye1011@gmail.com</t>
  </si>
  <si>
    <t>niasscheikh1995@gmail.com</t>
  </si>
  <si>
    <t>diallosiradio181@gmail.com</t>
  </si>
  <si>
    <t>silmangsarr1998@gmail.com</t>
  </si>
  <si>
    <t>jjgcoly164@gmail.com</t>
  </si>
  <si>
    <t>salioufereya19@gmail.com</t>
  </si>
  <si>
    <t>mar.ndiaye221@gmail.com</t>
  </si>
  <si>
    <t>sagnam481@gmail.com</t>
  </si>
  <si>
    <t>ndaoelhadji973@gmail.com</t>
  </si>
  <si>
    <t>basseberthe99@gmail.com</t>
  </si>
  <si>
    <t>nabouta2198@gmail.com</t>
  </si>
  <si>
    <t>jemmy1399@gmail.com</t>
  </si>
  <si>
    <t>bambandour115@gmail.com</t>
  </si>
  <si>
    <t>adessmane@gmail.com</t>
  </si>
  <si>
    <t>thiampapemoussa9@gmail.com</t>
  </si>
  <si>
    <t>dibou960@gmail.com</t>
  </si>
  <si>
    <t>dijandiaye577@gmail.com</t>
  </si>
  <si>
    <t>bassirouseye53@gmail.com</t>
  </si>
  <si>
    <t>Khadydieng659@gmail.com</t>
  </si>
  <si>
    <t>sira5hadja@gmail.com</t>
  </si>
  <si>
    <t>baaliou492@gmail.com</t>
  </si>
  <si>
    <t>abdouboye1997@gmail.com</t>
  </si>
  <si>
    <t xml:space="preserve">khadygueye1002@gmail.com </t>
  </si>
  <si>
    <t>maymounandiaye55@gmail.com</t>
  </si>
  <si>
    <t>khaoussoudiallo7@gmail.com</t>
  </si>
  <si>
    <t>doumbouya30808@gmail.com</t>
  </si>
  <si>
    <t>60 000</t>
  </si>
  <si>
    <t>Inséré</t>
  </si>
  <si>
    <t>A VOIR</t>
  </si>
  <si>
    <t>CONTACT ENTREPRISE</t>
  </si>
  <si>
    <t>Data analyst</t>
  </si>
  <si>
    <t>Stage</t>
  </si>
  <si>
    <t>Intérim</t>
  </si>
  <si>
    <t>Lakavern</t>
  </si>
  <si>
    <t>Designer</t>
  </si>
  <si>
    <t>Al Jabbar GROUP</t>
  </si>
  <si>
    <t>Skale TEK</t>
  </si>
  <si>
    <t>CDD</t>
  </si>
  <si>
    <t>Social Média Manager</t>
  </si>
  <si>
    <t>AD AGENCY</t>
  </si>
  <si>
    <t>Consul'Etude</t>
  </si>
  <si>
    <t>Afri Lins</t>
  </si>
  <si>
    <t>Tech observateur</t>
  </si>
  <si>
    <t>Pylon Group</t>
  </si>
  <si>
    <t>MTSA</t>
  </si>
  <si>
    <t>Atypic Digital</t>
  </si>
  <si>
    <t>Digitalis</t>
  </si>
  <si>
    <t>Prestations de service</t>
  </si>
  <si>
    <t>Ndeye Fatou</t>
  </si>
  <si>
    <t>Ndeye Fatou Chimère</t>
  </si>
  <si>
    <t>Agence AMR Mr Abdou Aziz Faye</t>
  </si>
  <si>
    <t>1M05201000580</t>
  </si>
  <si>
    <t>SARR</t>
  </si>
  <si>
    <t>1F05201000345</t>
  </si>
  <si>
    <t>1G02201000093</t>
  </si>
  <si>
    <t>MENDY</t>
  </si>
  <si>
    <t>JEAN MALICK</t>
  </si>
  <si>
    <t>Khaoussou</t>
  </si>
  <si>
    <t>ARISTARC</t>
  </si>
  <si>
    <t>LICENCE</t>
  </si>
  <si>
    <t>LICENCE 2</t>
  </si>
  <si>
    <t>LICENCE 3</t>
  </si>
  <si>
    <t>MASTER 2</t>
  </si>
  <si>
    <t>Téléconseiller</t>
  </si>
  <si>
    <t xml:space="preserve">Licence 3 en informatique de gestion </t>
  </si>
  <si>
    <t>Après mon baccalauréat, j'ai fais deux ans de formation au Cfpt/Sénégal_Japon en informatique industrielle et réseaux.
Par la suite avec des difficultés d'intégration au niveau professionnel, je faisais un job d'ouvrier à l'(AGETIP)  avant d'entamer cette formation.</t>
  </si>
  <si>
    <t xml:space="preserve">Etudiant en Licence 3 informatique </t>
  </si>
  <si>
    <t>Licence Mathématiques-Informatique</t>
  </si>
  <si>
    <t>Master II bioinformatique biomathematiques</t>
  </si>
  <si>
    <t xml:space="preserve">Master international UCAD-AIx Marseille University France en modélisation des systèmes et phénomènes physiques </t>
  </si>
  <si>
    <t xml:space="preserve">Systèmes Réseaux </t>
  </si>
  <si>
    <t>Economie et gestion option analyse et politique economique</t>
  </si>
  <si>
    <t>L1 Informatique de gestion à IAM</t>
  </si>
  <si>
    <t>Licence en statistique et informatique décisionnelle</t>
  </si>
  <si>
    <t xml:space="preserve">Génie Logiciel / Administration Réseau </t>
  </si>
  <si>
    <t>Licence en Gestion Informatisée</t>
  </si>
  <si>
    <t>Système d'information</t>
  </si>
  <si>
    <t>J'ai un diplôme de technicien en réseau informatique sans expérience. Cependant je travaillais les six dernières années dans l'informel et en parallèle j'apprenais beaucoup le développement web et Excel.</t>
  </si>
  <si>
    <t>Licence 3 Statistiques informatique decisionnelle ( université bambey)</t>
  </si>
  <si>
    <t xml:space="preserve">Génie Logiciel et Système d’exploitation </t>
  </si>
  <si>
    <t xml:space="preserve">Licence 3 mathématiques informatique </t>
  </si>
  <si>
    <t>formation en génie logiciel</t>
  </si>
  <si>
    <t>Faculté des sciences et technologies de l'information et de la communication option informatique (université Amadou hampaté Ba)</t>
  </si>
  <si>
    <t>Master en ingénierie mathématiques et numérique à l'ucad</t>
  </si>
  <si>
    <t>informatique de gestion</t>
  </si>
  <si>
    <t xml:space="preserve">Informatique réseaux et développement web </t>
  </si>
  <si>
    <t xml:space="preserve">Licence en Administration et gestion des entreprises </t>
  </si>
  <si>
    <t>Sciences juridiques option droit public à l'Ucad.</t>
  </si>
  <si>
    <t xml:space="preserve">Étudiante en communication digitale à L' Université virtuelle du Sénégal </t>
  </si>
  <si>
    <t xml:space="preserve">Planification économique gestion des organisations </t>
  </si>
  <si>
    <t xml:space="preserve">Sociologie à l’université cheikh Anta Diop et en maintenant Stagiaire à Auchan </t>
  </si>
  <si>
    <t>Je travaillais à Ccbm en tant Technico-commerciale informatique</t>
  </si>
  <si>
    <t>Transport logistique</t>
  </si>
  <si>
    <t>Gestion de projet</t>
  </si>
  <si>
    <t xml:space="preserve">Réseaux et télécommunication </t>
  </si>
  <si>
    <t>Master 1 management QSE</t>
  </si>
  <si>
    <t xml:space="preserve">En cours de Formation Licence 3 Communication digital à l’université virtuelle du Sénégal </t>
  </si>
  <si>
    <t>MASTER 1 EN MULTIMEDIA ET COMMUNICATION DIGITAL</t>
  </si>
  <si>
    <t>Formation en Logistique/Transport à ISEG</t>
  </si>
  <si>
    <t xml:space="preserve">licence de communication digitale à l'UVS
Licence de Droit </t>
  </si>
  <si>
    <t>ISEP DIAMNIADIO (technicien en Network security and IoT )</t>
  </si>
  <si>
    <t>QHSE (Qualité Hygiène Sécurité et Environnement)</t>
  </si>
  <si>
    <t xml:space="preserve">Management des métiers du pétrole et du gaz </t>
  </si>
  <si>
    <t>Licence Université De Thies</t>
  </si>
  <si>
    <t>Marketing communication</t>
  </si>
  <si>
    <t>Gestion des entreprises et administrations</t>
  </si>
  <si>
    <t>Licence en Informatique de Gestion (Stage de 2 mois à la Senelec Direction Service Informatique en tant que Support Informatique)</t>
  </si>
  <si>
    <t xml:space="preserve">Langues étrangères appliquées </t>
  </si>
  <si>
    <t>Le programme Thales Digital Woman Fellowship en Développement Web avec Polaris Asso</t>
  </si>
  <si>
    <t>Licence en Gestion des entreprises,</t>
  </si>
  <si>
    <t xml:space="preserve">Bac + 2 en analyse de performance digital </t>
  </si>
  <si>
    <t>Ingénierie Technique du Développement Durable et Ménagement de l’Environnement.</t>
  </si>
  <si>
    <t>Géographie  à l'université Gaston berger de Saint-Louis</t>
  </si>
  <si>
    <t>UCAD DEPARTEMENT ANGLAIS</t>
  </si>
  <si>
    <t>J'ai été à la zone 01 Dakar un centre d'intelligence collective basé à ATOS.</t>
  </si>
  <si>
    <t xml:space="preserve">Etudiant en communication digitale </t>
  </si>
  <si>
    <t xml:space="preserve">Étudiante à l'UVS en Multimédia l'Internet et en communication </t>
  </si>
  <si>
    <t>Attachée de presse/ Chargée de communication</t>
  </si>
  <si>
    <t xml:space="preserve">ISM(institut supérieur de Management)une formation en génie logiciel réseaux et systèmes </t>
  </si>
  <si>
    <t xml:space="preserve">Informatique </t>
  </si>
  <si>
    <t>Hôtesse commerciale par intermittence à Auchan ou Casino</t>
  </si>
  <si>
    <t>science politique</t>
  </si>
  <si>
    <t>conseillère technique et agent de recouvrement à Orange Energie Sonatel</t>
  </si>
  <si>
    <t>Infographie (Université gaston berger de Saint-louis)</t>
  </si>
  <si>
    <t>La formation des facilitateurs sur les séances d'accompagnement scolaire et sur l'apprentissage socio_emotionnel(ASE). Je travaillais avec l'ONG USAID PASSERELLE. J'étais facilitateur à l'école primaire d'application de Gadapara de kolda.</t>
  </si>
  <si>
    <t>Licence 2 en Administration et Gestion des Réseaux</t>
  </si>
  <si>
    <t>GENIE LOGICIEL</t>
  </si>
  <si>
    <t>Système réseau télécommunications</t>
  </si>
  <si>
    <t xml:space="preserve">Master 1  en Mathématiques Appliquées </t>
  </si>
  <si>
    <t xml:space="preserve">Je travaillais dans une boulangerie </t>
  </si>
  <si>
    <t>Licence 3</t>
  </si>
  <si>
    <t>licence2 en reseaux et télécommunication. téléconseiller Taechnique à sitel</t>
  </si>
  <si>
    <t>Cybersecurite</t>
  </si>
  <si>
    <t>L3 en genie informatique</t>
  </si>
  <si>
    <t xml:space="preserve">J’étais une étudiante à l’UCAD en Mathématique, physique et informatique </t>
  </si>
  <si>
    <t xml:space="preserve">Froid et climatisation. Non </t>
  </si>
  <si>
    <t>Informatique (génie logiciel)</t>
  </si>
  <si>
    <t xml:space="preserve">Master système d'information </t>
  </si>
  <si>
    <t>Licence mathématiques à l'ucad</t>
  </si>
  <si>
    <t>J’étais a l’uvs en développement web et mobile</t>
  </si>
  <si>
    <t>Genie civil</t>
  </si>
  <si>
    <t xml:space="preserve">Master II Calcul scientifique </t>
  </si>
  <si>
    <t>L2 PCSM</t>
  </si>
  <si>
    <t>L3 Génie logiciel</t>
  </si>
  <si>
    <t>Licence 2 Génie logiciel (ISI)</t>
  </si>
  <si>
    <t>Non</t>
  </si>
  <si>
    <t>Dev web mobile ( uvs )</t>
  </si>
  <si>
    <t>Ma dernière formation était l'informatique</t>
  </si>
  <si>
    <t>Licence mpi</t>
  </si>
  <si>
    <t>Étudiant en Licence3 en Math-Info à l'université de Thies</t>
  </si>
  <si>
    <t>Caissiere à EDK oil</t>
  </si>
  <si>
    <t>Génie Informatique</t>
  </si>
  <si>
    <t xml:space="preserve">Étudiant uvs </t>
  </si>
  <si>
    <t>Pas de formation(je suis une bachelière)</t>
  </si>
  <si>
    <t>livreur et formation en multimédia internet et communication</t>
  </si>
  <si>
    <t>formation en ingénierie informatique</t>
  </si>
  <si>
    <t>Science Social (Histoire Moderne)</t>
  </si>
  <si>
    <t>MASTER</t>
  </si>
  <si>
    <t>MASTER 1</t>
  </si>
  <si>
    <t>LICENCE 1</t>
  </si>
  <si>
    <t>NIVEAU D'ETUDE (à l'inscription)</t>
  </si>
  <si>
    <t>BACCALAUREAT</t>
  </si>
  <si>
    <t>BAC +2</t>
  </si>
  <si>
    <t xml:space="preserve">LICENCE 2 </t>
  </si>
  <si>
    <t>N/A</t>
  </si>
  <si>
    <t>UNIVERSITE</t>
  </si>
  <si>
    <t>EMPLOI</t>
  </si>
  <si>
    <t>STAGIAIRE AUCHAN</t>
  </si>
  <si>
    <t>CAISSIERE EDK OIL</t>
  </si>
  <si>
    <t>LIVREUR</t>
  </si>
  <si>
    <t>Developpeur FrontEnd</t>
  </si>
  <si>
    <t>CONCREE</t>
  </si>
  <si>
    <t>Mme Emma Kanfany / 771166073 / emma.kanfany@concree.com</t>
  </si>
  <si>
    <t>Mme Fatime Amar / 774013783</t>
  </si>
  <si>
    <t>TRANCHES D'AGE</t>
  </si>
  <si>
    <t>Proposé à la SONATEL (Baye Niass 775696067)</t>
  </si>
  <si>
    <t>Proposé à SONATEL (Malick Boye DDE)</t>
  </si>
  <si>
    <t>Proposé à la SONATEL (Abdou Lahate ARQ)</t>
  </si>
  <si>
    <t>DEV DATA</t>
  </si>
  <si>
    <t>Mouhamadou</t>
  </si>
  <si>
    <t>MASSOUBA</t>
  </si>
  <si>
    <t>m.massouba@gmail.com</t>
  </si>
  <si>
    <t>Mamadou sow</t>
  </si>
  <si>
    <t>nmamadousow@gmail.com</t>
  </si>
  <si>
    <t>Mamadou Lamarana</t>
  </si>
  <si>
    <t>Balde</t>
  </si>
  <si>
    <t>lamaranabalde812@gmail.com</t>
  </si>
  <si>
    <t xml:space="preserve">BOUBACAR </t>
  </si>
  <si>
    <t>10/10/1973</t>
  </si>
  <si>
    <t>dmsuarlentreprise@gmail.com</t>
  </si>
  <si>
    <t>771021430</t>
  </si>
  <si>
    <t>samba</t>
  </si>
  <si>
    <t>diop</t>
  </si>
  <si>
    <t>15/02/1999</t>
  </si>
  <si>
    <t>sambadiop161@gmail.com</t>
  </si>
  <si>
    <t>771169551</t>
  </si>
  <si>
    <t>Soudame</t>
  </si>
  <si>
    <t>Diagne</t>
  </si>
  <si>
    <t>15/04/1988</t>
  </si>
  <si>
    <t xml:space="preserve">Diagne.sng88@gmail.com </t>
  </si>
  <si>
    <t>770963328</t>
  </si>
  <si>
    <t>Était "en attente" pour SONATEL DAC sur la liste d'el hadji</t>
  </si>
  <si>
    <t>Khadim Tech</t>
  </si>
  <si>
    <t>Mr. Fall - 771904645</t>
  </si>
  <si>
    <t>Mr. Malick Boye</t>
  </si>
  <si>
    <t>Mme. Diyé Dia - 778786661 - diye.dia@aristarc-conseils.com</t>
  </si>
  <si>
    <t>Avait été proposé à Malick Boye en même temps que Abdoul Kader Camara (en ont pris 1)</t>
  </si>
  <si>
    <t xml:space="preserve">Avaot passé un premier entretien le 11/10 </t>
  </si>
  <si>
    <t>Demba conciergerie</t>
  </si>
  <si>
    <t>GROUPE WARABA</t>
  </si>
  <si>
    <t>Assistante informatique</t>
  </si>
  <si>
    <t xml:space="preserve">GROUPE WARABA </t>
  </si>
  <si>
    <t>Assistante Marketing</t>
  </si>
  <si>
    <t>Formation</t>
  </si>
  <si>
    <t>Radio Dunia Vision</t>
  </si>
  <si>
    <t>TRANCHE D'AGE</t>
  </si>
  <si>
    <t>25 - 34 years</t>
  </si>
  <si>
    <t>TYPE</t>
  </si>
  <si>
    <t>MOTIF</t>
  </si>
  <si>
    <t>X</t>
  </si>
  <si>
    <t>SORTIE POSITIVE</t>
  </si>
  <si>
    <t>ABANDON</t>
  </si>
  <si>
    <t>Est parti au Canada afin de poursuivre ses études dans le développement</t>
  </si>
  <si>
    <t>morantadev@gmail.com</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</si>
  <si>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</si>
  <si>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</si>
  <si>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</si>
  <si>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</si>
  <si>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</si>
  <si>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</si>
  <si>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</si>
  <si>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</si>
  <si>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</si>
  <si>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</si>
  <si>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</si>
  <si>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</si>
  <si>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</si>
  <si>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waderawane873@gmail.com;</t>
  </si>
  <si>
    <t>aissatou2109diop@gmail.com;</t>
  </si>
  <si>
    <t>serignemodoudiop55@gmail.com;</t>
  </si>
  <si>
    <t>morantadev@gmail.com;</t>
  </si>
  <si>
    <t>dioufabibatou17@gmail.com;</t>
  </si>
  <si>
    <t>niahmouhammed99@gmail.com;</t>
  </si>
  <si>
    <t>ndeyefatoumbengue20@gmail.com;</t>
  </si>
  <si>
    <t>jemmy1399@gmail.com;</t>
  </si>
  <si>
    <t>Khadydieng659@gmail.com;</t>
  </si>
  <si>
    <t>khadygueye1002@gmail.com ;</t>
  </si>
  <si>
    <t>khaoussoudiallo7@gmail.com;</t>
  </si>
  <si>
    <t>isyll711@gmail.com;</t>
  </si>
  <si>
    <t>Gossfall10@gmail.com;</t>
  </si>
  <si>
    <t>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</si>
  <si>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</si>
  <si>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</si>
  <si>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</si>
  <si>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</si>
  <si>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</si>
  <si>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</si>
  <si>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</si>
  <si>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</si>
  <si>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</si>
  <si>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</si>
  <si>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</si>
  <si>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</si>
  <si>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</si>
  <si>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</si>
  <si>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babacar77979204@gmail.com;</t>
  </si>
  <si>
    <t>fndiaye1011@gmail.com;</t>
  </si>
  <si>
    <t>niasscheikh1995@gmail.com;</t>
  </si>
  <si>
    <t>silmangsarr1998@gmail.com;</t>
  </si>
  <si>
    <t>jjgcoly164@gmail.com;</t>
  </si>
  <si>
    <t>salioufereya19@gmail.com;</t>
  </si>
  <si>
    <t>sadiofaye993@gmail.com;</t>
  </si>
  <si>
    <t>mar.ndiaye221@gmail.com;</t>
  </si>
  <si>
    <t>sagnam481@gmail.com;</t>
  </si>
  <si>
    <t>ndaoelhadji973@gmail.com;</t>
  </si>
  <si>
    <t>basseberthe99@gmail.com;</t>
  </si>
  <si>
    <t>nabouta2198@gmail.com;</t>
  </si>
  <si>
    <t>bambandour115@gmail.com;</t>
  </si>
  <si>
    <t>adessmane@gmail.com;</t>
  </si>
  <si>
    <t>thiampapemoussa9@gmail.com;</t>
  </si>
  <si>
    <t>dibou960@gmail.com;</t>
  </si>
  <si>
    <t>dijandiaye577@gmail.com;</t>
  </si>
  <si>
    <t>bassirouseye53@gmail.com;</t>
  </si>
  <si>
    <t>sira5hadja@gmail.com;</t>
  </si>
  <si>
    <t>baaliou492@gmail.com;</t>
  </si>
  <si>
    <t>abdouboye1997@gmail.com;</t>
  </si>
  <si>
    <t>maymounandiaye55@gmail.com;</t>
  </si>
  <si>
    <t>doumbouya30808@gmail.com;</t>
  </si>
  <si>
    <t>mamansarr04@gmail.com;</t>
  </si>
  <si>
    <t>diagocardozo7@gmail.com;</t>
  </si>
  <si>
    <t>hadjisall01@gmail.com;</t>
  </si>
  <si>
    <t>mamadousoumare164893@gmail.com;</t>
  </si>
  <si>
    <t>cisser454@gmail.com;</t>
  </si>
  <si>
    <t>dialloismatou190@gmail.com;</t>
  </si>
  <si>
    <t>djigalndeyefatou626@gmail.com;</t>
  </si>
  <si>
    <t>lenabadiane221@gmail.com;</t>
  </si>
  <si>
    <t>rassoulniang@yahoo.com;</t>
  </si>
  <si>
    <t>mamitaniang94@gmail.com;</t>
  </si>
  <si>
    <t>meenah.diene@gmail.com;</t>
  </si>
  <si>
    <t>papasaliou712@gmail.com;</t>
  </si>
  <si>
    <t>alimedavysambou@gmail.com;</t>
  </si>
  <si>
    <t>ad.amadoudiallo11@gmail.com;</t>
  </si>
  <si>
    <t>adodiop93@gmail.com;</t>
  </si>
  <si>
    <t>marisougou7@gmail.com;</t>
  </si>
  <si>
    <t>manoudiallo31@gmail.com;</t>
  </si>
  <si>
    <t>ndackeg@gmail.com;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</si>
  <si>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</si>
  <si>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</si>
  <si>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</si>
  <si>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</si>
  <si>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</si>
  <si>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</si>
  <si>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</si>
  <si>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</si>
  <si>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</si>
  <si>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</si>
  <si>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</si>
  <si>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</si>
  <si>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</si>
  <si>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</si>
  <si>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</si>
  <si>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</si>
  <si>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</si>
  <si>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</si>
  <si>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</si>
  <si>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</si>
  <si>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ndourkhady782@gmail.com;</t>
  </si>
  <si>
    <t>coumbandir95@gmail.com;</t>
  </si>
  <si>
    <t>mame.sokhnadiarra.niang@gmail.com;</t>
  </si>
  <si>
    <t>aminatalo995@gmail.com;</t>
  </si>
  <si>
    <t>cheikhmadysall@gmail.com ;</t>
  </si>
  <si>
    <t>grassepouye24@gmail.com;</t>
  </si>
  <si>
    <t>khady.ndiaye40@uvs.edu.sn;</t>
  </si>
  <si>
    <t>dibor4sene@gmail.com;</t>
  </si>
  <si>
    <t>seckalioumaty@gmail.com;</t>
  </si>
  <si>
    <t>rassidoubalde99@gmail.com;</t>
  </si>
  <si>
    <t>Entrepreneur / Indépendant / Freelancer</t>
  </si>
  <si>
    <t>Benga Agency ; BIS immobilier et bmg</t>
  </si>
  <si>
    <t>Community manager</t>
  </si>
  <si>
    <t>TRES MALADE / FATIME PROPOSE CHEZ MALADO</t>
  </si>
  <si>
    <t>Millimages</t>
  </si>
  <si>
    <t>Beuss bi</t>
  </si>
  <si>
    <t>attnte signature</t>
  </si>
  <si>
    <t>Mme Fatime Amar</t>
  </si>
  <si>
    <t>SONATEL</t>
  </si>
  <si>
    <t>CORIS BANK</t>
  </si>
  <si>
    <t>Fullstack - DST</t>
  </si>
  <si>
    <t>Était en attente pour SNT -DAC (Backend)</t>
  </si>
  <si>
    <t>IT Mobile Afrique</t>
  </si>
  <si>
    <t>Mr Adonis Beery - 777628266</t>
  </si>
  <si>
    <t>POUR MAILING</t>
  </si>
  <si>
    <t>Sunupack</t>
  </si>
  <si>
    <t>SUN TELECOM</t>
  </si>
  <si>
    <t>FATIME LUI A PROPOSE ELLE A DESISTE - 60.000 de rémunération ne lui convenait pas</t>
  </si>
  <si>
    <t>SENELEC</t>
  </si>
  <si>
    <t>Dev web mobile</t>
  </si>
  <si>
    <t>ÉTAIT PROPOSE A LA SONATEL DAC mais a trouvé avant</t>
  </si>
  <si>
    <t>Nombre de N° CIN</t>
  </si>
  <si>
    <t>Étiquettes de lignes</t>
  </si>
  <si>
    <t>Total général</t>
  </si>
  <si>
    <t>AFRICAN DIGITAL BRAND</t>
  </si>
  <si>
    <t>Chargé de projet com</t>
  </si>
  <si>
    <t>x</t>
  </si>
  <si>
    <t>Ecole au Sénégal</t>
  </si>
  <si>
    <t>Birahim Babou 772357546</t>
  </si>
  <si>
    <t>Proposé à la SONATEL (Abdou Lahate ARQ) - Birante</t>
  </si>
  <si>
    <t>Enceinte et malade</t>
  </si>
  <si>
    <t>Exlusion pour fort absentéisme (ne venait plus aux cours)</t>
  </si>
  <si>
    <t>Emprisonné pendant les évènements manifs Sonko</t>
  </si>
  <si>
    <t xml:space="preserve">2e semaine de formation. Poursuite d'étude Licence à l'ESP </t>
  </si>
  <si>
    <t>Absence prolongée de près de 2 mois</t>
  </si>
  <si>
    <t>N'a pas fait une semaine et n'a pas donné de raison, a été remplacé par Ndeye Fatou Mbengue</t>
  </si>
  <si>
    <t>moustapharefdig@gmail.com</t>
  </si>
  <si>
    <t>mouhametgueye656@gmail.com</t>
  </si>
  <si>
    <t>sadiomaguette1996@gmail.com</t>
  </si>
  <si>
    <t>Proposé à Atikh Gueye - Birante - Sonatel rmp Rawane</t>
  </si>
  <si>
    <t>Maladie</t>
  </si>
  <si>
    <t>Handicap : pb jambe</t>
  </si>
  <si>
    <t>galokho59@gmail.com</t>
  </si>
  <si>
    <t>Partie en alternance et n'est jamais revenu en cours. N'a pas été noté. Ne pourra soutenir cette année</t>
  </si>
  <si>
    <t>Transnumérique</t>
  </si>
  <si>
    <t>Gestion de contenu</t>
  </si>
  <si>
    <t xml:space="preserve">Pas l'ordinateur avec lui l'avait laissé avec Anna Ndiaye / N'a pas signé de convention A rappeler </t>
  </si>
  <si>
    <t>En communicaton</t>
  </si>
  <si>
    <t>Injoignable</t>
  </si>
  <si>
    <t>Dit être parti avant que l'on ne recoive les ordinateurs</t>
  </si>
  <si>
    <t>Dit l'avoir rendu a El hadj</t>
  </si>
  <si>
    <t>Dit qu'elle va passer ramener l'ordinateur à AFP</t>
  </si>
  <si>
    <t>Studio Asaman</t>
  </si>
  <si>
    <t>Mercure</t>
  </si>
  <si>
    <t>OFMS</t>
  </si>
  <si>
    <t>EST plus chez khadim tech - était malade</t>
  </si>
  <si>
    <t>IT</t>
  </si>
  <si>
    <t>GS1 Sénégal</t>
  </si>
  <si>
    <t>04/12/203</t>
  </si>
  <si>
    <t>Dislab West Africa</t>
  </si>
  <si>
    <t>Escape Coworking</t>
  </si>
  <si>
    <t>Chargé Marketing &amp; Events</t>
  </si>
  <si>
    <t>Mme Aisha Ndir / 772972729</t>
  </si>
  <si>
    <t>Proboutik</t>
  </si>
  <si>
    <t>Developpeur Web et Mobile</t>
  </si>
  <si>
    <t>INENI</t>
  </si>
  <si>
    <t>Aminata KA, 338400282, aminata.ka@ineni.fr</t>
  </si>
  <si>
    <t xml:space="preserve"> media management </t>
  </si>
  <si>
    <t>Comup Senegal</t>
  </si>
  <si>
    <t>Yowah Com</t>
  </si>
  <si>
    <t>Marie Wade, 778410192, marie9233wade@gmail.com</t>
  </si>
  <si>
    <t>Persotic</t>
  </si>
  <si>
    <t>Ousseynou Gueye , 767303096, alougueye@persotic.com</t>
  </si>
  <si>
    <t>community booster</t>
  </si>
  <si>
    <t>greentech</t>
  </si>
  <si>
    <t>Référent digital</t>
  </si>
  <si>
    <t>Mme Fall - 778197320</t>
  </si>
  <si>
    <t>Mr Seydina Haidara - 775493028</t>
  </si>
  <si>
    <t>Proposé à SA- DSI-DAC</t>
  </si>
  <si>
    <t>01/112023</t>
  </si>
  <si>
    <t>EMAIL</t>
  </si>
  <si>
    <t>AGE</t>
  </si>
  <si>
    <t>CNI</t>
  </si>
  <si>
    <t>TELEPHONE</t>
  </si>
  <si>
    <t>Bao</t>
  </si>
  <si>
    <t>Sokhna Dieynaba</t>
  </si>
  <si>
    <t>baodieynaba@gmail.com</t>
  </si>
  <si>
    <t>19ans</t>
  </si>
  <si>
    <t>Keur Massar Côté Sotrac</t>
  </si>
  <si>
    <t>Manga</t>
  </si>
  <si>
    <t>fatoumanga478@gmail.com</t>
  </si>
  <si>
    <t xml:space="preserve">Patte d'oie </t>
  </si>
  <si>
    <t>Ndeye Merry</t>
  </si>
  <si>
    <t>merrydieng0@gmail.com</t>
  </si>
  <si>
    <t>28ans</t>
  </si>
  <si>
    <t>2 757 1993 020 84</t>
  </si>
  <si>
    <t>Sicap liberté 4 villa 5149/Q</t>
  </si>
  <si>
    <t>Dabo</t>
  </si>
  <si>
    <t>Ndeye Coumba</t>
  </si>
  <si>
    <t>Dabocoumba22@gmail.com</t>
  </si>
  <si>
    <t>22ans</t>
  </si>
  <si>
    <t>2 910 1999 0219 12</t>
  </si>
  <si>
    <t xml:space="preserve">Grand yoof </t>
  </si>
  <si>
    <t xml:space="preserve">Aminata Diop </t>
  </si>
  <si>
    <t>amminatasylla0209@gmail.com</t>
  </si>
  <si>
    <t>2 225 2002 02 929</t>
  </si>
  <si>
    <t>66, Seffa pikine</t>
  </si>
  <si>
    <t>Oulimata</t>
  </si>
  <si>
    <t>mbayeoulimata31@gmail.com</t>
  </si>
  <si>
    <t>Extrait de naissance</t>
  </si>
  <si>
    <t>Sicap Liberte 2</t>
  </si>
  <si>
    <t>Siré</t>
  </si>
  <si>
    <t>Badji</t>
  </si>
  <si>
    <t>cire05badji@gmail.com</t>
  </si>
  <si>
    <t>Liberté 2</t>
  </si>
  <si>
    <t>Khoudia</t>
  </si>
  <si>
    <t>khoudiandiaye810@yahoo.com</t>
  </si>
  <si>
    <t>26 ans</t>
  </si>
  <si>
    <t>Patte d'oie</t>
  </si>
  <si>
    <t>Astou</t>
  </si>
  <si>
    <t>madamediouff48@gmail.com</t>
  </si>
  <si>
    <t>21ans</t>
  </si>
  <si>
    <t>Malika Plage</t>
  </si>
  <si>
    <t>Lo</t>
  </si>
  <si>
    <t>lofatou564@gmail.com</t>
  </si>
  <si>
    <t>Béne taly</t>
  </si>
  <si>
    <t>BANGOURA</t>
  </si>
  <si>
    <t>Bintou</t>
  </si>
  <si>
    <t>bangoura.bintou96@gmail.com</t>
  </si>
  <si>
    <t>2 758 2001 02 701</t>
  </si>
  <si>
    <t>Grand Yoff</t>
  </si>
  <si>
    <t xml:space="preserve"> nogaye</t>
  </si>
  <si>
    <t>banogaye405@gmail.com</t>
  </si>
  <si>
    <t>2 619 2009 055 43</t>
  </si>
  <si>
    <t>Diamagueune sicap mbao</t>
  </si>
  <si>
    <t>BODE</t>
  </si>
  <si>
    <t>bodeniang9@gmail.com</t>
  </si>
  <si>
    <t>2 767  201 600 887</t>
  </si>
  <si>
    <t>Keur Massar</t>
  </si>
  <si>
    <t xml:space="preserve">Ly  </t>
  </si>
  <si>
    <t>Fatima</t>
  </si>
  <si>
    <t>fatimalysaintlouis1@gmail.com</t>
  </si>
  <si>
    <t>Patte d'oie grand Medine</t>
  </si>
  <si>
    <t xml:space="preserve">Diallo </t>
  </si>
  <si>
    <t>Mame Fatou</t>
  </si>
  <si>
    <t>mamafatydiallo@gmail.com</t>
  </si>
  <si>
    <t>2 619 2001 040 10</t>
  </si>
  <si>
    <t xml:space="preserve">Guediawaye </t>
  </si>
  <si>
    <t>Ndeye</t>
  </si>
  <si>
    <t>Diédhiou</t>
  </si>
  <si>
    <t>ndeyenadiedhiou420@gmail.com</t>
  </si>
  <si>
    <t>ZAC Mbao</t>
  </si>
  <si>
    <t>Aïda</t>
  </si>
  <si>
    <t>pyeaida@gmail.com</t>
  </si>
  <si>
    <t>Petit Mbao</t>
  </si>
  <si>
    <t xml:space="preserve">Hapssatou </t>
  </si>
  <si>
    <t>mami.diarii@gmail.com</t>
  </si>
  <si>
    <t>2 912 2015 02 998</t>
  </si>
  <si>
    <t>Cite Khadim villa n•83</t>
  </si>
  <si>
    <t>Dieye</t>
  </si>
  <si>
    <t>Awa</t>
  </si>
  <si>
    <t>dieyeawa430@gmail.com</t>
  </si>
  <si>
    <t>2 776 2000 002 77</t>
  </si>
  <si>
    <t>Sacrée Coeur 3</t>
  </si>
  <si>
    <t>Diompy</t>
  </si>
  <si>
    <t xml:space="preserve">Léocadie Georgette </t>
  </si>
  <si>
    <t>leodiompy@gmail.com</t>
  </si>
  <si>
    <t xml:space="preserve">Dieupeul 2/Dakar </t>
  </si>
  <si>
    <t>Mariama</t>
  </si>
  <si>
    <t>diallomariam3011@gmail.com</t>
  </si>
  <si>
    <t>hlm rufisque</t>
  </si>
  <si>
    <t>yacinendeye333@gmail.com</t>
  </si>
  <si>
    <t xml:space="preserve">24 ans </t>
  </si>
  <si>
    <t xml:space="preserve">Lot 33 Médina Baye Kaolack </t>
  </si>
  <si>
    <t>Seck</t>
  </si>
  <si>
    <t>Nogaye</t>
  </si>
  <si>
    <t>secknogaye853@gmail.com</t>
  </si>
  <si>
    <t>Camberéne</t>
  </si>
  <si>
    <t>Kebe</t>
  </si>
  <si>
    <t xml:space="preserve">Dieynaba </t>
  </si>
  <si>
    <t>kebedieynaba90@gmail.com</t>
  </si>
  <si>
    <t>25ans</t>
  </si>
  <si>
    <t xml:space="preserve">Dakar guediawaye </t>
  </si>
  <si>
    <t>awandao2909@gmail.com</t>
  </si>
  <si>
    <t>2 923 00 408 1998</t>
  </si>
  <si>
    <t>Befm</t>
  </si>
  <si>
    <t xml:space="preserve">Maguette </t>
  </si>
  <si>
    <t>magattefall060@gmail.com</t>
  </si>
  <si>
    <t xml:space="preserve">Mbour /château d’eau Nord </t>
  </si>
  <si>
    <t>Bfem /niveau bac</t>
  </si>
  <si>
    <t>Attestation en art ménagers</t>
  </si>
  <si>
    <t>Houleye Amadou</t>
  </si>
  <si>
    <t>ouleyesoumare5@gmail.com</t>
  </si>
  <si>
    <t xml:space="preserve">28 ans </t>
  </si>
  <si>
    <t xml:space="preserve">Keur mbaye Fall </t>
  </si>
  <si>
    <t xml:space="preserve">2nde </t>
  </si>
  <si>
    <t>evamadoundiaye@gmail.com</t>
  </si>
  <si>
    <t>Petit mbao deuxième porte</t>
  </si>
  <si>
    <t>Cfee</t>
  </si>
  <si>
    <t xml:space="preserve">Prise dans le programme Digital </t>
  </si>
  <si>
    <t>TEL</t>
  </si>
  <si>
    <t>Date de naissance</t>
  </si>
  <si>
    <t>Lieu de naissance</t>
  </si>
  <si>
    <t>Adresse e-mail</t>
  </si>
  <si>
    <t>N° Téléphone</t>
  </si>
  <si>
    <t>Aw</t>
  </si>
  <si>
    <t>Mr</t>
  </si>
  <si>
    <t>Dakar</t>
  </si>
  <si>
    <t>khadimaw2000@gmail.com</t>
  </si>
  <si>
    <t>Thierno Bassirou</t>
  </si>
  <si>
    <t>MATAM</t>
  </si>
  <si>
    <t>bass.tbb@gmail.com</t>
  </si>
  <si>
    <t>Abdoulaye</t>
  </si>
  <si>
    <t>Boye</t>
  </si>
  <si>
    <t>abdoulayeboye2001@gmail.com</t>
  </si>
  <si>
    <t>Cisse</t>
  </si>
  <si>
    <t>Keur Mady Yacine</t>
  </si>
  <si>
    <t>aliouc161@gmail.com</t>
  </si>
  <si>
    <t>Mme</t>
  </si>
  <si>
    <t>Richard toll</t>
  </si>
  <si>
    <t>adawerekane@gmail.com</t>
  </si>
  <si>
    <t>77 710 18 32</t>
  </si>
  <si>
    <t>Thienaba seck</t>
  </si>
  <si>
    <t>diagnethiara@gmail.com</t>
  </si>
  <si>
    <t>Mame Bineta</t>
  </si>
  <si>
    <t>Diakité</t>
  </si>
  <si>
    <t>Pikine</t>
  </si>
  <si>
    <t>mamebinta.diakite@uvs.edu.sn</t>
  </si>
  <si>
    <t>Daba</t>
  </si>
  <si>
    <t>Khelcom</t>
  </si>
  <si>
    <t>dabadiop2@yahoo.com</t>
  </si>
  <si>
    <t>Oumar Bounekhatap</t>
  </si>
  <si>
    <t>Louga</t>
  </si>
  <si>
    <t>bounekhatapoumar@gmail.com</t>
  </si>
  <si>
    <t>Gaye</t>
  </si>
  <si>
    <t>aissatoubarham@gmail.com</t>
  </si>
  <si>
    <t>ibrahima</t>
  </si>
  <si>
    <t>Tivaouane</t>
  </si>
  <si>
    <t>gueye@protonmail.com</t>
  </si>
  <si>
    <t>Sidy Mouhamed</t>
  </si>
  <si>
    <t>gueyesidy27@gmail.com</t>
  </si>
  <si>
    <t>77 434 73 13</t>
  </si>
  <si>
    <t>Seydou</t>
  </si>
  <si>
    <t>Hanne</t>
  </si>
  <si>
    <t>Dagana</t>
  </si>
  <si>
    <t>seydouxhanne@gmail.com</t>
  </si>
  <si>
    <t>Mamadou Baba</t>
  </si>
  <si>
    <t>lymamadou41@gmail.com</t>
  </si>
  <si>
    <t>El Hadji Falilou Mbacké</t>
  </si>
  <si>
    <t>elhfm.mbaye@uvs.edu.sn</t>
  </si>
  <si>
    <t>Diassé</t>
  </si>
  <si>
    <t>Kaolack</t>
  </si>
  <si>
    <t>ndeyefatediasse96@gmail.com</t>
  </si>
  <si>
    <t>Ousseynou</t>
  </si>
  <si>
    <t>Ngome</t>
  </si>
  <si>
    <t>ngom4675@gmail.com</t>
  </si>
  <si>
    <t>78 377 38 64</t>
  </si>
  <si>
    <t>Mame Sandeck</t>
  </si>
  <si>
    <t>Niang</t>
  </si>
  <si>
    <t>Parcelles assainies</t>
  </si>
  <si>
    <t>niangmamesandeck@gmail.com</t>
  </si>
  <si>
    <t>Jeanne d’arc</t>
  </si>
  <si>
    <t>jeanne97sagna@gmail.com</t>
  </si>
  <si>
    <t>Hapsatou Abou</t>
  </si>
  <si>
    <t>Ndioum</t>
  </si>
  <si>
    <t>hapsatouabousow@gmail.com</t>
  </si>
  <si>
    <t>El hadji Ahmad</t>
  </si>
  <si>
    <t>Tall</t>
  </si>
  <si>
    <t>Linguere</t>
  </si>
  <si>
    <t>tallahmad047@gmail.com</t>
  </si>
  <si>
    <t>Diourbel</t>
  </si>
  <si>
    <t>tambedou89mariama@gmail.com</t>
  </si>
  <si>
    <t>MBAO</t>
  </si>
  <si>
    <t>nabilmoustapha98@gmail.com</t>
  </si>
  <si>
    <t>77 277 60 09</t>
  </si>
  <si>
    <t>Djadji Samba</t>
  </si>
  <si>
    <t>SOW</t>
  </si>
  <si>
    <t>djadjis.sow@uvs.edu.sn</t>
  </si>
  <si>
    <t>Papa abdou karim</t>
  </si>
  <si>
    <t>Wade</t>
  </si>
  <si>
    <t>abdou.karim.info@gmail.com</t>
  </si>
  <si>
    <t xml:space="preserve">Abibatou </t>
  </si>
  <si>
    <t>Hann</t>
  </si>
  <si>
    <t>abibatou.gueye@yahoo.com</t>
  </si>
  <si>
    <t>NO OK</t>
  </si>
  <si>
    <t xml:space="preserve">GNING </t>
  </si>
  <si>
    <t xml:space="preserve">Ibrahima </t>
  </si>
  <si>
    <t xml:space="preserve">Niakhapp </t>
  </si>
  <si>
    <t>khadikhim@hotmail.fr</t>
  </si>
  <si>
    <t xml:space="preserve">DIAGNE </t>
  </si>
  <si>
    <t xml:space="preserve">Thienaba seck </t>
  </si>
  <si>
    <t xml:space="preserve">OK </t>
  </si>
  <si>
    <t>THIERNO BASSIROU</t>
  </si>
  <si>
    <t>BALDE</t>
  </si>
  <si>
    <t xml:space="preserve">Kaolack </t>
  </si>
  <si>
    <t>Mbenda</t>
  </si>
  <si>
    <t>Kebemer</t>
  </si>
  <si>
    <t>ndeyembendagueye@gmail.com</t>
  </si>
  <si>
    <t>Aida</t>
  </si>
  <si>
    <t>Koumpentoum</t>
  </si>
  <si>
    <t>sarraida600@gmail.com</t>
  </si>
  <si>
    <t>Assane</t>
  </si>
  <si>
    <t>THIANDOUM</t>
  </si>
  <si>
    <t>thiandoum777@gmail.com</t>
  </si>
  <si>
    <t>Djiby</t>
  </si>
  <si>
    <t>ndiaye.djiby.tech@gmail.com</t>
  </si>
  <si>
    <t>Kalidou</t>
  </si>
  <si>
    <t>Barga</t>
  </si>
  <si>
    <t>kalidou.aw97@gmail.com</t>
  </si>
  <si>
    <t xml:space="preserve">Loubadoum </t>
  </si>
  <si>
    <t>Amine josue</t>
  </si>
  <si>
    <t xml:space="preserve">N’Djamena </t>
  </si>
  <si>
    <t>amineloubadoum@icloud.com</t>
  </si>
  <si>
    <t>Makhfouze</t>
  </si>
  <si>
    <t>AIDARA</t>
  </si>
  <si>
    <t>mahfouze123@gmail.com</t>
  </si>
  <si>
    <t xml:space="preserve">MAMADOU LAMINE </t>
  </si>
  <si>
    <t xml:space="preserve">NDIAYE </t>
  </si>
  <si>
    <t>MBACKE</t>
  </si>
  <si>
    <t>lndiaye453@gmail.com</t>
  </si>
  <si>
    <t xml:space="preserve">Ndeye Madjiguene </t>
  </si>
  <si>
    <t xml:space="preserve">Ndong </t>
  </si>
  <si>
    <t xml:space="preserve">Dakar </t>
  </si>
  <si>
    <t>madjiguene2510ndong@gmail.com</t>
  </si>
  <si>
    <t>Youssouph Niaga Baily</t>
  </si>
  <si>
    <t>MANE</t>
  </si>
  <si>
    <t>Birkama</t>
  </si>
  <si>
    <t>niagayoussouph@gmail.com</t>
  </si>
  <si>
    <t>Abdou Khadre</t>
  </si>
  <si>
    <t>khadrembaye437@gmail.com</t>
  </si>
  <si>
    <t>Nioro du Rip</t>
  </si>
  <si>
    <t>aidara.cheikh1@ugb.edu.sn</t>
  </si>
  <si>
    <t>CODOU</t>
  </si>
  <si>
    <t xml:space="preserve">DIOP </t>
  </si>
  <si>
    <t>Matam</t>
  </si>
  <si>
    <t>codoudiop7@gmail.com</t>
  </si>
  <si>
    <t>Mame Diarra Bousso</t>
  </si>
  <si>
    <t>GNINGUE</t>
  </si>
  <si>
    <t>Diamaguene Sicap Mbao</t>
  </si>
  <si>
    <t>mgningue74@gmail.com</t>
  </si>
  <si>
    <t>Mbayang</t>
  </si>
  <si>
    <t>NDAO</t>
  </si>
  <si>
    <t>Ndimbe Ndawène</t>
  </si>
  <si>
    <t>mbayang.ndao1@gmail.com</t>
  </si>
  <si>
    <t>Rufisque</t>
  </si>
  <si>
    <t>bmlodial@gmail.com</t>
  </si>
  <si>
    <t>TINE</t>
  </si>
  <si>
    <t>Mbomboye</t>
  </si>
  <si>
    <t>fatou.tine1@uvs.edu.sn</t>
  </si>
  <si>
    <t xml:space="preserve">Fatoumata Oumoul Khairy </t>
  </si>
  <si>
    <t>oumoukhairy04sall@gmail.com</t>
  </si>
  <si>
    <t>Amadou Kabiné</t>
  </si>
  <si>
    <t>TRAORÉ</t>
  </si>
  <si>
    <t>amadoukabinetraore96@gmail.com</t>
  </si>
  <si>
    <t>ABANDONS</t>
  </si>
  <si>
    <t>Dior</t>
  </si>
  <si>
    <t>DAKAR</t>
  </si>
  <si>
    <t>diorsougou@gmail.com</t>
  </si>
  <si>
    <t>Abandon</t>
  </si>
  <si>
    <t>Seydou Nourou</t>
  </si>
  <si>
    <t>DJIGO</t>
  </si>
  <si>
    <t>djigoseydounourou8@gmail.com</t>
  </si>
  <si>
    <t>Diama</t>
  </si>
  <si>
    <t>NDOYE</t>
  </si>
  <si>
    <t xml:space="preserve">Léona Thiaroye </t>
  </si>
  <si>
    <t>nd.diamandoye@gmail.com</t>
  </si>
  <si>
    <t xml:space="preserve">THIAM </t>
  </si>
  <si>
    <t>mouhamedthiam360@gmail.com</t>
  </si>
  <si>
    <t>Amath</t>
  </si>
  <si>
    <t>tallamath@hotmail.com</t>
  </si>
  <si>
    <t>DIVERS</t>
  </si>
  <si>
    <t>27 ans</t>
  </si>
  <si>
    <t xml:space="preserve">25 ans </t>
  </si>
  <si>
    <t>DATE DE NAISSANCE</t>
  </si>
  <si>
    <t>LIEU DE NAISSANCE</t>
  </si>
  <si>
    <t>Maam Samba</t>
  </si>
  <si>
    <t>Mme Mbow</t>
  </si>
  <si>
    <t>Infographiste</t>
  </si>
  <si>
    <t>Mr Seye / 771750654</t>
  </si>
  <si>
    <t>Growth Manager</t>
  </si>
  <si>
    <t>DITI</t>
  </si>
  <si>
    <t>STRUCTURE / DIRECTION / POLE</t>
  </si>
  <si>
    <t>DDE</t>
  </si>
  <si>
    <t>DST/DBM</t>
  </si>
  <si>
    <t>ARQ</t>
  </si>
  <si>
    <t>DESC</t>
  </si>
  <si>
    <t>DST</t>
  </si>
  <si>
    <t>DCIRE</t>
  </si>
  <si>
    <t>Data Engineer</t>
  </si>
  <si>
    <t>Dev data</t>
  </si>
  <si>
    <t>Proposé par Bamba à Mr. Fall Khadim Tech - Madiagne a mis fin a son stage à la sonatel pour manque d'assiduité et comportement inadapté</t>
  </si>
  <si>
    <t>STATUT ACTUEL (en poste ou non)</t>
  </si>
  <si>
    <t>Mme+A10:AA10 Fatime Amar</t>
  </si>
  <si>
    <t>NON</t>
  </si>
  <si>
    <t>OUI</t>
  </si>
  <si>
    <t>DESC/DPPS/PAC</t>
  </si>
  <si>
    <t>OUT</t>
  </si>
  <si>
    <t>PERSOTIC</t>
  </si>
  <si>
    <t>Alhousseynou</t>
  </si>
  <si>
    <t>Diariétou</t>
  </si>
  <si>
    <t>inséré</t>
  </si>
  <si>
    <t>Sablux</t>
  </si>
  <si>
    <t>Développeur</t>
  </si>
  <si>
    <t>KWIKU SAS</t>
  </si>
  <si>
    <t>Global Business informatique</t>
  </si>
  <si>
    <t>CDI</t>
  </si>
  <si>
    <t>PRESENCE SEANCE BOOST</t>
  </si>
  <si>
    <t>Prent : entreiren chez akassa</t>
  </si>
  <si>
    <t>present : pas encore postuler / wordpress</t>
  </si>
  <si>
    <t xml:space="preserve">Présente : </t>
  </si>
  <si>
    <t xml:space="preserve">Présent : </t>
  </si>
  <si>
    <t>present :</t>
  </si>
  <si>
    <t>present : altercation</t>
  </si>
  <si>
    <t>Present :</t>
  </si>
  <si>
    <t>present : a raté l'entretien akassa</t>
  </si>
  <si>
    <t xml:space="preserve">present : passé un entretien attente </t>
  </si>
  <si>
    <t>Fabi services</t>
  </si>
  <si>
    <t>agence immobilière</t>
  </si>
  <si>
    <t>DMGP</t>
  </si>
  <si>
    <t>Inséréy</t>
  </si>
  <si>
    <t>ODC</t>
  </si>
  <si>
    <t>Insérey</t>
  </si>
  <si>
    <t>KHADIM TECH</t>
  </si>
  <si>
    <t>COMPTA ?</t>
  </si>
  <si>
    <t>KHADIM</t>
  </si>
  <si>
    <t>DST (Daouda)</t>
  </si>
  <si>
    <t>PLACEMENT EN COURS</t>
  </si>
  <si>
    <t>PRESENCE ATELIER</t>
  </si>
  <si>
    <t>PRESENT</t>
  </si>
  <si>
    <t>ABSENCE INJUSTIFIEE</t>
  </si>
  <si>
    <t>ABSENCE JUSTIFIEE</t>
  </si>
  <si>
    <t>Mandione Fall 774159082 / 767884025 / mandione.dev@gmail.com / hello.kwiku@gmail.com</t>
  </si>
  <si>
    <t>KACSE Energy</t>
  </si>
  <si>
    <t>MR Faye</t>
  </si>
  <si>
    <t>Projet pro</t>
  </si>
  <si>
    <t>Fatime Amar</t>
  </si>
  <si>
    <t>Afrika Leyri</t>
  </si>
  <si>
    <t>ASTIC</t>
  </si>
  <si>
    <t>ENTRERENARIAT</t>
  </si>
  <si>
    <t>ENTREUPERUNEUR - IMPRESSION - TELECENTRE - MULTISERVICE</t>
  </si>
  <si>
    <t>Non inséré</t>
  </si>
  <si>
    <t xml:space="preserve">125 au départ </t>
  </si>
  <si>
    <t>111 en fin de formation</t>
  </si>
  <si>
    <t>14 abandons non remplacés</t>
  </si>
  <si>
    <t>P5</t>
  </si>
  <si>
    <t>:</t>
  </si>
  <si>
    <t xml:space="preserve">         </t>
  </si>
  <si>
    <t>Khady 360</t>
  </si>
  <si>
    <t xml:space="preserve">ENTREUPERUNEUR </t>
  </si>
  <si>
    <t>Dev REACT</t>
  </si>
  <si>
    <t>Dev Web</t>
  </si>
  <si>
    <t>Dev Fullstack</t>
  </si>
  <si>
    <t>Dev web</t>
  </si>
  <si>
    <t>Dev ANGULAR</t>
  </si>
  <si>
    <t>Dev Backend</t>
  </si>
  <si>
    <t>ENTREUPERUNEUR</t>
  </si>
  <si>
    <t>Monteur Vidéo</t>
  </si>
  <si>
    <t>Entrepreneur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</si>
</sst>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0">
    <font>
      <sz val="11"/>
      <color theme="1"/>
      <name val="Calibri"/>
      <family val="2"/>
      <scheme val="minor"/>
    </font>
    <font>
      <b/>
      <sz val="11"/>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sz val="10"/>
      <color theme="1"/>
      <name val="Calibri"/>
      <family val="2"/>
      <scheme val="minor"/>
    </font>
    <font>
      <sz val="10"/>
      <color theme="1"/>
      <name val="Calibri"/>
      <family val="2"/>
      <scheme val="minor"/>
    </font>
    <font>
      <b/>
      <sz val="12"/>
      <color rgb="FF000000"/>
      <name val="Helvetica 65 Medium"/>
    </font>
    <font>
      <sz val="10"/>
      <color theme="1"/>
      <name val="&quot;EB Garamond&quot;"/>
    </font>
    <font>
      <sz val="10"/>
      <color theme="1"/>
      <name val="Arial"/>
      <family val="2"/>
    </font>
    <font>
      <b/>
      <sz val="16"/>
      <name val="EB Garamond"/>
    </font>
    <font>
      <sz val="10"/>
      <color theme="1"/>
      <name val="EB Garamond"/>
    </font>
    <font>
      <b/>
      <sz val="16"/>
      <name val="Calibri"/>
      <family val="2"/>
      <scheme val="minor"/>
    </font>
    <font>
      <b/>
      <sz val="11"/>
      <color theme="1"/>
      <name val="Helvetica 55 Roman"/>
    </font>
    <font>
      <sz val="11"/>
      <color theme="1"/>
      <name val="Helvetica 55 Roman"/>
    </font>
    <font>
      <b/>
      <sz val="14"/>
      <name val="EB Garamond"/>
    </font>
    <font>
      <sz val="11"/>
      <color theme="1"/>
      <name val="EB Garamond"/>
    </font>
    <font>
      <sz val="11"/>
      <name val="EB Garamond"/>
    </font>
    <font>
      <sz val="11"/>
      <color theme="1"/>
      <name val="Arial"/>
      <family val="2"/>
    </font>
    <font>
      <b/>
      <sz val="12"/>
      <color rgb="FFFF0000"/>
      <name val="Calibri"/>
      <family val="2"/>
      <scheme val="minor"/>
    </font>
    <font>
      <sz val="12"/>
      <color rgb="FFFF0000"/>
      <name val="Calibri"/>
      <family val="2"/>
      <scheme val="minor"/>
    </font>
    <font>
      <b/>
      <sz val="11"/>
      <color rgb="FFFF0000"/>
      <name val="Calibri"/>
      <family val="2"/>
      <scheme val="minor"/>
    </font>
    <font>
      <b/>
      <sz val="22"/>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4747"/>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bgColor indexed="64"/>
      </patternFill>
    </fill>
    <fill>
      <patternFill patternType="solid">
        <fgColor rgb="FF0070C0"/>
        <bgColor indexed="64"/>
      </patternFill>
    </fill>
    <fill>
      <patternFill patternType="solid">
        <fgColor theme="5"/>
        <bgColor indexed="64"/>
      </patternFill>
    </fill>
    <fill>
      <patternFill patternType="solid">
        <fgColor rgb="FFFF0000"/>
        <bgColor indexed="64"/>
      </patternFill>
    </fill>
    <fill>
      <patternFill patternType="solid">
        <fgColor theme="0"/>
        <bgColor theme="0"/>
      </patternFill>
    </fill>
    <fill>
      <patternFill patternType="solid">
        <fgColor rgb="FFD9EAD3"/>
        <bgColor rgb="FFD9EAD3"/>
      </patternFill>
    </fill>
    <fill>
      <patternFill patternType="solid">
        <fgColor theme="8"/>
        <bgColor rgb="FF000000"/>
      </patternFill>
    </fill>
    <fill>
      <patternFill patternType="solid">
        <fgColor theme="8"/>
        <bgColor indexed="64"/>
      </patternFill>
    </fill>
    <fill>
      <patternFill patternType="solid">
        <fgColor theme="8" tint="-0.249977111117893"/>
        <bgColor rgb="FF000000"/>
      </patternFill>
    </fill>
    <fill>
      <patternFill patternType="solid">
        <fgColor rgb="FFC00000"/>
        <bgColor indexed="64"/>
      </patternFill>
    </fill>
    <fill>
      <patternFill patternType="solid">
        <fgColor theme="9" tint="0.59999389629810485"/>
        <bgColor indexed="64"/>
      </patternFill>
    </fill>
    <fill>
      <patternFill patternType="solid">
        <fgColor theme="0"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medium">
        <color indexed="64"/>
      </left>
      <right/>
      <top style="thick">
        <color indexed="64"/>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medium">
        <color rgb="FFCCCCCC"/>
      </top>
      <bottom style="medium">
        <color rgb="FF000000"/>
      </bottom>
      <diagonal/>
    </border>
    <border>
      <left style="thick">
        <color indexed="64"/>
      </left>
      <right/>
      <top style="double">
        <color indexed="64"/>
      </top>
      <bottom style="double">
        <color indexed="64"/>
      </bottom>
      <diagonal/>
    </border>
    <border>
      <left style="thick">
        <color indexed="64"/>
      </left>
      <right/>
      <top style="double">
        <color indexed="64"/>
      </top>
      <bottom/>
      <diagonal/>
    </border>
    <border>
      <left style="thick">
        <color indexed="64"/>
      </left>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double">
        <color rgb="FF000000"/>
      </right>
      <top/>
      <bottom style="double">
        <color rgb="FF000000"/>
      </bottom>
      <diagonal/>
    </border>
    <border>
      <left/>
      <right style="double">
        <color indexed="64"/>
      </right>
      <top/>
      <bottom style="double">
        <color rgb="FF000000"/>
      </bottom>
      <diagonal/>
    </border>
    <border>
      <left/>
      <right style="double">
        <color rgb="FF000000"/>
      </right>
      <top style="double">
        <color rgb="FF000000"/>
      </top>
      <bottom style="double">
        <color rgb="FF000000"/>
      </bottom>
      <diagonal/>
    </border>
    <border>
      <left/>
      <right style="double">
        <color rgb="FF000000"/>
      </right>
      <top/>
      <bottom/>
      <diagonal/>
    </border>
    <border>
      <left/>
      <right/>
      <top style="double">
        <color rgb="FF000000"/>
      </top>
      <bottom style="double">
        <color rgb="FF000000"/>
      </bottom>
      <diagonal/>
    </border>
    <border>
      <left/>
      <right/>
      <top style="medium">
        <color indexed="64"/>
      </top>
      <bottom style="thin">
        <color indexed="64"/>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style="medium">
        <color rgb="FFCCCCCC"/>
      </left>
      <right/>
      <top/>
      <bottom style="medium">
        <color rgb="FF000000"/>
      </bottom>
      <diagonal/>
    </border>
    <border>
      <left style="thin">
        <color indexed="64"/>
      </left>
      <right style="thick">
        <color indexed="64"/>
      </right>
      <top/>
      <bottom style="thin">
        <color indexed="64"/>
      </bottom>
      <diagonal/>
    </border>
    <border>
      <left style="medium">
        <color rgb="FFCCCCCC"/>
      </left>
      <right style="medium">
        <color rgb="FF000000"/>
      </right>
      <top style="thick">
        <color rgb="FF000000"/>
      </top>
      <bottom style="thick">
        <color rgb="FF000000"/>
      </bottom>
      <diagonal/>
    </border>
    <border>
      <left style="medium">
        <color rgb="FFCCCCCC"/>
      </left>
      <right/>
      <top style="thick">
        <color rgb="FF000000"/>
      </top>
      <bottom style="thick">
        <color rgb="FF000000"/>
      </bottom>
      <diagonal/>
    </border>
    <border>
      <left style="thick">
        <color indexed="64"/>
      </left>
      <right style="thick">
        <color indexed="64"/>
      </right>
      <top style="thick">
        <color rgb="FF000000"/>
      </top>
      <bottom style="thick">
        <color rgb="FF000000"/>
      </bottom>
      <diagonal/>
    </border>
    <border>
      <left style="thick">
        <color indexed="64"/>
      </left>
      <right style="thick">
        <color rgb="FF000000"/>
      </right>
      <top style="thick">
        <color rgb="FF000000"/>
      </top>
      <bottom style="thick">
        <color rgb="FF000000"/>
      </bottom>
      <diagonal/>
    </border>
    <border>
      <left style="thick">
        <color indexed="64"/>
      </left>
      <right style="thick">
        <color indexed="64"/>
      </right>
      <top style="thick">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s>
  <cellStyleXfs count="2">
    <xf numFmtId="0" fontId="0" fillId="0" borderId="0"/>
    <xf numFmtId="0" fontId="8" fillId="0" borderId="0" applyNumberFormat="0" applyFill="0" applyBorder="0" applyAlignment="0" applyProtection="0"/>
  </cellStyleXfs>
  <cellXfs count="357">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7" xfId="0" applyBorder="1"/>
    <xf numFmtId="0" fontId="1" fillId="0" borderId="0" xfId="0" applyFont="1" applyAlignment="1">
      <alignment horizontal="center"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3" fillId="0" borderId="1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1" fontId="3" fillId="0" borderId="11" xfId="0" applyNumberFormat="1" applyFont="1" applyFill="1" applyBorder="1" applyAlignment="1">
      <alignment horizontal="center" vertical="center"/>
    </xf>
    <xf numFmtId="14" fontId="0" fillId="0" borderId="11" xfId="0" applyNumberFormat="1" applyBorder="1" applyAlignment="1">
      <alignment horizontal="center" vertical="center" wrapText="1"/>
    </xf>
    <xf numFmtId="14" fontId="0" fillId="0" borderId="1" xfId="0" applyNumberFormat="1" applyBorder="1" applyAlignment="1">
      <alignment horizontal="center" vertical="center" wrapText="1"/>
    </xf>
    <xf numFmtId="1" fontId="0" fillId="0" borderId="1" xfId="0" applyNumberFormat="1" applyFont="1" applyFill="1" applyBorder="1" applyAlignment="1">
      <alignment horizontal="center" vertical="center"/>
    </xf>
    <xf numFmtId="0" fontId="1" fillId="3" borderId="19" xfId="0" applyFont="1" applyFill="1" applyBorder="1" applyAlignment="1">
      <alignment horizontal="center" vertical="center" wrapText="1"/>
    </xf>
    <xf numFmtId="0" fontId="1" fillId="0" borderId="0" xfId="0" applyFont="1" applyAlignment="1">
      <alignment wrapText="1"/>
    </xf>
    <xf numFmtId="0" fontId="1" fillId="3" borderId="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0" borderId="0" xfId="0" applyFont="1" applyAlignment="1">
      <alignment horizontal="center" vertical="center" wrapText="1"/>
    </xf>
    <xf numFmtId="14" fontId="0" fillId="0" borderId="0" xfId="0" applyNumberFormat="1"/>
    <xf numFmtId="14" fontId="0" fillId="0" borderId="1" xfId="0" applyNumberFormat="1" applyBorder="1" applyAlignment="1">
      <alignment horizontal="center" vertical="center"/>
    </xf>
    <xf numFmtId="49" fontId="5" fillId="2"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xf>
    <xf numFmtId="0" fontId="4" fillId="0" borderId="1" xfId="0" applyFont="1" applyFill="1" applyBorder="1" applyAlignment="1">
      <alignment horizontal="center" vertical="center"/>
    </xf>
    <xf numFmtId="49" fontId="5" fillId="11" borderId="1" xfId="0" applyNumberFormat="1" applyFont="1" applyFill="1" applyBorder="1" applyAlignment="1">
      <alignment horizontal="center" vertical="center"/>
    </xf>
    <xf numFmtId="0" fontId="0" fillId="0" borderId="11" xfId="0" applyBorder="1" applyAlignment="1">
      <alignment horizontal="center" vertical="center"/>
    </xf>
    <xf numFmtId="0" fontId="0" fillId="4" borderId="11" xfId="0" applyFill="1" applyBorder="1" applyAlignment="1">
      <alignment horizontal="center" vertical="center"/>
    </xf>
    <xf numFmtId="14" fontId="1" fillId="3" borderId="2"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0" fontId="0" fillId="0" borderId="18" xfId="0" applyBorder="1" applyAlignment="1">
      <alignment horizontal="center" vertical="center" wrapText="1"/>
    </xf>
    <xf numFmtId="1" fontId="7" fillId="0" borderId="1" xfId="0" applyNumberFormat="1" applyFont="1" applyFill="1" applyBorder="1" applyAlignment="1">
      <alignment horizontal="center" vertical="center"/>
    </xf>
    <xf numFmtId="1" fontId="1" fillId="0" borderId="1" xfId="0" applyNumberFormat="1" applyFont="1" applyFill="1" applyBorder="1" applyAlignment="1">
      <alignment horizontal="center" vertical="center"/>
    </xf>
    <xf numFmtId="0" fontId="1" fillId="0" borderId="0" xfId="0" applyFont="1" applyAlignment="1">
      <alignment horizontal="center" wrapText="1"/>
    </xf>
    <xf numFmtId="0" fontId="0" fillId="0" borderId="1" xfId="0" applyFill="1" applyBorder="1" applyAlignment="1">
      <alignment horizontal="center" vertical="center" wrapText="1"/>
    </xf>
    <xf numFmtId="0" fontId="8" fillId="0" borderId="1" xfId="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xf>
    <xf numFmtId="0" fontId="0" fillId="12" borderId="15" xfId="0" applyFill="1" applyBorder="1" applyAlignment="1">
      <alignment horizontal="center" vertical="center"/>
    </xf>
    <xf numFmtId="14" fontId="0" fillId="12"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5" xfId="0" applyFill="1" applyBorder="1" applyAlignment="1">
      <alignment horizontal="center" vertical="center"/>
    </xf>
    <xf numFmtId="0" fontId="0" fillId="13" borderId="1" xfId="0" applyFill="1" applyBorder="1" applyAlignment="1">
      <alignment horizontal="center" vertical="center"/>
    </xf>
    <xf numFmtId="1" fontId="3"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wrapText="1"/>
    </xf>
    <xf numFmtId="0" fontId="0" fillId="0" borderId="1" xfId="0" applyFill="1" applyBorder="1" applyAlignment="1">
      <alignment horizontal="center" vertical="center"/>
    </xf>
    <xf numFmtId="1" fontId="4" fillId="0" borderId="1" xfId="0" applyNumberFormat="1" applyFont="1" applyFill="1" applyBorder="1" applyAlignment="1">
      <alignment horizontal="center" vertical="center"/>
    </xf>
    <xf numFmtId="1" fontId="1" fillId="3" borderId="3" xfId="0" applyNumberFormat="1" applyFont="1" applyFill="1" applyBorder="1" applyAlignment="1">
      <alignment horizontal="center" vertical="center" wrapText="1"/>
    </xf>
    <xf numFmtId="0" fontId="1" fillId="3" borderId="25" xfId="0" applyFont="1" applyFill="1" applyBorder="1" applyAlignment="1">
      <alignment horizontal="center" vertical="center" wrapText="1"/>
    </xf>
    <xf numFmtId="14" fontId="1" fillId="3" borderId="2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14" borderId="1" xfId="0" applyFont="1" applyFill="1" applyBorder="1" applyAlignment="1">
      <alignment horizontal="center" vertical="center"/>
    </xf>
    <xf numFmtId="0" fontId="2" fillId="11" borderId="1" xfId="0" applyFont="1" applyFill="1" applyBorder="1" applyAlignment="1">
      <alignment horizontal="center" vertical="center"/>
    </xf>
    <xf numFmtId="1" fontId="2" fillId="0" borderId="1"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xf numFmtId="14" fontId="4" fillId="0" borderId="1" xfId="0" applyNumberFormat="1" applyFont="1" applyFill="1" applyBorder="1" applyAlignment="1">
      <alignment horizontal="center" vertical="center"/>
    </xf>
    <xf numFmtId="14" fontId="0" fillId="0" borderId="0" xfId="0" applyNumberFormat="1" applyAlignment="1">
      <alignment horizontal="center" vertical="center"/>
    </xf>
    <xf numFmtId="0" fontId="0" fillId="4" borderId="1" xfId="0" applyFill="1" applyBorder="1" applyAlignment="1">
      <alignment horizontal="center" vertical="center" wrapText="1"/>
    </xf>
    <xf numFmtId="1" fontId="0" fillId="15" borderId="1" xfId="0" applyNumberFormat="1" applyFill="1" applyBorder="1" applyAlignment="1">
      <alignment horizontal="center" vertical="center"/>
    </xf>
    <xf numFmtId="1" fontId="0" fillId="0" borderId="1" xfId="0" applyNumberFormat="1" applyBorder="1" applyAlignment="1">
      <alignment horizontal="center" vertical="center"/>
    </xf>
    <xf numFmtId="14" fontId="8" fillId="0" borderId="1" xfId="1" applyNumberFormat="1" applyBorder="1" applyAlignment="1">
      <alignment horizontal="center"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3" fontId="0" fillId="0" borderId="1" xfId="0" applyNumberFormat="1" applyBorder="1" applyAlignment="1">
      <alignment horizontal="center" vertical="center"/>
    </xf>
    <xf numFmtId="0" fontId="0" fillId="2" borderId="0" xfId="0" applyFill="1" applyBorder="1"/>
    <xf numFmtId="0" fontId="1" fillId="3" borderId="29" xfId="0" applyFont="1" applyFill="1" applyBorder="1" applyAlignment="1">
      <alignment horizontal="center" vertical="center" wrapText="1"/>
    </xf>
    <xf numFmtId="0" fontId="1" fillId="0" borderId="14" xfId="0" applyFont="1" applyBorder="1" applyAlignment="1">
      <alignment horizontal="center" vertical="center" wrapText="1"/>
    </xf>
    <xf numFmtId="1" fontId="2" fillId="2" borderId="31" xfId="0" applyNumberFormat="1" applyFont="1" applyFill="1" applyBorder="1" applyAlignment="1">
      <alignment horizontal="center" vertical="center"/>
    </xf>
    <xf numFmtId="1" fontId="5" fillId="2" borderId="32" xfId="0" applyNumberFormat="1" applyFont="1" applyFill="1" applyBorder="1" applyAlignment="1">
      <alignment horizontal="center" vertical="center" wrapText="1"/>
    </xf>
    <xf numFmtId="1" fontId="5" fillId="2" borderId="32" xfId="0" applyNumberFormat="1" applyFont="1" applyFill="1" applyBorder="1" applyAlignment="1">
      <alignment horizontal="center" vertical="center"/>
    </xf>
    <xf numFmtId="1" fontId="2" fillId="2" borderId="32" xfId="0" applyNumberFormat="1" applyFont="1" applyFill="1" applyBorder="1" applyAlignment="1">
      <alignment horizontal="center" vertical="center" wrapText="1"/>
    </xf>
    <xf numFmtId="1" fontId="2" fillId="2" borderId="32" xfId="0" applyNumberFormat="1" applyFont="1" applyFill="1" applyBorder="1" applyAlignment="1">
      <alignment horizontal="center" vertical="center"/>
    </xf>
    <xf numFmtId="1" fontId="5" fillId="2" borderId="33" xfId="0" applyNumberFormat="1" applyFont="1" applyFill="1" applyBorder="1" applyAlignment="1">
      <alignment horizontal="center" vertical="center"/>
    </xf>
    <xf numFmtId="1" fontId="2" fillId="2" borderId="33" xfId="0" applyNumberFormat="1" applyFont="1" applyFill="1" applyBorder="1" applyAlignment="1">
      <alignment horizontal="center" vertical="center"/>
    </xf>
    <xf numFmtId="1" fontId="5" fillId="2" borderId="34" xfId="0" applyNumberFormat="1" applyFont="1" applyFill="1" applyBorder="1" applyAlignment="1">
      <alignment horizontal="center" vertical="center"/>
    </xf>
    <xf numFmtId="1" fontId="5" fillId="2" borderId="31" xfId="0" applyNumberFormat="1" applyFont="1" applyFill="1" applyBorder="1" applyAlignment="1">
      <alignment horizontal="center" vertical="center"/>
    </xf>
    <xf numFmtId="49" fontId="5" fillId="2"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1" fontId="3" fillId="0" borderId="36" xfId="0" applyNumberFormat="1" applyFont="1" applyFill="1"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center" vertical="center"/>
    </xf>
    <xf numFmtId="0" fontId="0" fillId="0" borderId="17" xfId="0" applyBorder="1" applyAlignment="1">
      <alignment horizontal="center" vertical="center"/>
    </xf>
    <xf numFmtId="0" fontId="0" fillId="2" borderId="37" xfId="0" applyFill="1" applyBorder="1"/>
    <xf numFmtId="0" fontId="0" fillId="0" borderId="0" xfId="0" applyNumberFormat="1"/>
    <xf numFmtId="0" fontId="0" fillId="0" borderId="0" xfId="0" pivotButton="1"/>
    <xf numFmtId="0" fontId="0" fillId="0" borderId="0" xfId="0" applyAlignment="1">
      <alignment horizontal="left"/>
    </xf>
    <xf numFmtId="1" fontId="1"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0" fillId="0" borderId="1" xfId="0" applyNumberFormat="1" applyBorder="1" applyAlignment="1">
      <alignment horizontal="center" vertical="center" wrapText="1"/>
    </xf>
    <xf numFmtId="0" fontId="0" fillId="0" borderId="0" xfId="0" applyAlignment="1">
      <alignment horizontal="center" wrapText="1"/>
    </xf>
    <xf numFmtId="1" fontId="0" fillId="15" borderId="38" xfId="0" applyNumberFormat="1" applyFill="1" applyBorder="1" applyAlignment="1">
      <alignment horizontal="center" vertical="center"/>
    </xf>
    <xf numFmtId="1" fontId="4" fillId="0" borderId="32"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6" fillId="4" borderId="1" xfId="0" applyFont="1" applyFill="1" applyBorder="1" applyAlignment="1">
      <alignment horizontal="center" vertical="center"/>
    </xf>
    <xf numFmtId="0" fontId="0" fillId="9" borderId="1" xfId="0" applyFill="1" applyBorder="1" applyAlignment="1">
      <alignment horizontal="center" vertical="center"/>
    </xf>
    <xf numFmtId="14" fontId="0" fillId="13" borderId="1" xfId="0" applyNumberFormat="1" applyFill="1" applyBorder="1" applyAlignment="1">
      <alignment horizontal="center" vertical="center"/>
    </xf>
    <xf numFmtId="0" fontId="0" fillId="0" borderId="7" xfId="0" applyBorder="1" applyAlignment="1">
      <alignment horizontal="center" vertical="center" wrapText="1"/>
    </xf>
    <xf numFmtId="1" fontId="5" fillId="2" borderId="35" xfId="0" applyNumberFormat="1" applyFont="1" applyFill="1" applyBorder="1" applyAlignment="1">
      <alignment horizontal="center" vertical="center"/>
    </xf>
    <xf numFmtId="0" fontId="4" fillId="0" borderId="9" xfId="0" applyFont="1" applyFill="1" applyBorder="1" applyAlignment="1">
      <alignment horizontal="center" vertical="center"/>
    </xf>
    <xf numFmtId="49" fontId="4" fillId="0" borderId="22"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5" xfId="0" applyFont="1" applyBorder="1" applyAlignment="1">
      <alignment horizontal="center" vertical="center"/>
    </xf>
    <xf numFmtId="0" fontId="15" fillId="0" borderId="40" xfId="0" applyFont="1" applyFill="1" applyBorder="1" applyAlignment="1">
      <alignment horizontal="center"/>
    </xf>
    <xf numFmtId="0" fontId="15" fillId="0" borderId="41" xfId="0" applyFont="1" applyFill="1" applyBorder="1" applyAlignment="1">
      <alignment horizontal="center"/>
    </xf>
    <xf numFmtId="0" fontId="15" fillId="0" borderId="41" xfId="0" applyFont="1" applyFill="1" applyBorder="1" applyAlignment="1"/>
    <xf numFmtId="0" fontId="0" fillId="0" borderId="0" xfId="0" applyFont="1" applyAlignment="1"/>
    <xf numFmtId="0" fontId="15" fillId="0" borderId="40" xfId="0" applyFont="1" applyFill="1" applyBorder="1" applyAlignment="1"/>
    <xf numFmtId="0" fontId="15" fillId="0" borderId="42" xfId="0" applyFont="1" applyFill="1" applyBorder="1" applyAlignment="1">
      <alignment horizontal="center"/>
    </xf>
    <xf numFmtId="0" fontId="15" fillId="0" borderId="42" xfId="0" applyFont="1" applyFill="1" applyBorder="1" applyAlignment="1"/>
    <xf numFmtId="0" fontId="16" fillId="0" borderId="0" xfId="0" applyFont="1" applyAlignment="1"/>
    <xf numFmtId="0" fontId="15" fillId="0" borderId="43" xfId="0" applyFont="1" applyFill="1" applyBorder="1" applyAlignment="1"/>
    <xf numFmtId="0" fontId="12" fillId="17" borderId="0" xfId="0" applyFont="1" applyFill="1" applyAlignment="1"/>
    <xf numFmtId="0" fontId="15" fillId="0" borderId="1" xfId="0" applyFont="1" applyFill="1" applyBorder="1" applyAlignment="1"/>
    <xf numFmtId="0" fontId="16" fillId="17" borderId="0" xfId="0" applyFont="1" applyFill="1" applyAlignment="1"/>
    <xf numFmtId="0" fontId="12" fillId="18" borderId="0" xfId="0" applyFont="1" applyFill="1" applyAlignment="1"/>
    <xf numFmtId="0" fontId="0" fillId="0" borderId="0" xfId="0" applyFont="1" applyFill="1" applyAlignment="1"/>
    <xf numFmtId="0" fontId="0" fillId="0" borderId="0" xfId="0" applyFont="1" applyFill="1" applyAlignment="1">
      <alignment horizontal="center"/>
    </xf>
    <xf numFmtId="0" fontId="17" fillId="0" borderId="0" xfId="0" applyFont="1" applyFill="1" applyBorder="1" applyAlignment="1">
      <alignment horizontal="center"/>
    </xf>
    <xf numFmtId="0" fontId="15" fillId="11" borderId="44" xfId="0" applyFont="1" applyFill="1" applyBorder="1" applyAlignment="1">
      <alignment horizontal="center"/>
    </xf>
    <xf numFmtId="0" fontId="15" fillId="11" borderId="1" xfId="0" applyFont="1" applyFill="1" applyBorder="1" applyAlignment="1">
      <alignment horizontal="center" wrapText="1"/>
    </xf>
    <xf numFmtId="0" fontId="15" fillId="11" borderId="42" xfId="0" applyFont="1" applyFill="1" applyBorder="1" applyAlignment="1">
      <alignment horizontal="center" wrapText="1"/>
    </xf>
    <xf numFmtId="0" fontId="18" fillId="16" borderId="46" xfId="0" applyFont="1" applyFill="1" applyBorder="1" applyAlignment="1">
      <alignment horizontal="center"/>
    </xf>
    <xf numFmtId="0" fontId="18" fillId="16" borderId="47" xfId="0" applyFont="1" applyFill="1" applyBorder="1" applyAlignment="1">
      <alignment horizontal="center"/>
    </xf>
    <xf numFmtId="0" fontId="18" fillId="16" borderId="1" xfId="0" applyFont="1" applyFill="1" applyBorder="1" applyAlignment="1">
      <alignment horizontal="center" vertical="center" wrapText="1"/>
    </xf>
    <xf numFmtId="0" fontId="18" fillId="16" borderId="42" xfId="0" applyFont="1" applyFill="1" applyBorder="1" applyAlignment="1">
      <alignment horizontal="center" vertical="center" wrapText="1"/>
    </xf>
    <xf numFmtId="0" fontId="18" fillId="16" borderId="46" xfId="0" applyFont="1" applyFill="1" applyBorder="1" applyAlignment="1">
      <alignment horizontal="center" vertical="center" wrapText="1"/>
    </xf>
    <xf numFmtId="0" fontId="18" fillId="11" borderId="46" xfId="0" applyFont="1" applyFill="1" applyBorder="1" applyAlignment="1">
      <alignment horizontal="center"/>
    </xf>
    <xf numFmtId="0" fontId="18" fillId="11" borderId="47" xfId="0" applyFont="1" applyFill="1" applyBorder="1" applyAlignment="1">
      <alignment horizontal="center"/>
    </xf>
    <xf numFmtId="0" fontId="0" fillId="11" borderId="1" xfId="0" applyFill="1" applyBorder="1"/>
    <xf numFmtId="0" fontId="18" fillId="11" borderId="42" xfId="0" applyFont="1" applyFill="1" applyBorder="1" applyAlignment="1">
      <alignment horizontal="center"/>
    </xf>
    <xf numFmtId="0" fontId="18" fillId="16" borderId="46" xfId="0" applyFont="1" applyFill="1" applyBorder="1" applyAlignment="1">
      <alignment horizontal="center" vertical="center"/>
    </xf>
    <xf numFmtId="0" fontId="18" fillId="16" borderId="47" xfId="0" applyFont="1" applyFill="1" applyBorder="1" applyAlignment="1">
      <alignment horizontal="center" vertical="center"/>
    </xf>
    <xf numFmtId="0" fontId="0" fillId="16" borderId="1" xfId="0" applyFill="1" applyBorder="1"/>
    <xf numFmtId="0" fontId="18" fillId="16" borderId="42" xfId="0" applyFont="1" applyFill="1" applyBorder="1" applyAlignment="1">
      <alignment horizontal="center" vertical="center"/>
    </xf>
    <xf numFmtId="0" fontId="18" fillId="16" borderId="1" xfId="0" applyFont="1" applyFill="1" applyBorder="1" applyAlignment="1">
      <alignment horizontal="center"/>
    </xf>
    <xf numFmtId="0" fontId="18" fillId="16" borderId="42" xfId="0" applyFont="1" applyFill="1" applyBorder="1" applyAlignment="1">
      <alignment horizontal="center"/>
    </xf>
    <xf numFmtId="0" fontId="1" fillId="0" borderId="0" xfId="0" applyFont="1" applyAlignment="1">
      <alignment horizontal="center"/>
    </xf>
    <xf numFmtId="0" fontId="15" fillId="11" borderId="1" xfId="0" applyFont="1" applyFill="1" applyBorder="1" applyAlignment="1">
      <alignment horizontal="center"/>
    </xf>
    <xf numFmtId="3" fontId="15" fillId="11" borderId="1" xfId="0" applyNumberFormat="1" applyFont="1" applyFill="1" applyBorder="1" applyAlignment="1">
      <alignment horizontal="center"/>
    </xf>
    <xf numFmtId="0" fontId="21" fillId="0" borderId="0" xfId="0" applyFont="1"/>
    <xf numFmtId="0" fontId="21" fillId="0" borderId="48" xfId="0" applyFont="1" applyBorder="1" applyAlignment="1">
      <alignment horizontal="center"/>
    </xf>
    <xf numFmtId="14" fontId="21" fillId="0" borderId="48" xfId="0" applyNumberFormat="1" applyFont="1" applyBorder="1" applyAlignment="1">
      <alignment horizontal="center"/>
    </xf>
    <xf numFmtId="0" fontId="21" fillId="0" borderId="48" xfId="0" applyFont="1" applyBorder="1" applyAlignment="1">
      <alignment horizontal="center" vertical="center"/>
    </xf>
    <xf numFmtId="14" fontId="21" fillId="0" borderId="48" xfId="0" applyNumberFormat="1" applyFont="1" applyBorder="1" applyAlignment="1">
      <alignment horizontal="center" vertical="center"/>
    </xf>
    <xf numFmtId="0" fontId="21" fillId="0" borderId="49" xfId="0" applyFont="1" applyBorder="1" applyAlignment="1">
      <alignment horizontal="center"/>
    </xf>
    <xf numFmtId="14" fontId="21" fillId="0" borderId="49" xfId="0" applyNumberFormat="1" applyFont="1" applyBorder="1" applyAlignment="1">
      <alignment horizontal="center"/>
    </xf>
    <xf numFmtId="0" fontId="21" fillId="0" borderId="1" xfId="0" applyFont="1" applyFill="1" applyBorder="1" applyAlignment="1">
      <alignment horizontal="center"/>
    </xf>
    <xf numFmtId="14" fontId="21" fillId="0" borderId="1" xfId="0" applyNumberFormat="1" applyFont="1" applyFill="1" applyBorder="1" applyAlignment="1">
      <alignment horizontal="center"/>
    </xf>
    <xf numFmtId="0" fontId="21" fillId="0" borderId="0" xfId="0" applyFont="1" applyFill="1" applyAlignment="1">
      <alignment horizontal="center"/>
    </xf>
    <xf numFmtId="0" fontId="21" fillId="0" borderId="50" xfId="0" applyFont="1" applyBorder="1" applyAlignment="1">
      <alignment horizontal="center"/>
    </xf>
    <xf numFmtId="14" fontId="21" fillId="0" borderId="50" xfId="0" applyNumberFormat="1" applyFont="1" applyBorder="1" applyAlignment="1">
      <alignment horizontal="center"/>
    </xf>
    <xf numFmtId="0" fontId="21" fillId="0" borderId="48" xfId="0" applyFont="1" applyBorder="1" applyAlignment="1"/>
    <xf numFmtId="0" fontId="21" fillId="0" borderId="0" xfId="0" applyFont="1" applyAlignment="1">
      <alignment horizontal="center"/>
    </xf>
    <xf numFmtId="0" fontId="11" fillId="0" borderId="0" xfId="0" applyFont="1" applyFill="1" applyAlignment="1"/>
    <xf numFmtId="0" fontId="23" fillId="16" borderId="1" xfId="0" applyFont="1" applyFill="1" applyBorder="1" applyAlignment="1">
      <alignment vertical="center" wrapText="1"/>
    </xf>
    <xf numFmtId="164" fontId="23" fillId="16" borderId="1" xfId="0" applyNumberFormat="1" applyFont="1" applyFill="1" applyBorder="1" applyAlignment="1">
      <alignment vertical="center" wrapText="1"/>
    </xf>
    <xf numFmtId="0" fontId="23" fillId="16" borderId="52" xfId="0" applyFont="1" applyFill="1" applyBorder="1" applyAlignment="1">
      <alignment vertical="center" wrapText="1"/>
    </xf>
    <xf numFmtId="0" fontId="23" fillId="8" borderId="1" xfId="0" applyFont="1" applyFill="1" applyBorder="1"/>
    <xf numFmtId="164" fontId="23" fillId="8" borderId="1" xfId="0" applyNumberFormat="1" applyFont="1" applyFill="1" applyBorder="1"/>
    <xf numFmtId="0" fontId="23" fillId="8" borderId="52" xfId="0" applyFont="1" applyFill="1" applyBorder="1"/>
    <xf numFmtId="0" fontId="24" fillId="0" borderId="53" xfId="0" applyFont="1" applyFill="1" applyBorder="1" applyAlignment="1"/>
    <xf numFmtId="0" fontId="23" fillId="8" borderId="1" xfId="0" applyFont="1" applyFill="1" applyBorder="1" applyAlignment="1"/>
    <xf numFmtId="14" fontId="23" fillId="8" borderId="1" xfId="0" applyNumberFormat="1" applyFont="1" applyFill="1" applyBorder="1"/>
    <xf numFmtId="0" fontId="23" fillId="0" borderId="1" xfId="0" applyFont="1" applyBorder="1"/>
    <xf numFmtId="164" fontId="23" fillId="0" borderId="1" xfId="0" applyNumberFormat="1" applyFont="1" applyBorder="1"/>
    <xf numFmtId="0" fontId="23" fillId="0" borderId="52" xfId="0" applyFont="1" applyBorder="1"/>
    <xf numFmtId="0" fontId="23" fillId="0" borderId="1" xfId="0" applyFont="1" applyBorder="1" applyAlignment="1"/>
    <xf numFmtId="0" fontId="23" fillId="0" borderId="1" xfId="0" applyFont="1" applyBorder="1" applyAlignment="1">
      <alignment vertical="center" wrapText="1"/>
    </xf>
    <xf numFmtId="14" fontId="23" fillId="0" borderId="1" xfId="0" applyNumberFormat="1" applyFont="1" applyBorder="1" applyAlignment="1">
      <alignment vertical="center" wrapText="1"/>
    </xf>
    <xf numFmtId="0" fontId="23" fillId="0" borderId="52" xfId="0" applyFont="1" applyBorder="1" applyAlignment="1">
      <alignment vertical="center" wrapText="1"/>
    </xf>
    <xf numFmtId="164" fontId="23" fillId="0" borderId="1" xfId="0" applyNumberFormat="1" applyFont="1" applyBorder="1" applyAlignment="1">
      <alignment vertical="center" wrapText="1"/>
    </xf>
    <xf numFmtId="14" fontId="23" fillId="0" borderId="1" xfId="0" applyNumberFormat="1" applyFont="1" applyBorder="1"/>
    <xf numFmtId="0" fontId="23" fillId="0" borderId="1" xfId="0" applyFont="1" applyFill="1" applyBorder="1" applyAlignment="1">
      <alignment vertical="center" wrapText="1"/>
    </xf>
    <xf numFmtId="164" fontId="23" fillId="0" borderId="1" xfId="0" applyNumberFormat="1" applyFont="1" applyFill="1" applyBorder="1" applyAlignment="1">
      <alignment vertical="center" wrapText="1"/>
    </xf>
    <xf numFmtId="0" fontId="24" fillId="0" borderId="38" xfId="0" applyFont="1" applyFill="1" applyBorder="1" applyAlignment="1">
      <alignment vertical="center" wrapText="1"/>
    </xf>
    <xf numFmtId="0" fontId="0" fillId="0" borderId="0" xfId="0" applyFont="1" applyFill="1"/>
    <xf numFmtId="0" fontId="23" fillId="0" borderId="1" xfId="0" applyFont="1" applyFill="1" applyBorder="1"/>
    <xf numFmtId="0" fontId="23" fillId="0" borderId="1" xfId="0" applyFont="1" applyFill="1" applyBorder="1" applyAlignment="1"/>
    <xf numFmtId="14" fontId="23" fillId="0" borderId="1" xfId="0" applyNumberFormat="1" applyFont="1" applyFill="1" applyBorder="1"/>
    <xf numFmtId="0" fontId="24" fillId="0" borderId="38" xfId="0" applyFont="1" applyFill="1" applyBorder="1"/>
    <xf numFmtId="164" fontId="23" fillId="0" borderId="1" xfId="0" applyNumberFormat="1" applyFont="1" applyFill="1" applyBorder="1"/>
    <xf numFmtId="0" fontId="25" fillId="0" borderId="1" xfId="0" applyFont="1" applyFill="1" applyBorder="1"/>
    <xf numFmtId="164" fontId="25" fillId="0" borderId="1" xfId="0" applyNumberFormat="1" applyFont="1" applyFill="1" applyBorder="1"/>
    <xf numFmtId="0" fontId="11" fillId="0" borderId="0" xfId="0" applyFont="1" applyFill="1"/>
    <xf numFmtId="0" fontId="14" fillId="0" borderId="0" xfId="0" applyFont="1" applyAlignment="1">
      <alignment horizontal="center" vertical="center"/>
    </xf>
    <xf numFmtId="0" fontId="21" fillId="0" borderId="57" xfId="0" applyFont="1" applyBorder="1" applyAlignment="1">
      <alignment horizontal="center"/>
    </xf>
    <xf numFmtId="0" fontId="21" fillId="0" borderId="58" xfId="0" applyFont="1" applyBorder="1" applyAlignment="1">
      <alignment horizontal="center"/>
    </xf>
    <xf numFmtId="0" fontId="21" fillId="0" borderId="15" xfId="0" applyFont="1" applyFill="1" applyBorder="1" applyAlignment="1">
      <alignment horizontal="center"/>
    </xf>
    <xf numFmtId="0" fontId="21" fillId="0" borderId="59" xfId="0" applyFont="1" applyBorder="1" applyAlignment="1">
      <alignment horizontal="center"/>
    </xf>
    <xf numFmtId="0" fontId="21" fillId="0" borderId="1" xfId="0" applyFont="1" applyBorder="1"/>
    <xf numFmtId="0" fontId="21" fillId="0" borderId="6" xfId="0" applyFont="1" applyBorder="1"/>
    <xf numFmtId="0" fontId="21" fillId="0" borderId="7" xfId="0" applyFont="1" applyBorder="1"/>
    <xf numFmtId="0" fontId="21" fillId="0" borderId="6" xfId="0" applyFont="1" applyFill="1" applyBorder="1" applyAlignment="1">
      <alignment horizontal="center"/>
    </xf>
    <xf numFmtId="0" fontId="21" fillId="0" borderId="7" xfId="0" applyFont="1" applyFill="1" applyBorder="1" applyAlignment="1">
      <alignment horizontal="center"/>
    </xf>
    <xf numFmtId="0" fontId="21" fillId="0" borderId="8" xfId="0" applyFont="1" applyBorder="1"/>
    <xf numFmtId="0" fontId="21" fillId="0" borderId="9" xfId="0" applyFont="1" applyBorder="1"/>
    <xf numFmtId="0" fontId="21" fillId="0" borderId="10" xfId="0" applyFont="1" applyBorder="1"/>
    <xf numFmtId="0" fontId="21" fillId="0" borderId="24" xfId="0" applyFont="1" applyBorder="1"/>
    <xf numFmtId="0" fontId="21" fillId="0" borderId="11" xfId="0" applyFont="1" applyBorder="1"/>
    <xf numFmtId="0" fontId="21" fillId="0" borderId="60" xfId="0" applyFont="1" applyBorder="1"/>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1" fillId="3" borderId="63" xfId="0" applyFont="1" applyFill="1" applyBorder="1" applyAlignment="1">
      <alignment horizontal="center" vertical="center" wrapText="1"/>
    </xf>
    <xf numFmtId="14" fontId="1" fillId="3" borderId="63" xfId="0" applyNumberFormat="1" applyFont="1" applyFill="1" applyBorder="1" applyAlignment="1">
      <alignment horizontal="center" vertical="center" wrapText="1"/>
    </xf>
    <xf numFmtId="0" fontId="1" fillId="3" borderId="64" xfId="0" applyFont="1" applyFill="1" applyBorder="1" applyAlignment="1">
      <alignment horizontal="center" vertical="center" wrapText="1"/>
    </xf>
    <xf numFmtId="0" fontId="21" fillId="0" borderId="16" xfId="0" applyFont="1" applyBorder="1"/>
    <xf numFmtId="0" fontId="21" fillId="0" borderId="15" xfId="0" applyFont="1" applyBorder="1"/>
    <xf numFmtId="0" fontId="21" fillId="0" borderId="17" xfId="0" applyFont="1" applyBorder="1"/>
    <xf numFmtId="0" fontId="21" fillId="0" borderId="39" xfId="0" applyFont="1" applyBorder="1"/>
    <xf numFmtId="0" fontId="21" fillId="0" borderId="18" xfId="0" applyFont="1" applyBorder="1"/>
    <xf numFmtId="0" fontId="21" fillId="0" borderId="18" xfId="0" applyFont="1" applyFill="1" applyBorder="1" applyAlignment="1">
      <alignment horizontal="center"/>
    </xf>
    <xf numFmtId="0" fontId="21" fillId="0" borderId="23" xfId="0" applyFont="1" applyBorder="1"/>
    <xf numFmtId="0" fontId="1" fillId="3" borderId="65" xfId="0" applyFont="1" applyFill="1" applyBorder="1" applyAlignment="1">
      <alignment horizontal="center" vertical="center" wrapText="1"/>
    </xf>
    <xf numFmtId="0" fontId="21" fillId="23" borderId="66" xfId="0" applyFont="1" applyFill="1" applyBorder="1"/>
    <xf numFmtId="0" fontId="21" fillId="23" borderId="67" xfId="0" applyFont="1" applyFill="1" applyBorder="1"/>
    <xf numFmtId="0" fontId="21" fillId="23" borderId="67" xfId="0" applyFont="1" applyFill="1" applyBorder="1" applyAlignment="1">
      <alignment horizontal="center"/>
    </xf>
    <xf numFmtId="0" fontId="21" fillId="23" borderId="68" xfId="0" applyFont="1" applyFill="1" applyBorder="1"/>
    <xf numFmtId="0" fontId="15" fillId="11" borderId="0" xfId="0" applyFont="1" applyFill="1" applyBorder="1" applyAlignment="1">
      <alignment horizontal="center" wrapText="1"/>
    </xf>
    <xf numFmtId="0" fontId="18" fillId="16" borderId="0" xfId="0" applyFont="1" applyFill="1" applyBorder="1" applyAlignment="1">
      <alignment horizontal="center" vertical="center" wrapText="1"/>
    </xf>
    <xf numFmtId="0" fontId="0" fillId="11" borderId="0" xfId="0" applyFill="1" applyBorder="1"/>
    <xf numFmtId="0" fontId="0" fillId="16" borderId="0" xfId="0" applyFill="1" applyBorder="1"/>
    <xf numFmtId="0" fontId="18" fillId="16" borderId="0" xfId="0" applyFont="1" applyFill="1" applyBorder="1" applyAlignment="1">
      <alignment horizontal="center"/>
    </xf>
    <xf numFmtId="3" fontId="21" fillId="2" borderId="50" xfId="0" applyNumberFormat="1" applyFont="1" applyFill="1" applyBorder="1" applyAlignment="1">
      <alignment horizontal="center"/>
    </xf>
    <xf numFmtId="3" fontId="21" fillId="2" borderId="48" xfId="0" applyNumberFormat="1" applyFont="1" applyFill="1" applyBorder="1" applyAlignment="1">
      <alignment horizontal="center"/>
    </xf>
    <xf numFmtId="3" fontId="21" fillId="2" borderId="48" xfId="0" applyNumberFormat="1" applyFont="1" applyFill="1" applyBorder="1" applyAlignment="1">
      <alignment horizontal="center" vertical="center"/>
    </xf>
    <xf numFmtId="3" fontId="21" fillId="2" borderId="49" xfId="0" applyNumberFormat="1" applyFont="1" applyFill="1" applyBorder="1" applyAlignment="1">
      <alignment horizontal="center"/>
    </xf>
    <xf numFmtId="3" fontId="21" fillId="2" borderId="1" xfId="0" applyNumberFormat="1" applyFont="1" applyFill="1" applyBorder="1" applyAlignment="1">
      <alignment horizontal="center"/>
    </xf>
    <xf numFmtId="0" fontId="15" fillId="0" borderId="43" xfId="0" applyFont="1" applyFill="1" applyBorder="1" applyAlignment="1">
      <alignment horizontal="center"/>
    </xf>
    <xf numFmtId="0" fontId="15" fillId="0" borderId="0" xfId="0" applyFont="1" applyFill="1" applyBorder="1" applyAlignment="1">
      <alignment horizontal="center"/>
    </xf>
    <xf numFmtId="3" fontId="15" fillId="2" borderId="40" xfId="0" applyNumberFormat="1" applyFont="1" applyFill="1" applyBorder="1" applyAlignment="1">
      <alignment horizontal="center"/>
    </xf>
    <xf numFmtId="0" fontId="15" fillId="2" borderId="40" xfId="0" applyFont="1" applyFill="1" applyBorder="1" applyAlignment="1">
      <alignment horizontal="center"/>
    </xf>
    <xf numFmtId="0" fontId="15" fillId="2" borderId="42" xfId="0" applyFont="1" applyFill="1" applyBorder="1" applyAlignment="1">
      <alignment horizontal="center"/>
    </xf>
    <xf numFmtId="3" fontId="15" fillId="2" borderId="42" xfId="0" applyNumberFormat="1" applyFont="1" applyFill="1" applyBorder="1" applyAlignment="1">
      <alignment horizontal="center"/>
    </xf>
    <xf numFmtId="1" fontId="2" fillId="2" borderId="30" xfId="0" applyNumberFormat="1" applyFont="1" applyFill="1" applyBorder="1" applyAlignment="1">
      <alignment horizontal="center" vertical="center"/>
    </xf>
    <xf numFmtId="0" fontId="2" fillId="5" borderId="11" xfId="0" applyFont="1" applyFill="1" applyBorder="1" applyAlignment="1">
      <alignment horizontal="center" vertical="center"/>
    </xf>
    <xf numFmtId="1" fontId="26" fillId="2" borderId="32" xfId="0" applyNumberFormat="1" applyFont="1" applyFill="1" applyBorder="1" applyAlignment="1">
      <alignment horizontal="center" vertical="center" wrapText="1"/>
    </xf>
    <xf numFmtId="49" fontId="26" fillId="11"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0" fontId="27" fillId="0" borderId="1" xfId="0" applyFont="1" applyFill="1" applyBorder="1" applyAlignment="1">
      <alignment horizontal="center" vertical="center"/>
    </xf>
    <xf numFmtId="1" fontId="27" fillId="0" borderId="1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 fontId="28" fillId="2" borderId="1" xfId="0"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0" xfId="0" applyFont="1" applyFill="1" applyBorder="1"/>
    <xf numFmtId="0" fontId="6" fillId="0" borderId="7" xfId="0" applyFont="1" applyBorder="1"/>
    <xf numFmtId="0" fontId="6" fillId="0" borderId="0" xfId="0" applyFont="1"/>
    <xf numFmtId="0" fontId="27" fillId="0" borderId="11" xfId="0" applyFont="1" applyFill="1" applyBorder="1" applyAlignment="1">
      <alignment horizontal="center" vertical="center"/>
    </xf>
    <xf numFmtId="0" fontId="0" fillId="0" borderId="39" xfId="0" applyBorder="1" applyAlignment="1">
      <alignment horizontal="center" vertical="center" wrapText="1"/>
    </xf>
    <xf numFmtId="0" fontId="11" fillId="0" borderId="18" xfId="0" applyFont="1" applyBorder="1" applyAlignment="1">
      <alignment horizontal="center" vertical="center" wrapText="1"/>
    </xf>
    <xf numFmtId="0" fontId="0" fillId="0" borderId="69" xfId="0" applyBorder="1" applyAlignment="1">
      <alignment horizontal="center" vertical="center" wrapText="1"/>
    </xf>
    <xf numFmtId="0" fontId="0" fillId="8" borderId="1" xfId="0" applyFill="1" applyBorder="1" applyAlignment="1">
      <alignment horizontal="center" vertical="center" wrapText="1"/>
    </xf>
    <xf numFmtId="0" fontId="0" fillId="0" borderId="14" xfId="0" applyBorder="1" applyAlignment="1">
      <alignment horizontal="center" vertical="center" wrapText="1"/>
    </xf>
    <xf numFmtId="0" fontId="6" fillId="0" borderId="7" xfId="0" applyFont="1" applyBorder="1" applyAlignment="1">
      <alignment horizontal="center" vertical="center" wrapText="1"/>
    </xf>
    <xf numFmtId="0" fontId="0" fillId="0" borderId="10" xfId="0" applyBorder="1" applyAlignment="1">
      <alignment horizontal="center" vertical="center" wrapText="1"/>
    </xf>
    <xf numFmtId="0" fontId="1" fillId="6" borderId="27" xfId="0" applyFont="1" applyFill="1" applyBorder="1" applyAlignment="1">
      <alignment horizontal="center" vertical="center" wrapText="1"/>
    </xf>
    <xf numFmtId="0" fontId="6" fillId="4" borderId="11" xfId="0" applyFont="1" applyFill="1" applyBorder="1" applyAlignment="1">
      <alignment horizontal="center" vertical="center"/>
    </xf>
    <xf numFmtId="1" fontId="26" fillId="2" borderId="31" xfId="0" applyNumberFormat="1" applyFont="1" applyFill="1" applyBorder="1" applyAlignment="1">
      <alignment horizontal="center" vertical="center"/>
    </xf>
    <xf numFmtId="0" fontId="26" fillId="5" borderId="1" xfId="0" applyFont="1" applyFill="1" applyBorder="1" applyAlignment="1">
      <alignment horizontal="center" vertical="center"/>
    </xf>
    <xf numFmtId="0" fontId="0" fillId="9" borderId="69" xfId="0" applyFill="1" applyBorder="1" applyAlignment="1">
      <alignment horizontal="center" vertical="center" wrapText="1"/>
    </xf>
    <xf numFmtId="0" fontId="0" fillId="12" borderId="18" xfId="0" applyFill="1" applyBorder="1" applyAlignment="1">
      <alignment horizontal="center" vertical="center" wrapText="1"/>
    </xf>
    <xf numFmtId="0" fontId="0" fillId="12" borderId="69" xfId="0" applyFill="1" applyBorder="1" applyAlignment="1">
      <alignment horizontal="center" vertical="center" wrapText="1"/>
    </xf>
    <xf numFmtId="0" fontId="0" fillId="0" borderId="70" xfId="0" applyBorder="1" applyAlignment="1">
      <alignment horizontal="center" vertical="center"/>
    </xf>
    <xf numFmtId="0" fontId="0" fillId="0" borderId="71" xfId="0" applyBorder="1" applyAlignment="1">
      <alignment horizontal="center" vertical="center"/>
    </xf>
    <xf numFmtId="0" fontId="11" fillId="0" borderId="71" xfId="0" applyFont="1" applyBorder="1" applyAlignment="1">
      <alignment horizontal="center" vertical="center"/>
    </xf>
    <xf numFmtId="0" fontId="6" fillId="0" borderId="71" xfId="0" applyFont="1" applyBorder="1" applyAlignment="1">
      <alignment horizontal="center" vertical="center"/>
    </xf>
    <xf numFmtId="0" fontId="11" fillId="0" borderId="1" xfId="0" applyFont="1" applyFill="1" applyBorder="1" applyAlignment="1">
      <alignment horizontal="center" vertical="center"/>
    </xf>
    <xf numFmtId="0" fontId="8" fillId="0" borderId="1" xfId="1" applyBorder="1" applyAlignment="1">
      <alignment horizontal="center" vertical="center"/>
    </xf>
    <xf numFmtId="0" fontId="1" fillId="3" borderId="4" xfId="0" applyFont="1" applyFill="1" applyBorder="1" applyAlignment="1">
      <alignment horizontal="center" vertical="center" wrapText="1"/>
    </xf>
    <xf numFmtId="0" fontId="0" fillId="0" borderId="72" xfId="0" applyBorder="1" applyAlignment="1">
      <alignment horizontal="center" vertical="center"/>
    </xf>
    <xf numFmtId="0" fontId="0" fillId="0" borderId="71" xfId="0" applyBorder="1" applyAlignment="1">
      <alignment horizontal="center" vertical="center" wrapText="1"/>
    </xf>
    <xf numFmtId="0" fontId="0" fillId="7" borderId="71" xfId="0" applyFill="1" applyBorder="1" applyAlignment="1">
      <alignment horizontal="center" vertical="center" wrapText="1"/>
    </xf>
    <xf numFmtId="0" fontId="0" fillId="4" borderId="71" xfId="0" applyFill="1" applyBorder="1" applyAlignment="1">
      <alignment horizontal="center" vertical="center" wrapText="1"/>
    </xf>
    <xf numFmtId="0" fontId="6" fillId="0" borderId="71" xfId="0" applyFont="1" applyBorder="1" applyAlignment="1">
      <alignment horizontal="center" vertical="center" wrapText="1"/>
    </xf>
    <xf numFmtId="0" fontId="0" fillId="0" borderId="73" xfId="0" applyBorder="1" applyAlignment="1">
      <alignment horizontal="center" vertical="center"/>
    </xf>
    <xf numFmtId="0" fontId="0" fillId="0" borderId="24" xfId="0" applyBorder="1" applyAlignment="1">
      <alignment horizontal="center" vertical="center" wrapText="1"/>
    </xf>
    <xf numFmtId="0" fontId="11" fillId="0" borderId="6" xfId="0" applyFont="1" applyBorder="1" applyAlignment="1">
      <alignment horizontal="center" vertical="center" wrapText="1"/>
    </xf>
    <xf numFmtId="0" fontId="0" fillId="0" borderId="31" xfId="0"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1" xfId="0" applyFont="1" applyFill="1" applyBorder="1" applyAlignment="1">
      <alignment horizontal="center" vertical="center"/>
    </xf>
    <xf numFmtId="0" fontId="11" fillId="0" borderId="15" xfId="0" applyFont="1" applyBorder="1" applyAlignment="1">
      <alignment horizontal="center" vertical="center"/>
    </xf>
    <xf numFmtId="0" fontId="11" fillId="2" borderId="0" xfId="0" applyFont="1" applyFill="1" applyBorder="1"/>
    <xf numFmtId="0" fontId="11" fillId="0" borderId="7" xfId="0" applyFont="1" applyBorder="1"/>
    <xf numFmtId="14" fontId="11" fillId="0" borderId="1" xfId="0" applyNumberFormat="1" applyFont="1" applyFill="1" applyBorder="1" applyAlignment="1">
      <alignment horizontal="center" vertical="center"/>
    </xf>
    <xf numFmtId="0" fontId="11" fillId="0" borderId="15" xfId="0" applyFont="1" applyFill="1" applyBorder="1" applyAlignment="1">
      <alignment horizontal="center" vertical="center"/>
    </xf>
    <xf numFmtId="0" fontId="11" fillId="0" borderId="71" xfId="0" applyFont="1" applyBorder="1" applyAlignment="1">
      <alignment horizontal="center" vertical="center" wrapText="1"/>
    </xf>
    <xf numFmtId="0" fontId="1" fillId="16" borderId="11" xfId="0" applyFont="1" applyFill="1" applyBorder="1" applyAlignment="1">
      <alignment horizontal="center" vertical="center"/>
    </xf>
    <xf numFmtId="0" fontId="28" fillId="0" borderId="15" xfId="0" applyFont="1" applyBorder="1" applyAlignment="1">
      <alignment horizontal="center" vertical="center"/>
    </xf>
    <xf numFmtId="0" fontId="0" fillId="0" borderId="0" xfId="0" applyAlignment="1">
      <alignment horizontal="center"/>
    </xf>
    <xf numFmtId="0" fontId="1" fillId="24" borderId="2" xfId="0" applyFont="1" applyFill="1" applyBorder="1" applyAlignment="1">
      <alignment horizontal="center" vertical="center" wrapText="1"/>
    </xf>
    <xf numFmtId="0" fontId="1" fillId="24" borderId="11" xfId="0" applyFont="1" applyFill="1" applyBorder="1" applyAlignment="1">
      <alignment horizontal="center" vertical="center"/>
    </xf>
    <xf numFmtId="0" fontId="7" fillId="24"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24" borderId="9" xfId="0" applyFont="1" applyFill="1" applyBorder="1" applyAlignment="1">
      <alignment horizontal="center" vertical="center"/>
    </xf>
    <xf numFmtId="1" fontId="7" fillId="0" borderId="11" xfId="0" applyNumberFormat="1" applyFont="1" applyFill="1" applyBorder="1" applyAlignment="1">
      <alignment horizontal="center" vertical="center"/>
    </xf>
    <xf numFmtId="1" fontId="1" fillId="0" borderId="11" xfId="0" applyNumberFormat="1" applyFont="1" applyFill="1" applyBorder="1" applyAlignment="1">
      <alignment horizontal="center" vertical="center"/>
    </xf>
    <xf numFmtId="1" fontId="1" fillId="0" borderId="9" xfId="0" applyNumberFormat="1" applyFont="1" applyFill="1" applyBorder="1" applyAlignment="1">
      <alignment horizontal="center" vertical="center"/>
    </xf>
    <xf numFmtId="0" fontId="0" fillId="4" borderId="36" xfId="0" applyFill="1" applyBorder="1" applyAlignment="1">
      <alignment horizontal="center" vertical="center"/>
    </xf>
    <xf numFmtId="1" fontId="1" fillId="3" borderId="2" xfId="0" applyNumberFormat="1" applyFont="1" applyFill="1" applyBorder="1" applyAlignment="1">
      <alignment horizontal="center" vertical="center" wrapText="1"/>
    </xf>
    <xf numFmtId="1" fontId="0" fillId="0" borderId="0" xfId="0" applyNumberFormat="1" applyAlignment="1">
      <alignment wrapText="1"/>
    </xf>
    <xf numFmtId="0" fontId="29" fillId="0" borderId="0" xfId="0" applyFont="1"/>
    <xf numFmtId="0" fontId="12" fillId="0" borderId="6" xfId="0" applyFont="1" applyBorder="1" applyAlignment="1">
      <alignment horizontal="center"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6" borderId="27" xfId="0" applyFont="1" applyFill="1" applyBorder="1" applyAlignment="1">
      <alignment horizontal="center" vertical="center" wrapText="1"/>
    </xf>
    <xf numFmtId="14" fontId="1" fillId="6" borderId="27" xfId="0" applyNumberFormat="1"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10" borderId="54" xfId="0" applyFont="1" applyFill="1" applyBorder="1" applyAlignment="1">
      <alignment horizontal="center" vertical="center" wrapText="1"/>
    </xf>
    <xf numFmtId="0" fontId="1" fillId="10" borderId="55" xfId="0" applyFont="1" applyFill="1" applyBorder="1" applyAlignment="1">
      <alignment horizontal="center" vertical="center" wrapText="1"/>
    </xf>
    <xf numFmtId="0" fontId="1" fillId="10" borderId="56" xfId="0" applyFont="1" applyFill="1" applyBorder="1" applyAlignment="1">
      <alignment horizontal="center" vertical="center" wrapText="1"/>
    </xf>
    <xf numFmtId="0" fontId="22" fillId="21" borderId="45" xfId="0" applyFont="1" applyFill="1" applyBorder="1" applyAlignment="1">
      <alignment horizontal="center"/>
    </xf>
    <xf numFmtId="0" fontId="22" fillId="21" borderId="51" xfId="0" applyFont="1" applyFill="1" applyBorder="1" applyAlignment="1">
      <alignment horizontal="center"/>
    </xf>
    <xf numFmtId="0" fontId="21" fillId="22" borderId="0" xfId="0" applyFont="1" applyFill="1" applyAlignment="1">
      <alignment horizontal="center"/>
    </xf>
    <xf numFmtId="0" fontId="17" fillId="19" borderId="45" xfId="0" applyFont="1" applyFill="1" applyBorder="1" applyAlignment="1">
      <alignment horizontal="center"/>
    </xf>
    <xf numFmtId="0" fontId="19" fillId="20" borderId="0" xfId="0" applyFont="1" applyFill="1" applyAlignment="1">
      <alignment horizontal="center"/>
    </xf>
  </cellXfs>
  <cellStyles count="2">
    <cellStyle name="Lien hypertexte"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[SUIVI_GLOBAL_P5.xlsx]Eses nov 2023!Tableau croisé dynamique1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Insertions</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par entreprises : </a:t>
            </a:r>
          </a:p>
          <a:p>
            <a:pPr>
              <a:defRPr>
                <a:solidFill>
                  <a:schemeClr val="dk1"/>
                </a:solidFill>
              </a:defRPr>
            </a:pP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Un total </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de</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72</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 insérés dans 40 entreprises</a:t>
            </a:r>
            <a:endParaRPr lang="en-US">
              <a:solidFill>
                <a:schemeClr val="accent1">
                  <a:lumMod val="50000"/>
                </a:schemeClr>
              </a:solidFill>
              <a:effectLst>
                <a:outerShdw blurRad="50800" dist="38100" dir="2700000" algn="tl" rotWithShape="0">
                  <a:prstClr val="black">
                    <a:alpha val="40000"/>
                  </a:prstClr>
                </a:outerShdw>
              </a:effectLst>
            </a:endParaRPr>
          </a:p>
        </c:rich>
      </c:tx>
      <c:layout>
        <c:manualLayout>
          <c:xMode val="edge"/>
          <c:yMode val="edge"/>
          <c:x val="0.29442224111491616"/>
          <c:y val="9.245820714718353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fr-FR"/>
        </a:p>
      </c:txPr>
    </c:title>
    <c:autoTitleDeleted val="0"/>
    <c:pivotFmts>
      <c:pivotFmt>
        <c:idx val="0"/>
        <c:spPr>
          <a:solidFill>
            <a:schemeClr val="accent1">
              <a:lumMod val="40000"/>
              <a:lumOff val="60000"/>
            </a:schemeClr>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'Eses nov 2023'!$B$3</c:f>
              <c:strCache>
                <c:ptCount val="1"/>
                <c:pt idx="0">
                  <c:v>Total</c:v>
                </c:pt>
              </c:strCache>
            </c:strRef>
          </c:tx>
          <c:spPr>
            <a:solidFill>
              <a:schemeClr val="accent1"/>
            </a:solidFill>
            <a:ln>
              <a:noFill/>
            </a:ln>
            <a:effectLst/>
          </c:spPr>
          <c:invertIfNegative val="0"/>
          <c:cat>
            <c:strRef>
              <c:f>'Eses nov 2023'!$A$4:$A$44</c:f>
              <c:strCache>
                <c:ptCount val="40"/>
                <c:pt idx="0">
                  <c:v>AD AGENCY</c:v>
                </c:pt>
                <c:pt idx="1">
                  <c:v>Afri Lins</c:v>
                </c:pt>
                <c:pt idx="2">
                  <c:v>AFRICAN DIGITAL BRAND</c:v>
                </c:pt>
                <c:pt idx="3">
                  <c:v>Al Jabbar GROUP</c:v>
                </c:pt>
                <c:pt idx="4">
                  <c:v>ARISTARC</c:v>
                </c:pt>
                <c:pt idx="5">
                  <c:v>Atypic Digital</c:v>
                </c:pt>
                <c:pt idx="6">
                  <c:v>Benga Agency ; BIS immobilier et bmg</c:v>
                </c:pt>
                <c:pt idx="7">
                  <c:v>Beuss bi</c:v>
                </c:pt>
                <c:pt idx="8">
                  <c:v>Comup Senegal</c:v>
                </c:pt>
                <c:pt idx="9">
                  <c:v>CONCREE</c:v>
                </c:pt>
                <c:pt idx="10">
                  <c:v>Consul'Etude</c:v>
                </c:pt>
                <c:pt idx="11">
                  <c:v>CORIS BANK</c:v>
                </c:pt>
                <c:pt idx="12">
                  <c:v>Digitalis</c:v>
                </c:pt>
                <c:pt idx="13">
                  <c:v>Dislab West Africa</c:v>
                </c:pt>
                <c:pt idx="14">
                  <c:v>Ecole au Sénégal</c:v>
                </c:pt>
                <c:pt idx="15">
                  <c:v>Escape Coworking</c:v>
                </c:pt>
                <c:pt idx="16">
                  <c:v>greentech</c:v>
                </c:pt>
                <c:pt idx="17">
                  <c:v>GROUPE WARABA</c:v>
                </c:pt>
                <c:pt idx="18">
                  <c:v>GS1 Sénégal</c:v>
                </c:pt>
                <c:pt idx="19">
                  <c:v>INENI</c:v>
                </c:pt>
                <c:pt idx="20">
                  <c:v>IT Mobile Afrique</c:v>
                </c:pt>
                <c:pt idx="21">
                  <c:v>Khadim Tech</c:v>
                </c:pt>
                <c:pt idx="22">
                  <c:v>Lakavern</c:v>
                </c:pt>
                <c:pt idx="23">
                  <c:v>Mercure</c:v>
                </c:pt>
                <c:pt idx="24">
                  <c:v>Millimages</c:v>
                </c:pt>
                <c:pt idx="25">
                  <c:v>MTSA</c:v>
                </c:pt>
                <c:pt idx="26">
                  <c:v>OFMS</c:v>
                </c:pt>
                <c:pt idx="27">
                  <c:v>Persotic</c:v>
                </c:pt>
                <c:pt idx="28">
                  <c:v>Proboutik</c:v>
                </c:pt>
                <c:pt idx="29">
                  <c:v>Pylon Group</c:v>
                </c:pt>
                <c:pt idx="30">
                  <c:v>Radio Dunia Vision</c:v>
                </c:pt>
                <c:pt idx="31">
                  <c:v>SENELEC</c:v>
                </c:pt>
                <c:pt idx="32">
                  <c:v>Skale TEK</c:v>
                </c:pt>
                <c:pt idx="33">
                  <c:v>SONATEL</c:v>
                </c:pt>
                <c:pt idx="34">
                  <c:v>Studio Asaman</c:v>
                </c:pt>
                <c:pt idx="35">
                  <c:v>SUN TELECOM</c:v>
                </c:pt>
                <c:pt idx="36">
                  <c:v>Sunupack</c:v>
                </c:pt>
                <c:pt idx="37">
                  <c:v>Tech observateur</c:v>
                </c:pt>
                <c:pt idx="38">
                  <c:v>Transnumérique</c:v>
                </c:pt>
                <c:pt idx="39">
                  <c:v>Yowah Com</c:v>
                </c:pt>
              </c:strCache>
            </c:strRef>
          </c:cat>
          <c:val>
            <c:numRef>
              <c:f>'Eses nov 2023'!$B$4:$B$44</c:f>
              <c:numCache>
                <c:formatCode>General</c:formatCode>
                <c:ptCount val="40"/>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1</c:v>
                </c:pt>
                <c:pt idx="17">
                  <c:v>2</c:v>
                </c:pt>
                <c:pt idx="18">
                  <c:v>1</c:v>
                </c:pt>
                <c:pt idx="19">
                  <c:v>1</c:v>
                </c:pt>
                <c:pt idx="20">
                  <c:v>1</c:v>
                </c:pt>
                <c:pt idx="21">
                  <c:v>3</c:v>
                </c:pt>
                <c:pt idx="22">
                  <c:v>1</c:v>
                </c:pt>
                <c:pt idx="23">
                  <c:v>1</c:v>
                </c:pt>
                <c:pt idx="24">
                  <c:v>1</c:v>
                </c:pt>
                <c:pt idx="25">
                  <c:v>1</c:v>
                </c:pt>
                <c:pt idx="26">
                  <c:v>10</c:v>
                </c:pt>
                <c:pt idx="27">
                  <c:v>1</c:v>
                </c:pt>
                <c:pt idx="28">
                  <c:v>1</c:v>
                </c:pt>
                <c:pt idx="29">
                  <c:v>1</c:v>
                </c:pt>
                <c:pt idx="30">
                  <c:v>1</c:v>
                </c:pt>
                <c:pt idx="31">
                  <c:v>1</c:v>
                </c:pt>
                <c:pt idx="32">
                  <c:v>1</c:v>
                </c:pt>
                <c:pt idx="33">
                  <c:v>18</c:v>
                </c:pt>
                <c:pt idx="34">
                  <c:v>1</c:v>
                </c:pt>
                <c:pt idx="35">
                  <c:v>1</c:v>
                </c:pt>
                <c:pt idx="36">
                  <c:v>2</c:v>
                </c:pt>
                <c:pt idx="37">
                  <c:v>1</c:v>
                </c:pt>
                <c:pt idx="38">
                  <c:v>1</c:v>
                </c:pt>
                <c:pt idx="39">
                  <c:v>1</c:v>
                </c:pt>
              </c:numCache>
            </c:numRef>
          </c:val>
          <c:extLst>
            <c:ext xmlns:c16="http://schemas.microsoft.com/office/drawing/2014/chart" uri="{C3380CC4-5D6E-409C-BE32-E72D297353CC}">
              <c16:uniqueId val="{00000000-F1D4-4B0B-BE95-8ED3E2422345}"/>
            </c:ext>
          </c:extLst>
        </c:ser>
        <c:dLbls>
          <c:showLegendKey val="0"/>
          <c:showVal val="0"/>
          <c:showCatName val="0"/>
          <c:showSerName val="0"/>
          <c:showPercent val="0"/>
          <c:showBubbleSize val="0"/>
        </c:dLbls>
        <c:gapWidth val="219"/>
        <c:overlap val="-27"/>
        <c:axId val="1120334192"/>
        <c:axId val="1120333648"/>
      </c:barChart>
      <c:catAx>
        <c:axId val="1120334192"/>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120333648"/>
        <c:crosses val="autoZero"/>
        <c:auto val="1"/>
        <c:lblAlgn val="ctr"/>
        <c:lblOffset val="100"/>
        <c:noMultiLvlLbl val="0"/>
      </c:catAx>
      <c:valAx>
        <c:axId val="11203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fr-FR"/>
          </a:p>
        </c:txPr>
        <c:crossAx val="112033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3</xdr:row>
      <xdr:rowOff>6350</xdr:rowOff>
    </xdr:from>
    <xdr:to>
      <xdr:col>13</xdr:col>
      <xdr:colOff>349250</xdr:colOff>
      <xdr:row>21</xdr:row>
      <xdr:rowOff>63500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xt_ndoye003882/Desktop/CME/01%20-%20SUIVI/05%20-%20INSERTION/R&#233;ponses%20formulaires%20d'Octobre%202023/Formulaire%20Insertion%20Pro%20P5%20-%2014.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ponses au formulaire 1"/>
    </sheetNames>
    <sheetDataSet>
      <sheetData sheetId="0">
        <row r="1">
          <cell r="E1" t="str">
            <v>NUMERO DE TELEPHONE (7X XXX XX XX)</v>
          </cell>
          <cell r="F1" t="str">
            <v>SEXE</v>
          </cell>
          <cell r="G1" t="str">
            <v>AGE</v>
          </cell>
          <cell r="H1" t="str">
            <v>REFERENTIEL</v>
          </cell>
          <cell r="I1" t="str">
            <v>QUEL EST VOTRE DERNIER NIVEAU D'ETUDE VALIDE</v>
          </cell>
          <cell r="J1" t="str">
            <v>QUEL EST VOTRE DOMAINE D'ETUDE ?</v>
          </cell>
          <cell r="K1" t="str">
            <v>DANS QUEL ETABLISSEMNT SCOLAIRE AVEZ VOUS OBTENU CE DIPLOME ?</v>
          </cell>
          <cell r="L1" t="str">
            <v>QUEL ETAIT VOTRE STATUT SOCIOPROFESSIONNEL EN DEBUTANT LA FORMATION ?</v>
          </cell>
          <cell r="M1" t="str">
            <v>SI VOUS ETIEZ ETUDIANT AU DEBUT DE  LA FORMATION, AVEZ-VOUS POURSUIVI VOS ETUDES DURANT LA FORMATION ?</v>
          </cell>
          <cell r="N1" t="str">
            <v xml:space="preserve">COMPTEZ VOUS POURSUIVRE / REPRENDRE VOS ETUDES A LA FIN DE LA FORMATION ? </v>
          </cell>
          <cell r="O1" t="str">
            <v xml:space="preserve">TRAVAILLEZ-VOUS  ACTUELLEMENT ? </v>
          </cell>
          <cell r="P1" t="str">
            <v>SI OUI, ETES VOUS...</v>
          </cell>
          <cell r="Q1" t="str">
            <v xml:space="preserve">Si oui ,quel est le nom de l’entreprise ? </v>
          </cell>
          <cell r="R1" t="str">
            <v>Dans quel domaine l'entreprise évolue-t'elle ?</v>
          </cell>
          <cell r="S1" t="str">
            <v xml:space="preserve">Si oui, quelle est la durée de contrat ? </v>
          </cell>
          <cell r="T1" t="str">
            <v>Si oui, quelle est votre rémunération actuelle ?</v>
          </cell>
          <cell r="U1" t="str">
            <v>Si oui, communiquez-nous les coordonnés de votre contact entreprise (nom, numéro de téléphone et mail)</v>
          </cell>
          <cell r="V1" t="str">
            <v>Depuis le début de la formation, combien d'entretiens avez-vous passé en vue de votre insertion ?</v>
          </cell>
          <cell r="W1" t="str">
            <v xml:space="preserve">A l’issue de cette formation, quel est le poste sur lequel vous aimeriez vous épanouir ? </v>
          </cell>
          <cell r="X1" t="str">
            <v xml:space="preserve">Selon vous, comment pourrions-nous vous aider dans votre insertion professionnelle ? </v>
          </cell>
          <cell r="Y1" t="str">
            <v>Avez-vous une appétence pour l’entreprenariat ? Etes-vous un entrepreneur ou membre d'une équipe projet de la promo 4 ?</v>
          </cell>
          <cell r="Z1" t="str">
            <v xml:space="preserve">Si oui, merci de nous faire part de votre projet. </v>
          </cell>
          <cell r="AA1" t="str">
            <v xml:space="preserve">Quel est le problème que vous souhaitez résoudre / le  besoin que vous souhaitez combler avec ce projet ? </v>
          </cell>
          <cell r="AB1" t="str">
            <v xml:space="preserve">A quelle étape du projet en êtes-vous ?  </v>
          </cell>
          <cell r="AC1" t="str">
            <v>Si votre équipe projet est déjà réunie et qu'au moins un membre de l'équipe fait partie de la promo merci de le/les désigner.</v>
          </cell>
          <cell r="AD1" t="str">
            <v xml:space="preserve">Depuis quand avez-vous cette idée ? </v>
          </cell>
          <cell r="AE1" t="str">
            <v>Selon vous, comment pourrions-nous vous accompagner dans la réalisation de votre projet entrepreneurial ?</v>
          </cell>
          <cell r="AF1" t="str">
            <v>Souhaitez-vous participer aux modules de formation en ENTREPRENEURIAT?</v>
          </cell>
        </row>
        <row r="2">
          <cell r="E2">
            <v>776788298</v>
          </cell>
          <cell r="F2" t="str">
            <v>M</v>
          </cell>
          <cell r="G2">
            <v>27</v>
          </cell>
          <cell r="H2" t="str">
            <v>DEVELOPPEMENT WEB MOBILE</v>
          </cell>
          <cell r="I2" t="str">
            <v>Licence 3</v>
          </cell>
          <cell r="J2" t="str">
            <v>MATHÉMATIQUE</v>
          </cell>
          <cell r="K2" t="str">
            <v>UNIVERSITÉ CHEIKH ANTA DIOP</v>
          </cell>
          <cell r="L2" t="str">
            <v>Etudiant</v>
          </cell>
          <cell r="M2" t="str">
            <v>Non</v>
          </cell>
          <cell r="N2" t="str">
            <v>Oui, poursuivre</v>
          </cell>
          <cell r="O2" t="str">
            <v>Non</v>
          </cell>
          <cell r="V2" t="str">
            <v>Aucun</v>
          </cell>
          <cell r="W2" t="str">
            <v>DEVELOPPEUR WEB MOBILE</v>
          </cell>
          <cell r="X2" t="str">
            <v>En me proposant des opportunités</v>
          </cell>
          <cell r="Y2" t="str">
            <v>Non</v>
          </cell>
          <cell r="AB2" t="str">
            <v>Idée (vous n'avez fait qu'y réfléchir pour l'instant)</v>
          </cell>
          <cell r="AD2" t="str">
            <v>Moins d'un an</v>
          </cell>
          <cell r="AF2" t="str">
            <v>Oui</v>
          </cell>
        </row>
        <row r="3">
          <cell r="E3">
            <v>773417360</v>
          </cell>
          <cell r="F3" t="str">
            <v>M</v>
          </cell>
          <cell r="G3">
            <v>24</v>
          </cell>
          <cell r="H3" t="str">
            <v>DEVELOPPEMENT WEB MOBILE</v>
          </cell>
          <cell r="I3" t="str">
            <v>Licence 3</v>
          </cell>
          <cell r="J3" t="str">
            <v>informatique</v>
          </cell>
          <cell r="K3" t="str">
            <v>ESTM</v>
          </cell>
          <cell r="L3" t="str">
            <v>Recherche d'opportunités</v>
          </cell>
          <cell r="M3" t="str">
            <v>Non</v>
          </cell>
          <cell r="N3" t="str">
            <v>Oui, reprendre</v>
          </cell>
          <cell r="O3" t="str">
            <v>Non</v>
          </cell>
          <cell r="V3" t="str">
            <v>Aucun</v>
          </cell>
          <cell r="W3" t="str">
            <v>Developpeur</v>
          </cell>
          <cell r="X3" t="str">
            <v xml:space="preserve">Nous mettre en relation avec les entreprises , pousser les entreprises à nous donner une chance comme un entretien technique ou bien un stage </v>
          </cell>
          <cell r="Y3" t="str">
            <v>Oui</v>
          </cell>
          <cell r="AB3" t="str">
            <v>Idée (vous n'avez fait qu'y réfléchir pour l'instant)</v>
          </cell>
          <cell r="AD3" t="str">
            <v>Entre 1 et 3 ans</v>
          </cell>
          <cell r="AE3" t="str">
            <v>Nous former d'avantage dans entrepreneuriat numérique</v>
          </cell>
          <cell r="AF3" t="str">
            <v>Oui</v>
          </cell>
        </row>
        <row r="4">
          <cell r="E4">
            <v>772246127</v>
          </cell>
          <cell r="F4" t="str">
            <v>M</v>
          </cell>
          <cell r="G4">
            <v>25</v>
          </cell>
          <cell r="H4" t="str">
            <v>DEVELOPPEMENT WEB MOBILE</v>
          </cell>
          <cell r="I4" t="str">
            <v>Licence 3</v>
          </cell>
          <cell r="J4" t="str">
            <v xml:space="preserve">Informatique </v>
          </cell>
          <cell r="K4" t="str">
            <v>Université virtuelle du senegal</v>
          </cell>
          <cell r="L4" t="str">
            <v>Etudiant</v>
          </cell>
          <cell r="M4" t="str">
            <v>Oui</v>
          </cell>
          <cell r="N4" t="str">
            <v>Non</v>
          </cell>
          <cell r="O4" t="str">
            <v>Non</v>
          </cell>
          <cell r="V4" t="str">
            <v>Aucun</v>
          </cell>
          <cell r="W4" t="str">
            <v xml:space="preserve">Je veux le poste de développeur fullstack </v>
          </cell>
          <cell r="X4" t="str">
            <v>En m'aidant a trouvé une bonne stage</v>
          </cell>
          <cell r="Y4" t="str">
            <v>Non</v>
          </cell>
          <cell r="AF4" t="str">
            <v>Oui</v>
          </cell>
        </row>
        <row r="5">
          <cell r="E5">
            <v>771949877</v>
          </cell>
          <cell r="F5" t="str">
            <v>F</v>
          </cell>
          <cell r="G5">
            <v>24</v>
          </cell>
          <cell r="H5" t="str">
            <v>DEVELOPPEMENT WEB MOBILE</v>
          </cell>
          <cell r="I5" t="str">
            <v>Licence 1</v>
          </cell>
          <cell r="J5" t="str">
            <v xml:space="preserve">Développement Web </v>
          </cell>
          <cell r="K5" t="str">
            <v>Sonatel Academy</v>
          </cell>
          <cell r="L5" t="str">
            <v>Salarié</v>
          </cell>
          <cell r="M5" t="str">
            <v>Non</v>
          </cell>
          <cell r="N5" t="str">
            <v>Oui, poursuivre</v>
          </cell>
          <cell r="O5" t="str">
            <v>Non</v>
          </cell>
          <cell r="V5" t="str">
            <v>Aucun</v>
          </cell>
          <cell r="W5" t="str">
            <v>Developpeur Back-end</v>
          </cell>
          <cell r="X5" t="str">
            <v>Je pense que vous pourriez m'aider dans mon insertion professionnelle de plusieurs manières :
Mentorat : Un mentorat serait extrêmement bénéfique pour moi. J'apprécierais grandement la chance  bénéficier de leurs conseils et de leurs retours d'expérience pour développer mes compétences.</v>
          </cell>
          <cell r="Y5" t="str">
            <v>Non</v>
          </cell>
          <cell r="AF5" t="str">
            <v>Oui</v>
          </cell>
        </row>
        <row r="6">
          <cell r="E6">
            <v>784785690</v>
          </cell>
          <cell r="F6" t="str">
            <v>F</v>
          </cell>
          <cell r="G6">
            <v>24</v>
          </cell>
          <cell r="H6" t="str">
            <v>REFERENT DIGITAL</v>
          </cell>
          <cell r="I6" t="str">
            <v>Licence 2</v>
          </cell>
          <cell r="J6" t="str">
            <v xml:space="preserve">Multimédia _l'internet et la communication </v>
          </cell>
          <cell r="K6" t="str">
            <v>Université numérique Cheikh Amidou Kâne(uvs)</v>
          </cell>
          <cell r="L6" t="str">
            <v>Etudiant</v>
          </cell>
          <cell r="M6" t="str">
            <v>Non</v>
          </cell>
          <cell r="N6" t="str">
            <v>Oui, reprendre</v>
          </cell>
          <cell r="O6" t="str">
            <v>Non</v>
          </cell>
          <cell r="V6" t="str">
            <v>Aucun</v>
          </cell>
          <cell r="W6" t="str">
            <v>Designer , community manager</v>
          </cell>
          <cell r="X6" t="str">
            <v xml:space="preserve">Avoir de stage </v>
          </cell>
          <cell r="Y6" t="str">
            <v>Non</v>
          </cell>
          <cell r="AF6" t="str">
            <v>Oui</v>
          </cell>
        </row>
        <row r="7">
          <cell r="E7">
            <v>773015053</v>
          </cell>
          <cell r="F7" t="str">
            <v>F</v>
          </cell>
          <cell r="G7">
            <v>25</v>
          </cell>
          <cell r="H7" t="str">
            <v>DEVELOPPEMENT WEB MOBILE</v>
          </cell>
          <cell r="I7" t="str">
            <v>BAC +2 (BTS/DTS/DUT...)</v>
          </cell>
          <cell r="J7" t="str">
            <v>Informatique</v>
          </cell>
          <cell r="K7" t="str">
            <v>Institut Superieur d'Informatique(isi)</v>
          </cell>
          <cell r="L7" t="str">
            <v>Recherche d'opportunités</v>
          </cell>
          <cell r="M7" t="str">
            <v>Non</v>
          </cell>
          <cell r="N7" t="str">
            <v>Oui, poursuivre</v>
          </cell>
          <cell r="O7" t="str">
            <v>Non</v>
          </cell>
          <cell r="V7" t="str">
            <v>Aucun</v>
          </cell>
          <cell r="W7" t="str">
            <v>developpeur</v>
          </cell>
          <cell r="X7" t="str">
            <v>M'accompagner</v>
          </cell>
          <cell r="Y7" t="str">
            <v>Non</v>
          </cell>
          <cell r="AF7" t="str">
            <v>Oui</v>
          </cell>
        </row>
        <row r="8">
          <cell r="E8">
            <v>773015053</v>
          </cell>
          <cell r="F8" t="str">
            <v>F</v>
          </cell>
          <cell r="G8">
            <v>25</v>
          </cell>
          <cell r="H8" t="str">
            <v>DEVELOPPEMENT WEB MOBILE</v>
          </cell>
          <cell r="I8" t="str">
            <v>BAC +2 (BTS/DTS/DUT...)</v>
          </cell>
          <cell r="J8" t="str">
            <v xml:space="preserve">Informatique </v>
          </cell>
          <cell r="K8" t="str">
            <v>Izi</v>
          </cell>
          <cell r="L8" t="str">
            <v>Etudiant</v>
          </cell>
          <cell r="M8" t="str">
            <v>Non</v>
          </cell>
          <cell r="N8" t="str">
            <v>Oui, poursuivre</v>
          </cell>
          <cell r="O8" t="str">
            <v>Non</v>
          </cell>
          <cell r="V8">
            <v>1</v>
          </cell>
          <cell r="W8" t="str">
            <v>Développement web</v>
          </cell>
          <cell r="X8" t="str">
            <v xml:space="preserve">M’accompagner </v>
          </cell>
          <cell r="Y8" t="str">
            <v>Non</v>
          </cell>
          <cell r="AF8" t="str">
            <v>Oui</v>
          </cell>
        </row>
        <row r="9">
          <cell r="E9">
            <v>773417360</v>
          </cell>
          <cell r="F9" t="str">
            <v>M</v>
          </cell>
          <cell r="G9">
            <v>24</v>
          </cell>
          <cell r="H9" t="str">
            <v>DEVELOPPEMENT WEB MOBILE</v>
          </cell>
          <cell r="I9" t="str">
            <v>Licence 3</v>
          </cell>
          <cell r="J9" t="str">
            <v>génie logiciel</v>
          </cell>
          <cell r="K9" t="str">
            <v>ESTM</v>
          </cell>
          <cell r="L9" t="str">
            <v>Recherche d'opportunités</v>
          </cell>
          <cell r="M9" t="str">
            <v>Non</v>
          </cell>
          <cell r="N9" t="str">
            <v>Oui, poursuivre</v>
          </cell>
          <cell r="O9" t="str">
            <v>Non</v>
          </cell>
          <cell r="V9" t="str">
            <v>Aucun</v>
          </cell>
          <cell r="W9" t="str">
            <v>Développeur fullstack</v>
          </cell>
          <cell r="X9" t="str">
            <v>Nous mettre en relation avec les entreprises</v>
          </cell>
          <cell r="Y9" t="str">
            <v>Oui</v>
          </cell>
          <cell r="Z9" t="str">
            <v>je réfléchis encore</v>
          </cell>
          <cell r="AB9" t="str">
            <v>Idée (vous n'avez fait qu'y réfléchir pour l'instant)</v>
          </cell>
          <cell r="AD9" t="str">
            <v>Entre 1 et 3 ans</v>
          </cell>
          <cell r="AF9" t="str">
            <v>Oui</v>
          </cell>
        </row>
        <row r="10">
          <cell r="E10">
            <v>772246127</v>
          </cell>
          <cell r="F10" t="str">
            <v>M</v>
          </cell>
          <cell r="G10">
            <v>24</v>
          </cell>
          <cell r="H10" t="str">
            <v>DEVELOPPEMENT WEB MOBILE</v>
          </cell>
          <cell r="I10" t="str">
            <v>Licence 3</v>
          </cell>
          <cell r="J10" t="str">
            <v xml:space="preserve">Développement web </v>
          </cell>
          <cell r="K10" t="str">
            <v>Uvs</v>
          </cell>
          <cell r="L10" t="str">
            <v>Etudiant</v>
          </cell>
          <cell r="M10" t="str">
            <v>Oui</v>
          </cell>
          <cell r="N10" t="str">
            <v>Non</v>
          </cell>
          <cell r="O10" t="str">
            <v>Non</v>
          </cell>
          <cell r="V10" t="str">
            <v>Aucun</v>
          </cell>
          <cell r="W10" t="str">
            <v xml:space="preserve">Développeur fullstack </v>
          </cell>
          <cell r="X10" t="str">
            <v xml:space="preserve">A trouvé un stage </v>
          </cell>
          <cell r="Y10" t="str">
            <v>Non</v>
          </cell>
          <cell r="AF10" t="str">
            <v>Oui</v>
          </cell>
        </row>
        <row r="11">
          <cell r="E11">
            <v>776788298</v>
          </cell>
          <cell r="F11" t="str">
            <v>M</v>
          </cell>
          <cell r="G11">
            <v>27</v>
          </cell>
          <cell r="H11" t="str">
            <v>DEVELOPPEMENT WEB MOBILE</v>
          </cell>
          <cell r="I11" t="str">
            <v>Licence 3</v>
          </cell>
          <cell r="J11" t="str">
            <v xml:space="preserve">MATHÉMATIQUE </v>
          </cell>
          <cell r="K11" t="str">
            <v xml:space="preserve">Université Cheikh Anta Diop de Dakar </v>
          </cell>
          <cell r="L11" t="str">
            <v>Etudiant</v>
          </cell>
          <cell r="M11" t="str">
            <v>Non</v>
          </cell>
          <cell r="N11" t="str">
            <v>Oui, poursuivre</v>
          </cell>
          <cell r="O11" t="str">
            <v>Non</v>
          </cell>
          <cell r="V11" t="str">
            <v>Aucun</v>
          </cell>
          <cell r="W11" t="str">
            <v xml:space="preserve">Développeur web mobile </v>
          </cell>
          <cell r="X11" t="str">
            <v xml:space="preserve">Info sur les opportunités </v>
          </cell>
          <cell r="Y11" t="str">
            <v>Non</v>
          </cell>
          <cell r="AB11" t="str">
            <v>Idée (vous n'avez fait qu'y réfléchir pour l'instant)</v>
          </cell>
          <cell r="AD11" t="str">
            <v>Moins d'un an</v>
          </cell>
          <cell r="AE11" t="str">
            <v xml:space="preserve">Des ateliers </v>
          </cell>
          <cell r="AF11" t="str">
            <v>Oui</v>
          </cell>
        </row>
        <row r="12">
          <cell r="E12">
            <v>784785690</v>
          </cell>
          <cell r="F12" t="str">
            <v>F</v>
          </cell>
          <cell r="G12">
            <v>23</v>
          </cell>
          <cell r="H12" t="str">
            <v>REFERENT DIGITAL</v>
          </cell>
          <cell r="I12" t="str">
            <v>Licence 2</v>
          </cell>
          <cell r="J12" t="str">
            <v xml:space="preserve">Multimédia internet et communication </v>
          </cell>
          <cell r="K12" t="str">
            <v>UVS</v>
          </cell>
          <cell r="L12" t="str">
            <v>Etudiant</v>
          </cell>
          <cell r="M12" t="str">
            <v>Non</v>
          </cell>
          <cell r="N12" t="str">
            <v>Oui, reprendre</v>
          </cell>
          <cell r="O12" t="str">
            <v>Non</v>
          </cell>
          <cell r="V12" t="str">
            <v>Aucun</v>
          </cell>
          <cell r="W12" t="str">
            <v xml:space="preserve">Référente Digitale </v>
          </cell>
          <cell r="X12" t="str">
            <v xml:space="preserve">Avoir un stage </v>
          </cell>
          <cell r="Y12" t="str">
            <v>Non</v>
          </cell>
          <cell r="AF12" t="str">
            <v>Oui</v>
          </cell>
        </row>
        <row r="13">
          <cell r="E13">
            <v>771949877</v>
          </cell>
          <cell r="F13" t="str">
            <v>F</v>
          </cell>
          <cell r="G13">
            <v>24</v>
          </cell>
          <cell r="H13" t="str">
            <v>DEVELOPPEMENT WEB MOBILE</v>
          </cell>
          <cell r="I13" t="str">
            <v>Licence 1</v>
          </cell>
          <cell r="J13" t="str">
            <v>Développement web</v>
          </cell>
          <cell r="K13" t="str">
            <v xml:space="preserve">Sonatel Academy </v>
          </cell>
          <cell r="L13" t="str">
            <v>Salarié</v>
          </cell>
          <cell r="M13" t="str">
            <v>Non</v>
          </cell>
          <cell r="N13" t="str">
            <v>Oui, poursuivre</v>
          </cell>
          <cell r="O13" t="str">
            <v>Non</v>
          </cell>
          <cell r="V13" t="str">
            <v>Aucun</v>
          </cell>
          <cell r="W13" t="str">
            <v>Développeur Back-end</v>
          </cell>
          <cell r="X13" t="str">
            <v xml:space="preserve">Avoir un mentor qui m'aidera sur le plan technique et professionnel </v>
          </cell>
          <cell r="Y13" t="str">
            <v>Non</v>
          </cell>
          <cell r="AF13" t="str">
            <v>Oui</v>
          </cell>
        </row>
        <row r="14">
          <cell r="E14">
            <v>778425601</v>
          </cell>
          <cell r="F14" t="str">
            <v>F</v>
          </cell>
          <cell r="G14">
            <v>25</v>
          </cell>
          <cell r="H14" t="str">
            <v>DEVELOPPEMENT DATA</v>
          </cell>
          <cell r="I14" t="str">
            <v>Licence 3</v>
          </cell>
          <cell r="J14" t="str">
            <v xml:space="preserve">Informatique </v>
          </cell>
          <cell r="K14" t="str">
            <v>Isi</v>
          </cell>
          <cell r="L14" t="str">
            <v>Etudiant</v>
          </cell>
          <cell r="M14" t="str">
            <v>Non</v>
          </cell>
          <cell r="N14" t="str">
            <v>Oui, poursuivre</v>
          </cell>
          <cell r="O14" t="str">
            <v>Non</v>
          </cell>
          <cell r="V14">
            <v>1</v>
          </cell>
          <cell r="W14" t="str">
            <v>Data analyste data engeneer</v>
          </cell>
          <cell r="X14" t="str">
            <v xml:space="preserve">Avec un plus d’entretien </v>
          </cell>
          <cell r="Y14" t="str">
            <v>Oui</v>
          </cell>
          <cell r="Z14">
            <v>0</v>
          </cell>
          <cell r="AA14">
            <v>0</v>
          </cell>
          <cell r="AB14">
            <v>0</v>
          </cell>
          <cell r="AF14" t="str">
            <v>Oui</v>
          </cell>
        </row>
        <row r="15">
          <cell r="E15">
            <v>781000411</v>
          </cell>
          <cell r="F15" t="str">
            <v>M</v>
          </cell>
          <cell r="G15">
            <v>32</v>
          </cell>
          <cell r="H15" t="str">
            <v>DEVELOPPEMENT WEB MOBILE</v>
          </cell>
          <cell r="I15" t="str">
            <v>BFEM</v>
          </cell>
          <cell r="L15" t="str">
            <v>Salarié</v>
          </cell>
          <cell r="M15" t="str">
            <v>Non</v>
          </cell>
          <cell r="N15" t="str">
            <v>Non</v>
          </cell>
          <cell r="O15" t="str">
            <v>Oui</v>
          </cell>
          <cell r="P15" t="str">
            <v>Stagiaire</v>
          </cell>
          <cell r="Q15" t="str">
            <v>Oui</v>
          </cell>
          <cell r="R15" t="str">
            <v>Orange</v>
          </cell>
          <cell r="S15" t="str">
            <v>6 mois</v>
          </cell>
          <cell r="V15" t="str">
            <v>Aucun</v>
          </cell>
          <cell r="W15" t="str">
            <v>Dev Web/Mobile</v>
          </cell>
          <cell r="X15" t="str">
            <v>Je</v>
          </cell>
          <cell r="Y15" t="str">
            <v>Non</v>
          </cell>
          <cell r="AF15" t="str">
            <v>Non</v>
          </cell>
        </row>
        <row r="16">
          <cell r="E16">
            <v>775208229</v>
          </cell>
          <cell r="F16" t="str">
            <v>F</v>
          </cell>
          <cell r="G16">
            <v>30</v>
          </cell>
          <cell r="H16" t="str">
            <v>REFERENT DIGITAL</v>
          </cell>
          <cell r="I16" t="str">
            <v>Licence 3</v>
          </cell>
          <cell r="J16" t="str">
            <v>Informatique</v>
          </cell>
          <cell r="K16" t="str">
            <v>Université Alioune Diop de Bambey</v>
          </cell>
          <cell r="L16" t="str">
            <v>Entrepreneur / Indépendant / Freelancer</v>
          </cell>
          <cell r="M16" t="str">
            <v>Non</v>
          </cell>
          <cell r="N16" t="str">
            <v>Oui, poursuivre</v>
          </cell>
          <cell r="O16" t="str">
            <v>Oui</v>
          </cell>
          <cell r="P16" t="str">
            <v>Contrat de stage qui prend fin ce 16 Novembre</v>
          </cell>
          <cell r="Q16" t="str">
            <v>Oui</v>
          </cell>
          <cell r="R16" t="str">
            <v>E-commerce</v>
          </cell>
          <cell r="S16" t="str">
            <v>3 mois</v>
          </cell>
          <cell r="T16">
            <v>75000</v>
          </cell>
          <cell r="V16">
            <v>1</v>
          </cell>
          <cell r="W16" t="str">
            <v>Webmaster</v>
          </cell>
          <cell r="X16" t="str">
            <v>Former les apprenants dès le début de la formation en création de cv et lettre de motivations. Faire des alternances école/entreprises  pendant la formation</v>
          </cell>
          <cell r="Y16" t="str">
            <v>Non</v>
          </cell>
          <cell r="AF16" t="str">
            <v>Oui</v>
          </cell>
        </row>
        <row r="17">
          <cell r="E17">
            <v>772238013</v>
          </cell>
          <cell r="F17" t="str">
            <v>M</v>
          </cell>
          <cell r="G17">
            <v>23</v>
          </cell>
          <cell r="H17" t="str">
            <v>DEVELOPPEMENT WEB MOBILE</v>
          </cell>
          <cell r="I17" t="str">
            <v>Licence 3</v>
          </cell>
          <cell r="J17" t="str">
            <v>genie logiciel et securité informatique</v>
          </cell>
          <cell r="K17" t="str">
            <v>institut polytechnique des metiers</v>
          </cell>
          <cell r="L17" t="str">
            <v>Etudiant</v>
          </cell>
          <cell r="M17" t="str">
            <v>Non</v>
          </cell>
          <cell r="N17" t="str">
            <v>Oui, poursuivre</v>
          </cell>
          <cell r="O17" t="str">
            <v>Non</v>
          </cell>
          <cell r="V17" t="str">
            <v>Aucun</v>
          </cell>
          <cell r="W17" t="str">
            <v>developpeur backend</v>
          </cell>
          <cell r="X17" t="str">
            <v>en m'aidant à trouver un stage pour decouvrir le milieu professsionnel</v>
          </cell>
          <cell r="Y17" t="str">
            <v>Non</v>
          </cell>
          <cell r="AF17" t="str">
            <v>Oui</v>
          </cell>
        </row>
        <row r="18">
          <cell r="E18">
            <v>774715759</v>
          </cell>
          <cell r="F18" t="str">
            <v>F</v>
          </cell>
          <cell r="G18">
            <v>22</v>
          </cell>
          <cell r="H18" t="str">
            <v>DEVELOPPEMENT WEB MOBILE</v>
          </cell>
          <cell r="I18" t="str">
            <v>Licence 3</v>
          </cell>
          <cell r="J18" t="str">
            <v>Cybersecurité</v>
          </cell>
          <cell r="K18" t="str">
            <v>Université Numerique Cheikh Hamidou Kane</v>
          </cell>
          <cell r="L18" t="str">
            <v>Etudiant</v>
          </cell>
          <cell r="M18" t="str">
            <v>Oui</v>
          </cell>
          <cell r="N18" t="str">
            <v>Non</v>
          </cell>
          <cell r="O18" t="str">
            <v>Non</v>
          </cell>
          <cell r="V18" t="str">
            <v>Aucun</v>
          </cell>
          <cell r="W18" t="str">
            <v>Developpeur web</v>
          </cell>
          <cell r="X18" t="str">
            <v>En me recommandant à des entreprises</v>
          </cell>
          <cell r="Y18" t="str">
            <v>Non</v>
          </cell>
          <cell r="AF18" t="str">
            <v>Oui</v>
          </cell>
        </row>
        <row r="19">
          <cell r="E19">
            <v>774850630</v>
          </cell>
          <cell r="F19" t="str">
            <v>M</v>
          </cell>
          <cell r="G19">
            <v>27</v>
          </cell>
          <cell r="H19" t="str">
            <v>DEVELOPPEMENT WEB MOBILE</v>
          </cell>
          <cell r="I19" t="str">
            <v>BAC +2 (BTS/DTS/DUT...)</v>
          </cell>
          <cell r="J19" t="str">
            <v>Informatique</v>
          </cell>
          <cell r="K19" t="str">
            <v>ODC</v>
          </cell>
          <cell r="L19" t="str">
            <v>Recherche d'opportunités</v>
          </cell>
          <cell r="M19" t="str">
            <v>Non</v>
          </cell>
          <cell r="N19" t="str">
            <v>Non</v>
          </cell>
          <cell r="O19" t="str">
            <v>Non</v>
          </cell>
          <cell r="P19" t="str">
            <v>recherche de stage</v>
          </cell>
          <cell r="Q19" t="str">
            <v>Non</v>
          </cell>
          <cell r="V19" t="str">
            <v>Aucun</v>
          </cell>
          <cell r="W19" t="str">
            <v>developpeur full stack</v>
          </cell>
          <cell r="X19" t="str">
            <v>Me trouver un stage enfin que je puisse m'emrliorer et mettre en avant mes competance</v>
          </cell>
          <cell r="Y19" t="str">
            <v>Non</v>
          </cell>
          <cell r="AF19" t="str">
            <v>Oui</v>
          </cell>
        </row>
        <row r="20">
          <cell r="E20">
            <v>774740176</v>
          </cell>
          <cell r="F20" t="str">
            <v>M</v>
          </cell>
          <cell r="G20">
            <v>27</v>
          </cell>
          <cell r="H20" t="str">
            <v>DEVELOPPEMENT WEB MOBILE</v>
          </cell>
          <cell r="I20" t="str">
            <v>Licence 3</v>
          </cell>
          <cell r="J20" t="str">
            <v xml:space="preserve">Histoire </v>
          </cell>
          <cell r="K20" t="str">
            <v xml:space="preserve">Ucad </v>
          </cell>
          <cell r="L20" t="str">
            <v>Recherche d'opportunités</v>
          </cell>
          <cell r="M20" t="str">
            <v>Non</v>
          </cell>
          <cell r="N20" t="str">
            <v>Non</v>
          </cell>
          <cell r="O20" t="str">
            <v>Non</v>
          </cell>
          <cell r="Q20" t="str">
            <v>Non</v>
          </cell>
          <cell r="V20">
            <v>1</v>
          </cell>
          <cell r="W20" t="str">
            <v>Développement Web et mobile</v>
          </cell>
          <cell r="X20" t="str">
            <v xml:space="preserve">En premier lieu j'aimerais avoir un stage </v>
          </cell>
          <cell r="Y20" t="str">
            <v>Non</v>
          </cell>
          <cell r="AF20" t="str">
            <v>Oui</v>
          </cell>
        </row>
        <row r="21">
          <cell r="E21">
            <v>773425533</v>
          </cell>
          <cell r="F21" t="str">
            <v>F</v>
          </cell>
          <cell r="G21">
            <v>25</v>
          </cell>
          <cell r="H21" t="str">
            <v>DEVELOPPEMENT WEB MOBILE</v>
          </cell>
          <cell r="I21" t="str">
            <v>BAC +2 (BTS/DTS/DUT...)</v>
          </cell>
          <cell r="J21" t="str">
            <v>Math physique Informatique</v>
          </cell>
          <cell r="K21" t="str">
            <v>Universite Alioune Diop Bambey</v>
          </cell>
          <cell r="L21" t="str">
            <v>Etudiant</v>
          </cell>
          <cell r="M21" t="str">
            <v>Non</v>
          </cell>
          <cell r="N21" t="str">
            <v>Oui, poursuivre</v>
          </cell>
          <cell r="O21" t="str">
            <v>Non</v>
          </cell>
          <cell r="V21" t="str">
            <v>Aucun</v>
          </cell>
          <cell r="W21" t="str">
            <v>developpeuse web mobile</v>
          </cell>
          <cell r="X21" t="str">
            <v>En nous proposant des postes</v>
          </cell>
          <cell r="Y21" t="str">
            <v>Oui</v>
          </cell>
          <cell r="Z21">
            <v>0</v>
          </cell>
          <cell r="AA21">
            <v>0</v>
          </cell>
          <cell r="AB21">
            <v>0</v>
          </cell>
          <cell r="AF21" t="str">
            <v>Oui</v>
          </cell>
        </row>
        <row r="22">
          <cell r="E22">
            <v>785944489</v>
          </cell>
          <cell r="F22" t="str">
            <v>F</v>
          </cell>
          <cell r="G22">
            <v>26</v>
          </cell>
          <cell r="H22" t="str">
            <v>DEVELOPPEMENT WEB MOBILE</v>
          </cell>
          <cell r="I22" t="str">
            <v>Licence 3</v>
          </cell>
          <cell r="J22" t="str">
            <v xml:space="preserve">Développement web et mobile </v>
          </cell>
          <cell r="K22" t="str">
            <v xml:space="preserve">Ensup Afrique </v>
          </cell>
          <cell r="L22" t="str">
            <v>Recherche d'opportunités</v>
          </cell>
          <cell r="M22" t="str">
            <v>Non</v>
          </cell>
          <cell r="N22" t="str">
            <v>Non</v>
          </cell>
          <cell r="O22" t="str">
            <v>Non</v>
          </cell>
          <cell r="V22" t="str">
            <v>Aucun</v>
          </cell>
          <cell r="W22" t="str">
            <v xml:space="preserve">Être développeuse </v>
          </cell>
          <cell r="X22" t="str">
            <v xml:space="preserve">Pour m’aider à avoir du travail </v>
          </cell>
          <cell r="Y22" t="str">
            <v>Non</v>
          </cell>
          <cell r="AF22" t="str">
            <v>Oui</v>
          </cell>
        </row>
        <row r="23">
          <cell r="E23">
            <v>775030863</v>
          </cell>
          <cell r="F23" t="str">
            <v>F</v>
          </cell>
          <cell r="G23">
            <v>27</v>
          </cell>
          <cell r="H23" t="str">
            <v>DEVELOPPEMENT WEB MOBILE</v>
          </cell>
          <cell r="I23" t="str">
            <v>Licence 3</v>
          </cell>
          <cell r="J23" t="str">
            <v>Développement web</v>
          </cell>
          <cell r="K23" t="str">
            <v>Université Alioune DIOP De Bambey</v>
          </cell>
          <cell r="L23" t="str">
            <v>Etudiant</v>
          </cell>
          <cell r="M23" t="str">
            <v>Non</v>
          </cell>
          <cell r="N23" t="str">
            <v>Oui, poursuivre</v>
          </cell>
          <cell r="O23" t="str">
            <v>Non</v>
          </cell>
          <cell r="V23" t="str">
            <v>Aucun</v>
          </cell>
          <cell r="W23" t="str">
            <v>Développeuse back-end</v>
          </cell>
          <cell r="X23" t="str">
            <v>Me mettre en relation avec des entreprises  qui recrutent pour des postes en lien avec mes compétences d'assistant virtuel et d'apprentissage automatique.
Me permettre de faire des stages d'observation ou des périodes d'essai pour m'entraîner dans un environnement professionnel réel.</v>
          </cell>
          <cell r="Y23" t="str">
            <v>Non</v>
          </cell>
          <cell r="AF23" t="str">
            <v>Oui</v>
          </cell>
        </row>
        <row r="24">
          <cell r="E24">
            <v>772586360</v>
          </cell>
          <cell r="F24" t="str">
            <v>M</v>
          </cell>
          <cell r="G24">
            <v>25</v>
          </cell>
          <cell r="H24" t="str">
            <v>DEVELOPPEMENT WEB MOBILE</v>
          </cell>
          <cell r="I24" t="str">
            <v>Licence 3</v>
          </cell>
          <cell r="J24" t="str">
            <v>Mathématique Informatique</v>
          </cell>
          <cell r="K24" t="str">
            <v>Université Iba Der Thiam de Thiès</v>
          </cell>
          <cell r="L24" t="str">
            <v>Etudiant</v>
          </cell>
          <cell r="M24" t="str">
            <v>Non</v>
          </cell>
          <cell r="N24" t="str">
            <v>Non</v>
          </cell>
          <cell r="O24" t="str">
            <v>Non</v>
          </cell>
          <cell r="Q24" t="str">
            <v>Non</v>
          </cell>
          <cell r="V24" t="str">
            <v>Aucun</v>
          </cell>
          <cell r="W24" t="str">
            <v xml:space="preserve"> stagiaire developper fullstack web </v>
          </cell>
          <cell r="X24" t="str">
            <v xml:space="preserve">En me trouvant une opportunité de stage pour que je puisse mettre en pratique mes compétences tout en faisant valoir mes atouts </v>
          </cell>
          <cell r="Y24" t="str">
            <v>Non</v>
          </cell>
          <cell r="AF24" t="str">
            <v>Oui</v>
          </cell>
        </row>
        <row r="25">
          <cell r="E25">
            <v>781093515</v>
          </cell>
          <cell r="F25" t="str">
            <v>M</v>
          </cell>
          <cell r="G25">
            <v>27</v>
          </cell>
          <cell r="H25" t="str">
            <v>DEVELOPPEMENT DATA</v>
          </cell>
          <cell r="I25" t="str">
            <v>Licence 3</v>
          </cell>
          <cell r="J25" t="str">
            <v xml:space="preserve">Génie logiciel </v>
          </cell>
          <cell r="K25" t="str">
            <v>Institut supérieur des mathématiques appliquées (IsMat)</v>
          </cell>
          <cell r="L25" t="str">
            <v>Recherche d'opportunités</v>
          </cell>
          <cell r="M25" t="str">
            <v>Non</v>
          </cell>
          <cell r="N25" t="str">
            <v>Oui, poursuivre</v>
          </cell>
          <cell r="O25" t="str">
            <v>Non</v>
          </cell>
          <cell r="V25" t="str">
            <v>Aucun</v>
          </cell>
          <cell r="W25" t="str">
            <v>Data ingénieur junior/Développeur python junior/Data analyste junior</v>
          </cell>
          <cell r="X25" t="str">
            <v xml:space="preserve">tout aide serait la bienvenue </v>
          </cell>
          <cell r="Y25" t="str">
            <v>Non</v>
          </cell>
          <cell r="AF25" t="str">
            <v>Oui</v>
          </cell>
        </row>
        <row r="26">
          <cell r="E26">
            <v>772673167</v>
          </cell>
          <cell r="F26" t="str">
            <v>M</v>
          </cell>
          <cell r="G26">
            <v>24</v>
          </cell>
          <cell r="H26" t="str">
            <v>DEVELOPPEMENT WEB MOBILE</v>
          </cell>
          <cell r="I26" t="str">
            <v>Licence 1</v>
          </cell>
          <cell r="J26" t="str">
            <v>Système Réseaux Telecom</v>
          </cell>
          <cell r="K26" t="str">
            <v>Université Alioune Diop de Bambey</v>
          </cell>
          <cell r="L26" t="str">
            <v>Décrochage scolaire</v>
          </cell>
          <cell r="M26" t="str">
            <v>Non</v>
          </cell>
          <cell r="N26" t="str">
            <v>Non</v>
          </cell>
          <cell r="O26" t="str">
            <v>Non</v>
          </cell>
          <cell r="Q26" t="str">
            <v>Non</v>
          </cell>
          <cell r="V26" t="str">
            <v>Aucun</v>
          </cell>
          <cell r="W26" t="str">
            <v>Développer Web Mobile</v>
          </cell>
          <cell r="X26" t="str">
            <v>Vous pourriez m'aider en me proposant d’opportunité de travail ou stage dans le domaine du Développement Web et Mobile</v>
          </cell>
          <cell r="Y26" t="str">
            <v>Non</v>
          </cell>
          <cell r="AF26" t="str">
            <v>Oui</v>
          </cell>
        </row>
        <row r="27">
          <cell r="E27">
            <v>781483023</v>
          </cell>
          <cell r="F27" t="str">
            <v>M</v>
          </cell>
          <cell r="G27">
            <v>24</v>
          </cell>
          <cell r="H27" t="str">
            <v>DEVELOPPEMENT WEB MOBILE</v>
          </cell>
          <cell r="I27" t="str">
            <v>Licence 2</v>
          </cell>
          <cell r="J27" t="str">
            <v xml:space="preserve">Multimédia internet et communication </v>
          </cell>
          <cell r="K27" t="str">
            <v>Uvs</v>
          </cell>
          <cell r="L27" t="str">
            <v>Salarié</v>
          </cell>
          <cell r="M27" t="str">
            <v>Non</v>
          </cell>
          <cell r="N27" t="str">
            <v>Oui, poursuivre</v>
          </cell>
          <cell r="O27" t="str">
            <v>Oui</v>
          </cell>
          <cell r="P27" t="str">
            <v>Stagiaire</v>
          </cell>
          <cell r="Q27" t="str">
            <v>Oui</v>
          </cell>
          <cell r="R27" t="str">
            <v xml:space="preserve">Sonatel académie </v>
          </cell>
          <cell r="S27" t="str">
            <v>3mois</v>
          </cell>
          <cell r="T27" t="str">
            <v>30.000</v>
          </cell>
          <cell r="V27" t="str">
            <v>Aucun</v>
          </cell>
          <cell r="W27" t="str">
            <v>Développeur web / mobi</v>
          </cell>
          <cell r="X27" t="str">
            <v xml:space="preserve">De me trouver une entreprise où je pourrais évoluer rapidement ou sinon augmenter les rénumérations car vos rénumérationsne peuvent rien faire a part payer le transport </v>
          </cell>
          <cell r="Y27" t="str">
            <v>Non</v>
          </cell>
          <cell r="AF27" t="str">
            <v>Oui</v>
          </cell>
        </row>
        <row r="28">
          <cell r="E28">
            <v>783912001</v>
          </cell>
          <cell r="F28" t="str">
            <v>M</v>
          </cell>
          <cell r="G28">
            <v>23</v>
          </cell>
          <cell r="H28" t="str">
            <v>DEVELOPPEMENT WEB MOBILE</v>
          </cell>
          <cell r="I28" t="str">
            <v>Licence 3</v>
          </cell>
          <cell r="J28" t="str">
            <v>Developpement d'application web/mobile</v>
          </cell>
          <cell r="K28" t="str">
            <v>Université Virtuelle Du Sénégal</v>
          </cell>
          <cell r="L28" t="str">
            <v>Etudiant</v>
          </cell>
          <cell r="M28" t="str">
            <v>Oui</v>
          </cell>
          <cell r="N28" t="str">
            <v>Oui, poursuivre</v>
          </cell>
          <cell r="O28" t="str">
            <v>Non</v>
          </cell>
          <cell r="V28">
            <v>3</v>
          </cell>
          <cell r="W28" t="str">
            <v>developpeur</v>
          </cell>
          <cell r="X28" t="str">
            <v>trouver un poste de développeur</v>
          </cell>
          <cell r="Y28" t="str">
            <v>Non</v>
          </cell>
          <cell r="AF28" t="str">
            <v>Non</v>
          </cell>
        </row>
        <row r="29">
          <cell r="E29">
            <v>781874688</v>
          </cell>
          <cell r="F29" t="str">
            <v>M</v>
          </cell>
          <cell r="G29">
            <v>29</v>
          </cell>
          <cell r="H29" t="str">
            <v>DEVELOPPEMENT WEB MOBILE</v>
          </cell>
          <cell r="I29" t="str">
            <v>Master 1</v>
          </cell>
          <cell r="J29" t="str">
            <v xml:space="preserve">Informatique </v>
          </cell>
          <cell r="K29" t="str">
            <v xml:space="preserve">Université Alioune Diop de Bambey </v>
          </cell>
          <cell r="L29" t="str">
            <v>Recherche d'opportunités</v>
          </cell>
          <cell r="M29" t="str">
            <v>Non</v>
          </cell>
          <cell r="N29" t="str">
            <v>Oui, poursuivre</v>
          </cell>
          <cell r="O29" t="str">
            <v>Non</v>
          </cell>
          <cell r="P29" t="str">
            <v>Stagiaire</v>
          </cell>
          <cell r="Q29" t="str">
            <v>Non</v>
          </cell>
          <cell r="R29" t="str">
            <v xml:space="preserve">Industrie </v>
          </cell>
          <cell r="S29" t="str">
            <v>6 mois</v>
          </cell>
          <cell r="T29">
            <v>100000</v>
          </cell>
          <cell r="U29" t="str">
            <v>FallTech</v>
          </cell>
          <cell r="V29">
            <v>1</v>
          </cell>
          <cell r="W29" t="str">
            <v xml:space="preserve">Full stack </v>
          </cell>
          <cell r="X29" t="str">
            <v xml:space="preserve">Publié nos CV </v>
          </cell>
          <cell r="Y29" t="str">
            <v>Oui</v>
          </cell>
          <cell r="Z29" t="str">
            <v xml:space="preserve">Développement de logiciels </v>
          </cell>
          <cell r="AA29" t="str">
            <v>Renforcé le Tic</v>
          </cell>
          <cell r="AB29" t="str">
            <v>Idée (vous n'avez fait qu'y réfléchir pour l'instant)</v>
          </cell>
          <cell r="AD29" t="str">
            <v>Entre 1 et 3 ans</v>
          </cell>
          <cell r="AE29" t="str">
            <v xml:space="preserve">Nous suivre </v>
          </cell>
          <cell r="AF29" t="str">
            <v>Oui</v>
          </cell>
        </row>
        <row r="30">
          <cell r="E30">
            <v>771143226</v>
          </cell>
          <cell r="F30" t="str">
            <v>M</v>
          </cell>
          <cell r="G30">
            <v>26</v>
          </cell>
          <cell r="H30" t="str">
            <v>DEVELOPPEMENT WEB MOBILE</v>
          </cell>
          <cell r="I30" t="str">
            <v>BAC +2 (BTS/DTS/DUT...)</v>
          </cell>
          <cell r="J30" t="str">
            <v>INFORMATIQUE DECISIONNELLE</v>
          </cell>
          <cell r="K30" t="str">
            <v>ESIA SENEGAL</v>
          </cell>
          <cell r="L30" t="str">
            <v>Etudiant</v>
          </cell>
          <cell r="M30" t="str">
            <v>Non</v>
          </cell>
          <cell r="N30" t="str">
            <v>Oui, reprendre</v>
          </cell>
          <cell r="O30" t="str">
            <v>Non</v>
          </cell>
          <cell r="V30" t="str">
            <v>Aucun</v>
          </cell>
          <cell r="W30" t="str">
            <v>DEVELOPPEUR FULL-STACK</v>
          </cell>
          <cell r="X30" t="str">
            <v>PROPOSER DES POSTES</v>
          </cell>
          <cell r="Y30" t="str">
            <v>Non</v>
          </cell>
          <cell r="AF30" t="str">
            <v>Oui</v>
          </cell>
        </row>
        <row r="31">
          <cell r="E31">
            <v>770854519</v>
          </cell>
          <cell r="F31" t="str">
            <v>M</v>
          </cell>
          <cell r="G31">
            <v>23</v>
          </cell>
          <cell r="H31" t="str">
            <v>DEVELOPPEMENT WEB MOBILE</v>
          </cell>
          <cell r="I31" t="str">
            <v>BAC +2 (BTS/DTS/DUT...)</v>
          </cell>
          <cell r="J31" t="str">
            <v>Informatique industrielle et réseau</v>
          </cell>
          <cell r="K31" t="str">
            <v>Cfpt/SenegalJapon</v>
          </cell>
          <cell r="L31" t="str">
            <v>Recherche d'opportunités</v>
          </cell>
          <cell r="M31" t="str">
            <v>Non</v>
          </cell>
          <cell r="N31" t="str">
            <v>Non</v>
          </cell>
          <cell r="O31" t="str">
            <v>Non</v>
          </cell>
          <cell r="V31" t="str">
            <v>Aucun</v>
          </cell>
          <cell r="W31" t="str">
            <v>Développeur web/monile</v>
          </cell>
          <cell r="X31" t="str">
            <v>En me proposant les opportunités</v>
          </cell>
          <cell r="Y31" t="str">
            <v>Non</v>
          </cell>
          <cell r="AF31" t="str">
            <v>Oui</v>
          </cell>
        </row>
        <row r="32">
          <cell r="E32">
            <v>783269954</v>
          </cell>
          <cell r="F32" t="str">
            <v>M</v>
          </cell>
          <cell r="G32">
            <v>21</v>
          </cell>
          <cell r="H32" t="str">
            <v>DEVELOPPEMENT WEB MOBILE</v>
          </cell>
          <cell r="I32" t="str">
            <v>BTS en informatique</v>
          </cell>
          <cell r="J32" t="str">
            <v>Developpement Web\Mobile</v>
          </cell>
          <cell r="K32" t="str">
            <v>LYCEE INDUSTRIEL MAURICE DALA FOSS</v>
          </cell>
          <cell r="L32" t="str">
            <v>Salarié</v>
          </cell>
          <cell r="M32" t="str">
            <v>Non</v>
          </cell>
          <cell r="N32" t="str">
            <v>Non</v>
          </cell>
          <cell r="O32" t="str">
            <v>Non</v>
          </cell>
          <cell r="Q32" t="str">
            <v>Non</v>
          </cell>
          <cell r="V32" t="str">
            <v>Aucun</v>
          </cell>
          <cell r="W32" t="str">
            <v>developpeur web &amp; mobile</v>
          </cell>
          <cell r="X32" t="str">
            <v>En nous proposant des oportunitées</v>
          </cell>
          <cell r="Y32" t="str">
            <v>Non</v>
          </cell>
          <cell r="AF32" t="str">
            <v>Oui</v>
          </cell>
        </row>
        <row r="33">
          <cell r="E33">
            <v>773488480</v>
          </cell>
          <cell r="F33" t="str">
            <v>M</v>
          </cell>
          <cell r="G33">
            <v>26</v>
          </cell>
          <cell r="H33" t="str">
            <v>REFERENT DIGITAL</v>
          </cell>
          <cell r="I33" t="str">
            <v>Licence 3</v>
          </cell>
          <cell r="J33" t="str">
            <v xml:space="preserve">Langues étrangères appliquées </v>
          </cell>
          <cell r="K33" t="str">
            <v>Université IBA DER THIAM de Thiès</v>
          </cell>
          <cell r="L33" t="str">
            <v>Recherche d'opportunités</v>
          </cell>
          <cell r="M33" t="str">
            <v>Non</v>
          </cell>
          <cell r="N33" t="str">
            <v>Non</v>
          </cell>
          <cell r="O33" t="str">
            <v>Non</v>
          </cell>
          <cell r="V33" t="str">
            <v>Aucun</v>
          </cell>
          <cell r="W33" t="str">
            <v xml:space="preserve">Web master, Social media management </v>
          </cell>
          <cell r="X33" t="str">
            <v xml:space="preserve">Me trouver des entretiens </v>
          </cell>
          <cell r="Y33" t="str">
            <v>Non</v>
          </cell>
          <cell r="AF33" t="str">
            <v>Oui</v>
          </cell>
        </row>
        <row r="34">
          <cell r="E34">
            <v>762380240</v>
          </cell>
          <cell r="F34" t="str">
            <v>F</v>
          </cell>
          <cell r="G34">
            <v>22</v>
          </cell>
          <cell r="H34" t="str">
            <v>REFERENT DIGITAL</v>
          </cell>
          <cell r="I34" t="str">
            <v>BAC +2 (BTS/DTS/DUT...)</v>
          </cell>
          <cell r="J34" t="str">
            <v>Sociologie</v>
          </cell>
          <cell r="K34" t="str">
            <v>Université Cheikh Anta Diop de Dakar</v>
          </cell>
          <cell r="L34" t="str">
            <v>Etudiant</v>
          </cell>
          <cell r="M34" t="str">
            <v>Non</v>
          </cell>
          <cell r="N34" t="str">
            <v>Oui, poursuivre</v>
          </cell>
          <cell r="O34" t="str">
            <v>Oui</v>
          </cell>
          <cell r="P34" t="str">
            <v>Stagiaire</v>
          </cell>
          <cell r="Q34" t="str">
            <v>Oui</v>
          </cell>
          <cell r="R34" t="str">
            <v>FANTAISIKA BEAUTY ACADEMY ( Waraba Groupe )</v>
          </cell>
          <cell r="S34" t="str">
            <v>3mois</v>
          </cell>
          <cell r="T34" t="str">
            <v>100.000 FCFA</v>
          </cell>
          <cell r="V34">
            <v>1</v>
          </cell>
          <cell r="W34" t="str">
            <v>Community Manager</v>
          </cell>
          <cell r="X34" t="str">
            <v>Mettre en place des programmes de mentorat dans lesquels des professionnels ou des anciens apprenants guident les apprenant et les conseillent sur leur carrière</v>
          </cell>
          <cell r="Y34" t="str">
            <v>Non</v>
          </cell>
          <cell r="AF34" t="str">
            <v>Oui</v>
          </cell>
        </row>
        <row r="35">
          <cell r="E35">
            <v>785354479</v>
          </cell>
          <cell r="F35" t="str">
            <v>M</v>
          </cell>
          <cell r="G35">
            <v>23</v>
          </cell>
          <cell r="H35" t="str">
            <v>DEVELOPPEMENT WEB MOBILE</v>
          </cell>
          <cell r="I35" t="str">
            <v>Licence 2</v>
          </cell>
          <cell r="J35" t="str">
            <v>Administration et Gestion des Réseaux</v>
          </cell>
          <cell r="K35" t="str">
            <v>IPD Thomas Sankara</v>
          </cell>
          <cell r="L35" t="str">
            <v>Etudiant</v>
          </cell>
          <cell r="M35" t="str">
            <v>Non</v>
          </cell>
          <cell r="N35" t="str">
            <v>Oui, poursuivre</v>
          </cell>
          <cell r="O35" t="str">
            <v>Oui</v>
          </cell>
          <cell r="P35" t="str">
            <v>Stagiaire</v>
          </cell>
          <cell r="Q35" t="str">
            <v>Oui</v>
          </cell>
          <cell r="R35" t="str">
            <v>Télécommunications</v>
          </cell>
          <cell r="S35" t="str">
            <v>6 mois</v>
          </cell>
          <cell r="T35" t="str">
            <v>60000 FCFA</v>
          </cell>
          <cell r="U35" t="str">
            <v>ibrahima.sylla2@orange-sonatel.com</v>
          </cell>
          <cell r="V35" t="str">
            <v>Aucun</v>
          </cell>
          <cell r="W35" t="str">
            <v>Développeur web ou Administrateur réseau</v>
          </cell>
          <cell r="X35" t="str">
            <v>En nous proposant des postes dans notre domaine</v>
          </cell>
          <cell r="Y35" t="str">
            <v>Oui</v>
          </cell>
          <cell r="Z35" t="str">
            <v>Plateforme d'analyse de traffic web</v>
          </cell>
          <cell r="AA35" t="str">
            <v>Fournir aux sites web un moyen de mieux connaître leur audience</v>
          </cell>
          <cell r="AB35" t="str">
            <v>Idée (vous n'avez fait qu'y réfléchir pour l'instant)</v>
          </cell>
          <cell r="AD35" t="str">
            <v>Entre 1 et 3 ans</v>
          </cell>
          <cell r="AE35" t="str">
            <v>Aide financière et conseils</v>
          </cell>
          <cell r="AF35" t="str">
            <v>Oui</v>
          </cell>
        </row>
        <row r="36">
          <cell r="E36">
            <v>763731681</v>
          </cell>
          <cell r="F36" t="str">
            <v>M</v>
          </cell>
          <cell r="G36">
            <v>23</v>
          </cell>
          <cell r="H36" t="str">
            <v>DEVELOPPEMENT WEB MOBILE</v>
          </cell>
          <cell r="I36" t="str">
            <v>Licence 2</v>
          </cell>
          <cell r="J36" t="str">
            <v>Informatique</v>
          </cell>
          <cell r="K36" t="str">
            <v>Lycée Keur Massar</v>
          </cell>
          <cell r="L36" t="str">
            <v>Etudiant</v>
          </cell>
          <cell r="M36" t="str">
            <v>Non</v>
          </cell>
          <cell r="N36" t="str">
            <v>Oui, poursuivre</v>
          </cell>
          <cell r="O36" t="str">
            <v>Non</v>
          </cell>
          <cell r="V36" t="str">
            <v>Aucun</v>
          </cell>
          <cell r="W36" t="str">
            <v>Développeur full-stack</v>
          </cell>
          <cell r="X36" t="str">
            <v>En me trouvant un stage</v>
          </cell>
          <cell r="Y36" t="str">
            <v>Oui</v>
          </cell>
          <cell r="Z36" t="str">
            <v>Créer un start-up qui est formé des développeurs et qui travaillent ensemble sur des projets donné par des entreprises.</v>
          </cell>
          <cell r="AB36" t="str">
            <v>Equipe projet déjà réunie (vous avez déjà choisi des compagnons avec lequel vous travaillerez)</v>
          </cell>
          <cell r="AC36" t="str">
            <v>Lamine GAYE</v>
          </cell>
          <cell r="AD36" t="str">
            <v>Moins d'un an</v>
          </cell>
          <cell r="AE36" t="str">
            <v>Vous pouvez nous aider sur le processus de création start-up , la visibilité et le financement.</v>
          </cell>
          <cell r="AF36" t="str">
            <v>Oui</v>
          </cell>
        </row>
        <row r="37">
          <cell r="E37">
            <v>784458423</v>
          </cell>
          <cell r="F37" t="str">
            <v>F</v>
          </cell>
          <cell r="G37" t="str">
            <v>25 ans</v>
          </cell>
          <cell r="H37" t="str">
            <v>REFERENT DIGITAL</v>
          </cell>
          <cell r="I37" t="str">
            <v>Licence 3</v>
          </cell>
          <cell r="J37" t="str">
            <v>COMMUNICATION DIGITALE</v>
          </cell>
          <cell r="K37" t="str">
            <v>UNIVERSITE NUMERIQUE CHEIKH HAMIDOU KANE EX UVS</v>
          </cell>
          <cell r="L37" t="str">
            <v>Etudiant</v>
          </cell>
          <cell r="M37" t="str">
            <v>Non</v>
          </cell>
          <cell r="N37" t="str">
            <v>Oui, poursuivre</v>
          </cell>
          <cell r="O37" t="str">
            <v>Non</v>
          </cell>
          <cell r="V37" t="str">
            <v>Aucun</v>
          </cell>
          <cell r="W37" t="str">
            <v>Référente Digital ou Designer Graphique</v>
          </cell>
          <cell r="X37" t="str">
            <v>Dans la préparation d'entretien, recommandation stage/emploi</v>
          </cell>
          <cell r="Y37" t="str">
            <v>Non</v>
          </cell>
          <cell r="AF37" t="str">
            <v>Oui</v>
          </cell>
        </row>
        <row r="38">
          <cell r="E38">
            <v>772202517</v>
          </cell>
          <cell r="F38" t="str">
            <v>M</v>
          </cell>
          <cell r="G38">
            <v>23</v>
          </cell>
          <cell r="H38" t="str">
            <v>REFERENT DIGITAL</v>
          </cell>
          <cell r="I38" t="str">
            <v>Licence 3</v>
          </cell>
          <cell r="J38" t="str">
            <v xml:space="preserve">Sciences de l’information et de la communication </v>
          </cell>
          <cell r="K38" t="str">
            <v xml:space="preserve">Université Gaston Berger de Saint-Louis </v>
          </cell>
          <cell r="L38" t="str">
            <v>Etudiant</v>
          </cell>
          <cell r="M38" t="str">
            <v>Non</v>
          </cell>
          <cell r="N38" t="str">
            <v>Oui, reprendre</v>
          </cell>
          <cell r="O38" t="str">
            <v>Oui</v>
          </cell>
          <cell r="P38" t="str">
            <v>Stagiaire</v>
          </cell>
          <cell r="Q38" t="str">
            <v>Oui</v>
          </cell>
          <cell r="R38" t="str">
            <v xml:space="preserve">Marketing digital, Social media management </v>
          </cell>
          <cell r="S38" t="str">
            <v>3 mois</v>
          </cell>
          <cell r="T38">
            <v>150000</v>
          </cell>
          <cell r="U38" t="str">
            <v>Al JABBAR’GROUP / aljabbarcomcom@gmail.com</v>
          </cell>
          <cell r="V38">
            <v>1</v>
          </cell>
          <cell r="W38" t="str">
            <v xml:space="preserve">Référent digital </v>
          </cell>
          <cell r="X38" t="str">
            <v>En mettant à notre disposition une base de données d’entreprises à la recherche de nos profils.</v>
          </cell>
          <cell r="Y38" t="str">
            <v>Non</v>
          </cell>
          <cell r="AF38" t="str">
            <v>Non</v>
          </cell>
        </row>
        <row r="39">
          <cell r="E39">
            <v>777680301</v>
          </cell>
          <cell r="F39" t="str">
            <v>F</v>
          </cell>
          <cell r="G39">
            <v>24</v>
          </cell>
          <cell r="H39" t="str">
            <v>REFERENT DIGITAL</v>
          </cell>
          <cell r="I39" t="str">
            <v>Master 1</v>
          </cell>
          <cell r="J39" t="str">
            <v xml:space="preserve">Planification économique gestion des organisations </v>
          </cell>
          <cell r="K39" t="str">
            <v xml:space="preserve">Ecole supérieure d’économie appliquée </v>
          </cell>
          <cell r="L39" t="str">
            <v>Recherche d'opportunités</v>
          </cell>
          <cell r="M39" t="str">
            <v>Non</v>
          </cell>
          <cell r="N39" t="str">
            <v>Oui, poursuivre</v>
          </cell>
          <cell r="O39" t="str">
            <v>Oui</v>
          </cell>
          <cell r="P39" t="str">
            <v>Salarié</v>
          </cell>
          <cell r="Q39" t="str">
            <v>Oui</v>
          </cell>
          <cell r="R39" t="str">
            <v>Saas</v>
          </cell>
          <cell r="S39" t="str">
            <v>3mois</v>
          </cell>
          <cell r="T39" t="str">
            <v xml:space="preserve">200 et quelques </v>
          </cell>
          <cell r="U39" t="str">
            <v>Skaletek</v>
          </cell>
          <cell r="V39" t="str">
            <v>Plus de 3</v>
          </cell>
          <cell r="W39" t="str">
            <v xml:space="preserve">En tant que chef de projet marketing </v>
          </cell>
          <cell r="X39" t="str">
            <v xml:space="preserve">M’indiquer des offres par rapport à ça </v>
          </cell>
          <cell r="Y39" t="str">
            <v>Oui</v>
          </cell>
          <cell r="Z39" t="str">
            <v xml:space="preserve">Marque de vêtements modest </v>
          </cell>
          <cell r="AA39" t="str">
            <v xml:space="preserve">Concevoir des habits pour femmes modestes et classes </v>
          </cell>
          <cell r="AB39" t="str">
            <v>Déjà sur le marché (vous avez déjà un produit sur le marché)</v>
          </cell>
          <cell r="AD39" t="str">
            <v>Entre 1 et 3 ans</v>
          </cell>
          <cell r="AF39" t="str">
            <v>Oui</v>
          </cell>
        </row>
        <row r="40">
          <cell r="E40">
            <v>775778507</v>
          </cell>
          <cell r="F40" t="str">
            <v>M</v>
          </cell>
          <cell r="G40">
            <v>25</v>
          </cell>
          <cell r="H40" t="str">
            <v>DEVELOPPEMENT DATA</v>
          </cell>
          <cell r="I40" t="str">
            <v>Licence 2</v>
          </cell>
          <cell r="J40" t="str">
            <v>Mathématiques-Informatique</v>
          </cell>
          <cell r="K40" t="str">
            <v xml:space="preserve">Université Iba Der Thiam de Thiès </v>
          </cell>
          <cell r="L40" t="str">
            <v>Recherche d'opportunités</v>
          </cell>
          <cell r="M40" t="str">
            <v>Oui</v>
          </cell>
          <cell r="N40" t="str">
            <v>Oui, reprendre</v>
          </cell>
          <cell r="O40" t="str">
            <v>Non</v>
          </cell>
          <cell r="V40" t="str">
            <v>Aucun</v>
          </cell>
          <cell r="W40" t="str">
            <v xml:space="preserve">Business Intelligence Developper </v>
          </cell>
          <cell r="X40" t="str">
            <v xml:space="preserve">Accompagnement pour trouver un stage en remote </v>
          </cell>
          <cell r="Y40" t="str">
            <v>Non</v>
          </cell>
          <cell r="AF40" t="str">
            <v>Oui</v>
          </cell>
        </row>
        <row r="41">
          <cell r="E41">
            <v>781825755</v>
          </cell>
          <cell r="F41" t="str">
            <v>F</v>
          </cell>
          <cell r="G41">
            <v>24</v>
          </cell>
          <cell r="H41" t="str">
            <v>REFERENT DIGITAL</v>
          </cell>
          <cell r="I41" t="str">
            <v>Licence 3</v>
          </cell>
          <cell r="J41" t="str">
            <v xml:space="preserve">Pétrole et gaz </v>
          </cell>
          <cell r="K41" t="str">
            <v>Institut Confucius de l' UCAD</v>
          </cell>
          <cell r="L41" t="str">
            <v>Etudiant</v>
          </cell>
          <cell r="M41" t="str">
            <v>Non</v>
          </cell>
          <cell r="N41" t="str">
            <v>Non</v>
          </cell>
          <cell r="O41" t="str">
            <v>Oui</v>
          </cell>
          <cell r="P41" t="str">
            <v>Stagiaire</v>
          </cell>
          <cell r="Q41" t="str">
            <v>Oui</v>
          </cell>
          <cell r="R41" t="str">
            <v>Beauté</v>
          </cell>
          <cell r="T41">
            <v>100000</v>
          </cell>
          <cell r="V41">
            <v>1</v>
          </cell>
          <cell r="W41" t="str">
            <v xml:space="preserve">Référent digital </v>
          </cell>
          <cell r="X41" t="str">
            <v xml:space="preserve">Me conseiller </v>
          </cell>
          <cell r="Y41" t="str">
            <v>Non</v>
          </cell>
          <cell r="Z41" t="str">
            <v xml:space="preserve">Projet digital </v>
          </cell>
          <cell r="AA41" t="str">
            <v xml:space="preserve">Accompagné digital personnalisé </v>
          </cell>
          <cell r="AB41" t="str">
            <v>Déjà en phase de réalisation (votre projet est presque abouti)</v>
          </cell>
          <cell r="AD41" t="str">
            <v>Moins d'un an</v>
          </cell>
          <cell r="AE41" t="str">
            <v xml:space="preserve">Me conseiller </v>
          </cell>
          <cell r="AF41" t="str">
            <v>Oui</v>
          </cell>
        </row>
        <row r="42">
          <cell r="E42">
            <v>781366196</v>
          </cell>
          <cell r="F42" t="str">
            <v>M</v>
          </cell>
          <cell r="G42">
            <v>26</v>
          </cell>
          <cell r="H42" t="str">
            <v>REFERENT DIGITAL</v>
          </cell>
          <cell r="I42" t="str">
            <v>Licence 3</v>
          </cell>
          <cell r="J42" t="str">
            <v>Communication Digitale</v>
          </cell>
          <cell r="K42" t="str">
            <v>Université Numérique Cheikh Hamidou Kane</v>
          </cell>
          <cell r="L42" t="str">
            <v>Etudiant</v>
          </cell>
          <cell r="M42" t="str">
            <v>Oui</v>
          </cell>
          <cell r="N42" t="str">
            <v>Oui, poursuivre</v>
          </cell>
          <cell r="O42" t="str">
            <v>Non</v>
          </cell>
          <cell r="V42">
            <v>1</v>
          </cell>
          <cell r="W42" t="str">
            <v>Community Manager/Social Média Manager/Chargé de Communication digitale/ Digital Content Manager</v>
          </cell>
          <cell r="X42" t="str">
            <v xml:space="preserve">me donner la possibilité de faire des entretiens </v>
          </cell>
          <cell r="Y42" t="str">
            <v>Oui</v>
          </cell>
          <cell r="Z42" t="str">
            <v>Agence de communication digitale</v>
          </cell>
          <cell r="AA42" t="str">
            <v xml:space="preserve">contribuer à la transformation digitale des PME, Startups et des businesses du secteur informel qui souhaitent avoir une présence en ligne </v>
          </cell>
          <cell r="AB42" t="str">
            <v>Déjà en phase de réalisation (votre projet est presque abouti)</v>
          </cell>
          <cell r="AD42" t="str">
            <v>Entre 1 et 3 ans</v>
          </cell>
          <cell r="AE42" t="str">
            <v>accompagnement</v>
          </cell>
          <cell r="AF42" t="str">
            <v>Oui</v>
          </cell>
        </row>
        <row r="43">
          <cell r="E43">
            <v>785947505</v>
          </cell>
          <cell r="F43" t="str">
            <v>F</v>
          </cell>
          <cell r="G43">
            <v>22</v>
          </cell>
          <cell r="H43" t="str">
            <v>REFERENT DIGITAL</v>
          </cell>
          <cell r="I43" t="str">
            <v>Licence 3</v>
          </cell>
          <cell r="J43" t="str">
            <v xml:space="preserve">Informatique </v>
          </cell>
          <cell r="K43" t="str">
            <v xml:space="preserve">Institut Supérieur de Management </v>
          </cell>
          <cell r="L43" t="str">
            <v>Recherche d'opportunités</v>
          </cell>
          <cell r="M43" t="str">
            <v>Non</v>
          </cell>
          <cell r="N43" t="str">
            <v>Oui, reprendre</v>
          </cell>
          <cell r="O43" t="str">
            <v>Non</v>
          </cell>
          <cell r="V43">
            <v>2</v>
          </cell>
          <cell r="W43" t="str">
            <v>Référent Digital</v>
          </cell>
          <cell r="X43" t="str">
            <v>En me trouvant un emploie</v>
          </cell>
          <cell r="Y43" t="str">
            <v>Oui</v>
          </cell>
          <cell r="Z43" t="str">
            <v xml:space="preserve">J’aimerais me lancer dans la vente de produits cosmétiques </v>
          </cell>
          <cell r="AA43" t="str">
            <v xml:space="preserve">Manque de financement </v>
          </cell>
          <cell r="AB43" t="str">
            <v>Idée (vous n'avez fait qu'y réfléchir pour l'instant)</v>
          </cell>
          <cell r="AD43" t="str">
            <v>Entre 1 et 3 ans</v>
          </cell>
          <cell r="AE43" t="str">
            <v>Un financement</v>
          </cell>
          <cell r="AF43" t="str">
            <v>Oui</v>
          </cell>
        </row>
        <row r="44">
          <cell r="E44">
            <v>784594927</v>
          </cell>
          <cell r="F44" t="str">
            <v>M</v>
          </cell>
          <cell r="G44">
            <v>23</v>
          </cell>
          <cell r="H44" t="str">
            <v>REFERENT DIGITAL</v>
          </cell>
          <cell r="I44" t="str">
            <v>Licence 1</v>
          </cell>
          <cell r="L44" t="str">
            <v>Recherche d'opportunités</v>
          </cell>
          <cell r="M44" t="str">
            <v>Non</v>
          </cell>
          <cell r="N44" t="str">
            <v>Oui, reprendre</v>
          </cell>
          <cell r="O44" t="str">
            <v>Non</v>
          </cell>
          <cell r="V44" t="str">
            <v>Plus de 3</v>
          </cell>
          <cell r="W44" t="str">
            <v>WebMaster - Community Manager</v>
          </cell>
          <cell r="X44" t="str">
            <v>En envoyant nos CV aux entreprises comme vous faites</v>
          </cell>
          <cell r="Y44" t="str">
            <v>Non</v>
          </cell>
          <cell r="AF44" t="str">
            <v>Non</v>
          </cell>
        </row>
        <row r="45">
          <cell r="E45">
            <v>782915900</v>
          </cell>
          <cell r="F45" t="str">
            <v>F</v>
          </cell>
          <cell r="G45">
            <v>23</v>
          </cell>
          <cell r="H45" t="str">
            <v>REFERENT DIGITAL</v>
          </cell>
          <cell r="I45" t="str">
            <v>Licence 3</v>
          </cell>
          <cell r="J45" t="str">
            <v xml:space="preserve">science politique </v>
          </cell>
          <cell r="K45" t="str">
            <v xml:space="preserve">UVS </v>
          </cell>
          <cell r="L45" t="str">
            <v>Etudiant</v>
          </cell>
          <cell r="M45" t="str">
            <v>Oui</v>
          </cell>
          <cell r="N45" t="str">
            <v>Non</v>
          </cell>
          <cell r="O45" t="str">
            <v>Non</v>
          </cell>
          <cell r="V45" t="str">
            <v>Plus de 3</v>
          </cell>
          <cell r="W45" t="str">
            <v>Community manager ou social media manager ou responsable communication digital</v>
          </cell>
          <cell r="X45" t="str">
            <v xml:space="preserve">De prendre le Cv et essayer de trouver des partenaires dans les agences de communication et de leurs proposez des profils </v>
          </cell>
          <cell r="Y45" t="str">
            <v>Non</v>
          </cell>
          <cell r="AF45" t="str">
            <v>Oui</v>
          </cell>
        </row>
        <row r="46">
          <cell r="E46">
            <v>779058155</v>
          </cell>
          <cell r="F46" t="str">
            <v>M</v>
          </cell>
          <cell r="G46">
            <v>26</v>
          </cell>
          <cell r="H46" t="str">
            <v>DEVELOPPEMENT WEB MOBILE</v>
          </cell>
          <cell r="I46" t="str">
            <v>Licence 3</v>
          </cell>
          <cell r="J46" t="str">
            <v>Sciences sociales (histoire moderne et contemporain (flash))</v>
          </cell>
          <cell r="K46" t="str">
            <v>Université Cheikh Anta DIOP de Dakar</v>
          </cell>
          <cell r="L46" t="str">
            <v>Etudiant</v>
          </cell>
          <cell r="M46" t="str">
            <v>Non</v>
          </cell>
          <cell r="N46" t="str">
            <v>Non</v>
          </cell>
          <cell r="O46" t="str">
            <v>Non</v>
          </cell>
          <cell r="V46" t="str">
            <v>Aucun</v>
          </cell>
          <cell r="W46" t="str">
            <v xml:space="preserve"> Chef de projet/ designer graphique </v>
          </cell>
          <cell r="X46" t="str">
            <v xml:space="preserve">M'aider à avoir un stage pour que je puisse 
acquérir quelques expériences dans le milieu professionnel </v>
          </cell>
          <cell r="Y46" t="str">
            <v>Oui</v>
          </cell>
          <cell r="Z46" t="str">
            <v>J'ai un projet multi services qui œuvre dans la création de sites web, le design graphique, le transfert d'argent, le paiement de facture ect</v>
          </cell>
          <cell r="AA46" t="str">
            <v xml:space="preserve">Le problème que je souhaite résoudre: consiste le problème de l'emploi par ce je souhaite employer des jeunes si une fois le projet voit le jour </v>
          </cell>
          <cell r="AB46" t="str">
            <v>Idée (vous n'avez fait qu'y réfléchir pour l'instant)</v>
          </cell>
          <cell r="AD46" t="str">
            <v>Entre 1 et 3 ans</v>
          </cell>
          <cell r="AE46" t="str">
            <v xml:space="preserve">De m'offrir un financement qui me permet de réaliser mon projet </v>
          </cell>
          <cell r="AF46" t="str">
            <v>Oui</v>
          </cell>
        </row>
        <row r="47">
          <cell r="E47">
            <v>776197880</v>
          </cell>
          <cell r="F47" t="str">
            <v>M</v>
          </cell>
          <cell r="G47">
            <v>23</v>
          </cell>
          <cell r="H47" t="str">
            <v>DEVELOPPEMENT WEB MOBILE</v>
          </cell>
          <cell r="I47" t="str">
            <v>Licence 1</v>
          </cell>
          <cell r="J47" t="str">
            <v>Informatique Developpement d'Appliocation (IDA)</v>
          </cell>
          <cell r="L47" t="str">
            <v>Etudiant</v>
          </cell>
          <cell r="M47" t="str">
            <v>Non</v>
          </cell>
          <cell r="N47" t="str">
            <v>Non</v>
          </cell>
          <cell r="O47" t="str">
            <v>Non</v>
          </cell>
          <cell r="P47" t="str">
            <v>Etudiant</v>
          </cell>
          <cell r="Q47" t="str">
            <v>Orange Digitale Center</v>
          </cell>
          <cell r="R47" t="str">
            <v>Informatique</v>
          </cell>
          <cell r="S47" t="str">
            <v>10 mois</v>
          </cell>
          <cell r="T47" t="str">
            <v>Etudiant</v>
          </cell>
          <cell r="U47" t="str">
            <v>Dibou960@gmail.com</v>
          </cell>
          <cell r="V47">
            <v>1</v>
          </cell>
          <cell r="W47" t="str">
            <v>Developpeur Frontend</v>
          </cell>
          <cell r="X47" t="str">
            <v>Pour m'aider dans mon insertion professionnelle, je souhaiterais mettre en pratique les compétences que j'ai acquises en design lors de ma formation. Je suis également ouvert à des collaborations avec des designers expérimentés pour continuer à apprendre. De plus, j'ai des compétences en Angular, ce qui me permet de contribuer de manière significative aux projets de développement web avec une perspective de design. Enfin, un mentorat dans le domaine du design serait très utile pour guider mon développement professionnel</v>
          </cell>
          <cell r="Y47" t="str">
            <v>Non</v>
          </cell>
          <cell r="AA47" t="str">
            <v>Le problème que je souhaite résoudre avec ce projet est de combler un écart entre mes compétences de développeur et de designer. En renforçant mes compétences en design, je pourrai contribuer de manière plus holistique aux projets de développement web en offrant des solutions esthétiques et fonctionnelles. Cela me permettra de fournir des produits finaux de meilleure qualité et de répondre aux besoins des utilisateurs de manière plus efficace.</v>
          </cell>
          <cell r="AB47" t="str">
            <v>Equipe projet déjà réunie (vous avez déjà choisi des compagnons avec lequel vous travaillerez)</v>
          </cell>
          <cell r="AD47" t="str">
            <v>Moins d'un an</v>
          </cell>
          <cell r="AF47" t="str">
            <v>Oui</v>
          </cell>
        </row>
        <row r="48">
          <cell r="E48">
            <v>771612021</v>
          </cell>
          <cell r="F48" t="str">
            <v>F</v>
          </cell>
          <cell r="G48">
            <v>22</v>
          </cell>
          <cell r="H48" t="str">
            <v>DEVELOPPEMENT WEB MOBILE</v>
          </cell>
          <cell r="I48" t="str">
            <v>BAC +2 (BTS/DTS/DUT...)</v>
          </cell>
          <cell r="J48" t="str">
            <v>Informatique</v>
          </cell>
          <cell r="K48" t="str">
            <v>Institut polytechnique de dakar</v>
          </cell>
          <cell r="L48" t="str">
            <v>Salarié</v>
          </cell>
          <cell r="M48" t="str">
            <v>Oui</v>
          </cell>
          <cell r="N48" t="str">
            <v>Oui, poursuivre</v>
          </cell>
          <cell r="O48" t="str">
            <v>Non</v>
          </cell>
          <cell r="V48" t="str">
            <v>Aucun</v>
          </cell>
          <cell r="W48" t="str">
            <v>développeur web fullstack</v>
          </cell>
          <cell r="X48" t="str">
            <v xml:space="preserve">en nous proposant des opportunités </v>
          </cell>
          <cell r="Y48" t="str">
            <v>Non</v>
          </cell>
          <cell r="AF48" t="str">
            <v>Oui</v>
          </cell>
        </row>
        <row r="49">
          <cell r="E49">
            <v>773995435</v>
          </cell>
          <cell r="F49" t="str">
            <v>M</v>
          </cell>
          <cell r="G49">
            <v>24</v>
          </cell>
          <cell r="H49" t="str">
            <v>DEVELOPPEMENT WEB MOBILE</v>
          </cell>
          <cell r="I49" t="str">
            <v>Master 1</v>
          </cell>
          <cell r="J49" t="str">
            <v>Mathématiques : Géométrieet application</v>
          </cell>
          <cell r="K49" t="str">
            <v>Université Cheikh Anta Diop de Dakar</v>
          </cell>
          <cell r="L49" t="str">
            <v>Etudiant</v>
          </cell>
          <cell r="M49" t="str">
            <v>Non</v>
          </cell>
          <cell r="N49" t="str">
            <v>Non</v>
          </cell>
          <cell r="O49" t="str">
            <v>Non</v>
          </cell>
          <cell r="V49" t="str">
            <v>Aucun</v>
          </cell>
          <cell r="W49" t="str">
            <v>Developpeur web fullstack</v>
          </cell>
          <cell r="X49" t="str">
            <v>En trouvant un stage dans lequel je pourrai traviller dans de reel projet pour mieux progressser</v>
          </cell>
          <cell r="Y49" t="str">
            <v>Oui</v>
          </cell>
          <cell r="Z49" t="str">
            <v>Projet de creation d'une enteprise qui propose des solutions digitale</v>
          </cell>
          <cell r="AB49" t="str">
            <v>Idée (vous n'avez fait qu'y réfléchir pour l'instant)</v>
          </cell>
          <cell r="AD49" t="str">
            <v>Entre 1 et 3 ans</v>
          </cell>
          <cell r="AE49" t="str">
            <v>Encadrement</v>
          </cell>
          <cell r="AF49" t="str">
            <v>Oui</v>
          </cell>
        </row>
        <row r="50">
          <cell r="E50">
            <v>772344903</v>
          </cell>
          <cell r="F50" t="str">
            <v>F</v>
          </cell>
          <cell r="G50">
            <v>32</v>
          </cell>
          <cell r="H50" t="str">
            <v>REFERENT DIGITAL</v>
          </cell>
          <cell r="I50" t="str">
            <v>Master 1</v>
          </cell>
          <cell r="J50" t="str">
            <v xml:space="preserve">Sciences politiques / Relations Internationales/Gestion des projets </v>
          </cell>
          <cell r="K50" t="str">
            <v>Université Gaston Berger de Saint-Louis/ Ensup Afrique</v>
          </cell>
          <cell r="L50" t="str">
            <v>Recherche d'opportunités</v>
          </cell>
          <cell r="M50" t="str">
            <v>Non</v>
          </cell>
          <cell r="N50" t="str">
            <v>Non</v>
          </cell>
          <cell r="O50" t="str">
            <v>Non</v>
          </cell>
          <cell r="V50" t="str">
            <v>Aucun</v>
          </cell>
          <cell r="W50" t="str">
            <v xml:space="preserve">Référent digitale </v>
          </cell>
          <cell r="X50" t="str">
            <v xml:space="preserve">Dans la recherche d’emploi </v>
          </cell>
          <cell r="Y50" t="str">
            <v>Non</v>
          </cell>
          <cell r="AB50" t="str">
            <v>Idée (vous n'avez fait qu'y réfléchir pour l'instant)</v>
          </cell>
          <cell r="AD50" t="str">
            <v>Entre 1 et 3 ans</v>
          </cell>
          <cell r="AE50" t="str">
            <v xml:space="preserve">En nous aidant à acquérir plus d’expérience pour mieux entreprendre </v>
          </cell>
          <cell r="AF50" t="str">
            <v>Oui</v>
          </cell>
        </row>
        <row r="51">
          <cell r="E51">
            <v>785295720</v>
          </cell>
          <cell r="F51" t="str">
            <v>M</v>
          </cell>
          <cell r="G51">
            <v>25</v>
          </cell>
          <cell r="H51" t="str">
            <v>REFERENT DIGITAL</v>
          </cell>
          <cell r="I51" t="str">
            <v>BFEM</v>
          </cell>
          <cell r="L51" t="str">
            <v>Entrepreneur / Indépendant / Freelancer</v>
          </cell>
          <cell r="M51" t="str">
            <v>Non</v>
          </cell>
          <cell r="N51" t="str">
            <v>Non</v>
          </cell>
          <cell r="O51" t="str">
            <v>Non</v>
          </cell>
          <cell r="P51" t="str">
            <v>Entrepreneur / Indépendant / Freelancer</v>
          </cell>
          <cell r="V51">
            <v>2</v>
          </cell>
          <cell r="W51" t="str">
            <v>Infographiste / UI Design /</v>
          </cell>
          <cell r="X51" t="str">
            <v xml:space="preserve">Vous m’aidez déjà </v>
          </cell>
          <cell r="Y51" t="str">
            <v>Non</v>
          </cell>
          <cell r="AF51" t="str">
            <v>Non</v>
          </cell>
        </row>
        <row r="52">
          <cell r="E52">
            <v>776704089</v>
          </cell>
          <cell r="F52" t="str">
            <v>M</v>
          </cell>
          <cell r="G52">
            <v>26</v>
          </cell>
          <cell r="H52" t="str">
            <v>REFERENT DIGITAL</v>
          </cell>
          <cell r="I52" t="str">
            <v>Licence 3</v>
          </cell>
          <cell r="J52" t="str">
            <v>Sciences juridiques et relation internationale</v>
          </cell>
          <cell r="L52" t="str">
            <v>Etudiant</v>
          </cell>
          <cell r="M52" t="str">
            <v>Non</v>
          </cell>
          <cell r="N52" t="str">
            <v>Oui, reprendre</v>
          </cell>
          <cell r="O52" t="str">
            <v>Non</v>
          </cell>
          <cell r="V52" t="str">
            <v>Plus de 3</v>
          </cell>
          <cell r="W52" t="str">
            <v>J'aimerais être un content manager ou CM, dans une boîte de Telecom.</v>
          </cell>
          <cell r="X52" t="str">
            <v>J'ai toujours été attiré par la télécommunication, ceci dit j'aimerais poursuivre et consolider mes acquis dans une agence de Telecom ou de finance mobile. Merci</v>
          </cell>
          <cell r="Y52" t="str">
            <v>Non</v>
          </cell>
          <cell r="AF52" t="str">
            <v>Non</v>
          </cell>
        </row>
        <row r="53">
          <cell r="E53">
            <v>773423153</v>
          </cell>
          <cell r="F53" t="str">
            <v>M</v>
          </cell>
          <cell r="G53">
            <v>28</v>
          </cell>
          <cell r="H53" t="str">
            <v>REFERENT DIGITAL</v>
          </cell>
          <cell r="I53" t="str">
            <v>BACC + 2 Formation Professionnelle</v>
          </cell>
          <cell r="J53" t="str">
            <v>Bâtiment et Travaux Publics</v>
          </cell>
          <cell r="K53" t="str">
            <v>CSFP-BTP ( Centre Sectoriel de Formation Professionnelle aux métiers du Bâtiment et des Travaux Publics ))</v>
          </cell>
          <cell r="L53" t="str">
            <v>Etudiant</v>
          </cell>
          <cell r="M53" t="str">
            <v>Non</v>
          </cell>
          <cell r="N53" t="str">
            <v>Oui, poursuivre</v>
          </cell>
          <cell r="O53" t="str">
            <v>Non</v>
          </cell>
          <cell r="V53" t="str">
            <v>Aucun</v>
          </cell>
          <cell r="W53" t="str">
            <v>Référent Digital</v>
          </cell>
          <cell r="X53" t="str">
            <v>Oui</v>
          </cell>
          <cell r="Y53" t="str">
            <v>Non</v>
          </cell>
          <cell r="AF53" t="str">
            <v>Oui</v>
          </cell>
        </row>
        <row r="54">
          <cell r="E54">
            <v>773206929</v>
          </cell>
          <cell r="F54" t="str">
            <v>F</v>
          </cell>
          <cell r="G54">
            <v>27</v>
          </cell>
          <cell r="H54" t="str">
            <v>REFERENT DIGITAL</v>
          </cell>
          <cell r="I54" t="str">
            <v>Licence 3</v>
          </cell>
          <cell r="J54" t="str">
            <v xml:space="preserve">Administration et gestion des entreprises </v>
          </cell>
          <cell r="K54" t="str">
            <v>ISM</v>
          </cell>
          <cell r="L54" t="str">
            <v>Etudiant</v>
          </cell>
          <cell r="M54" t="str">
            <v>Non</v>
          </cell>
          <cell r="N54" t="str">
            <v>Non</v>
          </cell>
          <cell r="O54" t="str">
            <v>Non</v>
          </cell>
          <cell r="V54">
            <v>1</v>
          </cell>
          <cell r="W54" t="str">
            <v xml:space="preserve">J’aimerais évoluer dans le domaine du marketing digital </v>
          </cell>
          <cell r="X54" t="str">
            <v xml:space="preserve">En nous obtenant des entretiens </v>
          </cell>
          <cell r="Y54" t="str">
            <v>Non</v>
          </cell>
          <cell r="AF54" t="str">
            <v>Non</v>
          </cell>
        </row>
        <row r="55">
          <cell r="E55">
            <v>774383400</v>
          </cell>
          <cell r="F55" t="str">
            <v>M</v>
          </cell>
          <cell r="G55" t="str">
            <v>25 ans</v>
          </cell>
          <cell r="H55" t="str">
            <v>REFERENT DIGITAL</v>
          </cell>
          <cell r="I55" t="str">
            <v>Licence 2</v>
          </cell>
          <cell r="J55" t="str">
            <v>Infographie</v>
          </cell>
          <cell r="K55" t="str">
            <v>Université gaston berger de saint-louis</v>
          </cell>
          <cell r="L55" t="str">
            <v>Etudiant</v>
          </cell>
          <cell r="M55" t="str">
            <v>Non</v>
          </cell>
          <cell r="N55" t="str">
            <v>Non</v>
          </cell>
          <cell r="O55" t="str">
            <v>Oui</v>
          </cell>
          <cell r="P55" t="str">
            <v>Entrepreneur / Indépendant / Freelancer</v>
          </cell>
          <cell r="Q55" t="str">
            <v>Je travaille avec pas mal d'entreprises en freelance</v>
          </cell>
          <cell r="R55" t="str">
            <v>Design graphique</v>
          </cell>
          <cell r="S55" t="str">
            <v>N/A</v>
          </cell>
          <cell r="T55" t="str">
            <v>Cela dépend du projet ou de mon TJM par heure (Taux journalier moyen)</v>
          </cell>
          <cell r="U55" t="str">
            <v>N/A</v>
          </cell>
          <cell r="V55" t="str">
            <v>Plus de 3</v>
          </cell>
          <cell r="W55" t="str">
            <v>Designer, Brand identity designer, social médias manager</v>
          </cell>
          <cell r="X55" t="str">
            <v>en m'aidant dans la prospection de nouveaux clients et des prestations avec des entreprises en freelance</v>
          </cell>
          <cell r="Y55" t="str">
            <v>Oui</v>
          </cell>
          <cell r="Z55" t="str">
            <v>Une agence de communication digitale 360° (Imagineer)</v>
          </cell>
          <cell r="AA55" t="str">
            <v>accompagner les entreprises à la création d'une identité visuelle, allant du branding web et print mais aussi gérer leur réputation sur les RS</v>
          </cell>
          <cell r="AB55" t="str">
            <v>Equipe projet déjà réunie (vous avez déjà choisi des compagnons avec lequel vous travaillerez)</v>
          </cell>
          <cell r="AC55" t="str">
            <v>Léna Badiane P5 ref-dig pour ne citer qu'elle</v>
          </cell>
          <cell r="AD55" t="str">
            <v>Moins d'un an</v>
          </cell>
          <cell r="AE55" t="str">
            <v>en nous aidant dans la rédaction d'un business plan, d'une incubation afin de nous aider à être à fond sur le projet.</v>
          </cell>
          <cell r="AF55" t="str">
            <v>Oui</v>
          </cell>
        </row>
        <row r="56">
          <cell r="E56">
            <v>774454430</v>
          </cell>
          <cell r="F56" t="str">
            <v>F</v>
          </cell>
          <cell r="G56">
            <v>24</v>
          </cell>
          <cell r="H56" t="str">
            <v>DEVELOPPEMENT DATA</v>
          </cell>
          <cell r="I56" t="str">
            <v>Licence 3</v>
          </cell>
          <cell r="J56" t="str">
            <v xml:space="preserve">Statistiques et informatiques </v>
          </cell>
          <cell r="K56" t="str">
            <v xml:space="preserve">Université Alioune Diop </v>
          </cell>
          <cell r="L56" t="str">
            <v>Etudiant</v>
          </cell>
          <cell r="M56" t="str">
            <v>Non</v>
          </cell>
          <cell r="N56" t="str">
            <v>Oui, reprendre</v>
          </cell>
          <cell r="O56" t="str">
            <v>Non</v>
          </cell>
          <cell r="V56">
            <v>1</v>
          </cell>
          <cell r="W56" t="str">
            <v xml:space="preserve">Data Analyst </v>
          </cell>
          <cell r="X56" t="str">
            <v>Faire des recommandations</v>
          </cell>
          <cell r="Y56" t="str">
            <v>Non</v>
          </cell>
          <cell r="AF56" t="str">
            <v>Oui</v>
          </cell>
        </row>
        <row r="57">
          <cell r="E57">
            <v>772742606</v>
          </cell>
          <cell r="F57" t="str">
            <v>M</v>
          </cell>
          <cell r="G57">
            <v>23</v>
          </cell>
          <cell r="H57" t="str">
            <v>REFERENT DIGITAL</v>
          </cell>
          <cell r="I57" t="str">
            <v>Licence 3</v>
          </cell>
          <cell r="J57" t="str">
            <v xml:space="preserve">Lettres Anglais </v>
          </cell>
          <cell r="K57" t="str">
            <v xml:space="preserve">Université Virtuelle du Sénégal </v>
          </cell>
          <cell r="L57" t="str">
            <v>Etudiant</v>
          </cell>
          <cell r="M57" t="str">
            <v>Non</v>
          </cell>
          <cell r="N57" t="str">
            <v>Non</v>
          </cell>
          <cell r="O57" t="str">
            <v>Non</v>
          </cell>
          <cell r="V57" t="str">
            <v>Aucun</v>
          </cell>
          <cell r="W57" t="str">
            <v xml:space="preserve">Social Media Manager </v>
          </cell>
          <cell r="X57" t="str">
            <v xml:space="preserve">Essayer de discuter à la personne avant de l'envoyer à un entretien car il pourra vous dire s'il est intéressé par amour le poste attendu oubien il va juste travailler car n'ayant pas une autre possibilité.  Malheureusement ce qui se passe avant beaucoup de personnes. </v>
          </cell>
          <cell r="Y57" t="str">
            <v>Oui</v>
          </cell>
          <cell r="Z57" t="str">
            <v xml:space="preserve">Mon projet consiste à la mise en place d'une agence de communication dans ma région natale qui est Kolda.  </v>
          </cell>
          <cell r="AA57" t="str">
            <v xml:space="preserve">Le manque de digitalisation du marché koldois en général. </v>
          </cell>
          <cell r="AB57" t="str">
            <v>Idée (vous n'avez fait qu'y réfléchir pour l'instant)</v>
          </cell>
          <cell r="AD57" t="str">
            <v>Moins d'un an</v>
          </cell>
          <cell r="AE57" t="str">
            <v xml:space="preserve">À travers vos conseils d'orientation et nous accompagnez  de manière significative durant toute les phases du projet . Mais surtout la promotion du projet. </v>
          </cell>
          <cell r="AF57" t="str">
            <v>Oui</v>
          </cell>
        </row>
        <row r="58">
          <cell r="E58">
            <v>785301611</v>
          </cell>
          <cell r="F58" t="str">
            <v>F</v>
          </cell>
          <cell r="G58">
            <v>23</v>
          </cell>
          <cell r="H58" t="str">
            <v>DEVELOPPEMENT DATA</v>
          </cell>
          <cell r="I58" t="str">
            <v>Licence 3</v>
          </cell>
          <cell r="J58" t="str">
            <v>Informatique / Dev Full Stack</v>
          </cell>
          <cell r="K58" t="str">
            <v>Université Amadou Hampâté Ba</v>
          </cell>
          <cell r="L58" t="str">
            <v>Etudiant</v>
          </cell>
          <cell r="M58" t="str">
            <v>Non</v>
          </cell>
          <cell r="N58" t="str">
            <v>Oui, poursuivre</v>
          </cell>
          <cell r="O58" t="str">
            <v>Oui</v>
          </cell>
          <cell r="P58" t="str">
            <v>Intérim</v>
          </cell>
          <cell r="Q58" t="str">
            <v>Oui</v>
          </cell>
          <cell r="R58" t="str">
            <v>commercialise des prestations de télécommunications dans les domaines du fixe, du mobile, de l'Internet, de la télévision et des données au service des particuliers et des entreprises</v>
          </cell>
          <cell r="S58" t="str">
            <v>2ans</v>
          </cell>
          <cell r="T58" t="str">
            <v>Salaire brute : 220365 Indemnités de transport:26000 IPM : 6500</v>
          </cell>
          <cell r="U58" t="str">
            <v>SONATEL/DESC - Manager ( Meissa Ndione SAMBA) - email (MeissaNdione.Samba@orange-sonatel.com) - contact (00221 773321765)</v>
          </cell>
          <cell r="V58">
            <v>2</v>
          </cell>
          <cell r="W58" t="str">
            <v xml:space="preserve">J’aimerais bien pouvoir intégrer les ONG pour faire valoir ma formation au niveau international </v>
          </cell>
          <cell r="X58" t="str">
            <v>Vous l’avez déjà fait je pense que là c’est à moi de prouver.</v>
          </cell>
          <cell r="Y58" t="str">
            <v>Oui</v>
          </cell>
          <cell r="Z58" t="str">
            <v>J’aimerais mettre en place une agence (startUp) de Développement (DigInnovation).</v>
          </cell>
          <cell r="AA58" t="str">
            <v>Je viens d’une zone où l’informatique est plutôt pas trop connu et pourtant il y’a trop de structures informelles. Le secteur agricole aussi est plutôt bien en développement là-bas. Mon but c’est de pouvoir aider les petites et moyennes entreprises d'automatiser leurs procedures de fonctionnement.</v>
          </cell>
          <cell r="AB58" t="str">
            <v>Equipe projet déjà réunie (vous avez déjà choisi des compagnons avec lequel vous travaillerez)</v>
          </cell>
          <cell r="AC58" t="str">
            <v>Mohamed Niah (on vient de la même région)</v>
          </cell>
          <cell r="AD58" t="str">
            <v>Entre 1 et 3 ans</v>
          </cell>
          <cell r="AE58" t="str">
            <v xml:space="preserve">Je suis vraiment ouverte à tout </v>
          </cell>
          <cell r="AF58" t="str">
            <v>Oui</v>
          </cell>
        </row>
        <row r="59">
          <cell r="E59">
            <v>772717905</v>
          </cell>
          <cell r="F59" t="str">
            <v>F</v>
          </cell>
          <cell r="G59">
            <v>22</v>
          </cell>
          <cell r="H59" t="str">
            <v>DEVELOPPEMENT WEB MOBILE</v>
          </cell>
          <cell r="I59" t="str">
            <v>Licence 1</v>
          </cell>
          <cell r="J59" t="str">
            <v xml:space="preserve">Mathématiques, Physique et informatique </v>
          </cell>
          <cell r="K59" t="str">
            <v>UCAD</v>
          </cell>
          <cell r="L59" t="str">
            <v>Etudiant</v>
          </cell>
          <cell r="M59" t="str">
            <v>Non</v>
          </cell>
          <cell r="N59" t="str">
            <v>Oui, poursuivre</v>
          </cell>
          <cell r="O59" t="str">
            <v>Non</v>
          </cell>
          <cell r="V59">
            <v>1</v>
          </cell>
          <cell r="W59" t="str">
            <v xml:space="preserve">Développeur </v>
          </cell>
          <cell r="X59" t="str">
            <v>Vous pourriez m'aider dans mon insertion en me fournissant des opportunités de stage ou d'emploi,en me donnant des conseils pour augmenter mes compétences.</v>
          </cell>
          <cell r="Y59" t="str">
            <v>Oui</v>
          </cell>
          <cell r="Z59">
            <v>0</v>
          </cell>
          <cell r="AA59">
            <v>0</v>
          </cell>
          <cell r="AB59">
            <v>0</v>
          </cell>
          <cell r="AF59" t="str">
            <v>Oui</v>
          </cell>
        </row>
        <row r="60">
          <cell r="E60">
            <v>778592710</v>
          </cell>
          <cell r="F60" t="str">
            <v>M</v>
          </cell>
          <cell r="G60">
            <v>30</v>
          </cell>
          <cell r="H60" t="str">
            <v>REFERENT DIGITAL</v>
          </cell>
          <cell r="I60" t="str">
            <v>Licence 1</v>
          </cell>
          <cell r="J60" t="str">
            <v xml:space="preserve">Lettre moderne </v>
          </cell>
          <cell r="K60" t="str">
            <v>UVS</v>
          </cell>
          <cell r="L60" t="str">
            <v>Etudiant</v>
          </cell>
          <cell r="M60" t="str">
            <v>Non</v>
          </cell>
          <cell r="N60" t="str">
            <v>Non</v>
          </cell>
          <cell r="O60" t="str">
            <v>Non</v>
          </cell>
          <cell r="V60" t="str">
            <v>Aucun</v>
          </cell>
          <cell r="W60" t="str">
            <v xml:space="preserve">Community manager </v>
          </cell>
          <cell r="X60" t="str">
            <v xml:space="preserve">Il va falloir juste nous montrer le bon chemin qui nous permet d’être inséré rapidement </v>
          </cell>
          <cell r="Y60" t="str">
            <v>Non</v>
          </cell>
          <cell r="AF60" t="str">
            <v>Oui</v>
          </cell>
        </row>
        <row r="61">
          <cell r="E61">
            <v>785444510</v>
          </cell>
          <cell r="F61" t="str">
            <v>M</v>
          </cell>
          <cell r="G61">
            <v>25</v>
          </cell>
          <cell r="H61" t="str">
            <v>DEVELOPPEMENT WEB MOBILE</v>
          </cell>
          <cell r="I61" t="str">
            <v>Licence 3</v>
          </cell>
          <cell r="J61" t="str">
            <v>Informatique</v>
          </cell>
          <cell r="K61" t="str">
            <v>Universite Alioune Diop de Bambey</v>
          </cell>
          <cell r="L61" t="str">
            <v>Etudiant</v>
          </cell>
          <cell r="M61" t="str">
            <v>Non</v>
          </cell>
          <cell r="N61" t="str">
            <v>Non</v>
          </cell>
          <cell r="O61" t="str">
            <v>Non</v>
          </cell>
          <cell r="V61" t="str">
            <v>Aucun</v>
          </cell>
          <cell r="W61" t="str">
            <v>Dev Full Stack</v>
          </cell>
          <cell r="X61" t="str">
            <v>Étant relativement nouveau dans le domaine du développement web, je cherche activement un stage pour acquérir de l'expérience pratique. J'apprécierais beaucoup votre aide pour trouver une opportunité de stage au sein de l'entreprise ou de votre réseau professionnel. Cela me permettrait de développer mes compétences et de mieux me préparer à ma future carrière.</v>
          </cell>
          <cell r="Y61" t="str">
            <v>Non</v>
          </cell>
          <cell r="AF61" t="str">
            <v>Oui</v>
          </cell>
        </row>
        <row r="62">
          <cell r="E62">
            <v>774773687</v>
          </cell>
          <cell r="F62" t="str">
            <v>F</v>
          </cell>
          <cell r="G62" t="str">
            <v xml:space="preserve">25ans </v>
          </cell>
          <cell r="H62" t="str">
            <v>REFERENT DIGITAL</v>
          </cell>
          <cell r="I62" t="str">
            <v>Licence 3</v>
          </cell>
          <cell r="J62" t="str">
            <v>Gestion des entreprises</v>
          </cell>
          <cell r="K62" t="str">
            <v>IMAN</v>
          </cell>
          <cell r="L62" t="str">
            <v>Entrepreneur / Indépendant / Freelancer</v>
          </cell>
          <cell r="M62" t="str">
            <v>Non</v>
          </cell>
          <cell r="N62" t="str">
            <v>Non</v>
          </cell>
          <cell r="O62" t="str">
            <v>Non</v>
          </cell>
          <cell r="P62" t="str">
            <v>Entrepreneur / Indépendant / Freelancer</v>
          </cell>
          <cell r="Q62" t="str">
            <v>Beuss bi</v>
          </cell>
          <cell r="R62" t="str">
            <v>Evenementielle</v>
          </cell>
          <cell r="T62" t="str">
            <v>Freelance</v>
          </cell>
          <cell r="U62" t="str">
            <v>ndeyekhadydiouf016@gmail.com</v>
          </cell>
          <cell r="V62" t="str">
            <v>Aucun</v>
          </cell>
          <cell r="W62" t="str">
            <v>Community manager</v>
          </cell>
          <cell r="X62" t="str">
            <v>En me financant ou en trouvant un poste a pourvoir</v>
          </cell>
          <cell r="Y62" t="str">
            <v>Non</v>
          </cell>
          <cell r="AB62" t="str">
            <v>Idée (vous n'avez fait qu'y réfléchir pour l'instant)</v>
          </cell>
          <cell r="AD62" t="str">
            <v>Entre 1 et 3 ans</v>
          </cell>
          <cell r="AE62" t="str">
            <v>En m’accompagnant pour le financement</v>
          </cell>
          <cell r="AF62" t="str">
            <v>Oui</v>
          </cell>
        </row>
        <row r="63">
          <cell r="E63">
            <v>772882167</v>
          </cell>
          <cell r="F63" t="str">
            <v>M</v>
          </cell>
          <cell r="G63">
            <v>25</v>
          </cell>
          <cell r="H63" t="str">
            <v>DEVELOPPEMENT DATA</v>
          </cell>
          <cell r="I63" t="str">
            <v>Licence 3</v>
          </cell>
          <cell r="J63" t="str">
            <v>Sciences Economiques et de Gestion</v>
          </cell>
          <cell r="K63" t="str">
            <v>Université Gaston Berger de Saint Louis</v>
          </cell>
          <cell r="L63" t="str">
            <v>Etudiant</v>
          </cell>
          <cell r="M63" t="str">
            <v>Oui</v>
          </cell>
          <cell r="N63" t="str">
            <v>Oui, poursuivre</v>
          </cell>
          <cell r="O63" t="str">
            <v>Non</v>
          </cell>
          <cell r="V63" t="str">
            <v>Aucun</v>
          </cell>
          <cell r="W63" t="str">
            <v>Data Scientist, Data Engineer, Data Analyst</v>
          </cell>
          <cell r="X63" t="str">
            <v>En me recommandant pour un stage ou un emploi en remote</v>
          </cell>
          <cell r="Y63" t="str">
            <v>Non</v>
          </cell>
          <cell r="AF63" t="str">
            <v>Non</v>
          </cell>
        </row>
        <row r="64">
          <cell r="E64">
            <v>773832788</v>
          </cell>
          <cell r="F64" t="str">
            <v>F</v>
          </cell>
          <cell r="G64">
            <v>24</v>
          </cell>
          <cell r="H64" t="str">
            <v>REFERENT DIGITAL</v>
          </cell>
          <cell r="I64" t="str">
            <v>Licence 2</v>
          </cell>
          <cell r="J64" t="str">
            <v xml:space="preserve">Logistique/Transport </v>
          </cell>
          <cell r="L64" t="str">
            <v>Etudiant</v>
          </cell>
          <cell r="M64" t="str">
            <v>Non</v>
          </cell>
          <cell r="N64" t="str">
            <v>Oui, reprendre</v>
          </cell>
          <cell r="O64" t="str">
            <v>Non</v>
          </cell>
          <cell r="V64">
            <v>3</v>
          </cell>
          <cell r="W64" t="str">
            <v>Community manager | Création de contenu | UI Design</v>
          </cell>
          <cell r="X64" t="str">
            <v>Nous aider à trouver des opportunités d’emploi en fonction de nos profils.</v>
          </cell>
          <cell r="Y64" t="str">
            <v>Oui</v>
          </cell>
          <cell r="Z64" t="str">
            <v>Créer un site e-commerce de vente de friperie pour homme.</v>
          </cell>
          <cell r="AA64" t="str">
            <v>Aider principalement les étudiants et jeunes hommes à se procurer des habits de bonne qualité à moindre coût et au même endroit.</v>
          </cell>
          <cell r="AB64" t="str">
            <v>Idée (vous n'avez fait qu'y réfléchir pour l'instant)</v>
          </cell>
          <cell r="AD64" t="str">
            <v>Moins d'un an</v>
          </cell>
          <cell r="AE64" t="str">
            <v>Un accompagnement technique dans l’élaboration du site web et peut-être financier serait souhaitable.</v>
          </cell>
          <cell r="AF64" t="str">
            <v>Oui</v>
          </cell>
        </row>
        <row r="65">
          <cell r="E65">
            <v>773856884</v>
          </cell>
          <cell r="F65" t="str">
            <v>F</v>
          </cell>
          <cell r="G65">
            <v>22</v>
          </cell>
          <cell r="H65" t="str">
            <v>DEVELOPPEMENT WEB MOBILE</v>
          </cell>
          <cell r="I65" t="str">
            <v>Licence 2</v>
          </cell>
          <cell r="J65" t="str">
            <v>developpement web</v>
          </cell>
          <cell r="L65" t="str">
            <v>Salarié</v>
          </cell>
          <cell r="M65" t="str">
            <v>Non</v>
          </cell>
          <cell r="N65" t="str">
            <v>Oui, poursuivre</v>
          </cell>
          <cell r="O65" t="str">
            <v>Non</v>
          </cell>
          <cell r="V65" t="str">
            <v>Aucun</v>
          </cell>
          <cell r="W65" t="str">
            <v>developpeur web</v>
          </cell>
          <cell r="X65" t="str">
            <v>si je pouvait pouvait avoir l'opportinuité d'avoir au moins un entretien pour avoir un stage</v>
          </cell>
          <cell r="Y65" t="str">
            <v>Non</v>
          </cell>
          <cell r="AF65" t="str">
            <v>Oui</v>
          </cell>
        </row>
        <row r="66">
          <cell r="E66">
            <v>783845870</v>
          </cell>
          <cell r="F66" t="str">
            <v>M</v>
          </cell>
          <cell r="G66">
            <v>22</v>
          </cell>
          <cell r="H66" t="str">
            <v>DEVELOPPEMENT WEB MOBILE</v>
          </cell>
          <cell r="I66" t="str">
            <v>Licence 2</v>
          </cell>
          <cell r="J66" t="str">
            <v>DEVELOPPEMENT WEB MOBILE</v>
          </cell>
          <cell r="K66" t="str">
            <v>Université Numérique Cheikh Hamidou KANE (ex UVS)</v>
          </cell>
          <cell r="L66" t="str">
            <v>Etudiant</v>
          </cell>
          <cell r="M66" t="str">
            <v>Oui</v>
          </cell>
          <cell r="N66" t="str">
            <v>Oui, poursuivre</v>
          </cell>
          <cell r="O66" t="str">
            <v>Non</v>
          </cell>
          <cell r="V66" t="str">
            <v>Aucun</v>
          </cell>
          <cell r="W66" t="str">
            <v>Developpeur fullstack ou mobile.</v>
          </cell>
          <cell r="X66" t="str">
            <v>Je suis reconnaissant pour votre soutien dans mon insertion professionnelle.
Je suis ouvert à toute proposition que se soit en developpement fullstack, mobile ou meme en scrumMaster.</v>
          </cell>
          <cell r="Y66" t="str">
            <v>Non</v>
          </cell>
          <cell r="AF66" t="str">
            <v>Oui</v>
          </cell>
        </row>
        <row r="67">
          <cell r="E67">
            <v>773880249</v>
          </cell>
          <cell r="F67" t="str">
            <v>M</v>
          </cell>
          <cell r="G67">
            <v>30</v>
          </cell>
          <cell r="H67" t="str">
            <v>REFERENT DIGITAL</v>
          </cell>
          <cell r="I67" t="str">
            <v>Master 1</v>
          </cell>
          <cell r="J67" t="str">
            <v>QHSE</v>
          </cell>
          <cell r="K67" t="str">
            <v>HECM Dakar</v>
          </cell>
          <cell r="L67" t="str">
            <v>Etudiant</v>
          </cell>
          <cell r="M67" t="str">
            <v>Non</v>
          </cell>
          <cell r="N67" t="str">
            <v>Non</v>
          </cell>
          <cell r="O67" t="str">
            <v>Non</v>
          </cell>
          <cell r="V67" t="str">
            <v>Aucun</v>
          </cell>
          <cell r="W67" t="str">
            <v>Community manger,social média,création site web</v>
          </cell>
          <cell r="X67" t="str">
            <v xml:space="preserve">Me mettre en contact avec des structures qui recrutent </v>
          </cell>
          <cell r="Y67" t="str">
            <v>Oui</v>
          </cell>
          <cell r="Z67" t="str">
            <v>La vente de voiture en ligne</v>
          </cell>
          <cell r="AA67" t="str">
            <v>Mon indépendance financière</v>
          </cell>
          <cell r="AB67" t="str">
            <v>Déjà en phase de réalisation (votre projet est presque abouti)</v>
          </cell>
          <cell r="AD67" t="str">
            <v>Entre 1 et 3 ans</v>
          </cell>
          <cell r="AE67" t="str">
            <v>En m'accordant un soutien financier</v>
          </cell>
          <cell r="AF67" t="str">
            <v>Oui</v>
          </cell>
        </row>
        <row r="68">
          <cell r="E68">
            <v>781646707</v>
          </cell>
          <cell r="F68" t="str">
            <v>M</v>
          </cell>
          <cell r="G68">
            <v>25</v>
          </cell>
          <cell r="H68" t="str">
            <v>DEVELOPPEMENT DATA</v>
          </cell>
          <cell r="I68" t="str">
            <v>Master 1</v>
          </cell>
          <cell r="J68" t="str">
            <v>Sciences Economiques et de Gestion option Evaluation et Impact des Politiques Publiques</v>
          </cell>
          <cell r="K68" t="str">
            <v>Université Cheikh Anta Diop de Dakar</v>
          </cell>
          <cell r="L68" t="str">
            <v>Etudiant</v>
          </cell>
          <cell r="M68" t="str">
            <v>Non</v>
          </cell>
          <cell r="N68" t="str">
            <v>Oui, poursuivre</v>
          </cell>
          <cell r="O68" t="str">
            <v>Non</v>
          </cell>
          <cell r="V68" t="str">
            <v>Aucun</v>
          </cell>
          <cell r="W68" t="str">
            <v>Data Analyst</v>
          </cell>
          <cell r="X68" t="str">
            <v>Pour faciliter mon insertion professionnelle, j'apprécierais particulièrement votre expertise dans la mise en réseau et la recherche d'opportunités d'emploi.  En outre, si vous avez connaissance d'entreprises ou d'organisations qui recrutent dans mon domaine d'expertise, je serais reconnaissant de vos recommandations ou introductions.Je suis prêt à collaborer activement et à mettre en œuvre vos conseils pour maximiser nos chances de succès</v>
          </cell>
          <cell r="Y68" t="str">
            <v>Non</v>
          </cell>
          <cell r="AF68" t="str">
            <v>Oui</v>
          </cell>
        </row>
        <row r="69">
          <cell r="E69">
            <v>772040052</v>
          </cell>
          <cell r="F69" t="str">
            <v>F</v>
          </cell>
          <cell r="G69">
            <v>28</v>
          </cell>
          <cell r="H69" t="str">
            <v>REFERENT DIGITAL</v>
          </cell>
          <cell r="I69" t="str">
            <v>Licence 3</v>
          </cell>
          <cell r="J69" t="str">
            <v>Journalisme/ Communication</v>
          </cell>
          <cell r="K69" t="str">
            <v>Ensup Afrique</v>
          </cell>
          <cell r="L69" t="str">
            <v>Recherche d'opportunités</v>
          </cell>
          <cell r="M69" t="str">
            <v>Non</v>
          </cell>
          <cell r="N69" t="str">
            <v>Non</v>
          </cell>
          <cell r="O69" t="str">
            <v>Oui</v>
          </cell>
          <cell r="P69" t="str">
            <v>Stagiaire</v>
          </cell>
          <cell r="Q69" t="str">
            <v>Management and Technology School of Africa</v>
          </cell>
          <cell r="R69" t="str">
            <v>Formation professionnelle</v>
          </cell>
          <cell r="S69" t="str">
            <v>6 mois</v>
          </cell>
          <cell r="T69" t="str">
            <v>150.000 FCFA</v>
          </cell>
          <cell r="U69" t="str">
            <v>Mr MBENGUE / 776248470 / mobam@mtsa-dakar.com</v>
          </cell>
          <cell r="V69">
            <v>1</v>
          </cell>
          <cell r="W69" t="str">
            <v>Social Media Management</v>
          </cell>
          <cell r="X69" t="str">
            <v>.</v>
          </cell>
          <cell r="Y69" t="str">
            <v>Oui</v>
          </cell>
          <cell r="Z69" t="str">
            <v>Un projet d'écoute, de conseil et de santé mentale</v>
          </cell>
          <cell r="AA69" t="str">
            <v>La dépression, l'anxiété et le stress</v>
          </cell>
          <cell r="AB69" t="str">
            <v>Equipe projet déjà réunie (vous avez déjà choisi des compagnons avec lequel vous travaillerez)</v>
          </cell>
          <cell r="AD69" t="str">
            <v>Moins d'un an</v>
          </cell>
          <cell r="AF69" t="str">
            <v>Oui</v>
          </cell>
        </row>
        <row r="70">
          <cell r="E70">
            <v>776243012</v>
          </cell>
          <cell r="F70" t="str">
            <v>M</v>
          </cell>
          <cell r="G70" t="str">
            <v>26 ans</v>
          </cell>
          <cell r="H70" t="str">
            <v>REFERENT DIGITAL</v>
          </cell>
          <cell r="I70" t="str">
            <v>Licence 3</v>
          </cell>
          <cell r="J70" t="str">
            <v xml:space="preserve">Communication digital </v>
          </cell>
          <cell r="K70" t="str">
            <v>Université numérique Cheikh hamidou kane</v>
          </cell>
          <cell r="L70" t="str">
            <v>Etudiant</v>
          </cell>
          <cell r="M70" t="str">
            <v>Non</v>
          </cell>
          <cell r="N70" t="str">
            <v>Oui, poursuivre</v>
          </cell>
          <cell r="O70" t="str">
            <v>Non</v>
          </cell>
          <cell r="V70" t="str">
            <v>Aucun</v>
          </cell>
          <cell r="W70" t="str">
            <v xml:space="preserve">Référent digital </v>
          </cell>
          <cell r="X70" t="str">
            <v xml:space="preserve">Me proposer des opportunités sur mon domaine </v>
          </cell>
          <cell r="Y70" t="str">
            <v>Non</v>
          </cell>
          <cell r="AF70" t="str">
            <v>Non</v>
          </cell>
        </row>
        <row r="71">
          <cell r="E71">
            <v>783393797</v>
          </cell>
          <cell r="F71" t="str">
            <v>F</v>
          </cell>
          <cell r="G71">
            <v>24</v>
          </cell>
          <cell r="H71" t="str">
            <v>REFERENT DIGITAL</v>
          </cell>
          <cell r="I71" t="str">
            <v>Licence 2</v>
          </cell>
          <cell r="L71" t="str">
            <v>Etudiant</v>
          </cell>
          <cell r="M71" t="str">
            <v>Oui</v>
          </cell>
          <cell r="N71" t="str">
            <v>Oui, poursuivre</v>
          </cell>
          <cell r="O71" t="str">
            <v>Oui</v>
          </cell>
          <cell r="P71" t="str">
            <v>Stagiaire</v>
          </cell>
          <cell r="Q71" t="str">
            <v xml:space="preserve">Pylongroup </v>
          </cell>
          <cell r="R71" t="str">
            <v xml:space="preserve">Cabinet consulting en pilotage de la performance </v>
          </cell>
          <cell r="S71" t="str">
            <v>3 mois</v>
          </cell>
          <cell r="T71" t="str">
            <v>150.000f</v>
          </cell>
          <cell r="V71">
            <v>2</v>
          </cell>
          <cell r="W71" t="str">
            <v xml:space="preserve">Community manager </v>
          </cell>
          <cell r="X71" t="str">
            <v>Nous mettre en rapport avec de bons entreprises</v>
          </cell>
          <cell r="Y71" t="str">
            <v>Oui</v>
          </cell>
          <cell r="Z71" t="str">
            <v xml:space="preserve">Welima, production laitiers </v>
          </cell>
          <cell r="AB71" t="str">
            <v>Idée (vous n'avez fait qu'y réfléchir pour l'instant)</v>
          </cell>
          <cell r="AD71" t="str">
            <v>Entre 1 et 3 ans</v>
          </cell>
          <cell r="AF71" t="str">
            <v>Oui</v>
          </cell>
        </row>
        <row r="72">
          <cell r="E72">
            <v>774940129</v>
          </cell>
          <cell r="F72" t="str">
            <v>M</v>
          </cell>
          <cell r="G72" t="str">
            <v>24 ans</v>
          </cell>
          <cell r="H72" t="str">
            <v>REFERENT DIGITAL</v>
          </cell>
          <cell r="I72" t="str">
            <v>Licence 3</v>
          </cell>
          <cell r="J72" t="str">
            <v xml:space="preserve">Informatique de Gestion </v>
          </cell>
          <cell r="K72" t="str">
            <v>UCAO SAINT MICHEL</v>
          </cell>
          <cell r="L72" t="str">
            <v>Entrepreneur / Indépendant / Freelancer</v>
          </cell>
          <cell r="M72" t="str">
            <v>Non</v>
          </cell>
          <cell r="N72" t="str">
            <v>Non</v>
          </cell>
          <cell r="O72" t="str">
            <v>Oui</v>
          </cell>
          <cell r="P72" t="str">
            <v>Stagiaire</v>
          </cell>
          <cell r="Q72" t="str">
            <v>Sonatel</v>
          </cell>
          <cell r="R72" t="str">
            <v>Community Management</v>
          </cell>
          <cell r="S72" t="str">
            <v>3 mois</v>
          </cell>
          <cell r="T72" t="str">
            <v>J'ai pas encore signé le contrat je dois commencé le Jeudi.</v>
          </cell>
          <cell r="U72">
            <v>338392101</v>
          </cell>
          <cell r="V72" t="str">
            <v>Plus de 3</v>
          </cell>
          <cell r="W72" t="str">
            <v>Référent Digital</v>
          </cell>
          <cell r="X72" t="str">
            <v>Vous pourriez m'aider en me fournissant des conseils et des ressources pour améliorer mes compétences professionnelles, en me mettant en contact avec des entreprises ou des professionnels du secteur, en m'offrant des opportunités de stage ou d'emploi, et en me donnant des conseils sur la rédaction de CV et de lettres de motivation.</v>
          </cell>
          <cell r="Y72" t="str">
            <v>Oui</v>
          </cell>
          <cell r="Z72" t="str">
            <v xml:space="preserve">Une plateforme de crowdfunding qui se concentre sur le soutien aux entrepreneurs africains en contournant les voies traditionnelles d'investissement.
</v>
          </cell>
          <cell r="AA72" t="str">
            <v>L'accès au financement pour les entrepreneurs africains
L'équité dans l'accès au financement
La promotion de l'entrepreneuriat en Afrique</v>
          </cell>
          <cell r="AB72" t="str">
            <v>Déjà en phase de réalisation (votre projet est presque abouti)</v>
          </cell>
          <cell r="AD72" t="str">
            <v>Moins d'un an</v>
          </cell>
          <cell r="AE72" t="str">
            <v>Pour nous accompagner dans la réalisation de notre projet entrepreneurial, nous aurions besoin d'un soutien financier pour démarrer notre entreprise, ainsi que d'un mentorat et de conseils d'experts dans notre domaine d'activité.</v>
          </cell>
          <cell r="AF72" t="str">
            <v>Oui</v>
          </cell>
        </row>
        <row r="73">
          <cell r="E73">
            <v>771873671</v>
          </cell>
          <cell r="F73" t="str">
            <v>M</v>
          </cell>
          <cell r="G73">
            <v>30</v>
          </cell>
          <cell r="H73" t="str">
            <v>DEVELOPPEMENT DATA</v>
          </cell>
          <cell r="I73" t="str">
            <v>Master 2</v>
          </cell>
          <cell r="J73" t="str">
            <v xml:space="preserve">Modélisation des systèmes et phénomènes physiques </v>
          </cell>
          <cell r="K73" t="str">
            <v xml:space="preserve">Université Cheikh Anta Diop#AIX Marseille University </v>
          </cell>
          <cell r="L73" t="str">
            <v>Etudiant</v>
          </cell>
          <cell r="M73" t="str">
            <v>Non</v>
          </cell>
          <cell r="N73" t="str">
            <v>Oui, poursuivre</v>
          </cell>
          <cell r="O73" t="str">
            <v>Non</v>
          </cell>
          <cell r="V73" t="str">
            <v>Aucun</v>
          </cell>
          <cell r="W73" t="str">
            <v xml:space="preserve">Data Scientist </v>
          </cell>
          <cell r="X73" t="str">
            <v>Nous souhaitons être mis en relation avec les entreprises partenaires d'ODC afin de pouvoir bénéficier d'entretiens pour mettre en avant nos talents et compétences acquis à la Sonatel Academy durant ces 10 mois.</v>
          </cell>
          <cell r="Y73" t="str">
            <v>Oui</v>
          </cell>
          <cell r="Z73" t="str">
            <v>Création d'une entreprise numérique "Carrefour d'Analyse et la Digitalisation des Données" (CA2D)</v>
          </cell>
          <cell r="AA73" t="str">
            <v>Notre projet, 'Carrefour D'Analyse et de Digitalisation des Données', vise à résoudre le défi de l'exploitation des données massives en fournissant des services d'analyse et de prédiction de données. Nous nous attaquons au problème de la gestion, de l'analyse et de l'interprétation de vastes ensembles de données pour aider nos clients à prendre des décisions éclairées, à anticiper les tendances et à améliorer leur efficacité opérationnelle. en fournissant des insights pertinents et des prévisions précises pour les guider dans leurs activités et leur prise de décision.</v>
          </cell>
          <cell r="AB73" t="str">
            <v>Equipe projet déjà réunie (vous avez déjà choisi des compagnons avec lequel vous travaillerez)</v>
          </cell>
          <cell r="AC73" t="str">
            <v>Mor Anta Sene , Mouhamed Niah dev data p5,</v>
          </cell>
          <cell r="AD73" t="str">
            <v>Moins d'un an</v>
          </cell>
          <cell r="AE73" t="str">
            <v xml:space="preserve">Financement et partenariat avec la sonatel </v>
          </cell>
          <cell r="AF73" t="str">
            <v>Oui</v>
          </cell>
        </row>
        <row r="74">
          <cell r="E74">
            <v>786333987</v>
          </cell>
          <cell r="F74" t="str">
            <v>F</v>
          </cell>
          <cell r="G74">
            <v>27</v>
          </cell>
          <cell r="H74" t="str">
            <v>REFERENT DIGITAL</v>
          </cell>
          <cell r="I74" t="str">
            <v>BAC +2 (BTS/DTS/DUT...)</v>
          </cell>
          <cell r="J74" t="str">
            <v xml:space="preserve">Informatique </v>
          </cell>
          <cell r="K74" t="str">
            <v>ESP</v>
          </cell>
          <cell r="L74" t="str">
            <v>Etudiant</v>
          </cell>
          <cell r="M74" t="str">
            <v>Non</v>
          </cell>
          <cell r="N74" t="str">
            <v>Oui, poursuivre</v>
          </cell>
          <cell r="O74" t="str">
            <v>Oui</v>
          </cell>
          <cell r="P74" t="str">
            <v>Stagiaire</v>
          </cell>
          <cell r="Q74" t="str">
            <v xml:space="preserve">Atypic Digital </v>
          </cell>
          <cell r="S74" t="str">
            <v>3mois</v>
          </cell>
          <cell r="T74" t="str">
            <v>125.000</v>
          </cell>
          <cell r="V74">
            <v>1</v>
          </cell>
          <cell r="W74" t="str">
            <v xml:space="preserve">Référent digital </v>
          </cell>
          <cell r="X74" t="str">
            <v>Hvhhg</v>
          </cell>
          <cell r="Y74" t="str">
            <v>Oui</v>
          </cell>
          <cell r="Z74" t="str">
            <v xml:space="preserve">Une boutique de vêtements et d’accessoires </v>
          </cell>
          <cell r="AA74">
            <v>0</v>
          </cell>
          <cell r="AB74">
            <v>0</v>
          </cell>
          <cell r="AF74" t="str">
            <v>Oui</v>
          </cell>
        </row>
        <row r="75">
          <cell r="E75">
            <v>781793424</v>
          </cell>
          <cell r="F75" t="str">
            <v>F</v>
          </cell>
          <cell r="G75">
            <v>27</v>
          </cell>
          <cell r="H75" t="str">
            <v>REFERENT DIGITAL</v>
          </cell>
          <cell r="I75" t="str">
            <v>BAC +2 (BTS/DTS/DUT...)</v>
          </cell>
          <cell r="J75" t="str">
            <v>Secrétariat Bureautique</v>
          </cell>
          <cell r="K75" t="str">
            <v>CFPC Delafosse</v>
          </cell>
          <cell r="L75" t="str">
            <v>Recherche d'opportunités</v>
          </cell>
          <cell r="M75" t="str">
            <v>Non</v>
          </cell>
          <cell r="N75" t="str">
            <v>Non</v>
          </cell>
          <cell r="O75" t="str">
            <v>Non</v>
          </cell>
          <cell r="V75">
            <v>2</v>
          </cell>
          <cell r="W75" t="str">
            <v>Référente Digital</v>
          </cell>
          <cell r="X75" t="str">
            <v>Me présenter à des opportunités d'emploi ou de stages</v>
          </cell>
          <cell r="Y75" t="str">
            <v>Non</v>
          </cell>
          <cell r="AF75" t="str">
            <v>Non</v>
          </cell>
        </row>
        <row r="76">
          <cell r="E76">
            <v>776839233</v>
          </cell>
          <cell r="F76" t="str">
            <v>M</v>
          </cell>
          <cell r="G76" t="str">
            <v xml:space="preserve">28 ans </v>
          </cell>
          <cell r="H76" t="str">
            <v>REFERENT DIGITAL</v>
          </cell>
          <cell r="I76" t="str">
            <v>Licence 3</v>
          </cell>
          <cell r="J76" t="str">
            <v xml:space="preserve">Marketing et Communication </v>
          </cell>
          <cell r="K76" t="str">
            <v>IFACE / UCAD</v>
          </cell>
          <cell r="L76" t="str">
            <v>Salarié</v>
          </cell>
          <cell r="M76" t="str">
            <v>Non</v>
          </cell>
          <cell r="N76" t="str">
            <v>Oui, reprendre</v>
          </cell>
          <cell r="O76" t="str">
            <v>Non</v>
          </cell>
          <cell r="V76">
            <v>2</v>
          </cell>
          <cell r="W76" t="str">
            <v xml:space="preserve">En tant que Référent Digital </v>
          </cell>
          <cell r="X76" t="str">
            <v>.</v>
          </cell>
          <cell r="Y76" t="str">
            <v>Oui</v>
          </cell>
          <cell r="Z76" t="str">
            <v>Je n’ai pas encore de projet</v>
          </cell>
          <cell r="AA76" t="str">
            <v>-</v>
          </cell>
          <cell r="AB76" t="str">
            <v>Idée (vous n'avez fait qu'y réfléchir pour l'instant)</v>
          </cell>
          <cell r="AD76" t="str">
            <v>Moins d'un an</v>
          </cell>
          <cell r="AE76" t="str">
            <v>-</v>
          </cell>
          <cell r="AF76" t="str">
            <v>Oui</v>
          </cell>
        </row>
        <row r="77">
          <cell r="E77">
            <v>775187667</v>
          </cell>
          <cell r="F77" t="str">
            <v>F</v>
          </cell>
          <cell r="G77">
            <v>25</v>
          </cell>
          <cell r="H77" t="str">
            <v>DEVELOPPEMENT WEB MOBILE</v>
          </cell>
          <cell r="I77" t="str">
            <v>Licence 3</v>
          </cell>
          <cell r="J77" t="str">
            <v>Physique</v>
          </cell>
          <cell r="K77" t="str">
            <v>UCAD</v>
          </cell>
          <cell r="L77" t="str">
            <v>Etudiant</v>
          </cell>
          <cell r="M77" t="str">
            <v>Non</v>
          </cell>
          <cell r="N77" t="str">
            <v>Oui, poursuivre</v>
          </cell>
          <cell r="O77" t="str">
            <v>Oui</v>
          </cell>
          <cell r="P77" t="str">
            <v>Stagiaire</v>
          </cell>
          <cell r="Q77" t="str">
            <v>Sonatel</v>
          </cell>
          <cell r="R77" t="str">
            <v>Telecommunication</v>
          </cell>
          <cell r="S77" t="str">
            <v>6mois</v>
          </cell>
          <cell r="T77">
            <v>90000</v>
          </cell>
          <cell r="U77" t="str">
            <v xml:space="preserve">Sonatel </v>
          </cell>
          <cell r="V77" t="str">
            <v>Aucun</v>
          </cell>
          <cell r="W77" t="str">
            <v>Developpeur FullStack</v>
          </cell>
          <cell r="X77" t="str">
            <v>En me recommandant à des start up</v>
          </cell>
          <cell r="Y77" t="str">
            <v>Non</v>
          </cell>
          <cell r="AF77" t="str">
            <v>Oui</v>
          </cell>
        </row>
        <row r="78">
          <cell r="E78">
            <v>770241704</v>
          </cell>
          <cell r="F78" t="str">
            <v>F</v>
          </cell>
          <cell r="G78" t="str">
            <v>29ans</v>
          </cell>
          <cell r="H78" t="str">
            <v>REFERENT DIGITAL</v>
          </cell>
          <cell r="I78" t="str">
            <v>Licence 3</v>
          </cell>
          <cell r="J78" t="str">
            <v xml:space="preserve">Referent digital </v>
          </cell>
          <cell r="K78" t="str">
            <v>ODC</v>
          </cell>
          <cell r="L78" t="str">
            <v>Recherche d'opportunités</v>
          </cell>
          <cell r="M78" t="str">
            <v>Non</v>
          </cell>
          <cell r="N78" t="str">
            <v>Oui, poursuivre</v>
          </cell>
          <cell r="O78" t="str">
            <v>Oui</v>
          </cell>
          <cell r="P78" t="str">
            <v>Stagiaire</v>
          </cell>
          <cell r="Q78" t="str">
            <v>Radio Dunya vision(RDV)</v>
          </cell>
          <cell r="R78" t="str">
            <v xml:space="preserve">Audiovisuel </v>
          </cell>
          <cell r="S78" t="str">
            <v>3mois</v>
          </cell>
          <cell r="T78" t="str">
            <v>0f</v>
          </cell>
          <cell r="U78" t="str">
            <v>+221 772777764( mame balla) monteur à RDV</v>
          </cell>
          <cell r="V78">
            <v>2</v>
          </cell>
          <cell r="W78" t="str">
            <v xml:space="preserve">Audiovisuel </v>
          </cell>
          <cell r="X78" t="str">
            <v>Orienter nous dans ce que nous aimons faire</v>
          </cell>
          <cell r="Y78" t="str">
            <v>Non</v>
          </cell>
          <cell r="AF78" t="str">
            <v>Oui</v>
          </cell>
        </row>
        <row r="79">
          <cell r="E79">
            <v>771950575</v>
          </cell>
          <cell r="F79" t="str">
            <v>M</v>
          </cell>
          <cell r="G79">
            <v>25</v>
          </cell>
          <cell r="H79" t="str">
            <v>REFERENT DIGITAL</v>
          </cell>
          <cell r="I79" t="str">
            <v>Licence 3</v>
          </cell>
          <cell r="J79" t="str">
            <v xml:space="preserve">Développement durable </v>
          </cell>
          <cell r="K79" t="str">
            <v>Université Alioune Diop de Bambey</v>
          </cell>
          <cell r="L79" t="str">
            <v>Recherche d'opportunités</v>
          </cell>
          <cell r="M79" t="str">
            <v>Non</v>
          </cell>
          <cell r="N79" t="str">
            <v>Oui, poursuivre</v>
          </cell>
          <cell r="O79" t="str">
            <v>Oui</v>
          </cell>
          <cell r="P79" t="str">
            <v>CDD</v>
          </cell>
          <cell r="Q79" t="str">
            <v xml:space="preserve">Reflex Sénégal </v>
          </cell>
          <cell r="R79" t="str">
            <v>Dans le marketing digital et la communication 360.</v>
          </cell>
          <cell r="S79" t="str">
            <v>5 mois</v>
          </cell>
          <cell r="T79" t="str">
            <v>200.000</v>
          </cell>
          <cell r="U79" t="str">
            <v>Omar Wagué 
+221 77 640 98 39</v>
          </cell>
          <cell r="V79">
            <v>3</v>
          </cell>
          <cell r="W79" t="str">
            <v>Un référent digital</v>
          </cell>
          <cell r="X79" t="str">
            <v>Décrochez des entretiens et nous convoquer d’aller le faire.</v>
          </cell>
          <cell r="Y79" t="str">
            <v>Oui</v>
          </cell>
          <cell r="Z79" t="str">
            <v>La vente d’accessoires et habillements.</v>
          </cell>
          <cell r="AA79" t="str">
            <v>Imposer la culture sénégalaise à travers le monde.</v>
          </cell>
          <cell r="AB79" t="str">
            <v>Equipe projet déjà réunie (vous avez déjà choisi des compagnons avec lequel vous travaillerez)</v>
          </cell>
          <cell r="AC79" t="str">
            <v>Non</v>
          </cell>
          <cell r="AD79" t="str">
            <v>Entre 1 et 3 ans</v>
          </cell>
          <cell r="AE79" t="str">
            <v>Une apport dîna ferai l’affaire.</v>
          </cell>
          <cell r="AF79" t="str">
            <v>Oui</v>
          </cell>
        </row>
        <row r="80">
          <cell r="E80">
            <v>705895291</v>
          </cell>
          <cell r="F80" t="str">
            <v>M</v>
          </cell>
          <cell r="G80">
            <v>22</v>
          </cell>
          <cell r="H80" t="str">
            <v>DEVELOPPEMENT DATA</v>
          </cell>
          <cell r="I80" t="str">
            <v>Licence 2</v>
          </cell>
          <cell r="J80" t="str">
            <v xml:space="preserve">Informatique </v>
          </cell>
          <cell r="K80" t="str">
            <v>IAM(institut africain de management)</v>
          </cell>
          <cell r="L80" t="str">
            <v>Salarié</v>
          </cell>
          <cell r="M80" t="str">
            <v>Non</v>
          </cell>
          <cell r="N80" t="str">
            <v>Non</v>
          </cell>
          <cell r="O80" t="str">
            <v>Non</v>
          </cell>
          <cell r="V80" t="str">
            <v>Aucun</v>
          </cell>
          <cell r="W80" t="str">
            <v>Developpeur Data</v>
          </cell>
          <cell r="X80" t="str">
            <v xml:space="preserve">En faisant juste le premier contact si y'a des offres disponibles </v>
          </cell>
          <cell r="Y80" t="str">
            <v>Oui</v>
          </cell>
          <cell r="Z80" t="str">
            <v>J'aime entreprendre j'ai beacoup de projet , mais j'aime, j'adore mon village "NGOR" le bout de L'Afrique.
Un de mes projet que je veux veritablement que ça evolue, c'est NGOR-trip .
Le village de Ngor est la destination de milliers de touristes, de jeunes venant de l'intérieur de=u sénégal pour decouvrir Ngor, ses plages, son île, les almadies et sa culrture qui toujours là.
dece fait j'ai mis en place une platforme de reservation(hotels, restaurant , activité aquatique..)et de decouverte des lieux  (visite virtuel entirement en ligne )  de Ngor.
NGOR Trip est bien plus qu'un site de réservation ; c'est une invitation à l'évasion. Au cœur de Ngor, Dakar, au Sénégal, notre mission est de transformer chaque voyage en une aventure inoubliable. Des hôtels sereins le long de la plage de Ngor aux restaurants captivants, des activités remplies d'excitation aux événements mémorables, NGOR Trip est votre guide personnel pour explorer cette destination unique. Plongez dans la cuisine locale, découvrez des trésors cachés et célébrez la vie sous le soleil africain. Avec NGOR Trip, chaque moment est une promesse de découvertes, d'émerveillement et de souvenirs à chérir. Ouvrez les portes de la découverte et commencez votre aventure dès aujourd'hui.</v>
          </cell>
          <cell r="AA80" t="str">
            <v>Ce projet est né de la volonté de célébrer Ngor, un lieu où l'authenticité de la culture persiste, et où la beauté naturelle se mêle harmonieusement à l'héritage culturel. NGOR Trip aspire à faire ressortir l'âme de Ngor, une destination qui reste fidèle à ses racines tout en accueillant chaleureusement tous ceux qui souhaitent la découvrir. Ici, nous mettons en lumière non seulement les lieux, mais aussi la culture et l'essence même de Ngor, une terre où l'identité locale est chérie et partagée avec le monde.</v>
          </cell>
          <cell r="AB80" t="str">
            <v>Déjà en phase de réalisation (votre projet est presque abouti)</v>
          </cell>
          <cell r="AD80" t="str">
            <v>Moins d'un an</v>
          </cell>
          <cell r="AE80" t="str">
            <v>En m'aidant pour la publicité, visibilité et je veux vraiment que vous m'accompagner . 
c'est l'occasion aussi de vous rendre tout ce que sonatel m'a donné. 
a travers cette plateforme et les activités qu'on mène, l'image de sonatel pourrai passer aussi. On nous a dit au debut de la formation d'etre des ambassadeurs de sonatel, donc cette idée je pense que ça peut faire evoluer l'image de sonatel, en devenant un partenaire</v>
          </cell>
          <cell r="AF80" t="str">
            <v>Oui</v>
          </cell>
        </row>
        <row r="81">
          <cell r="E81">
            <v>777174819</v>
          </cell>
          <cell r="F81" t="str">
            <v>F</v>
          </cell>
          <cell r="G81">
            <v>23</v>
          </cell>
          <cell r="H81" t="str">
            <v>DEVELOPPEMENT DATA</v>
          </cell>
          <cell r="I81" t="str">
            <v>Licence 3</v>
          </cell>
          <cell r="J81" t="str">
            <v xml:space="preserve">Génie Logiciel </v>
          </cell>
          <cell r="K81" t="str">
            <v>ESP</v>
          </cell>
          <cell r="L81" t="str">
            <v>Etudiant</v>
          </cell>
          <cell r="M81" t="str">
            <v>Non</v>
          </cell>
          <cell r="N81" t="str">
            <v>Oui, reprendre</v>
          </cell>
          <cell r="O81" t="str">
            <v>Non</v>
          </cell>
          <cell r="V81" t="str">
            <v>Aucun</v>
          </cell>
          <cell r="W81" t="str">
            <v xml:space="preserve">Data Analyst </v>
          </cell>
          <cell r="X81" t="str">
            <v xml:space="preserve">En m’aidant à trouver un stage ou un emploi par exemple </v>
          </cell>
          <cell r="Y81" t="str">
            <v>Non</v>
          </cell>
          <cell r="AF81" t="str">
            <v>Oui</v>
          </cell>
        </row>
        <row r="82">
          <cell r="E82">
            <v>778863195</v>
          </cell>
          <cell r="F82" t="str">
            <v>M</v>
          </cell>
          <cell r="G82">
            <v>23</v>
          </cell>
          <cell r="H82" t="str">
            <v>DEVELOPPEMENT WEB MOBILE</v>
          </cell>
          <cell r="I82" t="str">
            <v>Licence 1</v>
          </cell>
          <cell r="J82" t="str">
            <v>Genie logiciel</v>
          </cell>
          <cell r="K82" t="str">
            <v>IPD</v>
          </cell>
          <cell r="L82" t="str">
            <v>Etudiant</v>
          </cell>
          <cell r="M82" t="str">
            <v>Non</v>
          </cell>
          <cell r="N82" t="str">
            <v>Oui, poursuivre</v>
          </cell>
          <cell r="O82" t="str">
            <v>Oui</v>
          </cell>
          <cell r="P82" t="str">
            <v>Stagiaire</v>
          </cell>
          <cell r="Q82" t="str">
            <v>Kati360</v>
          </cell>
          <cell r="R82" t="str">
            <v xml:space="preserve">Un petit Startup qui evolue dans le domaine de l’informatique </v>
          </cell>
          <cell r="S82" t="str">
            <v>3 mois</v>
          </cell>
          <cell r="T82">
            <v>50000</v>
          </cell>
          <cell r="U82" t="str">
            <v>+221 77 190 46 45</v>
          </cell>
          <cell r="V82">
            <v>1</v>
          </cell>
          <cell r="W82" t="str">
            <v xml:space="preserve">Developper full stack </v>
          </cell>
          <cell r="X82" t="str">
            <v>Je ne sais pas trop 😅 peut être me proposer des offres d’emploi développeur web/mobile</v>
          </cell>
          <cell r="Y82" t="str">
            <v>Non</v>
          </cell>
          <cell r="AF82" t="str">
            <v>Non</v>
          </cell>
        </row>
        <row r="83">
          <cell r="E83">
            <v>783764648</v>
          </cell>
          <cell r="F83" t="str">
            <v>M</v>
          </cell>
          <cell r="G83">
            <v>24</v>
          </cell>
          <cell r="H83" t="str">
            <v>DEVELOPPEMENT DATA</v>
          </cell>
          <cell r="I83" t="str">
            <v>Licence 3</v>
          </cell>
          <cell r="J83" t="str">
            <v xml:space="preserve">Informatique </v>
          </cell>
          <cell r="K83" t="str">
            <v>Université Cheikh Anta Diop</v>
          </cell>
          <cell r="L83" t="str">
            <v>Etudiant</v>
          </cell>
          <cell r="M83" t="str">
            <v>Non</v>
          </cell>
          <cell r="N83" t="str">
            <v>Oui, poursuivre</v>
          </cell>
          <cell r="O83" t="str">
            <v>Non</v>
          </cell>
          <cell r="V83">
            <v>1</v>
          </cell>
          <cell r="W83" t="str">
            <v>Data analyst</v>
          </cell>
          <cell r="X83" t="str">
            <v xml:space="preserve">Me recommander </v>
          </cell>
          <cell r="Y83" t="str">
            <v>Oui</v>
          </cell>
          <cell r="Z83" t="str">
            <v>HealthInform Analytics est une plateforme révolutionnaire qui transforme la prise de décision clinique et optimise la gestion des soins de santé grâce à une approche basée sur l'intelligence artificielle, l'exploitation des données médicales et l'intégration de 3D Slicer, une solution logicielle de pointe, nous permettons aux professionnels de la santé de bénéficier d'une visualisation avancée et d'analyses tridimensionnelles pour une prise de décision encore plus précise et personnalisée. Cette combinaison de technologies fait de notre plateforme une solution complète pour l'amélioration des soins médicaux au Sénégal.</v>
          </cell>
          <cell r="AA83" t="str">
            <v>Les décisions cliniques nécessitent des informations précises et en temps réel, mais la collecte, l'analyse et la visualisation de ces données sont souvent complexes et chronophages.</v>
          </cell>
          <cell r="AB83" t="str">
            <v>Equipe projet déjà réunie (vous avez déjà choisi des compagnons avec lequel vous travaillerez)</v>
          </cell>
          <cell r="AD83" t="str">
            <v>Moins d'un an</v>
          </cell>
          <cell r="AF83" t="str">
            <v>Oui</v>
          </cell>
        </row>
        <row r="84">
          <cell r="E84">
            <v>777967105</v>
          </cell>
          <cell r="F84" t="str">
            <v>F</v>
          </cell>
          <cell r="G84">
            <v>21</v>
          </cell>
          <cell r="H84" t="str">
            <v>DEVELOPPEMENT WEB MOBILE</v>
          </cell>
          <cell r="I84" t="str">
            <v>BAC</v>
          </cell>
          <cell r="J84" t="str">
            <v>DEVELOPPEMENT WEB MOBILE</v>
          </cell>
          <cell r="K84" t="str">
            <v>Orange Digital Center</v>
          </cell>
          <cell r="L84" t="str">
            <v>Recherche d'opportunités</v>
          </cell>
          <cell r="M84" t="str">
            <v>Non</v>
          </cell>
          <cell r="N84" t="str">
            <v>Oui, poursuivre</v>
          </cell>
          <cell r="O84" t="str">
            <v>Non</v>
          </cell>
          <cell r="V84" t="str">
            <v>Aucun</v>
          </cell>
          <cell r="W84" t="str">
            <v>DEVELOPPEMENT WEB</v>
          </cell>
          <cell r="X84" t="str">
            <v xml:space="preserve">En m'aidant à avoir un entretien pour etre prise </v>
          </cell>
          <cell r="Y84" t="str">
            <v>Non</v>
          </cell>
          <cell r="AF84" t="str">
            <v>Oui</v>
          </cell>
        </row>
        <row r="85">
          <cell r="E85">
            <v>770609972</v>
          </cell>
          <cell r="F85" t="str">
            <v>M</v>
          </cell>
          <cell r="G85">
            <v>24</v>
          </cell>
          <cell r="H85" t="str">
            <v>DEVELOPPEMENT WEB MOBILE</v>
          </cell>
          <cell r="I85" t="str">
            <v>Licence 1</v>
          </cell>
          <cell r="J85" t="str">
            <v xml:space="preserve">Informatique </v>
          </cell>
          <cell r="K85" t="str">
            <v>Université virtuelle du Senegal</v>
          </cell>
          <cell r="L85" t="str">
            <v>Etudiant</v>
          </cell>
          <cell r="M85" t="str">
            <v>Non</v>
          </cell>
          <cell r="N85" t="str">
            <v>Oui, poursuivre</v>
          </cell>
          <cell r="O85" t="str">
            <v>Non</v>
          </cell>
          <cell r="V85" t="str">
            <v>Aucun</v>
          </cell>
          <cell r="W85" t="str">
            <v>Developpeur fullStack</v>
          </cell>
          <cell r="X85" t="str">
            <v>Pour répondre à votre question sur la façon dont vous pourriez m'aider dans mon insertion professionnelle, je recherche activement des opportunités de stage ou d'emploi dans le domaine du développement web. Votre soutien pour identifier des offres ou des contacts au sein de votre réseau professionnel serait d'une grande aide pour moi. Cela me permettrait d'acquérir de l'expérience pratique et de progresser dans ma carrière.</v>
          </cell>
          <cell r="Y85" t="str">
            <v>Non</v>
          </cell>
          <cell r="AF85" t="str">
            <v>Oui</v>
          </cell>
        </row>
        <row r="86">
          <cell r="E86">
            <v>785330341</v>
          </cell>
          <cell r="F86" t="str">
            <v>F</v>
          </cell>
          <cell r="G86">
            <v>26</v>
          </cell>
          <cell r="H86" t="str">
            <v>REFERENT DIGITAL</v>
          </cell>
          <cell r="I86" t="str">
            <v>Licence 3</v>
          </cell>
          <cell r="J86" t="str">
            <v xml:space="preserve">Developpeur web mobile </v>
          </cell>
          <cell r="K86" t="str">
            <v>UVS</v>
          </cell>
          <cell r="L86" t="str">
            <v>Etudiant</v>
          </cell>
          <cell r="M86" t="str">
            <v>Non</v>
          </cell>
          <cell r="N86" t="str">
            <v>Non</v>
          </cell>
          <cell r="O86" t="str">
            <v>Oui</v>
          </cell>
          <cell r="P86" t="str">
            <v>CDD</v>
          </cell>
          <cell r="Q86" t="str">
            <v xml:space="preserve">Millimages </v>
          </cell>
          <cell r="R86" t="str">
            <v xml:space="preserve">Communication digitale </v>
          </cell>
          <cell r="S86" t="str">
            <v xml:space="preserve">2 mois </v>
          </cell>
          <cell r="T86">
            <v>75000</v>
          </cell>
          <cell r="V86">
            <v>1</v>
          </cell>
          <cell r="W86" t="str">
            <v xml:space="preserve">Referente digital </v>
          </cell>
          <cell r="X86" t="str">
            <v xml:space="preserve">J’aimerais que vous me préparer à l’entretien </v>
          </cell>
          <cell r="Y86" t="str">
            <v>Oui</v>
          </cell>
          <cell r="Z86" t="str">
            <v xml:space="preserve">Vente de vêtements d’enfants en ligne </v>
          </cell>
          <cell r="AA86" t="str">
            <v xml:space="preserve">Budget </v>
          </cell>
          <cell r="AB86" t="str">
            <v>Equipe projet déjà réunie (vous avez déjà choisi des compagnons avec lequel vous travaillerez)</v>
          </cell>
          <cell r="AD86" t="str">
            <v>Entre 1 et 3 ans</v>
          </cell>
          <cell r="AF86" t="str">
            <v>Oui</v>
          </cell>
        </row>
        <row r="87">
          <cell r="E87">
            <v>786072276</v>
          </cell>
          <cell r="F87" t="str">
            <v>F</v>
          </cell>
          <cell r="G87">
            <v>24</v>
          </cell>
          <cell r="H87" t="str">
            <v>DEVELOPPEMENT WEB MOBILE</v>
          </cell>
          <cell r="I87" t="str">
            <v>Licence 3</v>
          </cell>
          <cell r="J87" t="str">
            <v>Developpement Web/Mobile</v>
          </cell>
          <cell r="K87" t="str">
            <v>la licence 3 est cours a l'université Virtuelle du Sénégal</v>
          </cell>
          <cell r="L87" t="str">
            <v>Etudiant</v>
          </cell>
          <cell r="M87" t="str">
            <v>Non</v>
          </cell>
          <cell r="N87" t="str">
            <v>Oui, poursuivre</v>
          </cell>
          <cell r="O87" t="str">
            <v>Non</v>
          </cell>
          <cell r="V87" t="str">
            <v>Aucun</v>
          </cell>
          <cell r="W87" t="str">
            <v xml:space="preserve">J'aimerais bien avoir le poste de developpeuse Web Front-End </v>
          </cell>
          <cell r="X87" t="str">
            <v>Pour que vous puissiez contribuer à mon parcours, je serais reconnaissante si vous pouviez me fournir des conseils ou des informations dans le  domaine du developpement web et tout aide pour établir des connexions, trouver des opportunités d'emploi ou recevoir des conseils professionnels serait grandement appréciée.</v>
          </cell>
          <cell r="Y87" t="str">
            <v>Non</v>
          </cell>
          <cell r="AF87" t="str">
            <v>Oui</v>
          </cell>
        </row>
        <row r="88">
          <cell r="E88">
            <v>774977238</v>
          </cell>
          <cell r="F88" t="str">
            <v>M</v>
          </cell>
          <cell r="G88">
            <v>25</v>
          </cell>
          <cell r="H88" t="str">
            <v>DEVELOPPEMENT WEB MOBILE</v>
          </cell>
          <cell r="I88" t="str">
            <v>Master 1</v>
          </cell>
          <cell r="J88" t="str">
            <v xml:space="preserve">Ingénieure en cybersecurité </v>
          </cell>
          <cell r="K88" t="str">
            <v>IESMD TECHNOLOGY</v>
          </cell>
          <cell r="L88" t="str">
            <v>Etudiant</v>
          </cell>
          <cell r="M88" t="str">
            <v>Oui</v>
          </cell>
          <cell r="N88" t="str">
            <v>Oui, poursuivre</v>
          </cell>
          <cell r="O88" t="str">
            <v>Non</v>
          </cell>
          <cell r="V88" t="str">
            <v>Aucun</v>
          </cell>
          <cell r="W88" t="str">
            <v xml:space="preserve">Coach en dev web ou ingénieur spécialiste en sécurité des site web ou application </v>
          </cell>
          <cell r="X88" t="str">
            <v xml:space="preserve">En aidant à trouvant un stage bien rémunéré dans les domaine précédentes. </v>
          </cell>
          <cell r="Y88" t="str">
            <v>Non</v>
          </cell>
          <cell r="AF88" t="str">
            <v>Oui</v>
          </cell>
        </row>
        <row r="89">
          <cell r="E89">
            <v>774885014</v>
          </cell>
          <cell r="F89" t="str">
            <v>F</v>
          </cell>
          <cell r="G89">
            <v>30</v>
          </cell>
          <cell r="H89" t="str">
            <v>REFERENT DIGITAL</v>
          </cell>
          <cell r="I89" t="str">
            <v>Licence 3</v>
          </cell>
          <cell r="J89" t="str">
            <v>Commerce international</v>
          </cell>
          <cell r="K89" t="str">
            <v>Edicom</v>
          </cell>
          <cell r="L89" t="str">
            <v>Recherche d'opportunités</v>
          </cell>
          <cell r="M89" t="str">
            <v>Non</v>
          </cell>
          <cell r="N89" t="str">
            <v>Oui, poursuivre</v>
          </cell>
          <cell r="O89" t="str">
            <v>Oui</v>
          </cell>
          <cell r="P89" t="str">
            <v>CDD</v>
          </cell>
          <cell r="Q89" t="str">
            <v>Digitalis sn</v>
          </cell>
          <cell r="R89" t="str">
            <v>Transformation digitale</v>
          </cell>
          <cell r="S89" t="str">
            <v>6 mois</v>
          </cell>
          <cell r="T89">
            <v>131487</v>
          </cell>
          <cell r="U89" t="str">
            <v>Digitalis sn, www.digitalis-sn.com, contact@digitalis-sn.com, 76 225 50 73</v>
          </cell>
          <cell r="V89">
            <v>1</v>
          </cell>
          <cell r="W89" t="str">
            <v>Social media manager</v>
          </cell>
          <cell r="X89" t="str">
            <v>Je suis déjà insérée</v>
          </cell>
          <cell r="Y89" t="str">
            <v>Oui</v>
          </cell>
          <cell r="Z89" t="str">
            <v>Mise en place d'une plateforme d'hôtes( esses ) d'accueil et commercial</v>
          </cell>
          <cell r="AA89" t="str">
            <v>Rendre plus professionnel le métier en mettant en avant le professionnalisme, la qualification et l'efficacité</v>
          </cell>
          <cell r="AB89" t="str">
            <v>Idée (vous n'avez fait qu'y réfléchir pour l'instant)</v>
          </cell>
          <cell r="AD89" t="str">
            <v>Entre 1 et 3 ans</v>
          </cell>
          <cell r="AE89" t="str">
            <v>En faisant appel à mes services et en me mettant en rapport avec d'autres entreprises telle que la Sonatel</v>
          </cell>
          <cell r="AF89" t="str">
            <v>Oui</v>
          </cell>
        </row>
        <row r="90">
          <cell r="E90">
            <v>777038506</v>
          </cell>
          <cell r="F90" t="str">
            <v>F</v>
          </cell>
          <cell r="G90">
            <v>31</v>
          </cell>
          <cell r="H90" t="str">
            <v>REFERENT DIGITAL</v>
          </cell>
          <cell r="I90" t="str">
            <v>BAC</v>
          </cell>
          <cell r="J90" t="str">
            <v xml:space="preserve">Littérature </v>
          </cell>
          <cell r="K90" t="str">
            <v xml:space="preserve">La lumière de Mboro </v>
          </cell>
          <cell r="L90" t="str">
            <v>Entrepreneur / Indépendant / Freelancer</v>
          </cell>
          <cell r="M90" t="str">
            <v>Non</v>
          </cell>
          <cell r="N90" t="str">
            <v>Oui, reprendre</v>
          </cell>
          <cell r="O90" t="str">
            <v>Oui</v>
          </cell>
          <cell r="P90" t="str">
            <v>Entrepreneur / Indépendant / Freelancer</v>
          </cell>
          <cell r="Q90" t="str">
            <v>Benga Agency ; BIS immobilier et bmg</v>
          </cell>
          <cell r="R90" t="str">
            <v>Marketing et communication ; Immobilier</v>
          </cell>
          <cell r="S90" t="str">
            <v xml:space="preserve">Indéterminée </v>
          </cell>
          <cell r="U90">
            <v>776536465</v>
          </cell>
          <cell r="V90">
            <v>3</v>
          </cell>
          <cell r="W90" t="str">
            <v xml:space="preserve">Audio visuel, Design Graphique </v>
          </cell>
          <cell r="X90" t="str">
            <v xml:space="preserve">Juste de rester joignable. </v>
          </cell>
          <cell r="Y90" t="str">
            <v>Oui</v>
          </cell>
          <cell r="Z90" t="str">
            <v>Agriinov</v>
          </cell>
          <cell r="AA90" t="str">
            <v xml:space="preserve">Le projet Agriinov détient des solutions aux problèmes des agriculteurs et des jeunes femmes aux foyer. 
  Avec les agriculteurs, on veux mettre en place une plateforme de mise en relation d’agriculteurs et de revendeurs pour un élargissement de leur marché. 
  La gestion de la plate-forme et la revente des productions des agriculteurs se fera par le biais de femmes préalablement formées à avoir un passeport numérique pour la bonne gestion de la plateforme. </v>
          </cell>
          <cell r="AB90" t="str">
            <v>Equipe projet déjà réunie (vous avez déjà choisi des compagnons avec lequel vous travaillerez)</v>
          </cell>
          <cell r="AC90" t="str">
            <v xml:space="preserve">Nous avons 5 personnes de la promos 4 qui fond partie du projet notamment : Marième Sougou; Mouhamadou Moustapha niang; Lena Badiane Ndeye Fatou djigal. </v>
          </cell>
          <cell r="AD90" t="str">
            <v>Moins d'un an</v>
          </cell>
          <cell r="AF90" t="str">
            <v>Oui</v>
          </cell>
        </row>
        <row r="91">
          <cell r="E91">
            <v>780127606</v>
          </cell>
          <cell r="F91" t="str">
            <v>M</v>
          </cell>
          <cell r="G91">
            <v>24</v>
          </cell>
          <cell r="H91" t="str">
            <v>DEVELOPPEMENT DATA</v>
          </cell>
          <cell r="I91" t="str">
            <v>Licence 3</v>
          </cell>
          <cell r="J91" t="str">
            <v>Statistiques et informatique décisionnelles</v>
          </cell>
          <cell r="K91" t="str">
            <v xml:space="preserve">Université Alioune Diop Bambey </v>
          </cell>
          <cell r="L91" t="str">
            <v>Etudiant</v>
          </cell>
          <cell r="M91" t="str">
            <v>Oui</v>
          </cell>
          <cell r="N91" t="str">
            <v>Oui, poursuivre</v>
          </cell>
          <cell r="O91" t="str">
            <v>Oui</v>
          </cell>
          <cell r="P91" t="str">
            <v>Intérim</v>
          </cell>
          <cell r="Q91" t="str">
            <v>OFMS (Orange Finance Mobile Senegal)</v>
          </cell>
          <cell r="R91" t="str">
            <v>Data-analyst | data engineer</v>
          </cell>
          <cell r="S91" t="str">
            <v xml:space="preserve">1 an renouvelable une fois </v>
          </cell>
          <cell r="V91">
            <v>2</v>
          </cell>
          <cell r="W91" t="str">
            <v>Data Analyst | Data Scientist</v>
          </cell>
          <cell r="X91" t="str">
            <v>RAS</v>
          </cell>
          <cell r="Y91" t="str">
            <v>Oui</v>
          </cell>
          <cell r="Z91" t="str">
            <v>Projet 1 :  Projet de Traitement d'Images pour l'Extraction d'Informations depuis des Listes de Parrainages
Projet 2 : Covoiturage pour les Conducteurs Solitaires</v>
          </cell>
          <cell r="AA91"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1" t="str">
            <v>Equipe projet déjà réunie (vous avez déjà choisi des compagnons avec lequel vous travaillerez)</v>
          </cell>
          <cell r="AC91" t="str">
            <v xml:space="preserve">Serigne modou Diop , Fatou Bintou Gassama </v>
          </cell>
          <cell r="AD91" t="str">
            <v>Moins d'un an</v>
          </cell>
          <cell r="AE91" t="str">
            <v>Financement, Accès aux données, Infrastructure informatique, Mentorat, Réseautage, Soutien administratif</v>
          </cell>
          <cell r="AF91" t="str">
            <v>Oui</v>
          </cell>
        </row>
        <row r="92">
          <cell r="E92">
            <v>783719445</v>
          </cell>
          <cell r="F92" t="str">
            <v>M</v>
          </cell>
          <cell r="G92">
            <v>25</v>
          </cell>
          <cell r="H92" t="str">
            <v>DEVELOPPEMENT DATA</v>
          </cell>
          <cell r="I92" t="str">
            <v>Licence 3</v>
          </cell>
          <cell r="J92" t="str">
            <v>Mathématiques Appliquées</v>
          </cell>
          <cell r="K92" t="str">
            <v>Université Cheikh Anta Diop</v>
          </cell>
          <cell r="L92" t="str">
            <v>Entrepreneur / Indépendant / Freelancer</v>
          </cell>
          <cell r="M92" t="str">
            <v>Non</v>
          </cell>
          <cell r="N92" t="str">
            <v>Oui, poursuivre</v>
          </cell>
          <cell r="O92" t="str">
            <v>Non</v>
          </cell>
          <cell r="V92">
            <v>1</v>
          </cell>
          <cell r="W92" t="str">
            <v xml:space="preserve">Data Analyst - Data Scientist - Business Analyst - ML Engineer -  </v>
          </cell>
          <cell r="X92" t="str">
            <v>En consultant les annonces d'emploie sur le web pour parler directement au recruteur</v>
          </cell>
          <cell r="Y92" t="str">
            <v>Oui</v>
          </cell>
          <cell r="Z92" t="str">
            <v>Projet 1 :  Projet de Traitement d'Images pour l'Extraction d'Informations depuis des Listes de Parrainages
Projet 2 : Covoiturage pour les Conducteurs Solitaires</v>
          </cell>
          <cell r="AA92"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2" t="str">
            <v>Equipe projet déjà réunie (vous avez déjà choisi des compagnons avec lequel vous travaillerez)</v>
          </cell>
          <cell r="AC92" t="str">
            <v>El Hadj Rawane Wade, Fatou Bintou Gassama</v>
          </cell>
          <cell r="AD92" t="str">
            <v>Moins d'un an</v>
          </cell>
          <cell r="AE92" t="str">
            <v>Financement, Accès aux données, Infrastructure informatique, Mentorat, Réseautage, Soutien administratif</v>
          </cell>
          <cell r="AF92" t="str">
            <v>Oui</v>
          </cell>
        </row>
        <row r="93">
          <cell r="E93">
            <v>774250583</v>
          </cell>
          <cell r="F93" t="str">
            <v>F</v>
          </cell>
          <cell r="G93">
            <v>38</v>
          </cell>
          <cell r="H93" t="str">
            <v>REFERENT DIGITAL</v>
          </cell>
          <cell r="I93" t="str">
            <v>Master 1</v>
          </cell>
          <cell r="J93" t="str">
            <v>Gestion Economique  (Banque -Assurance -Finance)</v>
          </cell>
          <cell r="K93" t="str">
            <v>UDB</v>
          </cell>
          <cell r="L93" t="str">
            <v>Recherche d'opportunités</v>
          </cell>
          <cell r="M93" t="str">
            <v>Non</v>
          </cell>
          <cell r="N93" t="str">
            <v>Non</v>
          </cell>
          <cell r="O93" t="str">
            <v>Non</v>
          </cell>
          <cell r="V93" t="str">
            <v>Aucun</v>
          </cell>
          <cell r="W93" t="str">
            <v>Gestionnaire de projet</v>
          </cell>
          <cell r="X93" t="str">
            <v xml:space="preserve">EN nous mettant en rapport avec un professionnel expérimenté du digital qui pourra nous conseiller et nous ouvrir son carnet d'adresses.
</v>
          </cell>
          <cell r="Y93" t="str">
            <v>Non</v>
          </cell>
          <cell r="AF93" t="str">
            <v>Oui</v>
          </cell>
        </row>
        <row r="94">
          <cell r="E94">
            <v>772201911</v>
          </cell>
          <cell r="F94" t="str">
            <v>F</v>
          </cell>
          <cell r="G94">
            <v>24</v>
          </cell>
          <cell r="H94" t="str">
            <v>REFERENT DIGITAL</v>
          </cell>
          <cell r="I94" t="str">
            <v>Licence 3</v>
          </cell>
          <cell r="J94" t="str">
            <v>Communication Digitale</v>
          </cell>
          <cell r="K94" t="str">
            <v>Université Numérique Cheikh Hamidou Kane (ex UVS)</v>
          </cell>
          <cell r="L94" t="str">
            <v>Etudiant</v>
          </cell>
          <cell r="M94" t="str">
            <v>Non</v>
          </cell>
          <cell r="N94" t="str">
            <v>Oui, poursuivre</v>
          </cell>
          <cell r="O94" t="str">
            <v>Non</v>
          </cell>
          <cell r="V94" t="str">
            <v>Aucun</v>
          </cell>
          <cell r="W94" t="str">
            <v>Un poste de Marketing et Communication digitale, Webdesigner, UI/UX designer, Gestionnaire de projet agile, Community Manager ou Social Media Manager</v>
          </cell>
          <cell r="X94" t="str">
            <v>Des opportunités de réseautage avec des professionnels du domaine digital me permettraient d’établir des contacts précieux et d’en apprendre davantage sur les attentes du secteur, un mentorat ou un coaching en matière de carrière pourrait m’aider à naviguer dans le processus de recherche d’emploi et à développer des stratégies efficaces pour atteindre mes objectifs professionnels.</v>
          </cell>
          <cell r="Y94" t="str">
            <v>Non</v>
          </cell>
          <cell r="AF94" t="str">
            <v>Non</v>
          </cell>
        </row>
        <row r="95">
          <cell r="E95">
            <v>776280898</v>
          </cell>
          <cell r="F95" t="str">
            <v>M</v>
          </cell>
          <cell r="G95">
            <v>30</v>
          </cell>
          <cell r="H95" t="str">
            <v>DEVELOPPEMENT DATA</v>
          </cell>
          <cell r="I95" t="str">
            <v>Licence 2</v>
          </cell>
          <cell r="J95" t="str">
            <v>Réseaux informatique</v>
          </cell>
          <cell r="K95" t="str">
            <v>ISI</v>
          </cell>
          <cell r="L95" t="str">
            <v>Recherche d'opportunités</v>
          </cell>
          <cell r="M95" t="str">
            <v>Non</v>
          </cell>
          <cell r="N95" t="str">
            <v>Non</v>
          </cell>
          <cell r="O95" t="str">
            <v>Non</v>
          </cell>
          <cell r="V95" t="str">
            <v>Aucun</v>
          </cell>
          <cell r="W95" t="str">
            <v>data analyst</v>
          </cell>
          <cell r="X95" t="str">
            <v>En nous mettant en rapport avec vos partenaires et en nous offrant des possibilités de faire du réseautage durant les évènements au niveau de votre structure.</v>
          </cell>
          <cell r="Y95" t="str">
            <v>Oui</v>
          </cell>
          <cell r="Z95" t="str">
            <v>Il s'agit d'un projet de location de matériels agricole et de semences. C'est un projet qui répond au besoin des agriculteurs qui travaillent toujours avec des outils archaïques. Avec ce projet les agriculteurs pourront augmenter leur production et maximiser leur rendement. Avec un suivi pendant deux (2) ans je pense à la digitalisation du projet vers l'intelligence artificielle pour accompagner ces agriculteurs à anticiper sur leur production et leur rendement afin de générer plus de profit tout en conservant les recoltes.</v>
          </cell>
          <cell r="AA95" t="str">
            <v>le besoin d'accès à l'agriculture moderne.</v>
          </cell>
          <cell r="AB95" t="str">
            <v>Idée (vous n'avez fait qu'y réfléchir pour l'instant)</v>
          </cell>
          <cell r="AD95" t="str">
            <v>Entre 1 et 3 ans</v>
          </cell>
          <cell r="AE95" t="str">
            <v>En m'aidant à démarrer le projet avec un incubateur.</v>
          </cell>
          <cell r="AF95" t="str">
            <v>Oui</v>
          </cell>
        </row>
        <row r="96">
          <cell r="E96">
            <v>776777622</v>
          </cell>
          <cell r="F96" t="str">
            <v>F</v>
          </cell>
          <cell r="G96">
            <v>24</v>
          </cell>
          <cell r="H96" t="str">
            <v>DEVELOPPEMENT DATA</v>
          </cell>
          <cell r="I96" t="str">
            <v>Master 2</v>
          </cell>
          <cell r="J96" t="str">
            <v>Systèmes et Réseaux</v>
          </cell>
          <cell r="K96" t="str">
            <v>Université Alioune Diop de Bambey</v>
          </cell>
          <cell r="L96" t="str">
            <v>Etudiant</v>
          </cell>
          <cell r="M96" t="str">
            <v>Non</v>
          </cell>
          <cell r="N96" t="str">
            <v>Oui, poursuivre</v>
          </cell>
          <cell r="O96" t="str">
            <v>Oui</v>
          </cell>
          <cell r="P96" t="str">
            <v>Stagiaire</v>
          </cell>
          <cell r="Q96" t="str">
            <v xml:space="preserve">Sonatel </v>
          </cell>
          <cell r="R96" t="str">
            <v xml:space="preserve">Dans la télécommunication </v>
          </cell>
          <cell r="S96" t="str">
            <v>3 mois</v>
          </cell>
          <cell r="T96">
            <v>60000</v>
          </cell>
          <cell r="U96" t="str">
            <v>Ndeye Rokhaya DIA ,
77 333 57 98</v>
          </cell>
          <cell r="V96">
            <v>1</v>
          </cell>
          <cell r="W96" t="str">
            <v xml:space="preserve">Data Engineer </v>
          </cell>
          <cell r="X96" t="str">
            <v>Je travaillais en remote si possible.</v>
          </cell>
          <cell r="Y96" t="str">
            <v>Oui</v>
          </cell>
          <cell r="Z96" t="str">
            <v>Projet 1 :  Projet de Traitement d'Images pour l'Extraction d'Informations depuis des Listes de Parrainages
Projet 2 : Covoiturage pour les Conducteurs Solitaires</v>
          </cell>
          <cell r="AA96"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 nous inciter efficacement les conducteurs qui préfèrent actuellement voyager seuls dans leur voiture à partager leur véhicule en pratiquant le covoiturage, malgré leur habitude de la conduite individuelle et le manque d'incitation à le faire ?</v>
          </cell>
          <cell r="AB96" t="str">
            <v>Equipe projet déjà réunie (vous avez déjà choisi des compagnons avec lequel vous travaillerez)</v>
          </cell>
          <cell r="AC96" t="str">
            <v>Serigne Modou DIOP, El Hadj Rawane WADE</v>
          </cell>
          <cell r="AD96" t="str">
            <v>Moins d'un an</v>
          </cell>
          <cell r="AE96" t="str">
            <v>Financement, Accès aux données, Infrastructure informatique, Mentorat, Réseautage, Soutien administratif.</v>
          </cell>
          <cell r="AF96" t="str">
            <v>Oui</v>
          </cell>
        </row>
        <row r="97">
          <cell r="E97">
            <v>785830419</v>
          </cell>
          <cell r="F97" t="str">
            <v>F</v>
          </cell>
          <cell r="G97">
            <v>25</v>
          </cell>
          <cell r="H97" t="str">
            <v>DEVELOPPEMENT WEB MOBILE</v>
          </cell>
          <cell r="I97" t="str">
            <v>Licence 3</v>
          </cell>
          <cell r="J97" t="str">
            <v>Genie informatique</v>
          </cell>
          <cell r="K97" t="str">
            <v>Universite Kocc barma de Saint-louis</v>
          </cell>
          <cell r="L97" t="str">
            <v>Etudiant</v>
          </cell>
          <cell r="M97" t="str">
            <v>Non</v>
          </cell>
          <cell r="N97" t="str">
            <v>Oui, poursuivre</v>
          </cell>
          <cell r="O97" t="str">
            <v>Non</v>
          </cell>
          <cell r="V97" t="str">
            <v>Aucun</v>
          </cell>
          <cell r="W97" t="str">
            <v>Developpeur application web et  mobile full stack</v>
          </cell>
          <cell r="X97" t="str">
            <v>Votre soutien en me fournissant des opportunités de stage ou d'emploi dans le domaine du développement web et mobile serait particulièrement précieux pour mon insertion professionnelle.</v>
          </cell>
          <cell r="Y97" t="str">
            <v>Non</v>
          </cell>
          <cell r="AF97" t="str">
            <v>Oui</v>
          </cell>
        </row>
        <row r="98">
          <cell r="E98">
            <v>773939841</v>
          </cell>
          <cell r="F98" t="str">
            <v>M</v>
          </cell>
          <cell r="G98">
            <v>24</v>
          </cell>
          <cell r="H98" t="str">
            <v>DEVELOPPEMENT DATA</v>
          </cell>
          <cell r="I98" t="str">
            <v>Master 2</v>
          </cell>
          <cell r="J98" t="str">
            <v xml:space="preserve">Ingénierie </v>
          </cell>
          <cell r="K98" t="str">
            <v>Ucad</v>
          </cell>
          <cell r="L98" t="str">
            <v>Recherche d'opportunités</v>
          </cell>
          <cell r="M98" t="str">
            <v>Non</v>
          </cell>
          <cell r="N98" t="str">
            <v>Non</v>
          </cell>
          <cell r="O98" t="str">
            <v>Non</v>
          </cell>
          <cell r="V98">
            <v>2</v>
          </cell>
          <cell r="W98" t="str">
            <v>Data Analyst ou Data Scientist</v>
          </cell>
          <cell r="X98" t="str">
            <v>trouver de Stage</v>
          </cell>
          <cell r="Y98" t="str">
            <v>Non</v>
          </cell>
          <cell r="AF98" t="str">
            <v>Oui</v>
          </cell>
        </row>
        <row r="99">
          <cell r="E99">
            <v>783264999</v>
          </cell>
          <cell r="F99" t="str">
            <v>M</v>
          </cell>
          <cell r="G99">
            <v>28</v>
          </cell>
          <cell r="H99" t="str">
            <v>DEVELOPPEMENT WEB MOBILE</v>
          </cell>
          <cell r="I99" t="str">
            <v>Licence 3</v>
          </cell>
          <cell r="J99" t="str">
            <v xml:space="preserve">Licence3 en mathématique et licence2 en Génie civil en cours </v>
          </cell>
          <cell r="K99" t="str">
            <v>UADB ,Esem Afrique</v>
          </cell>
          <cell r="L99" t="str">
            <v>Etudiant</v>
          </cell>
          <cell r="M99" t="str">
            <v>Non</v>
          </cell>
          <cell r="N99" t="str">
            <v>Non</v>
          </cell>
          <cell r="O99" t="str">
            <v>Non</v>
          </cell>
          <cell r="V99">
            <v>1</v>
          </cell>
          <cell r="W99" t="str">
            <v>Développeur fullstack</v>
          </cell>
          <cell r="X99" t="str">
            <v>Trouvez nous un Stage et peut-être nous aurons la change d'être embauché</v>
          </cell>
          <cell r="Y99" t="str">
            <v>Non</v>
          </cell>
          <cell r="AF99" t="str">
            <v>Non</v>
          </cell>
        </row>
        <row r="100">
          <cell r="E100">
            <v>777187253</v>
          </cell>
          <cell r="F100" t="str">
            <v>F</v>
          </cell>
          <cell r="G100" t="str">
            <v>23 ans</v>
          </cell>
          <cell r="H100" t="str">
            <v>REFERENT DIGITAL</v>
          </cell>
          <cell r="I100" t="str">
            <v>Licence 3</v>
          </cell>
          <cell r="J100" t="str">
            <v xml:space="preserve">Délégation Médical </v>
          </cell>
          <cell r="K100" t="str">
            <v>CSEI</v>
          </cell>
          <cell r="L100" t="str">
            <v>Etudiant</v>
          </cell>
          <cell r="M100" t="str">
            <v>Non</v>
          </cell>
          <cell r="N100" t="str">
            <v>Oui, poursuivre</v>
          </cell>
          <cell r="O100" t="str">
            <v>Non</v>
          </cell>
          <cell r="V100" t="str">
            <v>Aucun</v>
          </cell>
          <cell r="W100" t="str">
            <v>dans le domaine de l'audiovisuel  et du design</v>
          </cell>
          <cell r="X100" t="str">
            <v xml:space="preserve">En me  mettant en contact avec les entreprise qui cherchent des stagiaires </v>
          </cell>
          <cell r="Y100" t="str">
            <v>Oui</v>
          </cell>
          <cell r="Z100" t="str">
            <v>ouvrir une boite évènementiel</v>
          </cell>
          <cell r="AA100" t="str">
            <v xml:space="preserve">Pour apporter plus de créativité de professionnalisme dans l'organisation des évènements  </v>
          </cell>
          <cell r="AB100" t="str">
            <v>Equipe projet déjà réunie (vous avez déjà choisi des compagnons avec lequel vous travaillerez)</v>
          </cell>
          <cell r="AC100" t="str">
            <v>Ndéye Grassé Pouye , Adji seynabou Tambedou et Ndéye Khady Diouf</v>
          </cell>
          <cell r="AD100" t="str">
            <v>Moins d'un an</v>
          </cell>
          <cell r="AE100" t="str">
            <v>Vous pourriez nous aider à développer notre entreprise, en nous conseillant sur la manière dont on doit faire pour pouvoir réaliser notre projet</v>
          </cell>
          <cell r="AF100" t="str">
            <v>Oui</v>
          </cell>
        </row>
        <row r="101">
          <cell r="E101">
            <v>774183971</v>
          </cell>
          <cell r="F101" t="str">
            <v>M</v>
          </cell>
          <cell r="G101">
            <v>25</v>
          </cell>
          <cell r="H101" t="str">
            <v>DEVELOPPEMENT WEB MOBILE</v>
          </cell>
          <cell r="I101" t="str">
            <v>Master 2</v>
          </cell>
          <cell r="J101" t="str">
            <v xml:space="preserve">Calcul Scientifique </v>
          </cell>
          <cell r="K101" t="str">
            <v>UNCHK</v>
          </cell>
          <cell r="L101" t="str">
            <v>Etudiant</v>
          </cell>
          <cell r="M101" t="str">
            <v>Non</v>
          </cell>
          <cell r="N101" t="str">
            <v>Non</v>
          </cell>
          <cell r="O101" t="str">
            <v>Non</v>
          </cell>
          <cell r="V101" t="str">
            <v>Aucun</v>
          </cell>
          <cell r="W101" t="str">
            <v>Développeur full Stack</v>
          </cell>
          <cell r="X101" t="str">
            <v xml:space="preserve">Me chercher un stage </v>
          </cell>
          <cell r="Y101" t="str">
            <v>Non</v>
          </cell>
          <cell r="AF101" t="str">
            <v>Oui</v>
          </cell>
        </row>
        <row r="102">
          <cell r="E102">
            <v>771826105</v>
          </cell>
          <cell r="F102" t="str">
            <v>F</v>
          </cell>
          <cell r="G102">
            <v>25</v>
          </cell>
          <cell r="H102" t="str">
            <v>DEVELOPPEMENT DATA</v>
          </cell>
          <cell r="I102" t="str">
            <v>Licence 3</v>
          </cell>
          <cell r="J102" t="str">
            <v xml:space="preserve">Informatique </v>
          </cell>
          <cell r="K102" t="str">
            <v>ESTM</v>
          </cell>
          <cell r="L102" t="str">
            <v>Recherche d'opportunités</v>
          </cell>
          <cell r="M102" t="str">
            <v>Non</v>
          </cell>
          <cell r="N102" t="str">
            <v>Non</v>
          </cell>
          <cell r="O102" t="str">
            <v>Non</v>
          </cell>
          <cell r="V102">
            <v>2</v>
          </cell>
          <cell r="W102" t="str">
            <v>Data Analyst</v>
          </cell>
          <cell r="X102" t="str">
            <v>Par la recherche d’entreprises en accord avec mon profil</v>
          </cell>
          <cell r="Y102" t="str">
            <v>Non</v>
          </cell>
          <cell r="AF102" t="str">
            <v>Non</v>
          </cell>
        </row>
        <row r="103">
          <cell r="E103">
            <v>785014077</v>
          </cell>
          <cell r="F103" t="str">
            <v>M</v>
          </cell>
          <cell r="G103">
            <v>21</v>
          </cell>
          <cell r="H103" t="str">
            <v>DEVELOPPEMENT WEB MOBILE</v>
          </cell>
          <cell r="I103" t="str">
            <v>BAC</v>
          </cell>
          <cell r="J103" t="str">
            <v>science</v>
          </cell>
          <cell r="K103" t="str">
            <v>Lycée de Passy</v>
          </cell>
          <cell r="L103" t="str">
            <v>Etudiant</v>
          </cell>
          <cell r="M103" t="str">
            <v>Non</v>
          </cell>
          <cell r="N103" t="str">
            <v>Oui, poursuivre</v>
          </cell>
          <cell r="O103" t="str">
            <v>Oui</v>
          </cell>
          <cell r="P103" t="str">
            <v>Stagiaire</v>
          </cell>
          <cell r="Q103" t="str">
            <v>SONATEL, KATI360</v>
          </cell>
          <cell r="V103">
            <v>2</v>
          </cell>
          <cell r="W103" t="str">
            <v>Dev Web FullStack</v>
          </cell>
          <cell r="X103" t="str">
            <v>Aucune Idée</v>
          </cell>
          <cell r="Y103" t="str">
            <v>Non</v>
          </cell>
          <cell r="AB103" t="str">
            <v>Idée (vous n'avez fait qu'y réfléchir pour l'instant)</v>
          </cell>
          <cell r="AF103" t="str">
            <v>Oui</v>
          </cell>
        </row>
        <row r="104">
          <cell r="E104">
            <v>784383400</v>
          </cell>
          <cell r="F104" t="str">
            <v>M</v>
          </cell>
          <cell r="G104">
            <v>25</v>
          </cell>
          <cell r="H104" t="str">
            <v>REFERENT DIGITAL</v>
          </cell>
          <cell r="I104" t="str">
            <v>Licence 2</v>
          </cell>
          <cell r="J104" t="str">
            <v>Infographie</v>
          </cell>
          <cell r="K104" t="str">
            <v>Université gaston berger de saint-louis</v>
          </cell>
          <cell r="L104" t="str">
            <v>Etudiant</v>
          </cell>
          <cell r="M104" t="str">
            <v>Non</v>
          </cell>
          <cell r="N104" t="str">
            <v>Oui, poursuivre</v>
          </cell>
          <cell r="O104" t="str">
            <v>Oui</v>
          </cell>
          <cell r="P104" t="str">
            <v>Entrepreneur / Indépendant / Freelancer</v>
          </cell>
          <cell r="Q104" t="str">
            <v>En tant que freelancer je travaille avec des particuliers et notamment des entreprises comme digital nissa, Digicof, African digital brand...</v>
          </cell>
          <cell r="R104" t="str">
            <v>Digital, communication, marketing</v>
          </cell>
          <cell r="S104" t="str">
            <v>la durée n'est pas fixe? Je travaille en fonction de mon TJM (Tarif Journalier Moyen) qui est aléatoire en fonction du projet ou de l'entreprise</v>
          </cell>
          <cell r="T104" t="str">
            <v>N/A</v>
          </cell>
          <cell r="U104" t="str">
            <v>N/A</v>
          </cell>
          <cell r="V104" t="str">
            <v>Plus de 3</v>
          </cell>
          <cell r="W104" t="str">
            <v>évidemment en Design graphique</v>
          </cell>
          <cell r="X104" t="str">
            <v xml:space="preserve">Vous pouvez m'aider sur la prospection de nouveaux clients. </v>
          </cell>
          <cell r="Y104" t="str">
            <v>Oui</v>
          </cell>
          <cell r="Z104" t="str">
            <v>Une entreprise de communication digitale 360° (Imagineer)</v>
          </cell>
          <cell r="AA104" t="str">
            <v>aider et accompagner les entreprises dans la création de leur identité visuelle, gérer leur stratégie de communication digitale sur les RS...</v>
          </cell>
          <cell r="AB104" t="str">
            <v>Idée (vous n'avez fait qu'y réfléchir pour l'instant)</v>
          </cell>
          <cell r="AC104" t="str">
            <v>Léna Badiane P5 refdig pour ne citer qu'elle.</v>
          </cell>
          <cell r="AD104" t="str">
            <v>Moins d'un an</v>
          </cell>
          <cell r="AE104" t="str">
            <v>En nous aidant dans la rédaction et de la réalisation d'un business plan, d'un programme d'incubation des membres de l'entreprise et d'un accompagnement financier et matériel</v>
          </cell>
          <cell r="AF104" t="str">
            <v>Oui</v>
          </cell>
        </row>
        <row r="105">
          <cell r="E105">
            <v>770200027</v>
          </cell>
          <cell r="F105" t="str">
            <v>F</v>
          </cell>
          <cell r="G105">
            <v>30</v>
          </cell>
          <cell r="H105" t="str">
            <v>REFERENT DIGITAL</v>
          </cell>
          <cell r="I105" t="str">
            <v>Master 1</v>
          </cell>
          <cell r="J105" t="str">
            <v xml:space="preserve">Certificat professionnel de spécialité en référent digital </v>
          </cell>
          <cell r="K105" t="str">
            <v xml:space="preserve">SONATEL Academy </v>
          </cell>
          <cell r="L105" t="str">
            <v>Etudiant</v>
          </cell>
          <cell r="M105" t="str">
            <v>Non</v>
          </cell>
          <cell r="N105" t="str">
            <v>Non</v>
          </cell>
          <cell r="O105" t="str">
            <v>Non</v>
          </cell>
          <cell r="V105">
            <v>2</v>
          </cell>
          <cell r="W105" t="str">
            <v xml:space="preserve">Référent digital et design graphique </v>
          </cell>
          <cell r="X105" t="str">
            <v>Je suis à l’écoute de tous les conseils que vous pourriez me prodiguer pour accélérer mon insertion et trouver rapidement un poste qui me permettra de lancer ma carrière.</v>
          </cell>
          <cell r="Y105" t="str">
            <v>Oui</v>
          </cell>
          <cell r="Z105" t="str">
            <v xml:space="preserve">Adora business un entreprise de e-commerce </v>
          </cell>
          <cell r="AA105" t="str">
            <v xml:space="preserve">Le besoin budgétaire </v>
          </cell>
          <cell r="AB105" t="str">
            <v>Déjà en phase de réalisation (votre projet est presque abouti)</v>
          </cell>
          <cell r="AD105" t="str">
            <v>Entre 1 et 3 ans</v>
          </cell>
          <cell r="AE105" t="str">
            <v xml:space="preserve">Aider moi à augmenter mon budget </v>
          </cell>
          <cell r="AF105" t="str">
            <v>Oui</v>
          </cell>
        </row>
        <row r="106">
          <cell r="E106">
            <v>774715655</v>
          </cell>
          <cell r="F106" t="str">
            <v>M</v>
          </cell>
          <cell r="G106">
            <v>25</v>
          </cell>
          <cell r="H106" t="str">
            <v>REFERENT DIGITAL</v>
          </cell>
          <cell r="I106" t="str">
            <v>Licence 3</v>
          </cell>
          <cell r="J106" t="str">
            <v xml:space="preserve">Réseaux et télécommunications </v>
          </cell>
          <cell r="K106" t="str">
            <v>ISEG/UNIDAF</v>
          </cell>
          <cell r="L106" t="str">
            <v>Salarié</v>
          </cell>
          <cell r="M106" t="str">
            <v>Non</v>
          </cell>
          <cell r="N106" t="str">
            <v>Oui, poursuivre</v>
          </cell>
          <cell r="O106" t="str">
            <v>Oui</v>
          </cell>
          <cell r="P106" t="str">
            <v xml:space="preserve">Prestataire </v>
          </cell>
          <cell r="Q106" t="str">
            <v>Sunupack</v>
          </cell>
          <cell r="R106" t="str">
            <v xml:space="preserve">Community Management </v>
          </cell>
          <cell r="S106" t="str">
            <v>2mois</v>
          </cell>
          <cell r="T106">
            <v>100000</v>
          </cell>
          <cell r="V106">
            <v>1</v>
          </cell>
          <cell r="W106" t="str">
            <v>Référent digital /Webmaster</v>
          </cell>
          <cell r="X106" t="str">
            <v xml:space="preserve">Insérer l’apprenant dans un domaine ou il se sent le plus à l’aise . </v>
          </cell>
          <cell r="Y106" t="str">
            <v>Non</v>
          </cell>
          <cell r="AF106" t="str">
            <v>Non</v>
          </cell>
        </row>
        <row r="107">
          <cell r="E107">
            <v>785820978</v>
          </cell>
          <cell r="F107" t="str">
            <v>M</v>
          </cell>
          <cell r="G107">
            <v>24</v>
          </cell>
          <cell r="H107" t="str">
            <v>DEVELOPPEMENT WEB MOBILE</v>
          </cell>
          <cell r="I107" t="str">
            <v>Licence 3</v>
          </cell>
          <cell r="J107" t="str">
            <v xml:space="preserve">Informatique de gestion des entreprises </v>
          </cell>
          <cell r="K107" t="str">
            <v xml:space="preserve">UCAO- Saint Michel </v>
          </cell>
          <cell r="L107" t="str">
            <v>Etudiant</v>
          </cell>
          <cell r="M107" t="str">
            <v>Non</v>
          </cell>
          <cell r="N107" t="str">
            <v>Oui, poursuivre</v>
          </cell>
          <cell r="O107" t="str">
            <v>Non</v>
          </cell>
          <cell r="V107" t="str">
            <v>Aucun</v>
          </cell>
          <cell r="W107" t="str">
            <v xml:space="preserve">Développeur web </v>
          </cell>
          <cell r="X107" t="str">
            <v>En tant que développeur web, je considère que l'assistance dans mon insertion professionnelle pourrait consister en fournissant des opportunités d'apprentissage continu et d'évolution de carrière. Cela pourrait inclure des programmes de formation avancée, des possibilités de travailler sur des projets stimulants, et la mise en relation avec des entreprises ou organisations à la recherche de talents en développement web.</v>
          </cell>
          <cell r="Y107" t="str">
            <v>Non</v>
          </cell>
          <cell r="AF107" t="str">
            <v>Oui</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3526157405" backgroundQuery="1" createdVersion="5" refreshedVersion="5" minRefreshableVersion="3" recordCount="0" supportSubquery="1" supportAdvancedDrill="1" xr:uid="{00000000-000A-0000-FFFF-FFFF43000000}">
  <cacheSource type="external" connectionId="1"/>
  <cacheFields count="2">
    <cacheField name="[Plage2].[ENTREPRISES].[ENTREPRISES]" caption="ENTREPRISES" numFmtId="0" hierarchy="85" level="1">
      <sharedItems count="40">
        <s v="AD AGENCY"/>
        <s v="Afri Lins"/>
        <s v="AFRICAN DIGITAL BRAND"/>
        <s v="Al Jabbar GROUP"/>
        <s v="ARISTARC"/>
        <s v="Atypic Digital"/>
        <s v="Benga Agency ; BIS immobilier et bmg"/>
        <s v="Beuss bi"/>
        <s v="Comup Senegal"/>
        <s v="CONCREE"/>
        <s v="Consul'Etude"/>
        <s v="CORIS BANK"/>
        <s v="Digitalis"/>
        <s v="Dislab West Africa"/>
        <s v="Ecole au Sénégal"/>
        <s v="Escape Coworking"/>
        <s v="greentech"/>
        <s v="GROUPE WARABA"/>
        <s v="GS1 Sénégal"/>
        <s v="INENI"/>
        <s v="IT Mobile Afrique"/>
        <s v="Khadim Tech"/>
        <s v="Lakavern"/>
        <s v="Mercure"/>
        <s v="Millimages"/>
        <s v="MTSA"/>
        <s v="OFMS"/>
        <s v="Persotic"/>
        <s v="Proboutik"/>
        <s v="Pylon Group"/>
        <s v="Radio Dunia Vision"/>
        <s v="SENELEC"/>
        <s v="Skale TEK"/>
        <s v="SONATEL"/>
        <s v="Studio Asaman"/>
        <s v="SUN TELECOM"/>
        <s v="Sunupack"/>
        <s v="Tech observateur"/>
        <s v="Transnumérique"/>
        <s v="Yowah Com"/>
      </sharedItems>
    </cacheField>
    <cacheField name="[Measures].[Nombre de N° CIN]" caption="Nombre de N° CIN" numFmtId="0" hierarchy="94" level="32767"/>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2" memberValueDatatype="130" unbalanced="0">
      <fieldsUsage count="2">
        <fieldUsage x="-1"/>
        <fieldUsage x="0"/>
      </fieldsUsage>
    </cacheHierarchy>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oneField="1">
      <fieldsUsage count="1">
        <fieldUsage x="1"/>
      </fieldsUsage>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2527083333" backgroundQuery="1" createdVersion="5" refreshedVersion="5" minRefreshableVersion="3" recordCount="0" supportSubquery="1" supportAdvancedDrill="1" xr:uid="{00000000-000A-0000-FFFF-FFFF44000000}">
  <cacheSource type="external" connectionId="1"/>
  <cacheFields count="2">
    <cacheField name="[Plage1].[STATUT].[STATUT]" caption="STATUT" numFmtId="0" hierarchy="50" level="1">
      <sharedItems containsSemiMixedTypes="0" containsNonDate="0" containsString="0"/>
    </cacheField>
    <cacheField name="[Plage1].[ENTREPRISES].[ENTREPRISES]" caption="ENTREPRISES" numFmtId="0" hierarchy="49" level="1">
      <sharedItems count="25">
        <s v="AD AGENCY"/>
        <s v="Afri Lins"/>
        <s v="AFRICAN DIGITAL BRAND"/>
        <s v="Al Jabbar GROUP"/>
        <s v="ARISTARC"/>
        <s v="Atypic Digital"/>
        <s v="Benga Agency ; BIS immobilier et bmg"/>
        <s v="CONCREE"/>
        <s v="Consul'Etude"/>
        <s v="CORIS BANK"/>
        <s v="Digitalis"/>
        <s v="GROUPE WARABA"/>
        <s v="IT Mobile Afrique"/>
        <s v="Khadim Tech"/>
        <s v="Lakavern"/>
        <s v="Millimages"/>
        <s v="MTSA"/>
        <s v="Pylon Group"/>
        <s v="Radio Dunia Vision"/>
        <s v="SENELEC"/>
        <s v="Skale TEK"/>
        <s v="SONATEL"/>
        <s v="SUN TELECOM"/>
        <s v="Sunupack"/>
        <s v="Tech observateur"/>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2" memberValueDatatype="130" unbalanced="0">
      <fieldsUsage count="2">
        <fieldUsage x="-1"/>
        <fieldUsage x="1"/>
      </fieldsUsage>
    </cacheHierarchy>
    <cacheHierarchy uniqueName="[Plage1].[STATUT]" caption="STATUT" attribute="1" defaultMemberUniqueName="[Plage1].[STATUT].[All]" allUniqueName="[Plage1].[STATUT].[All]" dimensionUniqueName="[Plage1]" displayFolder="" count="2" memberValueDatatype="130" unbalanced="0">
      <fieldsUsage count="2">
        <fieldUsage x="-1"/>
        <fieldUsage x="0"/>
      </fieldsUsage>
    </cacheHierarchy>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2569444" backgroundQuery="1" createdVersion="5" refreshedVersion="5" minRefreshableVersion="3" recordCount="0" supportSubquery="1" supportAdvancedDrill="1" xr:uid="{00000000-000A-0000-FFFF-FFFF45000000}">
  <cacheSource type="external" connectionId="1"/>
  <cacheFields count="2">
    <cacheField name="[Measures].[Nombre de N° CIN 2]" caption="Nombre de N° CIN 2" numFmtId="0" hierarchy="95" level="32767"/>
    <cacheField name="[Plage].[TYPE DE CONTRAT].[TYPE DE CONTRAT]" caption="TYPE DE CONTRAT" numFmtId="0" hierarchy="22" level="1">
      <sharedItems count="7">
        <s v="CDD"/>
        <s v="CDI"/>
        <s v="Entrepreneur / Indépendant / Freelancer"/>
        <s v="Formation"/>
        <s v="Intérim"/>
        <s v="Prestations de service"/>
        <s v="Stage"/>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2" memberValueDatatype="130" unbalanced="0">
      <fieldsUsage count="2">
        <fieldUsage x="-1"/>
        <fieldUsage x="1"/>
      </fieldsUsage>
    </cacheHierarchy>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5115738" backgroundQuery="1" createdVersion="5" refreshedVersion="5" minRefreshableVersion="3" recordCount="0" supportSubquery="1" supportAdvancedDrill="1" xr:uid="{00000000-000A-0000-FFFF-FFFF46000000}">
  <cacheSource type="external" connectionId="1"/>
  <cacheFields count="2">
    <cacheField name="[Measures].[Nombre de N° CIN 2]" caption="Nombre de N° CIN 2" numFmtId="0" hierarchy="95" level="32767"/>
    <cacheField name="[Plage].[STATUT].[STATUT]" caption="STATUT" numFmtId="0" hierarchy="21" level="1">
      <sharedItems count="3">
        <s v="ENTRERENARIAT"/>
        <s v="Inséré"/>
        <s v="Non inséré"/>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2" memberValueDatatype="130" unbalanced="0">
      <fieldsUsage count="2">
        <fieldUsage x="-1"/>
        <fieldUsage x="1"/>
      </fieldsUsage>
    </cacheHierarchy>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eau croisé dynamique2" cacheId="2"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4:B22" firstHeaderRow="1" firstDataRow="1" firstDataCol="1"/>
  <pivotFields count="2">
    <pivotField dataField="1" showAll="0"/>
    <pivotField axis="axisRow" allDrilled="1" showAll="0" dataSourceSort="1" defaultAttributeDrillState="1">
      <items count="8">
        <item s="1" x="0"/>
        <item s="1" x="1"/>
        <item s="1" x="2"/>
        <item s="1" x="3"/>
        <item s="1" x="4"/>
        <item s="1" x="5"/>
        <item s="1" x="6"/>
        <item t="default"/>
      </items>
    </pivotField>
  </pivotFields>
  <rowFields count="1">
    <field x="1"/>
  </rowFields>
  <rowItems count="8">
    <i>
      <x/>
    </i>
    <i>
      <x v="1"/>
    </i>
    <i>
      <x v="2"/>
    </i>
    <i>
      <x v="3"/>
    </i>
    <i>
      <x v="4"/>
    </i>
    <i>
      <x v="5"/>
    </i>
    <i>
      <x v="6"/>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3"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6:B10"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0"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chartFormat="12">
  <location ref="A3:B44" firstHeaderRow="1" firstDataRow="1" firstDataCol="1"/>
  <pivotFields count="2">
    <pivotField axis="axisRow" allDrilled="1" showAll="0" dataSourceSort="1" defaultAttributeDrillState="1">
      <items count="4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Nombre de N° CIN"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Z$114">
        <x15:activeTabTopLevelEntity name="[Plag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ableau croisé dynamique2" cacheId="1"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location ref="A79:A105" firstHeaderRow="1" firstDataRow="1" firstDataCol="1" rowPageCount="1" colPageCount="1"/>
  <pivotFields count="2">
    <pivotField axis="axisPage" allDrilled="1" showAll="0" dataSourceSort="1" defaultAttributeDrillState="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pageFields count="1">
    <pageField fld="0" hier="50" name="[Plage1].[STATUT].&amp;[Inséré]" cap="Inséré"/>
  </page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ge1].[STATUT].&amp;[Inséré]"/>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J$114">
        <x15:activeTabTopLevelEntity name="[Plage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diomaguette1996@gmail.com" TargetMode="External"/><Relationship Id="rId7" Type="http://schemas.openxmlformats.org/officeDocument/2006/relationships/comments" Target="../comments1.xml"/><Relationship Id="rId2" Type="http://schemas.openxmlformats.org/officeDocument/2006/relationships/hyperlink" Target="mailto:mouhametgueye656@gmail.com" TargetMode="External"/><Relationship Id="rId1" Type="http://schemas.openxmlformats.org/officeDocument/2006/relationships/hyperlink" Target="mailto:moustapharefdig@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galokho59@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sadiomaguette1996@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4"/>
  <sheetViews>
    <sheetView tabSelected="1" zoomScale="83" zoomScaleNormal="80" workbookViewId="0">
      <pane xSplit="4" ySplit="2" topLeftCell="V3" activePane="bottomRight" state="frozen"/>
      <selection activeCell="G36" sqref="G36"/>
      <selection pane="topRight" activeCell="G36" sqref="G36"/>
      <selection pane="bottomLeft" activeCell="G36" sqref="G36"/>
      <selection pane="bottomRight" activeCell="X5" sqref="X5"/>
    </sheetView>
  </sheetViews>
  <sheetFormatPr baseColWidth="10" defaultRowHeight="14.5"/>
  <cols>
    <col min="1" max="1" width="20.453125" style="21" bestFit="1" customWidth="1"/>
    <col min="2" max="2" width="20.453125" style="21" customWidth="1"/>
    <col min="3" max="3" width="13.54296875" style="1" customWidth="1"/>
    <col min="4" max="4" width="26.1796875" style="1" customWidth="1"/>
    <col min="5" max="5" width="7.26953125" style="122" customWidth="1"/>
    <col min="6" max="6" width="11" style="339" customWidth="1"/>
    <col min="7" max="7" width="15.90625" style="1" bestFit="1" customWidth="1"/>
    <col min="8" max="8" width="13" style="1" customWidth="1"/>
    <col min="9" max="9" width="16.7265625" style="1" bestFit="1" customWidth="1"/>
    <col min="10" max="10" width="10.1796875" style="1" bestFit="1" customWidth="1"/>
    <col min="11" max="11" width="37.08984375" style="1" customWidth="1"/>
    <col min="12" max="12" width="13.36328125" style="49" customWidth="1"/>
    <col min="13" max="13" width="13.36328125" style="1" customWidth="1"/>
    <col min="14" max="14" width="39.36328125" style="1" customWidth="1"/>
    <col min="15" max="16" width="24.36328125" style="1" customWidth="1"/>
    <col min="17" max="17" width="18.453125" style="1" customWidth="1"/>
    <col min="18" max="18" width="16.7265625" style="1" customWidth="1"/>
    <col min="19" max="19" width="20.54296875" style="1" bestFit="1" customWidth="1"/>
    <col min="20" max="20" width="20.54296875" style="1" customWidth="1"/>
    <col min="21" max="21" width="20.08984375" customWidth="1"/>
    <col min="22" max="22" width="13.36328125" style="327" bestFit="1" customWidth="1"/>
    <col min="23" max="23" width="17.453125" customWidth="1"/>
    <col min="24" max="24" width="10.90625" style="26" customWidth="1"/>
    <col min="25" max="26" width="16" customWidth="1"/>
    <col min="27" max="27" width="29.36328125" customWidth="1"/>
    <col min="28" max="28" width="17.1796875" customWidth="1"/>
    <col min="29" max="29" width="27.26953125" style="1" customWidth="1"/>
    <col min="30" max="30" width="34.26953125" bestFit="1" customWidth="1"/>
    <col min="31" max="31" width="12.81640625" bestFit="1" customWidth="1"/>
  </cols>
  <sheetData>
    <row r="1" spans="1:31" s="8" customFormat="1" ht="14.5" customHeight="1" thickTop="1" thickBot="1">
      <c r="A1" s="342" t="s">
        <v>13</v>
      </c>
      <c r="B1" s="343"/>
      <c r="C1" s="343"/>
      <c r="D1" s="343"/>
      <c r="E1" s="343"/>
      <c r="F1" s="343"/>
      <c r="G1" s="343"/>
      <c r="H1" s="343"/>
      <c r="I1" s="343"/>
      <c r="J1" s="343"/>
      <c r="K1" s="343"/>
      <c r="L1" s="343"/>
      <c r="M1" s="344"/>
      <c r="N1" s="9"/>
      <c r="O1" s="10"/>
      <c r="P1" s="10"/>
      <c r="Q1" s="10"/>
      <c r="R1" s="11"/>
      <c r="S1" s="345" t="s">
        <v>14</v>
      </c>
      <c r="T1" s="346"/>
      <c r="U1" s="346"/>
      <c r="V1" s="346"/>
      <c r="W1" s="346"/>
      <c r="X1" s="347"/>
      <c r="Y1" s="346"/>
      <c r="Z1" s="346"/>
      <c r="AA1" s="348"/>
      <c r="AB1" s="292"/>
      <c r="AC1" s="349" t="s">
        <v>1110</v>
      </c>
      <c r="AD1" s="350"/>
      <c r="AE1" s="351"/>
    </row>
    <row r="2" spans="1:31" s="25" customFormat="1" ht="45" customHeight="1" thickTop="1" thickBot="1">
      <c r="A2" s="20" t="s">
        <v>10</v>
      </c>
      <c r="B2" s="22" t="s">
        <v>2</v>
      </c>
      <c r="C2" s="22" t="s">
        <v>0</v>
      </c>
      <c r="D2" s="22" t="s">
        <v>1</v>
      </c>
      <c r="E2" s="23" t="s">
        <v>3</v>
      </c>
      <c r="F2" s="338" t="s">
        <v>4</v>
      </c>
      <c r="G2" s="22" t="s">
        <v>578</v>
      </c>
      <c r="H2" s="22" t="s">
        <v>314</v>
      </c>
      <c r="I2" s="22" t="s">
        <v>5</v>
      </c>
      <c r="J2" s="22" t="s">
        <v>6</v>
      </c>
      <c r="K2" s="22" t="s">
        <v>23</v>
      </c>
      <c r="L2" s="22" t="s">
        <v>9</v>
      </c>
      <c r="M2" s="22" t="s">
        <v>11</v>
      </c>
      <c r="N2" s="24" t="s">
        <v>8</v>
      </c>
      <c r="O2" s="24" t="s">
        <v>564</v>
      </c>
      <c r="P2" s="24" t="s">
        <v>570</v>
      </c>
      <c r="Q2" s="24" t="s">
        <v>7</v>
      </c>
      <c r="R2" s="24" t="s">
        <v>12</v>
      </c>
      <c r="S2" s="22" t="s">
        <v>21</v>
      </c>
      <c r="T2" s="22" t="s">
        <v>1121</v>
      </c>
      <c r="U2" s="22" t="s">
        <v>15</v>
      </c>
      <c r="V2" s="22" t="s">
        <v>17</v>
      </c>
      <c r="W2" s="22" t="s">
        <v>16</v>
      </c>
      <c r="X2" s="40" t="s">
        <v>18</v>
      </c>
      <c r="Y2" s="22" t="s">
        <v>19</v>
      </c>
      <c r="Z2" s="22" t="s">
        <v>20</v>
      </c>
      <c r="AA2" s="22" t="s">
        <v>433</v>
      </c>
      <c r="AB2" s="22" t="s">
        <v>1131</v>
      </c>
      <c r="AC2" s="305" t="s">
        <v>22</v>
      </c>
      <c r="AD2" s="93" t="s">
        <v>754</v>
      </c>
      <c r="AE2" s="94"/>
    </row>
    <row r="3" spans="1:31" ht="16" customHeight="1" thickTop="1">
      <c r="A3" s="270">
        <v>1619199803449</v>
      </c>
      <c r="B3" s="271" t="s">
        <v>24</v>
      </c>
      <c r="C3" s="12" t="s">
        <v>30</v>
      </c>
      <c r="D3" s="12" t="s">
        <v>29</v>
      </c>
      <c r="E3" s="12" t="s">
        <v>218</v>
      </c>
      <c r="F3" s="16">
        <v>25.202470830473576</v>
      </c>
      <c r="G3" s="16" t="str">
        <f t="shared" ref="G3:G34" si="0">IF(AND(AGE&gt;=15,AGE&lt;=24),"15 - 24 years",IF(AND(AGE&gt;=25,AGE&lt;=34),"25 - 34 years","&gt;= 35"))</f>
        <v>25 - 34 years</v>
      </c>
      <c r="H3" s="17">
        <v>36036</v>
      </c>
      <c r="I3" s="17"/>
      <c r="J3" s="4"/>
      <c r="K3" s="4" t="s">
        <v>317</v>
      </c>
      <c r="L3" s="134">
        <v>775778507</v>
      </c>
      <c r="M3" s="31"/>
      <c r="N3" s="32" t="s">
        <v>471</v>
      </c>
      <c r="O3" s="33"/>
      <c r="P3" s="33"/>
      <c r="Q3" s="33"/>
      <c r="R3" s="289"/>
      <c r="S3" s="312" t="s">
        <v>434</v>
      </c>
      <c r="T3" s="285" t="s">
        <v>1122</v>
      </c>
      <c r="U3" s="38" t="s">
        <v>748</v>
      </c>
      <c r="V3" s="39" t="s">
        <v>431</v>
      </c>
      <c r="W3" s="38" t="s">
        <v>435</v>
      </c>
      <c r="X3" s="38"/>
      <c r="Y3" s="38">
        <v>60000</v>
      </c>
      <c r="Z3" s="30">
        <v>3</v>
      </c>
      <c r="AA3" s="5" t="s">
        <v>577</v>
      </c>
      <c r="AB3" s="299"/>
      <c r="AC3" s="306"/>
      <c r="AD3" s="92" t="s">
        <v>630</v>
      </c>
      <c r="AE3" s="7"/>
    </row>
    <row r="4" spans="1:31" ht="15.5" customHeight="1">
      <c r="A4" s="95">
        <v>2847200600610</v>
      </c>
      <c r="B4" s="13" t="s">
        <v>24</v>
      </c>
      <c r="C4" s="14" t="s">
        <v>26</v>
      </c>
      <c r="D4" s="14" t="s">
        <v>25</v>
      </c>
      <c r="E4" s="14" t="s">
        <v>217</v>
      </c>
      <c r="F4" s="16">
        <v>26.130404941660949</v>
      </c>
      <c r="G4" s="16" t="str">
        <f t="shared" si="0"/>
        <v>25 - 34 years</v>
      </c>
      <c r="H4" s="18">
        <v>35698</v>
      </c>
      <c r="I4" s="18"/>
      <c r="J4" s="2"/>
      <c r="K4" s="2" t="s">
        <v>315</v>
      </c>
      <c r="L4" s="119">
        <v>770652519</v>
      </c>
      <c r="M4" s="34"/>
      <c r="N4" s="3"/>
      <c r="O4" s="2"/>
      <c r="P4" s="2"/>
      <c r="Q4" s="2"/>
      <c r="R4" s="130"/>
      <c r="S4" s="312" t="s">
        <v>434</v>
      </c>
      <c r="T4" s="46" t="s">
        <v>1122</v>
      </c>
      <c r="U4" s="5" t="s">
        <v>748</v>
      </c>
      <c r="V4" s="29" t="s">
        <v>431</v>
      </c>
      <c r="W4" s="38" t="s">
        <v>435</v>
      </c>
      <c r="X4" s="27">
        <v>45219</v>
      </c>
      <c r="Y4" s="5">
        <v>90000</v>
      </c>
      <c r="Z4" s="30">
        <v>3</v>
      </c>
      <c r="AA4" s="5" t="s">
        <v>577</v>
      </c>
      <c r="AB4" s="300" t="s">
        <v>1134</v>
      </c>
      <c r="AC4" s="307"/>
      <c r="AD4" s="92" t="s">
        <v>628</v>
      </c>
      <c r="AE4" s="7"/>
    </row>
    <row r="5" spans="1:31" ht="15.5" customHeight="1">
      <c r="A5" s="95">
        <v>1455199900154</v>
      </c>
      <c r="B5" s="13" t="s">
        <v>24</v>
      </c>
      <c r="C5" s="14" t="s">
        <v>28</v>
      </c>
      <c r="D5" s="14" t="s">
        <v>27</v>
      </c>
      <c r="E5" s="14" t="s">
        <v>218</v>
      </c>
      <c r="F5" s="16">
        <v>25</v>
      </c>
      <c r="G5" s="16" t="str">
        <f t="shared" si="0"/>
        <v>25 - 34 years</v>
      </c>
      <c r="H5" s="18">
        <v>36236</v>
      </c>
      <c r="I5" s="18"/>
      <c r="J5" s="2"/>
      <c r="K5" s="2" t="s">
        <v>316</v>
      </c>
      <c r="L5" s="118">
        <v>783764648</v>
      </c>
      <c r="M5" s="34"/>
      <c r="N5" s="3" t="s">
        <v>470</v>
      </c>
      <c r="O5" s="2" t="s">
        <v>465</v>
      </c>
      <c r="P5" s="2"/>
      <c r="Q5" s="2"/>
      <c r="R5" s="130"/>
      <c r="S5" s="312" t="s">
        <v>434</v>
      </c>
      <c r="T5" s="296" t="s">
        <v>1120</v>
      </c>
      <c r="U5" s="5" t="s">
        <v>794</v>
      </c>
      <c r="V5" s="29" t="s">
        <v>431</v>
      </c>
      <c r="W5" s="38" t="s">
        <v>435</v>
      </c>
      <c r="X5" s="57">
        <v>45280</v>
      </c>
      <c r="Y5" s="62">
        <v>60000</v>
      </c>
      <c r="Z5" s="30">
        <v>3</v>
      </c>
      <c r="AA5" s="5" t="s">
        <v>816</v>
      </c>
      <c r="AB5" s="300" t="s">
        <v>1134</v>
      </c>
      <c r="AC5" s="307" t="s">
        <v>781</v>
      </c>
      <c r="AD5" s="92" t="s">
        <v>629</v>
      </c>
      <c r="AE5" s="7"/>
    </row>
    <row r="6" spans="1:31" ht="15.5" customHeight="1">
      <c r="A6" s="95">
        <v>1670200300540</v>
      </c>
      <c r="B6" s="13" t="s">
        <v>24</v>
      </c>
      <c r="C6" s="14" t="s">
        <v>34</v>
      </c>
      <c r="D6" s="14" t="s">
        <v>33</v>
      </c>
      <c r="E6" s="14" t="s">
        <v>218</v>
      </c>
      <c r="F6" s="16">
        <v>31.286204529855869</v>
      </c>
      <c r="G6" s="16" t="str">
        <f t="shared" si="0"/>
        <v>25 - 34 years</v>
      </c>
      <c r="H6" s="18">
        <v>33820</v>
      </c>
      <c r="I6" s="18"/>
      <c r="J6" s="2"/>
      <c r="K6" s="2" t="s">
        <v>319</v>
      </c>
      <c r="L6" s="118">
        <v>771873671</v>
      </c>
      <c r="M6" s="34"/>
      <c r="N6" s="3" t="s">
        <v>473</v>
      </c>
      <c r="O6" s="2" t="s">
        <v>561</v>
      </c>
      <c r="P6" s="2"/>
      <c r="Q6" s="2"/>
      <c r="R6" s="130"/>
      <c r="S6" s="312" t="s">
        <v>434</v>
      </c>
      <c r="T6" s="297"/>
      <c r="U6" s="5" t="s">
        <v>748</v>
      </c>
      <c r="V6" s="29" t="s">
        <v>431</v>
      </c>
      <c r="W6" s="38" t="s">
        <v>435</v>
      </c>
      <c r="X6" s="27"/>
      <c r="Y6" s="5"/>
      <c r="Z6" s="30"/>
      <c r="AA6" s="5"/>
      <c r="AB6" s="300" t="s">
        <v>1134</v>
      </c>
      <c r="AC6" s="307"/>
      <c r="AD6" s="92" t="s">
        <v>632</v>
      </c>
      <c r="AE6" s="7"/>
    </row>
    <row r="7" spans="1:31" ht="15.5" customHeight="1">
      <c r="A7" s="95">
        <v>2648201904962</v>
      </c>
      <c r="B7" s="13" t="s">
        <v>24</v>
      </c>
      <c r="C7" s="14" t="s">
        <v>36</v>
      </c>
      <c r="D7" s="14" t="s">
        <v>35</v>
      </c>
      <c r="E7" s="14" t="s">
        <v>217</v>
      </c>
      <c r="F7" s="16">
        <v>25</v>
      </c>
      <c r="G7" s="16" t="str">
        <f t="shared" si="0"/>
        <v>25 - 34 years</v>
      </c>
      <c r="H7" s="18">
        <v>36236</v>
      </c>
      <c r="I7" s="18"/>
      <c r="J7" s="2"/>
      <c r="K7" s="2" t="s">
        <v>320</v>
      </c>
      <c r="L7" s="118">
        <v>776777622</v>
      </c>
      <c r="M7" s="34"/>
      <c r="N7" s="3" t="s">
        <v>474</v>
      </c>
      <c r="O7" s="2"/>
      <c r="P7" s="2"/>
      <c r="Q7" s="2"/>
      <c r="R7" s="130"/>
      <c r="S7" s="3" t="s">
        <v>1128</v>
      </c>
      <c r="T7" s="46" t="s">
        <v>1123</v>
      </c>
      <c r="U7" s="5" t="s">
        <v>748</v>
      </c>
      <c r="V7" s="29" t="s">
        <v>431</v>
      </c>
      <c r="W7" s="38" t="s">
        <v>435</v>
      </c>
      <c r="X7" s="27">
        <v>45204</v>
      </c>
      <c r="Y7" s="5">
        <v>90000</v>
      </c>
      <c r="Z7" s="30">
        <v>3</v>
      </c>
      <c r="AA7" s="5" t="s">
        <v>577</v>
      </c>
      <c r="AB7" s="300" t="s">
        <v>1134</v>
      </c>
      <c r="AC7" s="307"/>
      <c r="AD7" s="92" t="s">
        <v>633</v>
      </c>
      <c r="AE7" s="7"/>
    </row>
    <row r="8" spans="1:31" ht="15.5" customHeight="1">
      <c r="A8" s="95">
        <v>1758199802556</v>
      </c>
      <c r="B8" s="13" t="s">
        <v>24</v>
      </c>
      <c r="C8" s="14" t="s">
        <v>38</v>
      </c>
      <c r="D8" s="14" t="s">
        <v>37</v>
      </c>
      <c r="E8" s="12" t="s">
        <v>218</v>
      </c>
      <c r="F8" s="16">
        <v>25.603294440631434</v>
      </c>
      <c r="G8" s="16" t="str">
        <f t="shared" si="0"/>
        <v>25 - 34 years</v>
      </c>
      <c r="H8" s="18">
        <v>35890</v>
      </c>
      <c r="I8" s="18"/>
      <c r="J8" s="2"/>
      <c r="K8" s="2" t="s">
        <v>321</v>
      </c>
      <c r="L8" s="118">
        <v>781646707</v>
      </c>
      <c r="M8" s="34"/>
      <c r="N8" s="3" t="s">
        <v>475</v>
      </c>
      <c r="O8" s="2"/>
      <c r="P8" s="2"/>
      <c r="Q8" s="2"/>
      <c r="R8" s="130"/>
      <c r="S8" s="3" t="s">
        <v>434</v>
      </c>
      <c r="T8" s="46" t="s">
        <v>1126</v>
      </c>
      <c r="U8" s="5" t="s">
        <v>748</v>
      </c>
      <c r="V8" s="39" t="s">
        <v>431</v>
      </c>
      <c r="W8" s="38" t="s">
        <v>435</v>
      </c>
      <c r="X8" s="27"/>
      <c r="Y8" s="5"/>
      <c r="Z8" s="30"/>
      <c r="AA8" s="5"/>
      <c r="AB8" s="300" t="s">
        <v>1134</v>
      </c>
      <c r="AC8" s="307"/>
      <c r="AD8" s="92" t="s">
        <v>634</v>
      </c>
      <c r="AE8" s="7"/>
    </row>
    <row r="9" spans="1:31" ht="15.5" customHeight="1">
      <c r="A9" s="95">
        <v>1760200100112</v>
      </c>
      <c r="B9" s="13" t="s">
        <v>24</v>
      </c>
      <c r="C9" s="14" t="s">
        <v>40</v>
      </c>
      <c r="D9" s="14" t="s">
        <v>39</v>
      </c>
      <c r="E9" s="14" t="s">
        <v>218</v>
      </c>
      <c r="F9" s="16">
        <v>22.610844200411805</v>
      </c>
      <c r="G9" s="16" t="str">
        <f t="shared" si="0"/>
        <v>15 - 24 years</v>
      </c>
      <c r="H9" s="18">
        <v>36980</v>
      </c>
      <c r="I9" s="18"/>
      <c r="J9" s="2"/>
      <c r="K9" s="2" t="s">
        <v>322</v>
      </c>
      <c r="L9" s="118">
        <v>705895291</v>
      </c>
      <c r="M9" s="34"/>
      <c r="N9" s="3" t="s">
        <v>476</v>
      </c>
      <c r="O9" s="2" t="s">
        <v>563</v>
      </c>
      <c r="P9" s="2"/>
      <c r="Q9" s="2"/>
      <c r="R9" s="130"/>
      <c r="S9" s="3" t="s">
        <v>434</v>
      </c>
      <c r="T9" s="297" t="s">
        <v>1135</v>
      </c>
      <c r="U9" s="5" t="s">
        <v>748</v>
      </c>
      <c r="V9" s="29" t="s">
        <v>431</v>
      </c>
      <c r="W9" s="38" t="s">
        <v>435</v>
      </c>
      <c r="X9" s="27"/>
      <c r="Y9" s="5"/>
      <c r="Z9" s="30"/>
      <c r="AA9" s="5"/>
      <c r="AB9" s="300" t="s">
        <v>1134</v>
      </c>
      <c r="AC9" s="308" t="s">
        <v>779</v>
      </c>
      <c r="AD9" s="92" t="s">
        <v>635</v>
      </c>
      <c r="AE9" s="7"/>
    </row>
    <row r="10" spans="1:31" s="283" customFormat="1" ht="15.5" customHeight="1">
      <c r="A10" s="294">
        <v>2968200300941</v>
      </c>
      <c r="B10" s="295" t="s">
        <v>24</v>
      </c>
      <c r="C10" s="275" t="s">
        <v>42</v>
      </c>
      <c r="D10" s="275" t="s">
        <v>41</v>
      </c>
      <c r="E10" s="275" t="s">
        <v>217</v>
      </c>
      <c r="F10" s="276">
        <v>25</v>
      </c>
      <c r="G10" s="276" t="str">
        <f t="shared" si="0"/>
        <v>25 - 34 years</v>
      </c>
      <c r="H10" s="277">
        <v>36180</v>
      </c>
      <c r="I10" s="277"/>
      <c r="J10" s="44"/>
      <c r="K10" s="44" t="s">
        <v>323</v>
      </c>
      <c r="L10" s="278">
        <v>774454430</v>
      </c>
      <c r="M10" s="279"/>
      <c r="N10" s="43" t="s">
        <v>477</v>
      </c>
      <c r="O10" s="44"/>
      <c r="P10" s="44"/>
      <c r="Q10" s="44"/>
      <c r="R10" s="290"/>
      <c r="S10" s="3" t="s">
        <v>434</v>
      </c>
      <c r="T10" s="280" t="s">
        <v>1124</v>
      </c>
      <c r="U10" s="41" t="s">
        <v>748</v>
      </c>
      <c r="V10" s="127" t="s">
        <v>431</v>
      </c>
      <c r="W10" s="38" t="s">
        <v>435</v>
      </c>
      <c r="X10" s="45" t="s">
        <v>746</v>
      </c>
      <c r="Y10" s="41"/>
      <c r="Z10" s="42">
        <v>3</v>
      </c>
      <c r="AA10" s="41" t="s">
        <v>1132</v>
      </c>
      <c r="AB10" s="302" t="s">
        <v>1133</v>
      </c>
      <c r="AC10" s="280" t="s">
        <v>743</v>
      </c>
      <c r="AD10" s="281" t="s">
        <v>636</v>
      </c>
      <c r="AE10" s="282"/>
    </row>
    <row r="11" spans="1:31" ht="15.5" customHeight="1">
      <c r="A11" s="95">
        <v>2870199802464</v>
      </c>
      <c r="B11" s="13" t="s">
        <v>24</v>
      </c>
      <c r="C11" s="14" t="s">
        <v>44</v>
      </c>
      <c r="D11" s="14" t="s">
        <v>43</v>
      </c>
      <c r="E11" s="12" t="s">
        <v>217</v>
      </c>
      <c r="F11" s="16">
        <v>25.037748798901852</v>
      </c>
      <c r="G11" s="16" t="str">
        <f t="shared" si="0"/>
        <v>25 - 34 years</v>
      </c>
      <c r="H11" s="18">
        <v>36096</v>
      </c>
      <c r="I11" s="18"/>
      <c r="J11" s="2"/>
      <c r="K11" s="2" t="s">
        <v>324</v>
      </c>
      <c r="L11" s="118">
        <v>771826105</v>
      </c>
      <c r="M11" s="34"/>
      <c r="N11" s="3" t="s">
        <v>478</v>
      </c>
      <c r="O11" s="2"/>
      <c r="P11" s="2"/>
      <c r="Q11" s="2"/>
      <c r="R11" s="130"/>
      <c r="S11" s="313" t="s">
        <v>574</v>
      </c>
      <c r="T11" s="286" t="s">
        <v>568</v>
      </c>
      <c r="U11" s="52" t="s">
        <v>575</v>
      </c>
      <c r="V11" s="39" t="s">
        <v>431</v>
      </c>
      <c r="W11" s="38" t="s">
        <v>435</v>
      </c>
      <c r="X11" s="54">
        <v>45231</v>
      </c>
      <c r="Y11" s="52">
        <v>75000</v>
      </c>
      <c r="Z11" s="30">
        <v>3</v>
      </c>
      <c r="AA11" s="52" t="s">
        <v>576</v>
      </c>
      <c r="AB11" s="300" t="s">
        <v>1134</v>
      </c>
      <c r="AC11" s="307"/>
      <c r="AD11" s="92" t="s">
        <v>637</v>
      </c>
      <c r="AE11" s="7"/>
    </row>
    <row r="12" spans="1:31" ht="15.5" customHeight="1">
      <c r="A12" s="95">
        <v>2619199804420</v>
      </c>
      <c r="B12" s="13" t="s">
        <v>24</v>
      </c>
      <c r="C12" s="14" t="s">
        <v>48</v>
      </c>
      <c r="D12" s="14" t="s">
        <v>47</v>
      </c>
      <c r="E12" s="12" t="s">
        <v>217</v>
      </c>
      <c r="F12" s="16">
        <v>27.719972546328073</v>
      </c>
      <c r="G12" s="16" t="str">
        <f t="shared" si="0"/>
        <v>25 - 34 years</v>
      </c>
      <c r="H12" s="18">
        <v>35119</v>
      </c>
      <c r="I12" s="18"/>
      <c r="J12" s="2"/>
      <c r="K12" s="2" t="s">
        <v>326</v>
      </c>
      <c r="L12" s="118">
        <v>781861573</v>
      </c>
      <c r="M12" s="34"/>
      <c r="N12" s="3" t="s">
        <v>480</v>
      </c>
      <c r="O12" s="2"/>
      <c r="P12" s="2"/>
      <c r="Q12" s="2"/>
      <c r="R12" s="130"/>
      <c r="S12" s="3" t="s">
        <v>614</v>
      </c>
      <c r="T12" s="286" t="s">
        <v>568</v>
      </c>
      <c r="U12" s="5" t="s">
        <v>749</v>
      </c>
      <c r="V12" s="39" t="s">
        <v>431</v>
      </c>
      <c r="W12" s="38" t="s">
        <v>435</v>
      </c>
      <c r="X12" s="27">
        <v>45215</v>
      </c>
      <c r="Y12" s="5">
        <v>150000</v>
      </c>
      <c r="Z12" s="30">
        <v>6</v>
      </c>
      <c r="AA12" s="89"/>
      <c r="AB12" s="300" t="s">
        <v>1134</v>
      </c>
      <c r="AC12" s="307"/>
      <c r="AD12" s="92" t="s">
        <v>639</v>
      </c>
      <c r="AE12" s="7"/>
    </row>
    <row r="13" spans="1:31" ht="15.5" customHeight="1">
      <c r="A13" s="95">
        <v>1899200100059</v>
      </c>
      <c r="B13" s="13" t="s">
        <v>24</v>
      </c>
      <c r="C13" s="14" t="s">
        <v>48</v>
      </c>
      <c r="D13" s="14" t="s">
        <v>49</v>
      </c>
      <c r="E13" s="14" t="s">
        <v>218</v>
      </c>
      <c r="F13" s="16">
        <v>30.426904598490047</v>
      </c>
      <c r="G13" s="16" t="str">
        <f t="shared" si="0"/>
        <v>25 - 34 years</v>
      </c>
      <c r="H13" s="18">
        <v>34133</v>
      </c>
      <c r="I13" s="18"/>
      <c r="J13" s="2"/>
      <c r="K13" s="2" t="s">
        <v>327</v>
      </c>
      <c r="L13" s="119">
        <v>776280898</v>
      </c>
      <c r="M13" s="34"/>
      <c r="N13" s="3" t="s">
        <v>481</v>
      </c>
      <c r="O13" s="2"/>
      <c r="P13" s="2"/>
      <c r="Q13" s="2"/>
      <c r="R13" s="130"/>
      <c r="S13" s="3" t="s">
        <v>434</v>
      </c>
      <c r="T13" s="296" t="s">
        <v>1120</v>
      </c>
      <c r="U13" s="5" t="s">
        <v>794</v>
      </c>
      <c r="V13" s="29" t="s">
        <v>431</v>
      </c>
      <c r="W13" s="38" t="s">
        <v>435</v>
      </c>
      <c r="X13" s="57">
        <v>45280</v>
      </c>
      <c r="Y13" s="62">
        <v>60000</v>
      </c>
      <c r="Z13" s="30">
        <v>3</v>
      </c>
      <c r="AA13" s="5" t="s">
        <v>816</v>
      </c>
      <c r="AB13" s="300" t="s">
        <v>1134</v>
      </c>
      <c r="AC13" s="307"/>
      <c r="AD13" s="92" t="s">
        <v>640</v>
      </c>
      <c r="AE13" s="7"/>
    </row>
    <row r="14" spans="1:31" ht="15.5" customHeight="1">
      <c r="A14" s="95">
        <v>1896199900210</v>
      </c>
      <c r="B14" s="13" t="s">
        <v>24</v>
      </c>
      <c r="C14" s="14" t="s">
        <v>53</v>
      </c>
      <c r="D14" s="14" t="s">
        <v>52</v>
      </c>
      <c r="E14" s="12" t="s">
        <v>218</v>
      </c>
      <c r="F14" s="16">
        <v>24</v>
      </c>
      <c r="G14" s="16" t="str">
        <f t="shared" si="0"/>
        <v>15 - 24 years</v>
      </c>
      <c r="H14" s="18">
        <v>36440</v>
      </c>
      <c r="I14" s="18"/>
      <c r="J14" s="2"/>
      <c r="K14" s="2" t="s">
        <v>329</v>
      </c>
      <c r="L14" s="119">
        <v>780127606</v>
      </c>
      <c r="M14" s="34"/>
      <c r="N14" s="3" t="s">
        <v>482</v>
      </c>
      <c r="O14" s="2" t="s">
        <v>465</v>
      </c>
      <c r="P14" s="2"/>
      <c r="Q14" s="2"/>
      <c r="R14" s="130"/>
      <c r="S14" s="3" t="s">
        <v>434</v>
      </c>
      <c r="T14" s="46" t="s">
        <v>794</v>
      </c>
      <c r="U14" s="5" t="s">
        <v>748</v>
      </c>
      <c r="V14" s="39" t="s">
        <v>431</v>
      </c>
      <c r="W14" s="2" t="s">
        <v>436</v>
      </c>
      <c r="X14" s="27">
        <v>45219</v>
      </c>
      <c r="Y14" s="5">
        <v>220000</v>
      </c>
      <c r="Z14" s="30">
        <v>3</v>
      </c>
      <c r="AA14" s="5" t="s">
        <v>577</v>
      </c>
      <c r="AB14" s="300" t="s">
        <v>1134</v>
      </c>
      <c r="AC14" s="307"/>
      <c r="AD14" s="92" t="s">
        <v>641</v>
      </c>
      <c r="AE14" s="7"/>
    </row>
    <row r="15" spans="1:31" ht="15.5" customHeight="1">
      <c r="A15" s="95">
        <v>1619200205518</v>
      </c>
      <c r="B15" s="13" t="s">
        <v>24</v>
      </c>
      <c r="C15" s="15" t="s">
        <v>30</v>
      </c>
      <c r="D15" s="15" t="s">
        <v>55</v>
      </c>
      <c r="E15" s="14" t="s">
        <v>218</v>
      </c>
      <c r="F15" s="16">
        <v>25.507206588881264</v>
      </c>
      <c r="G15" s="16" t="str">
        <f t="shared" si="0"/>
        <v>25 - 34 years</v>
      </c>
      <c r="H15" s="18" t="s">
        <v>220</v>
      </c>
      <c r="I15" s="18"/>
      <c r="J15" s="2"/>
      <c r="K15" s="2" t="s">
        <v>331</v>
      </c>
      <c r="L15" s="118">
        <v>783719445</v>
      </c>
      <c r="M15" s="34"/>
      <c r="N15" s="3" t="s">
        <v>484</v>
      </c>
      <c r="O15" s="2" t="s">
        <v>465</v>
      </c>
      <c r="P15" s="2"/>
      <c r="Q15" s="2"/>
      <c r="R15" s="130"/>
      <c r="S15" s="3" t="s">
        <v>434</v>
      </c>
      <c r="T15" s="286" t="s">
        <v>568</v>
      </c>
      <c r="U15" s="2" t="s">
        <v>752</v>
      </c>
      <c r="V15" s="29" t="s">
        <v>431</v>
      </c>
      <c r="W15" s="5" t="s">
        <v>435</v>
      </c>
      <c r="X15" s="27">
        <v>45236</v>
      </c>
      <c r="Y15" s="5">
        <v>100000</v>
      </c>
      <c r="Z15" s="30">
        <v>5</v>
      </c>
      <c r="AA15" s="5" t="s">
        <v>753</v>
      </c>
      <c r="AB15" s="300" t="s">
        <v>1134</v>
      </c>
      <c r="AC15" s="307"/>
      <c r="AD15" s="92" t="s">
        <v>643</v>
      </c>
      <c r="AE15" s="7"/>
    </row>
    <row r="16" spans="1:31" ht="15.5" customHeight="1">
      <c r="A16" s="95">
        <v>1765199603130</v>
      </c>
      <c r="B16" s="13" t="s">
        <v>24</v>
      </c>
      <c r="C16" s="15" t="s">
        <v>57</v>
      </c>
      <c r="D16" s="15" t="s">
        <v>56</v>
      </c>
      <c r="E16" s="14" t="s">
        <v>218</v>
      </c>
      <c r="F16" s="16">
        <v>27.143445435827044</v>
      </c>
      <c r="G16" s="16" t="str">
        <f t="shared" si="0"/>
        <v>25 - 34 years</v>
      </c>
      <c r="H16" s="18" t="s">
        <v>221</v>
      </c>
      <c r="I16" s="18"/>
      <c r="J16" s="2"/>
      <c r="K16" s="88" t="s">
        <v>627</v>
      </c>
      <c r="L16" s="118">
        <v>781093515</v>
      </c>
      <c r="M16" s="34"/>
      <c r="N16" s="3" t="s">
        <v>485</v>
      </c>
      <c r="O16" s="2"/>
      <c r="P16" s="2"/>
      <c r="Q16" s="2"/>
      <c r="R16" s="130"/>
      <c r="S16" s="3" t="s">
        <v>434</v>
      </c>
      <c r="T16" s="297"/>
      <c r="U16" s="5" t="s">
        <v>748</v>
      </c>
      <c r="V16" s="39" t="s">
        <v>431</v>
      </c>
      <c r="W16" s="5" t="s">
        <v>435</v>
      </c>
      <c r="X16" s="27"/>
      <c r="Y16" s="5"/>
      <c r="Z16" s="30">
        <v>3</v>
      </c>
      <c r="AA16" s="5" t="s">
        <v>747</v>
      </c>
      <c r="AB16" s="300" t="s">
        <v>1134</v>
      </c>
      <c r="AC16" s="307"/>
      <c r="AD16" s="92" t="s">
        <v>644</v>
      </c>
      <c r="AE16" s="7"/>
    </row>
    <row r="17" spans="1:31" ht="15.5" customHeight="1">
      <c r="A17" s="95">
        <v>2392200000850</v>
      </c>
      <c r="B17" s="13" t="s">
        <v>24</v>
      </c>
      <c r="C17" s="15" t="s">
        <v>59</v>
      </c>
      <c r="D17" s="15" t="s">
        <v>58</v>
      </c>
      <c r="E17" s="12" t="s">
        <v>217</v>
      </c>
      <c r="F17" s="16">
        <v>23.560741249142072</v>
      </c>
      <c r="G17" s="16" t="str">
        <f t="shared" si="0"/>
        <v>15 - 24 years</v>
      </c>
      <c r="H17" s="18" t="s">
        <v>222</v>
      </c>
      <c r="I17" s="18"/>
      <c r="J17" s="2"/>
      <c r="K17" s="2" t="s">
        <v>332</v>
      </c>
      <c r="L17" s="118">
        <v>785301611</v>
      </c>
      <c r="M17" s="34"/>
      <c r="N17" s="3" t="s">
        <v>486</v>
      </c>
      <c r="O17" s="2" t="s">
        <v>569</v>
      </c>
      <c r="P17" s="2"/>
      <c r="Q17" s="2"/>
      <c r="R17" s="130"/>
      <c r="S17" s="314" t="s">
        <v>1129</v>
      </c>
      <c r="T17" s="287" t="s">
        <v>1125</v>
      </c>
      <c r="U17" s="5" t="s">
        <v>748</v>
      </c>
      <c r="V17" s="29" t="s">
        <v>431</v>
      </c>
      <c r="W17" s="2" t="s">
        <v>436</v>
      </c>
      <c r="X17" s="27">
        <v>45201</v>
      </c>
      <c r="Y17" s="5">
        <v>220000</v>
      </c>
      <c r="Z17" s="30">
        <v>3</v>
      </c>
      <c r="AA17" s="5" t="s">
        <v>454</v>
      </c>
      <c r="AB17" s="300" t="s">
        <v>1134</v>
      </c>
      <c r="AC17" s="307"/>
      <c r="AD17" s="92" t="s">
        <v>645</v>
      </c>
      <c r="AE17" s="7"/>
    </row>
    <row r="18" spans="1:31" ht="15.5" customHeight="1">
      <c r="A18" s="95" t="s">
        <v>455</v>
      </c>
      <c r="B18" s="13" t="s">
        <v>24</v>
      </c>
      <c r="C18" s="15" t="s">
        <v>61</v>
      </c>
      <c r="D18" s="15" t="s">
        <v>60</v>
      </c>
      <c r="E18" s="14" t="s">
        <v>218</v>
      </c>
      <c r="F18" s="16">
        <v>24</v>
      </c>
      <c r="G18" s="16" t="str">
        <f t="shared" si="0"/>
        <v>15 - 24 years</v>
      </c>
      <c r="H18" s="18" t="s">
        <v>223</v>
      </c>
      <c r="I18" s="18"/>
      <c r="J18" s="2"/>
      <c r="K18" s="2" t="s">
        <v>333</v>
      </c>
      <c r="L18" s="118">
        <v>773939841</v>
      </c>
      <c r="M18" s="34"/>
      <c r="N18" s="3" t="s">
        <v>487</v>
      </c>
      <c r="O18" s="2" t="s">
        <v>561</v>
      </c>
      <c r="P18" s="2"/>
      <c r="Q18" s="2"/>
      <c r="R18" s="130"/>
      <c r="S18" s="314" t="s">
        <v>434</v>
      </c>
      <c r="T18" s="298"/>
      <c r="U18" s="5" t="s">
        <v>748</v>
      </c>
      <c r="V18" s="39" t="s">
        <v>431</v>
      </c>
      <c r="W18" s="2" t="s">
        <v>435</v>
      </c>
      <c r="X18" s="27"/>
      <c r="Y18" s="5"/>
      <c r="Z18" s="30"/>
      <c r="AA18" s="5"/>
      <c r="AB18" s="300" t="s">
        <v>1134</v>
      </c>
      <c r="AC18" s="307"/>
      <c r="AD18" s="92" t="s">
        <v>646</v>
      </c>
      <c r="AE18" s="7"/>
    </row>
    <row r="19" spans="1:31" ht="15.5" customHeight="1">
      <c r="A19" s="95">
        <v>2762199800677</v>
      </c>
      <c r="B19" s="13" t="s">
        <v>24</v>
      </c>
      <c r="C19" s="15" t="s">
        <v>62</v>
      </c>
      <c r="D19" s="15" t="s">
        <v>452</v>
      </c>
      <c r="E19" s="14" t="s">
        <v>217</v>
      </c>
      <c r="F19" s="16">
        <v>25.660947151681537</v>
      </c>
      <c r="G19" s="16" t="str">
        <f t="shared" si="0"/>
        <v>25 - 34 years</v>
      </c>
      <c r="H19" s="18" t="s">
        <v>224</v>
      </c>
      <c r="I19" s="18"/>
      <c r="J19" s="2"/>
      <c r="K19" s="2" t="s">
        <v>334</v>
      </c>
      <c r="L19" s="119">
        <v>705490347</v>
      </c>
      <c r="M19" s="34"/>
      <c r="N19" s="3" t="s">
        <v>488</v>
      </c>
      <c r="O19" s="2"/>
      <c r="P19" s="2"/>
      <c r="Q19" s="2"/>
      <c r="R19" s="130"/>
      <c r="S19" s="314" t="s">
        <v>434</v>
      </c>
      <c r="T19" s="296" t="s">
        <v>1120</v>
      </c>
      <c r="U19" s="5" t="s">
        <v>794</v>
      </c>
      <c r="V19" s="39" t="s">
        <v>431</v>
      </c>
      <c r="W19" s="2" t="s">
        <v>435</v>
      </c>
      <c r="X19" s="57">
        <v>45280</v>
      </c>
      <c r="Y19" s="62">
        <v>60000</v>
      </c>
      <c r="Z19" s="30">
        <v>3</v>
      </c>
      <c r="AA19" s="5" t="s">
        <v>816</v>
      </c>
      <c r="AB19" s="300" t="s">
        <v>1134</v>
      </c>
      <c r="AC19" s="307"/>
      <c r="AD19" s="92" t="s">
        <v>647</v>
      </c>
      <c r="AE19" s="7"/>
    </row>
    <row r="20" spans="1:31" ht="15.5" customHeight="1">
      <c r="A20" s="95">
        <v>2908200000489</v>
      </c>
      <c r="B20" s="13" t="s">
        <v>24</v>
      </c>
      <c r="C20" s="15" t="s">
        <v>30</v>
      </c>
      <c r="D20" s="15" t="s">
        <v>54</v>
      </c>
      <c r="E20" s="12" t="s">
        <v>217</v>
      </c>
      <c r="F20" s="16">
        <v>23.132463967055592</v>
      </c>
      <c r="G20" s="16" t="str">
        <f t="shared" si="0"/>
        <v>15 - 24 years</v>
      </c>
      <c r="H20" s="18" t="s">
        <v>219</v>
      </c>
      <c r="I20" s="18"/>
      <c r="J20" s="2"/>
      <c r="K20" s="2" t="s">
        <v>330</v>
      </c>
      <c r="L20" s="118">
        <v>777174819</v>
      </c>
      <c r="M20" s="34"/>
      <c r="N20" s="3" t="s">
        <v>483</v>
      </c>
      <c r="O20" s="2"/>
      <c r="P20" s="2"/>
      <c r="Q20" s="2"/>
      <c r="R20" s="130"/>
      <c r="S20" s="314" t="s">
        <v>434</v>
      </c>
      <c r="T20" s="46" t="s">
        <v>1120</v>
      </c>
      <c r="U20" s="5" t="s">
        <v>794</v>
      </c>
      <c r="V20" s="39" t="s">
        <v>431</v>
      </c>
      <c r="W20" s="2" t="s">
        <v>435</v>
      </c>
      <c r="X20" s="27"/>
      <c r="Y20" s="5">
        <v>60000</v>
      </c>
      <c r="Z20" s="30">
        <v>3</v>
      </c>
      <c r="AA20" s="5" t="s">
        <v>1139</v>
      </c>
      <c r="AB20" s="300" t="s">
        <v>1134</v>
      </c>
      <c r="AC20" s="307"/>
      <c r="AD20" s="92" t="s">
        <v>642</v>
      </c>
      <c r="AE20" s="7"/>
    </row>
    <row r="21" spans="1:31" ht="15.5" customHeight="1">
      <c r="A21" s="95">
        <v>1760199300177</v>
      </c>
      <c r="B21" s="13" t="s">
        <v>24</v>
      </c>
      <c r="C21" s="14" t="s">
        <v>32</v>
      </c>
      <c r="D21" s="14" t="s">
        <v>31</v>
      </c>
      <c r="E21" s="14" t="s">
        <v>218</v>
      </c>
      <c r="F21" s="16">
        <v>30.253946465339737</v>
      </c>
      <c r="G21" s="16" t="str">
        <f t="shared" si="0"/>
        <v>25 - 34 years</v>
      </c>
      <c r="H21" s="18">
        <v>34196</v>
      </c>
      <c r="I21" s="18"/>
      <c r="J21" s="2"/>
      <c r="K21" s="2" t="s">
        <v>318</v>
      </c>
      <c r="L21" s="119">
        <v>770863907</v>
      </c>
      <c r="M21" s="34"/>
      <c r="N21" s="3" t="s">
        <v>472</v>
      </c>
      <c r="O21" s="2" t="s">
        <v>466</v>
      </c>
      <c r="P21" s="2"/>
      <c r="Q21" s="2"/>
      <c r="R21" s="130"/>
      <c r="S21" s="314" t="s">
        <v>434</v>
      </c>
      <c r="T21" s="286" t="s">
        <v>568</v>
      </c>
      <c r="U21" s="5"/>
      <c r="V21" s="29" t="s">
        <v>431</v>
      </c>
      <c r="W21" s="2" t="s">
        <v>435</v>
      </c>
      <c r="X21" s="5"/>
      <c r="Y21" s="5"/>
      <c r="Z21" s="30"/>
      <c r="AA21" s="5"/>
      <c r="AB21" s="300" t="s">
        <v>1134</v>
      </c>
      <c r="AC21" s="300" t="s">
        <v>769</v>
      </c>
      <c r="AD21" s="92" t="s">
        <v>631</v>
      </c>
      <c r="AE21" s="7"/>
    </row>
    <row r="22" spans="1:31" ht="16" customHeight="1" thickBot="1">
      <c r="A22" s="95">
        <v>1728199800601</v>
      </c>
      <c r="B22" s="13" t="s">
        <v>24</v>
      </c>
      <c r="C22" s="14" t="s">
        <v>46</v>
      </c>
      <c r="D22" s="14" t="s">
        <v>45</v>
      </c>
      <c r="E22" s="12" t="s">
        <v>218</v>
      </c>
      <c r="F22" s="16">
        <v>25.441317776252575</v>
      </c>
      <c r="G22" s="16" t="str">
        <f t="shared" si="0"/>
        <v>25 - 34 years</v>
      </c>
      <c r="H22" s="18">
        <v>35949</v>
      </c>
      <c r="I22" s="18"/>
      <c r="J22" s="2"/>
      <c r="K22" s="2" t="s">
        <v>325</v>
      </c>
      <c r="L22" s="118">
        <v>772882167</v>
      </c>
      <c r="M22" s="34"/>
      <c r="N22" s="3" t="s">
        <v>479</v>
      </c>
      <c r="O22" s="2" t="s">
        <v>463</v>
      </c>
      <c r="P22" s="2"/>
      <c r="Q22" s="2"/>
      <c r="R22" s="130"/>
      <c r="S22" s="3" t="s">
        <v>1174</v>
      </c>
      <c r="T22" s="46" t="s">
        <v>1174</v>
      </c>
      <c r="U22" s="5" t="s">
        <v>1174</v>
      </c>
      <c r="V22" s="29" t="s">
        <v>1178</v>
      </c>
      <c r="W22" s="5" t="s">
        <v>740</v>
      </c>
      <c r="X22" s="5"/>
      <c r="Y22" s="5"/>
      <c r="Z22" s="30"/>
      <c r="AA22" s="5"/>
      <c r="AB22" s="300" t="s">
        <v>1134</v>
      </c>
      <c r="AC22" s="300"/>
      <c r="AD22" s="92" t="s">
        <v>638</v>
      </c>
      <c r="AE22" s="7"/>
    </row>
    <row r="23" spans="1:31" ht="16" customHeight="1" thickBot="1">
      <c r="A23" s="98" t="s">
        <v>457</v>
      </c>
      <c r="B23" s="37" t="s">
        <v>150</v>
      </c>
      <c r="C23" s="15" t="s">
        <v>456</v>
      </c>
      <c r="D23" s="15" t="s">
        <v>188</v>
      </c>
      <c r="E23" s="12" t="s">
        <v>218</v>
      </c>
      <c r="F23" s="16">
        <v>25.691146190803021</v>
      </c>
      <c r="G23" s="16" t="str">
        <f t="shared" si="0"/>
        <v>25 - 34 years</v>
      </c>
      <c r="H23" s="18" t="s">
        <v>295</v>
      </c>
      <c r="I23" s="18"/>
      <c r="J23" s="2"/>
      <c r="K23" s="2" t="s">
        <v>407</v>
      </c>
      <c r="L23" s="118">
        <v>774183971</v>
      </c>
      <c r="M23" s="34"/>
      <c r="N23" s="3" t="s">
        <v>545</v>
      </c>
      <c r="O23" s="2" t="s">
        <v>466</v>
      </c>
      <c r="P23" s="2"/>
      <c r="Q23" s="2"/>
      <c r="R23" s="130"/>
      <c r="S23" s="3"/>
      <c r="T23" s="46"/>
      <c r="U23" s="5" t="s">
        <v>748</v>
      </c>
      <c r="V23" s="29" t="s">
        <v>431</v>
      </c>
      <c r="W23" s="5" t="s">
        <v>435</v>
      </c>
      <c r="X23" s="5"/>
      <c r="Y23" s="5">
        <v>90000</v>
      </c>
      <c r="Z23" s="30">
        <v>3</v>
      </c>
      <c r="AA23" s="5" t="s">
        <v>577</v>
      </c>
      <c r="AB23" s="300" t="s">
        <v>1134</v>
      </c>
      <c r="AC23" s="300"/>
      <c r="AD23" s="92" t="s">
        <v>672</v>
      </c>
      <c r="AE23" s="7"/>
    </row>
    <row r="24" spans="1:31" ht="16" customHeight="1" thickBot="1">
      <c r="A24" s="96">
        <v>1755199901373</v>
      </c>
      <c r="B24" s="37" t="s">
        <v>150</v>
      </c>
      <c r="C24" s="15" t="s">
        <v>194</v>
      </c>
      <c r="D24" s="15" t="s">
        <v>31</v>
      </c>
      <c r="E24" s="14" t="s">
        <v>218</v>
      </c>
      <c r="F24" s="16">
        <v>24</v>
      </c>
      <c r="G24" s="16" t="str">
        <f t="shared" si="0"/>
        <v>15 - 24 years</v>
      </c>
      <c r="H24" s="18" t="s">
        <v>243</v>
      </c>
      <c r="I24" s="18"/>
      <c r="J24" s="2"/>
      <c r="K24" s="2" t="s">
        <v>411</v>
      </c>
      <c r="L24" s="119">
        <v>770609972</v>
      </c>
      <c r="M24" s="34"/>
      <c r="N24" s="3" t="s">
        <v>549</v>
      </c>
      <c r="O24" s="2"/>
      <c r="P24" s="2"/>
      <c r="Q24" s="2"/>
      <c r="R24" s="130"/>
      <c r="S24" s="3" t="s">
        <v>1189</v>
      </c>
      <c r="T24" s="46" t="s">
        <v>568</v>
      </c>
      <c r="U24" s="5" t="s">
        <v>606</v>
      </c>
      <c r="V24" s="29" t="s">
        <v>431</v>
      </c>
      <c r="W24" s="5" t="s">
        <v>435</v>
      </c>
      <c r="X24" s="27">
        <v>45252</v>
      </c>
      <c r="Y24" s="5">
        <v>50000</v>
      </c>
      <c r="Z24" s="30">
        <v>3</v>
      </c>
      <c r="AA24" s="303" t="s">
        <v>607</v>
      </c>
      <c r="AB24" s="300" t="s">
        <v>1134</v>
      </c>
      <c r="AC24" s="300"/>
      <c r="AD24" s="92" t="s">
        <v>677</v>
      </c>
      <c r="AE24" s="7"/>
    </row>
    <row r="25" spans="1:31" ht="16" customHeight="1" thickBot="1">
      <c r="A25" s="96">
        <v>2261199801443</v>
      </c>
      <c r="B25" s="37" t="s">
        <v>150</v>
      </c>
      <c r="C25" s="15" t="s">
        <v>44</v>
      </c>
      <c r="D25" s="15" t="s">
        <v>215</v>
      </c>
      <c r="E25" s="12" t="s">
        <v>217</v>
      </c>
      <c r="F25" s="16">
        <v>25</v>
      </c>
      <c r="G25" s="16" t="str">
        <f t="shared" si="0"/>
        <v>25 - 34 years</v>
      </c>
      <c r="H25" s="18" t="s">
        <v>312</v>
      </c>
      <c r="I25" s="18"/>
      <c r="J25" s="2"/>
      <c r="K25" s="2" t="s">
        <v>427</v>
      </c>
      <c r="L25" s="118">
        <v>773015053</v>
      </c>
      <c r="M25" s="34"/>
      <c r="N25" s="3"/>
      <c r="O25" s="2"/>
      <c r="P25" s="2"/>
      <c r="Q25" s="2"/>
      <c r="R25" s="130"/>
      <c r="S25" s="3" t="s">
        <v>1142</v>
      </c>
      <c r="T25" s="46" t="s">
        <v>568</v>
      </c>
      <c r="U25" s="5" t="s">
        <v>1143</v>
      </c>
      <c r="V25" s="29" t="s">
        <v>431</v>
      </c>
      <c r="W25" s="5" t="s">
        <v>435</v>
      </c>
      <c r="X25" s="27">
        <v>45628</v>
      </c>
      <c r="Y25" s="5">
        <v>70000</v>
      </c>
      <c r="Z25" s="30">
        <v>3</v>
      </c>
      <c r="AA25" s="5">
        <v>774159082</v>
      </c>
      <c r="AB25" s="300" t="s">
        <v>1134</v>
      </c>
      <c r="AC25" s="300"/>
      <c r="AD25" s="92" t="s">
        <v>690</v>
      </c>
      <c r="AE25" s="7"/>
    </row>
    <row r="26" spans="1:31" ht="16" customHeight="1" thickBot="1">
      <c r="A26" s="96">
        <v>1751200001041</v>
      </c>
      <c r="B26" s="37" t="s">
        <v>150</v>
      </c>
      <c r="C26" s="15" t="s">
        <v>154</v>
      </c>
      <c r="D26" s="15" t="s">
        <v>153</v>
      </c>
      <c r="E26" s="14" t="s">
        <v>218</v>
      </c>
      <c r="F26" s="16">
        <v>24</v>
      </c>
      <c r="G26" s="16" t="str">
        <f t="shared" si="0"/>
        <v>15 - 24 years</v>
      </c>
      <c r="H26" s="18" t="s">
        <v>274</v>
      </c>
      <c r="I26" s="18"/>
      <c r="J26" s="2"/>
      <c r="K26" s="2" t="s">
        <v>385</v>
      </c>
      <c r="L26" s="118">
        <v>785354479</v>
      </c>
      <c r="M26" s="34"/>
      <c r="N26" s="3" t="s">
        <v>529</v>
      </c>
      <c r="O26" s="2" t="s">
        <v>464</v>
      </c>
      <c r="P26" s="2"/>
      <c r="Q26" s="2"/>
      <c r="R26" s="130"/>
      <c r="S26" s="3" t="s">
        <v>759</v>
      </c>
      <c r="T26" s="46" t="s">
        <v>1126</v>
      </c>
      <c r="U26" s="5" t="s">
        <v>748</v>
      </c>
      <c r="V26" s="29" t="s">
        <v>431</v>
      </c>
      <c r="W26" s="5" t="s">
        <v>435</v>
      </c>
      <c r="X26" s="27">
        <v>45176</v>
      </c>
      <c r="Y26" s="5">
        <v>60000</v>
      </c>
      <c r="Z26" s="30">
        <v>6</v>
      </c>
      <c r="AA26" s="5" t="s">
        <v>577</v>
      </c>
      <c r="AB26" s="300" t="s">
        <v>1134</v>
      </c>
      <c r="AC26" s="307"/>
      <c r="AD26" s="92" t="s">
        <v>652</v>
      </c>
      <c r="AE26" s="7"/>
    </row>
    <row r="27" spans="1:31" ht="16" customHeight="1" thickBot="1">
      <c r="A27" s="96">
        <v>1870200100936</v>
      </c>
      <c r="B27" s="37" t="s">
        <v>150</v>
      </c>
      <c r="C27" s="15" t="s">
        <v>73</v>
      </c>
      <c r="D27" s="15" t="s">
        <v>155</v>
      </c>
      <c r="E27" s="14" t="s">
        <v>218</v>
      </c>
      <c r="F27" s="16">
        <v>23.459162663006175</v>
      </c>
      <c r="G27" s="16" t="str">
        <f t="shared" si="0"/>
        <v>15 - 24 years</v>
      </c>
      <c r="H27" s="18" t="s">
        <v>275</v>
      </c>
      <c r="I27" s="18"/>
      <c r="J27" s="2"/>
      <c r="K27" s="2" t="s">
        <v>386</v>
      </c>
      <c r="L27" s="118">
        <v>778863195</v>
      </c>
      <c r="M27" s="34"/>
      <c r="N27" s="3" t="s">
        <v>530</v>
      </c>
      <c r="O27" s="2"/>
      <c r="P27" s="2"/>
      <c r="Q27" s="2"/>
      <c r="R27" s="130"/>
      <c r="S27" s="3" t="s">
        <v>1190</v>
      </c>
      <c r="T27" s="286" t="s">
        <v>568</v>
      </c>
      <c r="U27" s="5" t="s">
        <v>606</v>
      </c>
      <c r="V27" s="39" t="s">
        <v>431</v>
      </c>
      <c r="W27" s="5" t="s">
        <v>435</v>
      </c>
      <c r="X27" s="56">
        <v>45222</v>
      </c>
      <c r="Y27" s="5">
        <v>50000</v>
      </c>
      <c r="Z27" s="55">
        <v>3</v>
      </c>
      <c r="AA27" s="5" t="s">
        <v>607</v>
      </c>
      <c r="AB27" s="300" t="s">
        <v>1134</v>
      </c>
      <c r="AC27" s="307" t="s">
        <v>605</v>
      </c>
      <c r="AD27" s="92" t="s">
        <v>653</v>
      </c>
      <c r="AE27" s="7"/>
    </row>
    <row r="28" spans="1:31" ht="16" customHeight="1" thickBot="1">
      <c r="A28" s="96">
        <v>1769199600629</v>
      </c>
      <c r="B28" s="37" t="s">
        <v>150</v>
      </c>
      <c r="C28" s="15" t="s">
        <v>30</v>
      </c>
      <c r="D28" s="15" t="s">
        <v>156</v>
      </c>
      <c r="E28" s="12" t="s">
        <v>218</v>
      </c>
      <c r="F28" s="16">
        <v>27.700754975978036</v>
      </c>
      <c r="G28" s="16" t="str">
        <f t="shared" si="0"/>
        <v>25 - 34 years</v>
      </c>
      <c r="H28" s="18" t="s">
        <v>276</v>
      </c>
      <c r="I28" s="18"/>
      <c r="J28" s="2"/>
      <c r="K28" s="2" t="s">
        <v>387</v>
      </c>
      <c r="L28" s="118">
        <v>774740176</v>
      </c>
      <c r="M28" s="34"/>
      <c r="N28" s="3"/>
      <c r="O28" s="2"/>
      <c r="P28" s="2"/>
      <c r="Q28" s="2"/>
      <c r="R28" s="130"/>
      <c r="S28" s="3" t="s">
        <v>759</v>
      </c>
      <c r="T28" s="286" t="s">
        <v>568</v>
      </c>
      <c r="U28" s="5" t="s">
        <v>758</v>
      </c>
      <c r="V28" s="39" t="s">
        <v>431</v>
      </c>
      <c r="W28" s="5" t="s">
        <v>435</v>
      </c>
      <c r="X28" s="27"/>
      <c r="Y28" s="5"/>
      <c r="Z28" s="30"/>
      <c r="AA28" s="5"/>
      <c r="AB28" s="300" t="s">
        <v>1134</v>
      </c>
      <c r="AC28" s="307" t="s">
        <v>760</v>
      </c>
      <c r="AD28" s="92" t="s">
        <v>654</v>
      </c>
      <c r="AE28" s="7"/>
    </row>
    <row r="29" spans="1:31" ht="16" customHeight="1" thickBot="1">
      <c r="A29" s="96">
        <v>1765199703300</v>
      </c>
      <c r="B29" s="37" t="s">
        <v>150</v>
      </c>
      <c r="C29" s="15" t="s">
        <v>158</v>
      </c>
      <c r="D29" s="15" t="s">
        <v>157</v>
      </c>
      <c r="E29" s="12" t="s">
        <v>218</v>
      </c>
      <c r="F29" s="16">
        <v>26.113932738503774</v>
      </c>
      <c r="G29" s="16" t="str">
        <f t="shared" si="0"/>
        <v>25 - 34 years</v>
      </c>
      <c r="H29" s="18" t="s">
        <v>277</v>
      </c>
      <c r="I29" s="18"/>
      <c r="J29" s="2"/>
      <c r="K29" s="2" t="s">
        <v>388</v>
      </c>
      <c r="L29" s="118">
        <v>785444510</v>
      </c>
      <c r="M29" s="34"/>
      <c r="N29" s="3" t="s">
        <v>531</v>
      </c>
      <c r="O29" s="2"/>
      <c r="P29" s="2"/>
      <c r="Q29" s="2"/>
      <c r="R29" s="130"/>
      <c r="S29" s="3" t="s">
        <v>759</v>
      </c>
      <c r="T29" s="296" t="s">
        <v>1120</v>
      </c>
      <c r="U29" s="5" t="s">
        <v>794</v>
      </c>
      <c r="V29" s="39" t="s">
        <v>431</v>
      </c>
      <c r="W29" s="5" t="s">
        <v>435</v>
      </c>
      <c r="X29" s="57">
        <v>45280</v>
      </c>
      <c r="Y29" s="62">
        <v>60000</v>
      </c>
      <c r="Z29" s="30">
        <v>3</v>
      </c>
      <c r="AA29" s="5" t="s">
        <v>816</v>
      </c>
      <c r="AB29" s="300" t="s">
        <v>1134</v>
      </c>
      <c r="AC29" s="307"/>
      <c r="AD29" s="92" t="s">
        <v>655</v>
      </c>
      <c r="AE29" s="7"/>
    </row>
    <row r="30" spans="1:31" ht="16" customHeight="1" thickBot="1">
      <c r="A30" s="96">
        <v>2619200606135</v>
      </c>
      <c r="B30" s="37" t="s">
        <v>150</v>
      </c>
      <c r="C30" s="15" t="s">
        <v>164</v>
      </c>
      <c r="D30" s="15" t="s">
        <v>163</v>
      </c>
      <c r="E30" s="12" t="s">
        <v>217</v>
      </c>
      <c r="F30" s="16">
        <v>25.306794783802335</v>
      </c>
      <c r="G30" s="16" t="str">
        <f t="shared" si="0"/>
        <v>25 - 34 years</v>
      </c>
      <c r="H30" s="18" t="s">
        <v>280</v>
      </c>
      <c r="I30" s="18"/>
      <c r="J30" s="2"/>
      <c r="K30" s="2" t="s">
        <v>391</v>
      </c>
      <c r="L30" s="118">
        <v>775187667</v>
      </c>
      <c r="M30" s="34"/>
      <c r="N30" s="3"/>
      <c r="O30" s="2"/>
      <c r="P30" s="2"/>
      <c r="Q30" s="2"/>
      <c r="R30" s="130"/>
      <c r="S30" s="3" t="s">
        <v>1191</v>
      </c>
      <c r="T30" s="46" t="s">
        <v>1126</v>
      </c>
      <c r="U30" s="5" t="s">
        <v>748</v>
      </c>
      <c r="V30" s="29" t="s">
        <v>431</v>
      </c>
      <c r="W30" s="5" t="s">
        <v>435</v>
      </c>
      <c r="X30" s="27">
        <v>45176</v>
      </c>
      <c r="Y30" s="5" t="s">
        <v>430</v>
      </c>
      <c r="Z30" s="30">
        <v>6</v>
      </c>
      <c r="AA30" s="5" t="s">
        <v>577</v>
      </c>
      <c r="AB30" s="300" t="s">
        <v>1134</v>
      </c>
      <c r="AC30" s="307"/>
      <c r="AD30" s="92" t="s">
        <v>658</v>
      </c>
      <c r="AE30" s="7"/>
    </row>
    <row r="31" spans="1:31" ht="16" customHeight="1" thickBot="1">
      <c r="A31" s="96">
        <v>1910200000724</v>
      </c>
      <c r="B31" s="37" t="s">
        <v>150</v>
      </c>
      <c r="C31" s="15" t="s">
        <v>166</v>
      </c>
      <c r="D31" s="15" t="s">
        <v>165</v>
      </c>
      <c r="E31" s="12" t="s">
        <v>218</v>
      </c>
      <c r="F31" s="16">
        <v>23.557995881949211</v>
      </c>
      <c r="G31" s="16" t="str">
        <f t="shared" si="0"/>
        <v>15 - 24 years</v>
      </c>
      <c r="H31" s="18" t="s">
        <v>281</v>
      </c>
      <c r="I31" s="18"/>
      <c r="J31" s="2"/>
      <c r="K31" s="2" t="s">
        <v>392</v>
      </c>
      <c r="L31" s="118">
        <v>772238013</v>
      </c>
      <c r="M31" s="34"/>
      <c r="N31" s="3" t="s">
        <v>534</v>
      </c>
      <c r="O31" s="2" t="s">
        <v>465</v>
      </c>
      <c r="P31" s="2"/>
      <c r="Q31" s="2"/>
      <c r="R31" s="130"/>
      <c r="S31" s="3" t="s">
        <v>759</v>
      </c>
      <c r="T31" s="286" t="s">
        <v>568</v>
      </c>
      <c r="U31" s="5" t="s">
        <v>803</v>
      </c>
      <c r="V31" s="29" t="s">
        <v>431</v>
      </c>
      <c r="W31" s="5" t="s">
        <v>435</v>
      </c>
      <c r="X31" s="27">
        <v>45272</v>
      </c>
      <c r="Y31" s="5">
        <v>100000</v>
      </c>
      <c r="Z31" s="30">
        <v>3</v>
      </c>
      <c r="AA31" s="5"/>
      <c r="AB31" s="300" t="s">
        <v>1134</v>
      </c>
      <c r="AC31" s="307"/>
      <c r="AD31" s="92" t="s">
        <v>659</v>
      </c>
      <c r="AE31" s="7"/>
    </row>
    <row r="32" spans="1:31" ht="16" customHeight="1" thickBot="1">
      <c r="A32" s="98">
        <v>2908200100395</v>
      </c>
      <c r="B32" s="37" t="s">
        <v>150</v>
      </c>
      <c r="C32" s="15" t="s">
        <v>168</v>
      </c>
      <c r="D32" s="15" t="s">
        <v>167</v>
      </c>
      <c r="E32" s="14" t="s">
        <v>217</v>
      </c>
      <c r="F32" s="16">
        <v>22.388469457789981</v>
      </c>
      <c r="G32" s="16" t="str">
        <f t="shared" si="0"/>
        <v>15 - 24 years</v>
      </c>
      <c r="H32" s="18" t="s">
        <v>282</v>
      </c>
      <c r="I32" s="18"/>
      <c r="J32" s="2"/>
      <c r="K32" s="2" t="s">
        <v>393</v>
      </c>
      <c r="L32" s="118">
        <v>785444418</v>
      </c>
      <c r="M32" s="34"/>
      <c r="N32" s="3" t="s">
        <v>535</v>
      </c>
      <c r="O32" s="2" t="s">
        <v>464</v>
      </c>
      <c r="P32" s="2"/>
      <c r="Q32" s="2"/>
      <c r="R32" s="130"/>
      <c r="S32" s="3" t="s">
        <v>759</v>
      </c>
      <c r="T32" s="296" t="s">
        <v>1120</v>
      </c>
      <c r="U32" s="5" t="s">
        <v>794</v>
      </c>
      <c r="V32" s="29" t="s">
        <v>431</v>
      </c>
      <c r="W32" s="5" t="s">
        <v>435</v>
      </c>
      <c r="X32" s="57">
        <v>45280</v>
      </c>
      <c r="Y32" s="62">
        <v>60000</v>
      </c>
      <c r="Z32" s="30">
        <v>3</v>
      </c>
      <c r="AA32" s="5" t="s">
        <v>816</v>
      </c>
      <c r="AB32" s="300" t="s">
        <v>1134</v>
      </c>
      <c r="AC32" s="307"/>
      <c r="AD32" s="92" t="s">
        <v>660</v>
      </c>
      <c r="AE32" s="7"/>
    </row>
    <row r="33" spans="1:31" ht="29.5" customHeight="1" thickBot="1">
      <c r="A33" s="96">
        <v>1768200001863</v>
      </c>
      <c r="B33" s="37" t="s">
        <v>150</v>
      </c>
      <c r="C33" s="15" t="s">
        <v>101</v>
      </c>
      <c r="D33" s="15" t="s">
        <v>169</v>
      </c>
      <c r="E33" s="12" t="s">
        <v>218</v>
      </c>
      <c r="F33" s="16">
        <v>23.135209334248454</v>
      </c>
      <c r="G33" s="16" t="str">
        <f t="shared" si="0"/>
        <v>15 - 24 years</v>
      </c>
      <c r="H33" s="18" t="s">
        <v>283</v>
      </c>
      <c r="I33" s="18"/>
      <c r="J33" s="2"/>
      <c r="K33" s="2" t="s">
        <v>394</v>
      </c>
      <c r="L33" s="118">
        <v>783912001</v>
      </c>
      <c r="M33" s="34"/>
      <c r="N33" s="3" t="s">
        <v>536</v>
      </c>
      <c r="O33" s="2"/>
      <c r="P33" s="2"/>
      <c r="Q33" s="2"/>
      <c r="R33" s="130"/>
      <c r="S33" s="3" t="s">
        <v>759</v>
      </c>
      <c r="T33" s="296" t="s">
        <v>1120</v>
      </c>
      <c r="U33" s="5" t="s">
        <v>794</v>
      </c>
      <c r="V33" s="39" t="s">
        <v>431</v>
      </c>
      <c r="W33" s="5" t="s">
        <v>435</v>
      </c>
      <c r="X33" s="57">
        <v>45280</v>
      </c>
      <c r="Y33" s="62">
        <v>60000</v>
      </c>
      <c r="Z33" s="30">
        <v>3</v>
      </c>
      <c r="AA33" s="5" t="s">
        <v>816</v>
      </c>
      <c r="AB33" s="300" t="s">
        <v>1134</v>
      </c>
      <c r="AC33" s="307"/>
      <c r="AD33" s="92" t="s">
        <v>661</v>
      </c>
      <c r="AE33" s="7"/>
    </row>
    <row r="34" spans="1:31" ht="16" customHeight="1" thickBot="1">
      <c r="A34" s="96">
        <v>2212200601494</v>
      </c>
      <c r="B34" s="37" t="s">
        <v>150</v>
      </c>
      <c r="C34" s="15" t="s">
        <v>171</v>
      </c>
      <c r="D34" s="15" t="s">
        <v>170</v>
      </c>
      <c r="E34" s="12" t="s">
        <v>217</v>
      </c>
      <c r="F34" s="16">
        <v>25.529169526424159</v>
      </c>
      <c r="G34" s="16" t="str">
        <f t="shared" si="0"/>
        <v>25 - 34 years</v>
      </c>
      <c r="H34" s="18" t="s">
        <v>284</v>
      </c>
      <c r="I34" s="18"/>
      <c r="J34" s="2"/>
      <c r="K34" s="2" t="s">
        <v>395</v>
      </c>
      <c r="L34" s="118">
        <v>785830419</v>
      </c>
      <c r="M34" s="34"/>
      <c r="N34" s="3" t="s">
        <v>537</v>
      </c>
      <c r="O34" s="2" t="s">
        <v>465</v>
      </c>
      <c r="P34" s="2"/>
      <c r="Q34" s="2"/>
      <c r="R34" s="130"/>
      <c r="S34" s="3" t="s">
        <v>1192</v>
      </c>
      <c r="T34" s="286" t="s">
        <v>568</v>
      </c>
      <c r="U34" s="5" t="s">
        <v>767</v>
      </c>
      <c r="V34" s="29" t="s">
        <v>431</v>
      </c>
      <c r="W34" s="5" t="s">
        <v>435</v>
      </c>
      <c r="X34" s="27">
        <v>45250</v>
      </c>
      <c r="Y34" s="5">
        <v>70000</v>
      </c>
      <c r="Z34" s="30">
        <v>2</v>
      </c>
      <c r="AA34" s="5" t="s">
        <v>768</v>
      </c>
      <c r="AB34" s="300" t="s">
        <v>1134</v>
      </c>
      <c r="AC34" s="309" t="s">
        <v>581</v>
      </c>
      <c r="AD34" s="92" t="s">
        <v>662</v>
      </c>
      <c r="AE34" s="7"/>
    </row>
    <row r="35" spans="1:31" ht="16" customHeight="1" thickBot="1">
      <c r="A35" s="96">
        <v>1751199104030</v>
      </c>
      <c r="B35" s="37" t="s">
        <v>150</v>
      </c>
      <c r="C35" s="15" t="s">
        <v>174</v>
      </c>
      <c r="D35" s="15" t="s">
        <v>173</v>
      </c>
      <c r="E35" s="12" t="s">
        <v>218</v>
      </c>
      <c r="F35" s="16">
        <v>32.079615648592998</v>
      </c>
      <c r="G35" s="16" t="str">
        <f t="shared" ref="G35:G65" si="1">IF(AND(AGE&gt;=15,AGE&lt;=24),"15 - 24 years",IF(AND(AGE&gt;=25,AGE&lt;=34),"25 - 34 years","&gt;= 35"))</f>
        <v>25 - 34 years</v>
      </c>
      <c r="H35" s="18" t="s">
        <v>286</v>
      </c>
      <c r="I35" s="18"/>
      <c r="J35" s="2"/>
      <c r="K35" s="2" t="s">
        <v>397</v>
      </c>
      <c r="L35" s="118">
        <v>781000411</v>
      </c>
      <c r="M35" s="34"/>
      <c r="N35" s="3" t="s">
        <v>539</v>
      </c>
      <c r="O35" s="2"/>
      <c r="P35" s="2"/>
      <c r="Q35" s="2"/>
      <c r="R35" s="130"/>
      <c r="S35" s="3" t="s">
        <v>759</v>
      </c>
      <c r="T35" s="46" t="s">
        <v>1126</v>
      </c>
      <c r="U35" s="5" t="s">
        <v>748</v>
      </c>
      <c r="V35" s="29" t="s">
        <v>431</v>
      </c>
      <c r="W35" s="5" t="s">
        <v>435</v>
      </c>
      <c r="X35" s="27">
        <v>45176</v>
      </c>
      <c r="Y35" s="5" t="s">
        <v>430</v>
      </c>
      <c r="Z35" s="30">
        <v>6</v>
      </c>
      <c r="AA35" s="5" t="s">
        <v>577</v>
      </c>
      <c r="AB35" s="300" t="s">
        <v>1134</v>
      </c>
      <c r="AC35" s="307"/>
      <c r="AD35" s="92" t="s">
        <v>664</v>
      </c>
      <c r="AE35" s="7"/>
    </row>
    <row r="36" spans="1:31" ht="16" customHeight="1" thickBot="1">
      <c r="A36" s="96">
        <v>2908200100394</v>
      </c>
      <c r="B36" s="37" t="s">
        <v>150</v>
      </c>
      <c r="C36" s="15" t="s">
        <v>176</v>
      </c>
      <c r="D36" s="15" t="s">
        <v>175</v>
      </c>
      <c r="E36" s="14" t="s">
        <v>217</v>
      </c>
      <c r="F36" s="16">
        <v>22.388469457789981</v>
      </c>
      <c r="G36" s="16" t="str">
        <f t="shared" si="1"/>
        <v>15 - 24 years</v>
      </c>
      <c r="H36" s="18" t="s">
        <v>282</v>
      </c>
      <c r="I36" s="18"/>
      <c r="J36" s="2"/>
      <c r="K36" s="2" t="s">
        <v>398</v>
      </c>
      <c r="L36" s="118">
        <v>771612021</v>
      </c>
      <c r="M36" s="34"/>
      <c r="N36" s="3"/>
      <c r="O36" s="2"/>
      <c r="P36" s="2"/>
      <c r="Q36" s="2"/>
      <c r="R36" s="130"/>
      <c r="S36" s="3" t="s">
        <v>1192</v>
      </c>
      <c r="T36" s="46" t="s">
        <v>1127</v>
      </c>
      <c r="U36" s="5" t="s">
        <v>748</v>
      </c>
      <c r="V36" s="29" t="s">
        <v>431</v>
      </c>
      <c r="W36" s="5" t="s">
        <v>435</v>
      </c>
      <c r="X36" s="57">
        <v>45212</v>
      </c>
      <c r="Y36" s="5">
        <v>60000</v>
      </c>
      <c r="Z36" s="58">
        <v>3</v>
      </c>
      <c r="AA36" s="5" t="s">
        <v>577</v>
      </c>
      <c r="AB36" s="300" t="s">
        <v>1134</v>
      </c>
      <c r="AC36" s="307"/>
      <c r="AD36" s="92" t="s">
        <v>665</v>
      </c>
      <c r="AE36" s="7"/>
    </row>
    <row r="37" spans="1:31" ht="16" customHeight="1" thickBot="1">
      <c r="A37" s="96">
        <v>1768200001712</v>
      </c>
      <c r="B37" s="37" t="s">
        <v>150</v>
      </c>
      <c r="C37" s="15" t="s">
        <v>87</v>
      </c>
      <c r="D37" s="15" t="s">
        <v>177</v>
      </c>
      <c r="E37" s="14" t="s">
        <v>218</v>
      </c>
      <c r="F37" s="16">
        <v>23.231297185998628</v>
      </c>
      <c r="G37" s="16" t="str">
        <f t="shared" si="1"/>
        <v>15 - 24 years</v>
      </c>
      <c r="H37" s="18" t="s">
        <v>287</v>
      </c>
      <c r="I37" s="18"/>
      <c r="J37" s="2"/>
      <c r="K37" s="2" t="s">
        <v>399</v>
      </c>
      <c r="L37" s="118">
        <v>781943098</v>
      </c>
      <c r="M37" s="34"/>
      <c r="N37" s="3" t="s">
        <v>540</v>
      </c>
      <c r="O37" s="2"/>
      <c r="P37" s="2"/>
      <c r="Q37" s="2"/>
      <c r="R37" s="130"/>
      <c r="S37" s="3" t="s">
        <v>1193</v>
      </c>
      <c r="T37" s="286" t="s">
        <v>568</v>
      </c>
      <c r="U37" s="5" t="s">
        <v>756</v>
      </c>
      <c r="V37" s="29" t="s">
        <v>431</v>
      </c>
      <c r="W37" s="5" t="s">
        <v>435</v>
      </c>
      <c r="X37" s="27">
        <v>45236</v>
      </c>
      <c r="Y37" s="5">
        <v>100000</v>
      </c>
      <c r="Z37" s="30">
        <v>3</v>
      </c>
      <c r="AA37" s="5"/>
      <c r="AB37" s="300" t="s">
        <v>1134</v>
      </c>
      <c r="AC37" s="46" t="s">
        <v>751</v>
      </c>
      <c r="AD37" s="92" t="s">
        <v>666</v>
      </c>
      <c r="AE37" s="7"/>
    </row>
    <row r="38" spans="1:31" ht="16" customHeight="1" thickBot="1">
      <c r="A38" s="96">
        <v>1103199400147</v>
      </c>
      <c r="B38" s="37" t="s">
        <v>150</v>
      </c>
      <c r="C38" s="15" t="s">
        <v>179</v>
      </c>
      <c r="D38" s="15" t="s">
        <v>153</v>
      </c>
      <c r="E38" s="14" t="s">
        <v>218</v>
      </c>
      <c r="F38" s="16">
        <v>29.704873026767331</v>
      </c>
      <c r="G38" s="16" t="str">
        <f t="shared" si="1"/>
        <v>25 - 34 years</v>
      </c>
      <c r="H38" s="18" t="s">
        <v>289</v>
      </c>
      <c r="I38" s="18"/>
      <c r="J38" s="2"/>
      <c r="K38" s="2" t="s">
        <v>401</v>
      </c>
      <c r="L38" s="118">
        <v>781874688</v>
      </c>
      <c r="M38" s="34"/>
      <c r="N38" s="3" t="s">
        <v>541</v>
      </c>
      <c r="O38" s="2" t="s">
        <v>561</v>
      </c>
      <c r="P38" s="2"/>
      <c r="Q38" s="2"/>
      <c r="R38" s="130"/>
      <c r="S38" s="3" t="s">
        <v>1190</v>
      </c>
      <c r="T38" s="286" t="s">
        <v>568</v>
      </c>
      <c r="U38" s="5" t="s">
        <v>606</v>
      </c>
      <c r="V38" s="29" t="s">
        <v>431</v>
      </c>
      <c r="W38" s="5" t="s">
        <v>435</v>
      </c>
      <c r="X38" s="57">
        <v>45222</v>
      </c>
      <c r="Y38" s="5">
        <v>50000</v>
      </c>
      <c r="Z38" s="58">
        <v>3</v>
      </c>
      <c r="AA38" s="5" t="s">
        <v>607</v>
      </c>
      <c r="AB38" s="300" t="s">
        <v>1134</v>
      </c>
      <c r="AC38" s="307"/>
      <c r="AD38" s="92" t="s">
        <v>668</v>
      </c>
      <c r="AE38" s="7"/>
    </row>
    <row r="39" spans="1:31" ht="29.5" customHeight="1" thickBot="1">
      <c r="A39" s="96">
        <v>1261199900588</v>
      </c>
      <c r="B39" s="37" t="s">
        <v>150</v>
      </c>
      <c r="C39" s="15" t="s">
        <v>182</v>
      </c>
      <c r="D39" s="15" t="s">
        <v>181</v>
      </c>
      <c r="E39" s="12" t="s">
        <v>218</v>
      </c>
      <c r="F39" s="16">
        <v>24</v>
      </c>
      <c r="G39" s="16" t="str">
        <f t="shared" si="1"/>
        <v>15 - 24 years</v>
      </c>
      <c r="H39" s="18" t="s">
        <v>291</v>
      </c>
      <c r="I39" s="18"/>
      <c r="J39" s="2"/>
      <c r="K39" s="2" t="s">
        <v>403</v>
      </c>
      <c r="L39" s="118">
        <v>773995435</v>
      </c>
      <c r="M39" s="34"/>
      <c r="N39" s="3" t="s">
        <v>542</v>
      </c>
      <c r="O39" s="288" t="s">
        <v>463</v>
      </c>
      <c r="P39" s="288"/>
      <c r="Q39" s="2"/>
      <c r="R39" s="130"/>
      <c r="S39" s="3" t="s">
        <v>759</v>
      </c>
      <c r="T39" s="296" t="s">
        <v>1120</v>
      </c>
      <c r="U39" s="5" t="s">
        <v>794</v>
      </c>
      <c r="V39" s="39" t="s">
        <v>431</v>
      </c>
      <c r="W39" s="5" t="s">
        <v>435</v>
      </c>
      <c r="X39" s="57">
        <v>45280</v>
      </c>
      <c r="Y39" s="62">
        <v>60000</v>
      </c>
      <c r="Z39" s="30">
        <v>3</v>
      </c>
      <c r="AA39" s="5" t="s">
        <v>816</v>
      </c>
      <c r="AB39" s="300" t="s">
        <v>1134</v>
      </c>
      <c r="AC39" s="307"/>
      <c r="AD39" s="92" t="s">
        <v>669</v>
      </c>
      <c r="AE39" s="7"/>
    </row>
    <row r="40" spans="1:31" ht="16" customHeight="1" thickBot="1">
      <c r="A40" s="96">
        <v>1895199801796</v>
      </c>
      <c r="B40" s="37" t="s">
        <v>150</v>
      </c>
      <c r="C40" s="15" t="s">
        <v>44</v>
      </c>
      <c r="D40" s="15" t="s">
        <v>183</v>
      </c>
      <c r="E40" s="12" t="s">
        <v>218</v>
      </c>
      <c r="F40" s="16">
        <v>25.002059025394647</v>
      </c>
      <c r="G40" s="16" t="str">
        <f t="shared" si="1"/>
        <v>25 - 34 years</v>
      </c>
      <c r="H40" s="18" t="s">
        <v>292</v>
      </c>
      <c r="I40" s="18"/>
      <c r="J40" s="2"/>
      <c r="K40" s="2" t="s">
        <v>404</v>
      </c>
      <c r="L40" s="118">
        <v>772246127</v>
      </c>
      <c r="M40" s="34"/>
      <c r="N40" s="3" t="s">
        <v>543</v>
      </c>
      <c r="O40" s="2" t="s">
        <v>569</v>
      </c>
      <c r="P40" s="2"/>
      <c r="Q40" s="2"/>
      <c r="R40" s="130"/>
      <c r="S40" s="3" t="s">
        <v>759</v>
      </c>
      <c r="T40" s="296" t="s">
        <v>1120</v>
      </c>
      <c r="U40" s="5" t="s">
        <v>794</v>
      </c>
      <c r="V40" s="39" t="s">
        <v>431</v>
      </c>
      <c r="W40" s="5" t="s">
        <v>435</v>
      </c>
      <c r="X40" s="57">
        <v>45280</v>
      </c>
      <c r="Y40" s="62">
        <v>60000</v>
      </c>
      <c r="Z40" s="30">
        <v>3</v>
      </c>
      <c r="AA40" s="5" t="s">
        <v>816</v>
      </c>
      <c r="AB40" s="300" t="s">
        <v>1134</v>
      </c>
      <c r="AC40" s="307"/>
      <c r="AD40" s="92" t="s">
        <v>670</v>
      </c>
      <c r="AE40" s="7"/>
    </row>
    <row r="41" spans="1:31" s="283" customFormat="1" ht="16" customHeight="1" thickBot="1">
      <c r="A41" s="272">
        <v>1001200201163</v>
      </c>
      <c r="B41" s="273" t="s">
        <v>150</v>
      </c>
      <c r="C41" s="274" t="s">
        <v>190</v>
      </c>
      <c r="D41" s="274" t="s">
        <v>189</v>
      </c>
      <c r="E41" s="284" t="s">
        <v>218</v>
      </c>
      <c r="F41" s="276">
        <v>21.449553877831161</v>
      </c>
      <c r="G41" s="276" t="str">
        <f t="shared" si="1"/>
        <v>15 - 24 years</v>
      </c>
      <c r="H41" s="277" t="s">
        <v>296</v>
      </c>
      <c r="I41" s="277"/>
      <c r="J41" s="44"/>
      <c r="K41" s="44" t="s">
        <v>408</v>
      </c>
      <c r="L41" s="278">
        <v>785014077</v>
      </c>
      <c r="M41" s="279"/>
      <c r="N41" s="43" t="s">
        <v>546</v>
      </c>
      <c r="O41" s="44" t="s">
        <v>464</v>
      </c>
      <c r="P41" s="44"/>
      <c r="Q41" s="44"/>
      <c r="R41" s="290"/>
      <c r="S41" s="43" t="s">
        <v>1194</v>
      </c>
      <c r="T41" s="280" t="s">
        <v>1126</v>
      </c>
      <c r="U41" s="41" t="s">
        <v>748</v>
      </c>
      <c r="V41" s="293" t="s">
        <v>431</v>
      </c>
      <c r="W41" s="5" t="s">
        <v>435</v>
      </c>
      <c r="X41" s="125">
        <v>45176</v>
      </c>
      <c r="Y41" s="41">
        <v>60000</v>
      </c>
      <c r="Z41" s="126">
        <v>6</v>
      </c>
      <c r="AA41" s="41" t="s">
        <v>577</v>
      </c>
      <c r="AB41" s="302" t="s">
        <v>1133</v>
      </c>
      <c r="AC41" s="310" t="s">
        <v>1130</v>
      </c>
      <c r="AD41" s="281" t="s">
        <v>673</v>
      </c>
      <c r="AE41" s="282"/>
    </row>
    <row r="42" spans="1:31" ht="16.5" customHeight="1" thickBot="1">
      <c r="A42" s="96">
        <v>1088199903140</v>
      </c>
      <c r="B42" s="37" t="s">
        <v>150</v>
      </c>
      <c r="C42" s="15" t="s">
        <v>95</v>
      </c>
      <c r="D42" s="15" t="s">
        <v>191</v>
      </c>
      <c r="E42" s="14" t="s">
        <v>218</v>
      </c>
      <c r="F42" s="16">
        <v>24</v>
      </c>
      <c r="G42" s="16" t="str">
        <f t="shared" si="1"/>
        <v>15 - 24 years</v>
      </c>
      <c r="H42" s="18" t="s">
        <v>297</v>
      </c>
      <c r="I42" s="18"/>
      <c r="J42" s="2"/>
      <c r="K42" s="2" t="s">
        <v>409</v>
      </c>
      <c r="L42" s="118">
        <v>773417360</v>
      </c>
      <c r="M42" s="34"/>
      <c r="N42" s="3" t="s">
        <v>547</v>
      </c>
      <c r="O42" s="2" t="s">
        <v>465</v>
      </c>
      <c r="P42" s="2"/>
      <c r="Q42" s="2"/>
      <c r="R42" s="130"/>
      <c r="S42" s="3" t="s">
        <v>796</v>
      </c>
      <c r="T42" s="286" t="s">
        <v>568</v>
      </c>
      <c r="U42" s="5" t="s">
        <v>797</v>
      </c>
      <c r="V42" s="29" t="s">
        <v>431</v>
      </c>
      <c r="W42" s="5" t="s">
        <v>435</v>
      </c>
      <c r="X42" s="27" t="s">
        <v>798</v>
      </c>
      <c r="Y42" s="5">
        <v>100000</v>
      </c>
      <c r="Z42" s="30">
        <v>3</v>
      </c>
      <c r="AA42" s="5"/>
      <c r="AB42" s="300" t="s">
        <v>1134</v>
      </c>
      <c r="AC42" s="307"/>
      <c r="AD42" s="92" t="s">
        <v>674</v>
      </c>
      <c r="AE42" s="7"/>
    </row>
    <row r="43" spans="1:31" ht="16" customHeight="1" thickBot="1">
      <c r="A43" s="96">
        <v>1895199900278</v>
      </c>
      <c r="B43" s="37" t="s">
        <v>150</v>
      </c>
      <c r="C43" s="15" t="s">
        <v>44</v>
      </c>
      <c r="D43" s="15" t="s">
        <v>193</v>
      </c>
      <c r="E43" s="14" t="s">
        <v>218</v>
      </c>
      <c r="F43" s="16">
        <v>25.232669869595057</v>
      </c>
      <c r="G43" s="16" t="str">
        <f t="shared" si="1"/>
        <v>25 - 34 years</v>
      </c>
      <c r="H43" s="18" t="s">
        <v>298</v>
      </c>
      <c r="I43" s="18"/>
      <c r="J43" s="2"/>
      <c r="K43" s="2" t="s">
        <v>410</v>
      </c>
      <c r="L43" s="118">
        <v>783899860</v>
      </c>
      <c r="M43" s="34"/>
      <c r="N43" s="3" t="s">
        <v>548</v>
      </c>
      <c r="O43" s="2" t="s">
        <v>567</v>
      </c>
      <c r="P43" s="2"/>
      <c r="Q43" s="2"/>
      <c r="R43" s="130"/>
      <c r="S43" s="3" t="s">
        <v>804</v>
      </c>
      <c r="T43" s="286" t="s">
        <v>568</v>
      </c>
      <c r="U43" s="5" t="s">
        <v>805</v>
      </c>
      <c r="V43" s="39" t="s">
        <v>431</v>
      </c>
      <c r="W43" s="5" t="s">
        <v>435</v>
      </c>
      <c r="X43" s="27" t="s">
        <v>819</v>
      </c>
      <c r="Y43" s="5">
        <v>150000</v>
      </c>
      <c r="Z43" s="30">
        <v>6</v>
      </c>
      <c r="AA43" s="5" t="s">
        <v>806</v>
      </c>
      <c r="AB43" s="300" t="s">
        <v>1134</v>
      </c>
      <c r="AC43" s="307"/>
      <c r="AD43" s="92" t="s">
        <v>676</v>
      </c>
      <c r="AE43" s="7"/>
    </row>
    <row r="44" spans="1:31" ht="16" customHeight="1" thickBot="1">
      <c r="A44" s="96">
        <v>2251199800121</v>
      </c>
      <c r="B44" s="37" t="s">
        <v>150</v>
      </c>
      <c r="C44" s="15" t="s">
        <v>30</v>
      </c>
      <c r="D44" s="15" t="s">
        <v>199</v>
      </c>
      <c r="E44" s="12" t="s">
        <v>217</v>
      </c>
      <c r="F44" s="16">
        <v>25.858613589567604</v>
      </c>
      <c r="G44" s="16" t="str">
        <f t="shared" si="1"/>
        <v>25 - 34 years</v>
      </c>
      <c r="H44" s="18" t="s">
        <v>301</v>
      </c>
      <c r="I44" s="18"/>
      <c r="J44" s="2"/>
      <c r="K44" s="2" t="s">
        <v>414</v>
      </c>
      <c r="L44" s="118">
        <v>773425533</v>
      </c>
      <c r="M44" s="34"/>
      <c r="N44" s="3" t="s">
        <v>552</v>
      </c>
      <c r="O44" s="288" t="s">
        <v>463</v>
      </c>
      <c r="P44" s="288"/>
      <c r="Q44" s="2"/>
      <c r="R44" s="130"/>
      <c r="S44" s="3" t="s">
        <v>759</v>
      </c>
      <c r="T44" s="296" t="s">
        <v>1120</v>
      </c>
      <c r="U44" s="5" t="s">
        <v>794</v>
      </c>
      <c r="V44" s="29" t="s">
        <v>431</v>
      </c>
      <c r="W44" s="5" t="s">
        <v>435</v>
      </c>
      <c r="X44" s="57">
        <v>45280</v>
      </c>
      <c r="Y44" s="62">
        <v>60000</v>
      </c>
      <c r="Z44" s="30">
        <v>3</v>
      </c>
      <c r="AA44" s="5" t="s">
        <v>816</v>
      </c>
      <c r="AB44" s="300" t="s">
        <v>1134</v>
      </c>
      <c r="AC44" s="307"/>
      <c r="AD44" s="92" t="s">
        <v>680</v>
      </c>
      <c r="AE44" s="7"/>
    </row>
    <row r="45" spans="1:31" ht="16" customHeight="1" thickBot="1">
      <c r="A45" s="96">
        <v>1870199901019</v>
      </c>
      <c r="B45" s="37" t="s">
        <v>150</v>
      </c>
      <c r="C45" s="15" t="s">
        <v>208</v>
      </c>
      <c r="D45" s="15" t="s">
        <v>207</v>
      </c>
      <c r="E45" s="14" t="s">
        <v>218</v>
      </c>
      <c r="F45" s="16">
        <v>25</v>
      </c>
      <c r="G45" s="16" t="str">
        <f t="shared" si="1"/>
        <v>25 - 34 years</v>
      </c>
      <c r="H45" s="18" t="s">
        <v>306</v>
      </c>
      <c r="I45" s="18"/>
      <c r="J45" s="2"/>
      <c r="K45" s="2" t="s">
        <v>421</v>
      </c>
      <c r="L45" s="118">
        <v>781483023</v>
      </c>
      <c r="M45" s="34"/>
      <c r="N45" s="3" t="s">
        <v>558</v>
      </c>
      <c r="O45" s="2"/>
      <c r="P45" s="2" t="s">
        <v>573</v>
      </c>
      <c r="Q45" s="2"/>
      <c r="R45" s="130"/>
      <c r="S45" s="3" t="s">
        <v>1190</v>
      </c>
      <c r="T45" s="46" t="s">
        <v>1127</v>
      </c>
      <c r="U45" s="5" t="s">
        <v>748</v>
      </c>
      <c r="V45" s="29" t="s">
        <v>431</v>
      </c>
      <c r="W45" s="5" t="s">
        <v>435</v>
      </c>
      <c r="X45" s="57">
        <v>45212</v>
      </c>
      <c r="Y45" s="5">
        <v>60000</v>
      </c>
      <c r="Z45" s="58">
        <v>3</v>
      </c>
      <c r="AA45" s="5" t="s">
        <v>577</v>
      </c>
      <c r="AB45" s="300" t="s">
        <v>1134</v>
      </c>
      <c r="AC45" s="307"/>
      <c r="AD45" s="92" t="s">
        <v>686</v>
      </c>
      <c r="AE45" s="7"/>
    </row>
    <row r="46" spans="1:31" ht="16" customHeight="1" thickBot="1">
      <c r="A46" s="96">
        <v>2758200101968</v>
      </c>
      <c r="B46" s="37" t="s">
        <v>150</v>
      </c>
      <c r="C46" s="15" t="s">
        <v>95</v>
      </c>
      <c r="D46" s="15" t="s">
        <v>210</v>
      </c>
      <c r="E46" s="14" t="s">
        <v>217</v>
      </c>
      <c r="F46" s="16">
        <v>22.259437199725465</v>
      </c>
      <c r="G46" s="16" t="str">
        <f t="shared" si="1"/>
        <v>15 - 24 years</v>
      </c>
      <c r="H46" s="18" t="s">
        <v>308</v>
      </c>
      <c r="I46" s="18"/>
      <c r="J46" s="2"/>
      <c r="K46" s="2" t="s">
        <v>423</v>
      </c>
      <c r="L46" s="118">
        <v>774715759</v>
      </c>
      <c r="M46" s="34"/>
      <c r="N46" s="3"/>
      <c r="O46" s="2"/>
      <c r="P46" s="2"/>
      <c r="Q46" s="2"/>
      <c r="R46" s="130"/>
      <c r="S46" s="3" t="s">
        <v>1191</v>
      </c>
      <c r="T46" s="286" t="s">
        <v>568</v>
      </c>
      <c r="U46" s="5" t="s">
        <v>575</v>
      </c>
      <c r="V46" s="29" t="s">
        <v>431</v>
      </c>
      <c r="W46" s="5" t="s">
        <v>435</v>
      </c>
      <c r="X46" s="27">
        <v>45236</v>
      </c>
      <c r="Y46" s="5">
        <v>75000</v>
      </c>
      <c r="Z46" s="30">
        <v>4</v>
      </c>
      <c r="AA46" s="5"/>
      <c r="AB46" s="300" t="s">
        <v>1134</v>
      </c>
      <c r="AC46" s="307"/>
      <c r="AD46" s="92" t="s">
        <v>687</v>
      </c>
      <c r="AE46" s="7"/>
    </row>
    <row r="47" spans="1:31" s="82" customFormat="1" ht="16" customHeight="1" thickBot="1">
      <c r="A47" s="99">
        <v>1757199800339</v>
      </c>
      <c r="B47" s="78" t="s">
        <v>150</v>
      </c>
      <c r="C47" s="14" t="s">
        <v>216</v>
      </c>
      <c r="D47" s="14" t="s">
        <v>31</v>
      </c>
      <c r="E47" s="14" t="s">
        <v>218</v>
      </c>
      <c r="F47" s="16">
        <v>25.724090597117364</v>
      </c>
      <c r="G47" s="16" t="str">
        <f t="shared" si="1"/>
        <v>25 - 34 years</v>
      </c>
      <c r="H47" s="315">
        <v>35846</v>
      </c>
      <c r="I47" s="315"/>
      <c r="J47" s="53"/>
      <c r="K47" s="53" t="s">
        <v>429</v>
      </c>
      <c r="L47" s="119">
        <v>777362590</v>
      </c>
      <c r="M47" s="316"/>
      <c r="N47" s="313"/>
      <c r="O47" s="53"/>
      <c r="P47" s="53"/>
      <c r="Q47" s="53"/>
      <c r="R47" s="317"/>
      <c r="S47" s="313" t="s">
        <v>1190</v>
      </c>
      <c r="T47" s="286" t="s">
        <v>568</v>
      </c>
      <c r="U47" s="52" t="s">
        <v>606</v>
      </c>
      <c r="V47" s="318" t="s">
        <v>1178</v>
      </c>
      <c r="W47" s="5" t="s">
        <v>435</v>
      </c>
      <c r="X47" s="322">
        <v>45222</v>
      </c>
      <c r="Y47" s="52">
        <v>50000</v>
      </c>
      <c r="Z47" s="323">
        <v>3</v>
      </c>
      <c r="AA47" s="52" t="s">
        <v>607</v>
      </c>
      <c r="AB47" s="300" t="s">
        <v>1134</v>
      </c>
      <c r="AC47" s="324" t="s">
        <v>795</v>
      </c>
      <c r="AD47" s="320" t="s">
        <v>691</v>
      </c>
      <c r="AE47" s="321"/>
    </row>
    <row r="48" spans="1:31" ht="16" customHeight="1" thickBot="1">
      <c r="A48" s="97">
        <v>1392200002164</v>
      </c>
      <c r="B48" s="37" t="s">
        <v>150</v>
      </c>
      <c r="C48" s="15" t="s">
        <v>95</v>
      </c>
      <c r="D48" s="15" t="s">
        <v>461</v>
      </c>
      <c r="E48" s="12" t="s">
        <v>218</v>
      </c>
      <c r="F48" s="16">
        <v>23.052848318462594</v>
      </c>
      <c r="G48" s="16" t="str">
        <f t="shared" si="1"/>
        <v>15 - 24 years</v>
      </c>
      <c r="H48" s="18" t="s">
        <v>313</v>
      </c>
      <c r="I48" s="18"/>
      <c r="J48" s="2"/>
      <c r="K48" s="2" t="s">
        <v>428</v>
      </c>
      <c r="L48" s="119">
        <v>770854519</v>
      </c>
      <c r="M48" s="34"/>
      <c r="N48" s="3" t="s">
        <v>469</v>
      </c>
      <c r="O48" s="288" t="s">
        <v>566</v>
      </c>
      <c r="P48" s="288"/>
      <c r="Q48" s="2"/>
      <c r="R48" s="130"/>
      <c r="S48" s="3"/>
      <c r="T48" s="46"/>
      <c r="U48" s="5" t="s">
        <v>748</v>
      </c>
      <c r="V48" s="39" t="s">
        <v>431</v>
      </c>
      <c r="W48" s="5" t="s">
        <v>435</v>
      </c>
      <c r="X48" s="5"/>
      <c r="Y48" s="5">
        <v>60000</v>
      </c>
      <c r="Z48" s="58">
        <v>3</v>
      </c>
      <c r="AA48" s="5" t="s">
        <v>577</v>
      </c>
      <c r="AB48" s="300" t="s">
        <v>1134</v>
      </c>
      <c r="AC48" s="300" t="s">
        <v>579</v>
      </c>
      <c r="AD48" s="92" t="s">
        <v>651</v>
      </c>
      <c r="AE48" s="7"/>
    </row>
    <row r="49" spans="1:31" ht="16" customHeight="1" thickBot="1">
      <c r="A49" s="96">
        <v>1757199902704</v>
      </c>
      <c r="B49" s="37" t="s">
        <v>150</v>
      </c>
      <c r="C49" s="15" t="s">
        <v>459</v>
      </c>
      <c r="D49" s="15" t="s">
        <v>460</v>
      </c>
      <c r="E49" s="14" t="s">
        <v>218</v>
      </c>
      <c r="F49" s="16">
        <v>25.078929306794784</v>
      </c>
      <c r="G49" s="16" t="str">
        <f t="shared" si="1"/>
        <v>25 - 34 years</v>
      </c>
      <c r="H49" s="18" t="s">
        <v>302</v>
      </c>
      <c r="I49" s="18"/>
      <c r="J49" s="2"/>
      <c r="K49" s="2" t="s">
        <v>415</v>
      </c>
      <c r="L49" s="119">
        <v>785820978</v>
      </c>
      <c r="M49" s="34"/>
      <c r="N49" s="3" t="s">
        <v>467</v>
      </c>
      <c r="O49" s="288" t="s">
        <v>568</v>
      </c>
      <c r="P49" s="288"/>
      <c r="Q49" s="2"/>
      <c r="R49" s="130"/>
      <c r="S49" s="3" t="s">
        <v>759</v>
      </c>
      <c r="T49" s="46"/>
      <c r="U49" s="5" t="s">
        <v>1177</v>
      </c>
      <c r="V49" s="29" t="s">
        <v>431</v>
      </c>
      <c r="W49" s="2" t="s">
        <v>451</v>
      </c>
      <c r="X49" s="27">
        <v>44996</v>
      </c>
      <c r="Y49" s="5">
        <v>8000</v>
      </c>
      <c r="Z49" s="30">
        <v>1</v>
      </c>
      <c r="AA49" s="5"/>
      <c r="AB49" s="300" t="s">
        <v>1134</v>
      </c>
      <c r="AC49" s="300"/>
      <c r="AD49" s="92" t="s">
        <v>648</v>
      </c>
      <c r="AE49" s="7"/>
    </row>
    <row r="50" spans="1:31" ht="16" hidden="1" customHeight="1" thickBot="1">
      <c r="A50" s="96">
        <v>2225200704437</v>
      </c>
      <c r="B50" s="37" t="s">
        <v>150</v>
      </c>
      <c r="C50" s="15" t="s">
        <v>209</v>
      </c>
      <c r="D50" s="15" t="s">
        <v>134</v>
      </c>
      <c r="E50" s="14" t="s">
        <v>217</v>
      </c>
      <c r="F50" s="16">
        <v>26.045298558682223</v>
      </c>
      <c r="G50" s="16" t="str">
        <f t="shared" si="1"/>
        <v>25 - 34 years</v>
      </c>
      <c r="H50" s="18" t="s">
        <v>307</v>
      </c>
      <c r="I50" s="18"/>
      <c r="J50" s="2"/>
      <c r="K50" s="2" t="s">
        <v>422</v>
      </c>
      <c r="L50" s="119">
        <v>785944489</v>
      </c>
      <c r="M50" s="34"/>
      <c r="N50" s="3" t="s">
        <v>468</v>
      </c>
      <c r="O50" s="2" t="s">
        <v>465</v>
      </c>
      <c r="P50" s="2"/>
      <c r="Q50" s="2"/>
      <c r="R50" s="130"/>
      <c r="S50" s="3"/>
      <c r="T50" s="46"/>
      <c r="U50" s="5"/>
      <c r="V50" s="29" t="s">
        <v>1180</v>
      </c>
      <c r="W50" s="5"/>
      <c r="X50" s="5"/>
      <c r="Y50" s="5"/>
      <c r="Z50" s="30"/>
      <c r="AA50" s="5"/>
      <c r="AB50" s="300"/>
      <c r="AC50" s="300"/>
      <c r="AD50" s="92" t="s">
        <v>649</v>
      </c>
      <c r="AE50" s="7"/>
    </row>
    <row r="51" spans="1:31" ht="16" customHeight="1" thickBot="1">
      <c r="A51" s="96">
        <v>2212200800739</v>
      </c>
      <c r="B51" s="37" t="s">
        <v>150</v>
      </c>
      <c r="C51" s="15" t="s">
        <v>214</v>
      </c>
      <c r="D51" s="15" t="s">
        <v>134</v>
      </c>
      <c r="E51" s="12" t="s">
        <v>217</v>
      </c>
      <c r="F51" s="16">
        <v>27.758407687028139</v>
      </c>
      <c r="G51" s="16" t="str">
        <f t="shared" si="1"/>
        <v>25 - 34 years</v>
      </c>
      <c r="H51" s="18" t="s">
        <v>311</v>
      </c>
      <c r="I51" s="18"/>
      <c r="J51" s="2"/>
      <c r="K51" s="2" t="s">
        <v>426</v>
      </c>
      <c r="L51" s="119">
        <v>775030863</v>
      </c>
      <c r="M51" s="34"/>
      <c r="N51" s="3"/>
      <c r="O51" s="2" t="s">
        <v>568</v>
      </c>
      <c r="P51" s="2" t="s">
        <v>568</v>
      </c>
      <c r="Q51" s="2"/>
      <c r="R51" s="130"/>
      <c r="S51" s="3" t="s">
        <v>759</v>
      </c>
      <c r="T51" s="46" t="s">
        <v>1160</v>
      </c>
      <c r="U51" s="5" t="s">
        <v>748</v>
      </c>
      <c r="V51" s="29" t="s">
        <v>431</v>
      </c>
      <c r="W51" s="2" t="s">
        <v>435</v>
      </c>
      <c r="X51" s="27"/>
      <c r="Y51" s="5"/>
      <c r="Z51" s="30"/>
      <c r="AA51" s="5"/>
      <c r="AB51" s="300" t="s">
        <v>1134</v>
      </c>
      <c r="AC51" s="300" t="s">
        <v>818</v>
      </c>
      <c r="AD51" s="92" t="s">
        <v>650</v>
      </c>
      <c r="AE51" s="7"/>
    </row>
    <row r="52" spans="1:31" ht="16" customHeight="1" thickBot="1">
      <c r="A52" s="96">
        <v>1775199600320</v>
      </c>
      <c r="B52" s="37" t="s">
        <v>150</v>
      </c>
      <c r="C52" s="15" t="s">
        <v>159</v>
      </c>
      <c r="D52" s="15" t="s">
        <v>160</v>
      </c>
      <c r="E52" s="14" t="s">
        <v>218</v>
      </c>
      <c r="F52" s="16">
        <v>27.280713795470145</v>
      </c>
      <c r="G52" s="16" t="str">
        <f t="shared" si="1"/>
        <v>25 - 34 years</v>
      </c>
      <c r="H52" s="18" t="s">
        <v>278</v>
      </c>
      <c r="I52" s="18"/>
      <c r="J52" s="2"/>
      <c r="K52" s="2" t="s">
        <v>389</v>
      </c>
      <c r="L52" s="118">
        <v>776788298</v>
      </c>
      <c r="M52" s="34"/>
      <c r="N52" s="3" t="s">
        <v>532</v>
      </c>
      <c r="O52" s="2" t="s">
        <v>562</v>
      </c>
      <c r="P52" s="2"/>
      <c r="Q52" s="2"/>
      <c r="R52" s="130"/>
      <c r="S52" s="3"/>
      <c r="T52" s="46"/>
      <c r="U52" s="5" t="s">
        <v>748</v>
      </c>
      <c r="V52" s="29" t="s">
        <v>431</v>
      </c>
      <c r="W52" s="2" t="s">
        <v>436</v>
      </c>
      <c r="X52" s="27">
        <v>45349</v>
      </c>
      <c r="Y52" s="5">
        <v>200000</v>
      </c>
      <c r="Z52" s="30">
        <v>9</v>
      </c>
      <c r="AA52" s="5"/>
      <c r="AB52" s="300" t="s">
        <v>1134</v>
      </c>
      <c r="AC52" s="300" t="s">
        <v>818</v>
      </c>
      <c r="AD52" s="92" t="s">
        <v>656</v>
      </c>
      <c r="AE52" s="7"/>
    </row>
    <row r="53" spans="1:31" ht="16" customHeight="1" thickBot="1">
      <c r="A53" s="96">
        <v>1960199900058</v>
      </c>
      <c r="B53" s="37" t="s">
        <v>150</v>
      </c>
      <c r="C53" s="15" t="s">
        <v>162</v>
      </c>
      <c r="D53" s="15" t="s">
        <v>161</v>
      </c>
      <c r="E53" s="12" t="s">
        <v>218</v>
      </c>
      <c r="F53" s="16">
        <v>25</v>
      </c>
      <c r="G53" s="16" t="str">
        <f t="shared" si="1"/>
        <v>25 - 34 years</v>
      </c>
      <c r="H53" s="18" t="s">
        <v>279</v>
      </c>
      <c r="I53" s="18"/>
      <c r="J53" s="2"/>
      <c r="K53" s="2" t="s">
        <v>390</v>
      </c>
      <c r="L53" s="118">
        <v>772673167</v>
      </c>
      <c r="M53" s="34"/>
      <c r="N53" s="3" t="s">
        <v>533</v>
      </c>
      <c r="O53" s="2"/>
      <c r="P53" s="2"/>
      <c r="Q53" s="2"/>
      <c r="R53" s="130"/>
      <c r="S53" s="3" t="s">
        <v>1142</v>
      </c>
      <c r="T53" s="286" t="s">
        <v>568</v>
      </c>
      <c r="U53" s="5" t="s">
        <v>1141</v>
      </c>
      <c r="V53" s="29" t="s">
        <v>431</v>
      </c>
      <c r="W53" s="2" t="s">
        <v>451</v>
      </c>
      <c r="X53" s="27">
        <v>44941</v>
      </c>
      <c r="Y53" s="5">
        <v>100000</v>
      </c>
      <c r="Z53" s="30">
        <v>3</v>
      </c>
      <c r="AA53" s="5"/>
      <c r="AB53" s="300" t="s">
        <v>1134</v>
      </c>
      <c r="AC53" s="300"/>
      <c r="AD53" s="92" t="s">
        <v>657</v>
      </c>
      <c r="AE53" s="7"/>
    </row>
    <row r="54" spans="1:31" ht="16" customHeight="1" thickBot="1">
      <c r="A54" s="96">
        <v>2261201300049</v>
      </c>
      <c r="B54" s="37" t="s">
        <v>150</v>
      </c>
      <c r="C54" s="15" t="s">
        <v>26</v>
      </c>
      <c r="D54" s="15" t="s">
        <v>172</v>
      </c>
      <c r="E54" s="12" t="s">
        <v>217</v>
      </c>
      <c r="F54" s="16">
        <v>22.833218943033632</v>
      </c>
      <c r="G54" s="16" t="str">
        <f t="shared" si="1"/>
        <v>15 - 24 years</v>
      </c>
      <c r="H54" s="18" t="s">
        <v>285</v>
      </c>
      <c r="I54" s="18"/>
      <c r="J54" s="2"/>
      <c r="K54" s="2" t="s">
        <v>396</v>
      </c>
      <c r="L54" s="118">
        <v>772717905</v>
      </c>
      <c r="M54" s="34"/>
      <c r="N54" s="3" t="s">
        <v>538</v>
      </c>
      <c r="O54" s="2" t="s">
        <v>569</v>
      </c>
      <c r="P54" s="2"/>
      <c r="Q54" s="2"/>
      <c r="R54" s="130"/>
      <c r="S54" s="3" t="s">
        <v>1194</v>
      </c>
      <c r="T54" s="46"/>
      <c r="U54" s="5" t="s">
        <v>1143</v>
      </c>
      <c r="V54" s="39" t="s">
        <v>431</v>
      </c>
      <c r="W54" s="5" t="s">
        <v>435</v>
      </c>
      <c r="X54" s="27">
        <v>45309</v>
      </c>
      <c r="Y54" s="5">
        <v>70000</v>
      </c>
      <c r="Z54" s="30">
        <v>3</v>
      </c>
      <c r="AA54" s="5" t="s">
        <v>1171</v>
      </c>
      <c r="AB54" s="300" t="s">
        <v>1134</v>
      </c>
      <c r="AC54" s="300"/>
      <c r="AD54" s="92" t="s">
        <v>663</v>
      </c>
      <c r="AE54" s="7"/>
    </row>
    <row r="55" spans="1:31" ht="16" customHeight="1" thickBot="1">
      <c r="A55" s="96">
        <v>1768199700808</v>
      </c>
      <c r="B55" s="37" t="s">
        <v>150</v>
      </c>
      <c r="C55" s="15" t="s">
        <v>44</v>
      </c>
      <c r="D55" s="15" t="s">
        <v>178</v>
      </c>
      <c r="E55" s="14" t="s">
        <v>218</v>
      </c>
      <c r="F55" s="16">
        <v>26.901853122855183</v>
      </c>
      <c r="G55" s="16" t="str">
        <f t="shared" si="1"/>
        <v>25 - 34 years</v>
      </c>
      <c r="H55" s="18" t="s">
        <v>288</v>
      </c>
      <c r="I55" s="18"/>
      <c r="J55" s="2"/>
      <c r="K55" s="2" t="s">
        <v>400</v>
      </c>
      <c r="L55" s="118">
        <v>771143226</v>
      </c>
      <c r="M55" s="34"/>
      <c r="N55" s="3" t="s">
        <v>488</v>
      </c>
      <c r="O55" s="2"/>
      <c r="P55" s="2"/>
      <c r="Q55" s="2"/>
      <c r="R55" s="130"/>
      <c r="S55" s="3" t="s">
        <v>1142</v>
      </c>
      <c r="T55" s="46" t="s">
        <v>1160</v>
      </c>
      <c r="U55" s="5" t="s">
        <v>748</v>
      </c>
      <c r="V55" s="39" t="s">
        <v>431</v>
      </c>
      <c r="W55" s="5" t="s">
        <v>435</v>
      </c>
      <c r="X55" s="27"/>
      <c r="Y55" s="5"/>
      <c r="Z55" s="30"/>
      <c r="AA55" s="5"/>
      <c r="AB55" s="300" t="s">
        <v>1134</v>
      </c>
      <c r="AC55" s="300" t="s">
        <v>818</v>
      </c>
      <c r="AD55" s="92" t="s">
        <v>667</v>
      </c>
      <c r="AE55" s="7"/>
    </row>
    <row r="56" spans="1:31" s="82" customFormat="1" ht="16" hidden="1" customHeight="1" thickBot="1">
      <c r="A56" s="98">
        <v>1548200205667</v>
      </c>
      <c r="B56" s="78" t="s">
        <v>150</v>
      </c>
      <c r="C56" s="79" t="s">
        <v>185</v>
      </c>
      <c r="D56" s="79" t="s">
        <v>184</v>
      </c>
      <c r="E56" s="14" t="s">
        <v>218</v>
      </c>
      <c r="F56" s="16">
        <v>28.724776938915578</v>
      </c>
      <c r="G56" s="16" t="str">
        <f t="shared" si="1"/>
        <v>25 - 34 years</v>
      </c>
      <c r="H56" s="315" t="s">
        <v>293</v>
      </c>
      <c r="I56" s="315"/>
      <c r="J56" s="53"/>
      <c r="K56" s="53" t="s">
        <v>405</v>
      </c>
      <c r="L56" s="119">
        <v>783264999</v>
      </c>
      <c r="M56" s="316"/>
      <c r="N56" s="313" t="s">
        <v>544</v>
      </c>
      <c r="O56" s="53"/>
      <c r="P56" s="53"/>
      <c r="Q56" s="53"/>
      <c r="R56" s="317"/>
      <c r="S56" s="313"/>
      <c r="T56" s="286"/>
      <c r="U56" s="52"/>
      <c r="V56" s="325" t="s">
        <v>1180</v>
      </c>
      <c r="W56" s="52"/>
      <c r="X56" s="52"/>
      <c r="Y56" s="52"/>
      <c r="Z56" s="319"/>
      <c r="AA56" s="52"/>
      <c r="AB56" s="301"/>
      <c r="AC56" s="301"/>
      <c r="AD56" s="320" t="s">
        <v>671</v>
      </c>
      <c r="AE56" s="321"/>
    </row>
    <row r="57" spans="1:31" ht="16" customHeight="1" thickBot="1">
      <c r="A57" s="98" t="s">
        <v>458</v>
      </c>
      <c r="B57" s="37" t="s">
        <v>150</v>
      </c>
      <c r="C57" s="15" t="s">
        <v>34</v>
      </c>
      <c r="D57" s="15" t="s">
        <v>192</v>
      </c>
      <c r="E57" s="12" t="s">
        <v>218</v>
      </c>
      <c r="F57" s="16">
        <v>27.198352779684281</v>
      </c>
      <c r="G57" s="16" t="str">
        <f t="shared" si="1"/>
        <v>25 - 34 years</v>
      </c>
      <c r="H57" s="18">
        <v>35309</v>
      </c>
      <c r="I57" s="18"/>
      <c r="J57" s="2"/>
      <c r="K57" s="51" t="s">
        <v>778</v>
      </c>
      <c r="L57" s="119">
        <v>774850630</v>
      </c>
      <c r="M57" s="34"/>
      <c r="N57" s="3"/>
      <c r="O57" s="2"/>
      <c r="P57" s="2"/>
      <c r="Q57" s="2"/>
      <c r="R57" s="130"/>
      <c r="S57" s="3"/>
      <c r="T57" s="46"/>
      <c r="U57" s="5" t="s">
        <v>748</v>
      </c>
      <c r="V57" s="29" t="s">
        <v>431</v>
      </c>
      <c r="W57" s="5" t="s">
        <v>435</v>
      </c>
      <c r="X57" s="5"/>
      <c r="Y57" s="5"/>
      <c r="Z57" s="30"/>
      <c r="AA57" s="5"/>
      <c r="AB57" s="300" t="s">
        <v>1134</v>
      </c>
      <c r="AC57" s="300"/>
      <c r="AD57" s="92" t="s">
        <v>675</v>
      </c>
      <c r="AE57" s="7"/>
    </row>
    <row r="58" spans="1:31" ht="16" customHeight="1" thickBot="1">
      <c r="A58" s="96">
        <v>1758200100830</v>
      </c>
      <c r="B58" s="37" t="s">
        <v>150</v>
      </c>
      <c r="C58" s="15" t="s">
        <v>196</v>
      </c>
      <c r="D58" s="15" t="s">
        <v>195</v>
      </c>
      <c r="E58" s="12" t="s">
        <v>218</v>
      </c>
      <c r="F58" s="16">
        <v>22.616334934797528</v>
      </c>
      <c r="G58" s="16" t="str">
        <f t="shared" si="1"/>
        <v>15 - 24 years</v>
      </c>
      <c r="H58" s="18" t="s">
        <v>299</v>
      </c>
      <c r="I58" s="18"/>
      <c r="J58" s="2"/>
      <c r="K58" s="2" t="s">
        <v>412</v>
      </c>
      <c r="L58" s="118">
        <v>783845870</v>
      </c>
      <c r="M58" s="34"/>
      <c r="N58" s="3" t="s">
        <v>550</v>
      </c>
      <c r="O58" s="2"/>
      <c r="P58" s="2"/>
      <c r="Q58" s="2"/>
      <c r="R58" s="130"/>
      <c r="S58" s="3"/>
      <c r="T58" s="46"/>
      <c r="U58" s="5"/>
      <c r="V58" s="29" t="s">
        <v>431</v>
      </c>
      <c r="W58" s="5" t="s">
        <v>435</v>
      </c>
      <c r="X58" s="27"/>
      <c r="Y58" s="5"/>
      <c r="Z58" s="30"/>
      <c r="AA58" s="5"/>
      <c r="AB58" s="300" t="s">
        <v>1134</v>
      </c>
      <c r="AC58" s="300" t="s">
        <v>818</v>
      </c>
      <c r="AD58" s="92" t="s">
        <v>678</v>
      </c>
      <c r="AE58" s="7"/>
    </row>
    <row r="59" spans="1:31" s="82" customFormat="1" ht="29.5" hidden="1" customHeight="1" thickBot="1">
      <c r="A59" s="98">
        <v>2758199902222</v>
      </c>
      <c r="B59" s="78" t="s">
        <v>150</v>
      </c>
      <c r="C59" s="79" t="s">
        <v>198</v>
      </c>
      <c r="D59" s="79" t="s">
        <v>197</v>
      </c>
      <c r="E59" s="12" t="s">
        <v>217</v>
      </c>
      <c r="F59" s="16">
        <v>24</v>
      </c>
      <c r="G59" s="16" t="str">
        <f t="shared" si="1"/>
        <v>15 - 24 years</v>
      </c>
      <c r="H59" s="315" t="s">
        <v>300</v>
      </c>
      <c r="I59" s="315"/>
      <c r="J59" s="53"/>
      <c r="K59" s="53" t="s">
        <v>413</v>
      </c>
      <c r="L59" s="119">
        <v>786072276</v>
      </c>
      <c r="M59" s="316"/>
      <c r="N59" s="313" t="s">
        <v>551</v>
      </c>
      <c r="O59" s="53"/>
      <c r="P59" s="53"/>
      <c r="Q59" s="53"/>
      <c r="R59" s="317"/>
      <c r="S59" s="313"/>
      <c r="T59" s="286"/>
      <c r="U59" s="52"/>
      <c r="V59" s="325" t="s">
        <v>1180</v>
      </c>
      <c r="W59" s="52"/>
      <c r="X59" s="52"/>
      <c r="Y59" s="52"/>
      <c r="Z59" s="319"/>
      <c r="AA59" s="52"/>
      <c r="AB59" s="301"/>
      <c r="AC59" s="301"/>
      <c r="AD59" s="320" t="s">
        <v>679</v>
      </c>
      <c r="AE59" s="321"/>
    </row>
    <row r="60" spans="1:31" ht="16" customHeight="1" thickBot="1">
      <c r="A60" s="96">
        <v>1548199801364</v>
      </c>
      <c r="B60" s="37" t="s">
        <v>150</v>
      </c>
      <c r="C60" s="15" t="s">
        <v>201</v>
      </c>
      <c r="D60" s="15" t="s">
        <v>200</v>
      </c>
      <c r="E60" s="12" t="s">
        <v>218</v>
      </c>
      <c r="F60" s="16">
        <v>25.822923816060399</v>
      </c>
      <c r="G60" s="16" t="str">
        <f t="shared" si="1"/>
        <v>25 - 34 years</v>
      </c>
      <c r="H60" s="18" t="s">
        <v>303</v>
      </c>
      <c r="I60" s="18"/>
      <c r="J60" s="2"/>
      <c r="K60" s="2" t="s">
        <v>416</v>
      </c>
      <c r="L60" s="118">
        <v>772586360</v>
      </c>
      <c r="M60" s="34"/>
      <c r="N60" s="3" t="s">
        <v>553</v>
      </c>
      <c r="O60" s="2" t="s">
        <v>465</v>
      </c>
      <c r="P60" s="2"/>
      <c r="Q60" s="2"/>
      <c r="R60" s="130"/>
      <c r="S60" s="3"/>
      <c r="T60" s="46"/>
      <c r="U60" s="5" t="s">
        <v>748</v>
      </c>
      <c r="V60" s="29" t="s">
        <v>431</v>
      </c>
      <c r="W60" s="5" t="s">
        <v>435</v>
      </c>
      <c r="X60" s="5"/>
      <c r="Y60" s="5">
        <v>60000</v>
      </c>
      <c r="Z60" s="58">
        <v>3</v>
      </c>
      <c r="AA60" s="5" t="s">
        <v>577</v>
      </c>
      <c r="AB60" s="300" t="s">
        <v>1134</v>
      </c>
      <c r="AC60" s="300"/>
      <c r="AD60" s="92" t="s">
        <v>681</v>
      </c>
      <c r="AE60" s="7"/>
    </row>
    <row r="61" spans="1:31" ht="16" customHeight="1" thickBot="1">
      <c r="A61" s="96">
        <v>2768199900686</v>
      </c>
      <c r="B61" s="37" t="s">
        <v>150</v>
      </c>
      <c r="C61" s="15" t="s">
        <v>202</v>
      </c>
      <c r="D61" s="15" t="s">
        <v>96</v>
      </c>
      <c r="E61" s="14" t="s">
        <v>217</v>
      </c>
      <c r="F61" s="16">
        <v>25</v>
      </c>
      <c r="G61" s="16" t="str">
        <f t="shared" si="1"/>
        <v>25 - 34 years</v>
      </c>
      <c r="H61" s="18" t="s">
        <v>304</v>
      </c>
      <c r="I61" s="18"/>
      <c r="J61" s="2"/>
      <c r="K61" s="2" t="s">
        <v>417</v>
      </c>
      <c r="L61" s="118">
        <v>771949877</v>
      </c>
      <c r="M61" s="34"/>
      <c r="N61" s="3" t="s">
        <v>554</v>
      </c>
      <c r="O61" s="2"/>
      <c r="P61" s="2" t="s">
        <v>572</v>
      </c>
      <c r="Q61" s="2"/>
      <c r="R61" s="130"/>
      <c r="S61" s="3"/>
      <c r="T61" s="46"/>
      <c r="U61" s="5"/>
      <c r="V61" s="29" t="s">
        <v>431</v>
      </c>
      <c r="W61" s="5"/>
      <c r="X61" s="5"/>
      <c r="Y61" s="5"/>
      <c r="Z61" s="30"/>
      <c r="AA61" s="5"/>
      <c r="AB61" s="300" t="s">
        <v>1134</v>
      </c>
      <c r="AC61" s="300"/>
      <c r="AD61" s="92" t="s">
        <v>682</v>
      </c>
      <c r="AE61" s="7"/>
    </row>
    <row r="62" spans="1:31" ht="16" customHeight="1" thickBot="1">
      <c r="A62" s="98">
        <v>1238201837243</v>
      </c>
      <c r="B62" s="37" t="s">
        <v>150</v>
      </c>
      <c r="C62" s="15" t="s">
        <v>204</v>
      </c>
      <c r="D62" s="15" t="s">
        <v>203</v>
      </c>
      <c r="E62" s="14" t="s">
        <v>218</v>
      </c>
      <c r="F62" s="16">
        <v>20.851063829787233</v>
      </c>
      <c r="G62" s="16" t="str">
        <f t="shared" si="1"/>
        <v>15 - 24 years</v>
      </c>
      <c r="H62" s="18">
        <v>37621</v>
      </c>
      <c r="I62" s="18"/>
      <c r="J62" s="2"/>
      <c r="K62" s="2" t="s">
        <v>418</v>
      </c>
      <c r="L62" s="118">
        <v>783269954</v>
      </c>
      <c r="M62" s="34"/>
      <c r="N62" s="3" t="s">
        <v>555</v>
      </c>
      <c r="O62" s="2"/>
      <c r="P62" s="2"/>
      <c r="Q62" s="2"/>
      <c r="R62" s="130"/>
      <c r="S62" s="3"/>
      <c r="T62" s="46"/>
      <c r="U62" s="5" t="s">
        <v>748</v>
      </c>
      <c r="V62" s="29" t="s">
        <v>1140</v>
      </c>
      <c r="W62" s="5" t="s">
        <v>435</v>
      </c>
      <c r="X62" s="5"/>
      <c r="Y62" s="5">
        <v>60000</v>
      </c>
      <c r="Z62" s="58">
        <v>3</v>
      </c>
      <c r="AA62" s="5" t="s">
        <v>577</v>
      </c>
      <c r="AB62" s="300" t="s">
        <v>1134</v>
      </c>
      <c r="AC62" s="300"/>
      <c r="AD62" s="92" t="s">
        <v>683</v>
      </c>
      <c r="AE62" s="7"/>
    </row>
    <row r="63" spans="1:31" ht="16" customHeight="1" thickBot="1">
      <c r="A63" s="96">
        <v>1212200002278</v>
      </c>
      <c r="B63" s="37" t="s">
        <v>150</v>
      </c>
      <c r="C63" s="15" t="s">
        <v>205</v>
      </c>
      <c r="D63" s="15" t="s">
        <v>153</v>
      </c>
      <c r="E63" s="12" t="s">
        <v>218</v>
      </c>
      <c r="F63" s="16">
        <v>23.810569663692519</v>
      </c>
      <c r="G63" s="16" t="str">
        <f t="shared" si="1"/>
        <v>15 - 24 years</v>
      </c>
      <c r="H63" s="18">
        <v>36543</v>
      </c>
      <c r="I63" s="18"/>
      <c r="J63" s="2"/>
      <c r="K63" s="2" t="s">
        <v>419</v>
      </c>
      <c r="L63" s="118">
        <v>776197880</v>
      </c>
      <c r="M63" s="34"/>
      <c r="N63" s="3" t="s">
        <v>556</v>
      </c>
      <c r="O63" s="2"/>
      <c r="P63" s="2"/>
      <c r="Q63" s="2"/>
      <c r="R63" s="130"/>
      <c r="S63" s="3" t="s">
        <v>1142</v>
      </c>
      <c r="T63" s="46" t="s">
        <v>1142</v>
      </c>
      <c r="U63" s="5" t="s">
        <v>1187</v>
      </c>
      <c r="V63" s="29" t="s">
        <v>431</v>
      </c>
      <c r="W63" s="5" t="s">
        <v>435</v>
      </c>
      <c r="X63" s="27">
        <v>45537</v>
      </c>
      <c r="Y63" s="5">
        <v>150000</v>
      </c>
      <c r="Z63" s="30">
        <v>3</v>
      </c>
      <c r="AA63" s="5"/>
      <c r="AB63" s="300" t="s">
        <v>1134</v>
      </c>
      <c r="AC63" s="300"/>
      <c r="AD63" s="92" t="s">
        <v>684</v>
      </c>
      <c r="AE63" s="7"/>
    </row>
    <row r="64" spans="1:31" ht="16" customHeight="1" thickBot="1">
      <c r="A64" s="96">
        <v>2870200201335</v>
      </c>
      <c r="B64" s="37" t="s">
        <v>150</v>
      </c>
      <c r="C64" s="15" t="s">
        <v>44</v>
      </c>
      <c r="D64" s="15" t="s">
        <v>206</v>
      </c>
      <c r="E64" s="12" t="s">
        <v>217</v>
      </c>
      <c r="F64" s="16">
        <v>21.326012354152368</v>
      </c>
      <c r="G64" s="16" t="str">
        <f t="shared" si="1"/>
        <v>15 - 24 years</v>
      </c>
      <c r="H64" s="18" t="s">
        <v>305</v>
      </c>
      <c r="I64" s="18"/>
      <c r="J64" s="2"/>
      <c r="K64" s="2" t="s">
        <v>420</v>
      </c>
      <c r="L64" s="118">
        <v>777967105</v>
      </c>
      <c r="M64" s="34"/>
      <c r="N64" s="3" t="s">
        <v>557</v>
      </c>
      <c r="O64" s="2" t="s">
        <v>565</v>
      </c>
      <c r="P64" s="2"/>
      <c r="Q64" s="2"/>
      <c r="R64" s="130"/>
      <c r="S64" s="3" t="s">
        <v>1142</v>
      </c>
      <c r="T64" s="46"/>
      <c r="U64" s="5"/>
      <c r="V64" s="29" t="s">
        <v>431</v>
      </c>
      <c r="W64" s="5" t="s">
        <v>435</v>
      </c>
      <c r="X64" s="27">
        <v>45290</v>
      </c>
      <c r="Y64" s="5">
        <v>50000</v>
      </c>
      <c r="Z64" s="30">
        <v>3</v>
      </c>
      <c r="AA64" s="5"/>
      <c r="AB64" s="300" t="s">
        <v>1134</v>
      </c>
      <c r="AC64" s="300"/>
      <c r="AD64" s="92" t="s">
        <v>685</v>
      </c>
      <c r="AE64" s="7"/>
    </row>
    <row r="65" spans="1:31" ht="16" customHeight="1" thickBot="1">
      <c r="A65" s="98">
        <v>17671997046612</v>
      </c>
      <c r="B65" s="37" t="s">
        <v>150</v>
      </c>
      <c r="C65" s="15" t="s">
        <v>213</v>
      </c>
      <c r="D65" s="36" t="s">
        <v>212</v>
      </c>
      <c r="E65" s="12" t="s">
        <v>218</v>
      </c>
      <c r="F65" s="16">
        <v>26.089224433768017</v>
      </c>
      <c r="G65" s="16" t="str">
        <f t="shared" si="1"/>
        <v>25 - 34 years</v>
      </c>
      <c r="H65" s="18" t="s">
        <v>310</v>
      </c>
      <c r="I65" s="18"/>
      <c r="J65" s="2"/>
      <c r="K65" s="2" t="s">
        <v>425</v>
      </c>
      <c r="L65" s="118">
        <v>779058155</v>
      </c>
      <c r="M65" s="34"/>
      <c r="N65" s="3" t="s">
        <v>560</v>
      </c>
      <c r="O65" s="2"/>
      <c r="P65" s="2"/>
      <c r="Q65" s="2"/>
      <c r="R65" s="130"/>
      <c r="S65" s="3" t="s">
        <v>1195</v>
      </c>
      <c r="T65" s="3" t="s">
        <v>1179</v>
      </c>
      <c r="U65" s="3" t="s">
        <v>1188</v>
      </c>
      <c r="V65" s="325" t="s">
        <v>1178</v>
      </c>
      <c r="W65" s="5" t="s">
        <v>1197</v>
      </c>
      <c r="X65" s="27">
        <v>45231</v>
      </c>
      <c r="Y65" s="5"/>
      <c r="Z65" s="30"/>
      <c r="AA65" s="5" t="s">
        <v>568</v>
      </c>
      <c r="AB65" s="300" t="s">
        <v>1134</v>
      </c>
      <c r="AC65" s="300"/>
      <c r="AD65" s="92" t="s">
        <v>689</v>
      </c>
      <c r="AE65" s="7"/>
    </row>
    <row r="66" spans="1:31" ht="16" customHeight="1" thickBot="1">
      <c r="A66" s="97">
        <v>2052199300587</v>
      </c>
      <c r="B66" s="28" t="s">
        <v>63</v>
      </c>
      <c r="C66" s="15" t="s">
        <v>65</v>
      </c>
      <c r="D66" s="15" t="s">
        <v>64</v>
      </c>
      <c r="E66" s="14" t="s">
        <v>217</v>
      </c>
      <c r="F66" s="16">
        <v>30.086479066575155</v>
      </c>
      <c r="G66" s="16" t="str">
        <f t="shared" ref="G66:G97" si="2">IF(AND(AGE&gt;=15,AGE&lt;=24),"15 - 24 years",IF(AND(AGE&gt;=25,AGE&lt;=34),"25 - 34 years","&gt;= 35"))</f>
        <v>25 - 34 years</v>
      </c>
      <c r="H66" s="18" t="s">
        <v>225</v>
      </c>
      <c r="I66" s="18"/>
      <c r="J66" s="2"/>
      <c r="K66" s="2" t="s">
        <v>335</v>
      </c>
      <c r="L66" s="118">
        <v>775208229</v>
      </c>
      <c r="M66" s="34"/>
      <c r="N66" s="3" t="s">
        <v>489</v>
      </c>
      <c r="O66" s="2"/>
      <c r="P66" s="2"/>
      <c r="Q66" s="2"/>
      <c r="R66" s="130"/>
      <c r="S66" s="3" t="s">
        <v>815</v>
      </c>
      <c r="T66" s="286" t="s">
        <v>568</v>
      </c>
      <c r="U66" s="5" t="s">
        <v>437</v>
      </c>
      <c r="V66" s="29" t="s">
        <v>431</v>
      </c>
      <c r="W66" s="2" t="s">
        <v>435</v>
      </c>
      <c r="X66" s="57">
        <v>45154</v>
      </c>
      <c r="Y66" s="5">
        <v>75000</v>
      </c>
      <c r="Z66" s="58">
        <v>3</v>
      </c>
      <c r="AA66" s="5" t="s">
        <v>432</v>
      </c>
      <c r="AB66" s="300" t="s">
        <v>1134</v>
      </c>
      <c r="AC66" s="307"/>
      <c r="AD66" s="92" t="s">
        <v>692</v>
      </c>
      <c r="AE66" s="7"/>
    </row>
    <row r="67" spans="1:31" ht="16" customHeight="1" thickBot="1">
      <c r="A67" s="97">
        <v>1767201201256</v>
      </c>
      <c r="B67" s="28" t="s">
        <v>63</v>
      </c>
      <c r="C67" s="15" t="s">
        <v>67</v>
      </c>
      <c r="D67" s="15" t="s">
        <v>66</v>
      </c>
      <c r="E67" s="12" t="s">
        <v>218</v>
      </c>
      <c r="F67" s="16">
        <v>23.481125600549074</v>
      </c>
      <c r="G67" s="16" t="str">
        <f t="shared" si="2"/>
        <v>15 - 24 years</v>
      </c>
      <c r="H67" s="18" t="s">
        <v>226</v>
      </c>
      <c r="I67" s="18"/>
      <c r="J67" s="2"/>
      <c r="K67" s="2" t="s">
        <v>336</v>
      </c>
      <c r="L67" s="118">
        <v>772202517</v>
      </c>
      <c r="M67" s="34"/>
      <c r="N67" s="3"/>
      <c r="O67" s="2"/>
      <c r="P67" s="2"/>
      <c r="Q67" s="2"/>
      <c r="R67" s="130"/>
      <c r="S67" s="3" t="s">
        <v>438</v>
      </c>
      <c r="T67" s="286" t="s">
        <v>568</v>
      </c>
      <c r="U67" s="5" t="s">
        <v>439</v>
      </c>
      <c r="V67" s="29" t="s">
        <v>431</v>
      </c>
      <c r="W67" s="2" t="s">
        <v>435</v>
      </c>
      <c r="X67" s="27">
        <v>45103</v>
      </c>
      <c r="Y67" s="5">
        <v>150000</v>
      </c>
      <c r="Z67" s="30">
        <v>6</v>
      </c>
      <c r="AA67" s="5" t="s">
        <v>432</v>
      </c>
      <c r="AB67" s="300" t="s">
        <v>1134</v>
      </c>
      <c r="AC67" s="307"/>
      <c r="AD67" s="92" t="s">
        <v>693</v>
      </c>
      <c r="AE67" s="7"/>
    </row>
    <row r="68" spans="1:31" ht="16" customHeight="1" thickBot="1">
      <c r="A68" s="99">
        <v>22901996009452</v>
      </c>
      <c r="B68" s="28" t="s">
        <v>63</v>
      </c>
      <c r="C68" s="15" t="s">
        <v>69</v>
      </c>
      <c r="D68" s="15" t="s">
        <v>68</v>
      </c>
      <c r="E68" s="12" t="s">
        <v>217</v>
      </c>
      <c r="F68" s="16">
        <v>27.121482498284145</v>
      </c>
      <c r="G68" s="16" t="str">
        <f t="shared" si="2"/>
        <v>25 - 34 years</v>
      </c>
      <c r="H68" s="18" t="s">
        <v>227</v>
      </c>
      <c r="I68" s="18"/>
      <c r="J68" s="2"/>
      <c r="K68" s="2" t="s">
        <v>337</v>
      </c>
      <c r="L68" s="118">
        <v>773206929</v>
      </c>
      <c r="M68" s="34"/>
      <c r="N68" s="3" t="s">
        <v>490</v>
      </c>
      <c r="O68" s="2"/>
      <c r="P68" s="2"/>
      <c r="Q68" s="2"/>
      <c r="R68" s="130"/>
      <c r="S68" s="3" t="s">
        <v>815</v>
      </c>
      <c r="T68" s="286" t="s">
        <v>568</v>
      </c>
      <c r="U68" s="5" t="s">
        <v>793</v>
      </c>
      <c r="V68" s="29" t="s">
        <v>431</v>
      </c>
      <c r="W68" s="2" t="s">
        <v>435</v>
      </c>
      <c r="X68" s="27"/>
      <c r="Y68" s="5">
        <v>60000</v>
      </c>
      <c r="Z68" s="30">
        <v>3</v>
      </c>
      <c r="AA68" s="5" t="s">
        <v>432</v>
      </c>
      <c r="AB68" s="300" t="s">
        <v>1134</v>
      </c>
      <c r="AC68" s="307" t="s">
        <v>611</v>
      </c>
      <c r="AD68" s="92" t="s">
        <v>694</v>
      </c>
      <c r="AE68" s="7"/>
    </row>
    <row r="69" spans="1:31" ht="16" customHeight="1" thickBot="1">
      <c r="A69" s="97">
        <v>2755199800572</v>
      </c>
      <c r="B69" s="28" t="s">
        <v>63</v>
      </c>
      <c r="C69" s="15" t="s">
        <v>75</v>
      </c>
      <c r="D69" s="15" t="s">
        <v>74</v>
      </c>
      <c r="E69" s="12" t="s">
        <v>217</v>
      </c>
      <c r="F69" s="16">
        <v>25.677419354838708</v>
      </c>
      <c r="G69" s="16" t="str">
        <f t="shared" si="2"/>
        <v>25 - 34 years</v>
      </c>
      <c r="H69" s="18" t="s">
        <v>230</v>
      </c>
      <c r="I69" s="18"/>
      <c r="J69" s="2"/>
      <c r="K69" s="2" t="s">
        <v>340</v>
      </c>
      <c r="L69" s="118">
        <v>784458423</v>
      </c>
      <c r="M69" s="34"/>
      <c r="N69" s="3" t="s">
        <v>492</v>
      </c>
      <c r="O69" s="2" t="s">
        <v>569</v>
      </c>
      <c r="P69" s="2"/>
      <c r="Q69" s="2"/>
      <c r="R69" s="130"/>
      <c r="S69" s="3" t="s">
        <v>785</v>
      </c>
      <c r="T69" s="286" t="s">
        <v>568</v>
      </c>
      <c r="U69" s="5" t="s">
        <v>784</v>
      </c>
      <c r="V69" s="29" t="s">
        <v>431</v>
      </c>
      <c r="W69" s="2" t="s">
        <v>435</v>
      </c>
      <c r="X69" s="27">
        <v>45261</v>
      </c>
      <c r="Y69" s="5">
        <v>100000</v>
      </c>
      <c r="Z69" s="30">
        <v>6</v>
      </c>
      <c r="AA69" s="5"/>
      <c r="AB69" s="300" t="s">
        <v>1134</v>
      </c>
      <c r="AC69" s="307"/>
      <c r="AD69" s="92" t="s">
        <v>696</v>
      </c>
      <c r="AE69" s="7"/>
    </row>
    <row r="70" spans="1:31" ht="16" customHeight="1" thickBot="1">
      <c r="A70" s="97">
        <v>2870199900214</v>
      </c>
      <c r="B70" s="28" t="s">
        <v>63</v>
      </c>
      <c r="C70" s="15" t="s">
        <v>77</v>
      </c>
      <c r="D70" s="15" t="s">
        <v>76</v>
      </c>
      <c r="E70" s="14" t="s">
        <v>217</v>
      </c>
      <c r="F70" s="16">
        <v>25</v>
      </c>
      <c r="G70" s="16" t="str">
        <f t="shared" si="2"/>
        <v>25 - 34 years</v>
      </c>
      <c r="H70" s="18" t="s">
        <v>231</v>
      </c>
      <c r="I70" s="18"/>
      <c r="J70" s="2"/>
      <c r="K70" s="2" t="s">
        <v>341</v>
      </c>
      <c r="L70" s="118">
        <v>777680301</v>
      </c>
      <c r="M70" s="34"/>
      <c r="N70" s="3" t="s">
        <v>493</v>
      </c>
      <c r="O70" s="2"/>
      <c r="P70" s="2"/>
      <c r="Q70" s="2"/>
      <c r="R70" s="130"/>
      <c r="S70" s="3" t="s">
        <v>616</v>
      </c>
      <c r="T70" s="286" t="s">
        <v>568</v>
      </c>
      <c r="U70" s="5" t="s">
        <v>440</v>
      </c>
      <c r="V70" s="29" t="s">
        <v>431</v>
      </c>
      <c r="W70" s="2" t="s">
        <v>441</v>
      </c>
      <c r="X70" s="27">
        <v>45150</v>
      </c>
      <c r="Y70" s="5">
        <v>200000</v>
      </c>
      <c r="Z70" s="30">
        <v>3</v>
      </c>
      <c r="AA70" s="5" t="s">
        <v>432</v>
      </c>
      <c r="AB70" s="300" t="s">
        <v>1134</v>
      </c>
      <c r="AC70" s="307"/>
      <c r="AD70" s="92" t="s">
        <v>697</v>
      </c>
      <c r="AE70" s="7"/>
    </row>
    <row r="71" spans="1:31" ht="29.5" customHeight="1" thickTop="1" thickBot="1">
      <c r="A71" s="100">
        <v>2752200101111</v>
      </c>
      <c r="B71" s="28" t="s">
        <v>63</v>
      </c>
      <c r="C71" s="15" t="s">
        <v>79</v>
      </c>
      <c r="D71" s="15" t="s">
        <v>78</v>
      </c>
      <c r="E71" s="14" t="s">
        <v>217</v>
      </c>
      <c r="F71" s="16">
        <v>22.231983527796842</v>
      </c>
      <c r="G71" s="16" t="str">
        <f t="shared" si="2"/>
        <v>15 - 24 years</v>
      </c>
      <c r="H71" s="18" t="s">
        <v>232</v>
      </c>
      <c r="I71" s="18"/>
      <c r="J71" s="2"/>
      <c r="K71" s="2" t="s">
        <v>342</v>
      </c>
      <c r="L71" s="118">
        <v>762380240</v>
      </c>
      <c r="M71" s="34"/>
      <c r="N71" s="3" t="s">
        <v>494</v>
      </c>
      <c r="O71" s="2" t="s">
        <v>569</v>
      </c>
      <c r="P71" s="2" t="s">
        <v>571</v>
      </c>
      <c r="Q71" s="2"/>
      <c r="R71" s="130"/>
      <c r="S71" s="3" t="s">
        <v>616</v>
      </c>
      <c r="T71" s="286" t="s">
        <v>568</v>
      </c>
      <c r="U71" s="5" t="s">
        <v>613</v>
      </c>
      <c r="V71" s="29" t="s">
        <v>431</v>
      </c>
      <c r="W71" s="5" t="s">
        <v>435</v>
      </c>
      <c r="X71" s="27">
        <v>45215</v>
      </c>
      <c r="Y71" s="59"/>
      <c r="Z71" s="30">
        <v>3</v>
      </c>
      <c r="AA71" s="89"/>
      <c r="AB71" s="300" t="s">
        <v>1134</v>
      </c>
      <c r="AC71" s="307"/>
      <c r="AD71" s="92" t="s">
        <v>698</v>
      </c>
      <c r="AE71" s="7"/>
    </row>
    <row r="72" spans="1:31" ht="16.5" customHeight="1" thickTop="1" thickBot="1">
      <c r="A72" s="100">
        <v>2870199900572</v>
      </c>
      <c r="B72" s="28" t="s">
        <v>63</v>
      </c>
      <c r="C72" s="15" t="s">
        <v>81</v>
      </c>
      <c r="D72" s="15" t="s">
        <v>80</v>
      </c>
      <c r="E72" s="14" t="s">
        <v>217</v>
      </c>
      <c r="F72" s="16">
        <v>25</v>
      </c>
      <c r="G72" s="16" t="str">
        <f t="shared" si="2"/>
        <v>25 - 34 years</v>
      </c>
      <c r="H72" s="18" t="s">
        <v>233</v>
      </c>
      <c r="I72" s="18"/>
      <c r="J72" s="2"/>
      <c r="K72" s="2" t="s">
        <v>343</v>
      </c>
      <c r="L72" s="118">
        <v>772775066</v>
      </c>
      <c r="M72" s="34"/>
      <c r="N72" s="3" t="s">
        <v>495</v>
      </c>
      <c r="O72" s="2"/>
      <c r="P72" s="2"/>
      <c r="Q72" s="2"/>
      <c r="R72" s="130"/>
      <c r="S72" s="3" t="s">
        <v>442</v>
      </c>
      <c r="T72" s="286" t="s">
        <v>568</v>
      </c>
      <c r="U72" s="5" t="s">
        <v>443</v>
      </c>
      <c r="V72" s="29" t="s">
        <v>431</v>
      </c>
      <c r="W72" s="5" t="s">
        <v>435</v>
      </c>
      <c r="X72" s="27">
        <v>45146</v>
      </c>
      <c r="Y72" s="5">
        <v>200000</v>
      </c>
      <c r="Z72" s="30">
        <v>6</v>
      </c>
      <c r="AA72" s="5" t="s">
        <v>432</v>
      </c>
      <c r="AB72" s="300" t="s">
        <v>1134</v>
      </c>
      <c r="AC72" s="307"/>
      <c r="AD72" s="92" t="s">
        <v>699</v>
      </c>
      <c r="AE72" s="7"/>
    </row>
    <row r="73" spans="1:31" ht="16.5" customHeight="1" thickTop="1" thickBot="1">
      <c r="A73" s="100">
        <v>2763199300484</v>
      </c>
      <c r="B73" s="28" t="s">
        <v>63</v>
      </c>
      <c r="C73" s="15" t="s">
        <v>85</v>
      </c>
      <c r="D73" s="15" t="s">
        <v>84</v>
      </c>
      <c r="E73" s="14" t="s">
        <v>217</v>
      </c>
      <c r="F73" s="16">
        <v>29.924502402196293</v>
      </c>
      <c r="G73" s="16" t="str">
        <f t="shared" si="2"/>
        <v>25 - 34 years</v>
      </c>
      <c r="H73" s="18" t="s">
        <v>235</v>
      </c>
      <c r="I73" s="18"/>
      <c r="J73" s="2"/>
      <c r="K73" s="2" t="s">
        <v>344</v>
      </c>
      <c r="L73" s="118">
        <v>770241704</v>
      </c>
      <c r="M73" s="34"/>
      <c r="N73" s="3" t="s">
        <v>496</v>
      </c>
      <c r="O73" s="2"/>
      <c r="P73" s="2"/>
      <c r="Q73" s="2"/>
      <c r="R73" s="130"/>
      <c r="S73" s="3" t="s">
        <v>1196</v>
      </c>
      <c r="T73" s="286" t="s">
        <v>568</v>
      </c>
      <c r="U73" s="5" t="s">
        <v>618</v>
      </c>
      <c r="V73" s="29" t="s">
        <v>431</v>
      </c>
      <c r="W73" s="5" t="s">
        <v>617</v>
      </c>
      <c r="X73" s="27">
        <v>45232</v>
      </c>
      <c r="Y73" s="5"/>
      <c r="Z73" s="30">
        <v>3</v>
      </c>
      <c r="AA73" s="5"/>
      <c r="AB73" s="300" t="s">
        <v>1134</v>
      </c>
      <c r="AC73" s="307"/>
      <c r="AD73" s="92" t="s">
        <v>701</v>
      </c>
      <c r="AE73" s="7"/>
    </row>
    <row r="74" spans="1:31" ht="20.5" customHeight="1" thickTop="1" thickBot="1">
      <c r="A74" s="100">
        <v>2619199900264</v>
      </c>
      <c r="B74" s="28" t="s">
        <v>63</v>
      </c>
      <c r="C74" s="36" t="s">
        <v>89</v>
      </c>
      <c r="D74" s="15" t="s">
        <v>88</v>
      </c>
      <c r="E74" s="14" t="s">
        <v>217</v>
      </c>
      <c r="F74" s="16">
        <v>25</v>
      </c>
      <c r="G74" s="16" t="str">
        <f t="shared" si="2"/>
        <v>25 - 34 years</v>
      </c>
      <c r="H74" s="18" t="s">
        <v>237</v>
      </c>
      <c r="I74" s="18"/>
      <c r="J74" s="2"/>
      <c r="K74" s="2" t="s">
        <v>346</v>
      </c>
      <c r="L74" s="118">
        <v>771433534</v>
      </c>
      <c r="M74" s="34"/>
      <c r="N74" s="3" t="s">
        <v>497</v>
      </c>
      <c r="O74" s="2"/>
      <c r="P74" s="2"/>
      <c r="Q74" s="2"/>
      <c r="R74" s="130"/>
      <c r="S74" s="3" t="s">
        <v>815</v>
      </c>
      <c r="T74" s="286" t="s">
        <v>568</v>
      </c>
      <c r="U74" s="5" t="s">
        <v>444</v>
      </c>
      <c r="V74" s="29" t="s">
        <v>431</v>
      </c>
      <c r="W74" s="2" t="s">
        <v>441</v>
      </c>
      <c r="X74" s="27">
        <v>45175</v>
      </c>
      <c r="Y74" s="5">
        <v>200000</v>
      </c>
      <c r="Z74" s="30">
        <v>2</v>
      </c>
      <c r="AA74" s="5" t="s">
        <v>432</v>
      </c>
      <c r="AB74" s="300" t="s">
        <v>1134</v>
      </c>
      <c r="AC74" s="307"/>
      <c r="AD74" s="92" t="s">
        <v>702</v>
      </c>
      <c r="AE74" s="7"/>
    </row>
    <row r="75" spans="1:31" ht="16.5" customHeight="1" thickTop="1" thickBot="1">
      <c r="A75" s="100">
        <v>1773199800486</v>
      </c>
      <c r="B75" s="28" t="s">
        <v>63</v>
      </c>
      <c r="C75" s="36" t="s">
        <v>91</v>
      </c>
      <c r="D75" s="15" t="s">
        <v>90</v>
      </c>
      <c r="E75" s="14" t="s">
        <v>218</v>
      </c>
      <c r="F75" s="16">
        <v>25.468771448181194</v>
      </c>
      <c r="G75" s="16" t="str">
        <f t="shared" si="2"/>
        <v>25 - 34 years</v>
      </c>
      <c r="H75" s="18" t="s">
        <v>238</v>
      </c>
      <c r="I75" s="18"/>
      <c r="J75" s="2"/>
      <c r="K75" s="2" t="s">
        <v>347</v>
      </c>
      <c r="L75" s="118">
        <v>774715655</v>
      </c>
      <c r="M75" s="34"/>
      <c r="N75" s="3" t="s">
        <v>498</v>
      </c>
      <c r="O75" s="2"/>
      <c r="P75" s="2"/>
      <c r="Q75" s="2"/>
      <c r="R75" s="130"/>
      <c r="S75" s="3" t="s">
        <v>742</v>
      </c>
      <c r="T75" s="286" t="s">
        <v>568</v>
      </c>
      <c r="U75" s="5" t="s">
        <v>755</v>
      </c>
      <c r="V75" s="29" t="s">
        <v>431</v>
      </c>
      <c r="W75" s="50" t="s">
        <v>435</v>
      </c>
      <c r="X75" s="90"/>
      <c r="Y75" s="5">
        <v>100000</v>
      </c>
      <c r="Z75" s="30">
        <v>2</v>
      </c>
      <c r="AA75" s="5" t="s">
        <v>568</v>
      </c>
      <c r="AB75" s="300" t="s">
        <v>1134</v>
      </c>
      <c r="AC75" s="307"/>
      <c r="AD75" s="92" t="s">
        <v>703</v>
      </c>
      <c r="AE75" s="7"/>
    </row>
    <row r="76" spans="1:31" ht="16.5" customHeight="1" thickTop="1" thickBot="1">
      <c r="A76" s="100">
        <v>1125199300718</v>
      </c>
      <c r="B76" s="28" t="s">
        <v>63</v>
      </c>
      <c r="C76" s="15" t="s">
        <v>93</v>
      </c>
      <c r="D76" s="15" t="s">
        <v>92</v>
      </c>
      <c r="E76" s="12" t="s">
        <v>218</v>
      </c>
      <c r="F76" s="16">
        <v>30.155113246396706</v>
      </c>
      <c r="G76" s="16" t="str">
        <f t="shared" si="2"/>
        <v>25 - 34 years</v>
      </c>
      <c r="H76" s="18" t="s">
        <v>239</v>
      </c>
      <c r="I76" s="18"/>
      <c r="J76" s="2"/>
      <c r="K76" s="2" t="s">
        <v>348</v>
      </c>
      <c r="L76" s="118">
        <v>773880249</v>
      </c>
      <c r="M76" s="34"/>
      <c r="N76" s="3" t="s">
        <v>499</v>
      </c>
      <c r="O76" s="2" t="s">
        <v>562</v>
      </c>
      <c r="P76" s="2"/>
      <c r="Q76" s="2"/>
      <c r="R76" s="130"/>
      <c r="S76" s="3" t="s">
        <v>801</v>
      </c>
      <c r="T76" s="286" t="s">
        <v>568</v>
      </c>
      <c r="U76" s="5" t="s">
        <v>800</v>
      </c>
      <c r="V76" s="29" t="s">
        <v>431</v>
      </c>
      <c r="W76" s="50" t="s">
        <v>435</v>
      </c>
      <c r="X76" s="27">
        <v>44927</v>
      </c>
      <c r="Y76" s="5">
        <v>60000</v>
      </c>
      <c r="Z76" s="30">
        <v>3</v>
      </c>
      <c r="AA76" s="5" t="s">
        <v>802</v>
      </c>
      <c r="AB76" s="300" t="s">
        <v>1134</v>
      </c>
      <c r="AC76" s="307"/>
      <c r="AD76" s="92" t="s">
        <v>704</v>
      </c>
      <c r="AE76" s="7"/>
    </row>
    <row r="77" spans="1:31" ht="16.5" customHeight="1" thickTop="1" thickBot="1">
      <c r="A77" s="101">
        <v>19701997000842</v>
      </c>
      <c r="B77" s="28" t="s">
        <v>63</v>
      </c>
      <c r="C77" s="15" t="s">
        <v>95</v>
      </c>
      <c r="D77" s="15" t="s">
        <v>94</v>
      </c>
      <c r="E77" s="14" t="s">
        <v>218</v>
      </c>
      <c r="F77" s="16">
        <v>26.835964310226494</v>
      </c>
      <c r="G77" s="16" t="str">
        <f t="shared" si="2"/>
        <v>25 - 34 years</v>
      </c>
      <c r="H77" s="18" t="s">
        <v>240</v>
      </c>
      <c r="I77" s="18"/>
      <c r="J77" s="2"/>
      <c r="K77" s="2" t="s">
        <v>349</v>
      </c>
      <c r="L77" s="118">
        <v>781366196</v>
      </c>
      <c r="M77" s="34"/>
      <c r="N77" s="3" t="s">
        <v>500</v>
      </c>
      <c r="O77" s="2" t="s">
        <v>465</v>
      </c>
      <c r="P77" s="2"/>
      <c r="Q77" s="2"/>
      <c r="R77" s="130"/>
      <c r="S77" s="3" t="s">
        <v>742</v>
      </c>
      <c r="T77" s="286" t="s">
        <v>568</v>
      </c>
      <c r="U77" s="5" t="s">
        <v>755</v>
      </c>
      <c r="V77" s="29" t="s">
        <v>431</v>
      </c>
      <c r="W77" s="50" t="s">
        <v>435</v>
      </c>
      <c r="X77" s="129"/>
      <c r="Y77" s="5">
        <v>100000</v>
      </c>
      <c r="Z77" s="30">
        <v>3</v>
      </c>
      <c r="AA77" s="5">
        <v>777971304</v>
      </c>
      <c r="AB77" s="300" t="s">
        <v>1134</v>
      </c>
      <c r="AC77" s="307"/>
      <c r="AD77" s="92" t="s">
        <v>705</v>
      </c>
      <c r="AE77" s="7"/>
    </row>
    <row r="78" spans="1:31" ht="16.5" customHeight="1" thickTop="1" thickBot="1">
      <c r="A78" s="100">
        <v>2605200201449</v>
      </c>
      <c r="B78" s="28" t="s">
        <v>63</v>
      </c>
      <c r="C78" s="15" t="s">
        <v>30</v>
      </c>
      <c r="D78" s="15" t="s">
        <v>96</v>
      </c>
      <c r="E78" s="12" t="s">
        <v>217</v>
      </c>
      <c r="F78" s="16">
        <v>30.83047357584077</v>
      </c>
      <c r="G78" s="16" t="str">
        <f t="shared" si="2"/>
        <v>25 - 34 years</v>
      </c>
      <c r="H78" s="18" t="s">
        <v>241</v>
      </c>
      <c r="I78" s="18"/>
      <c r="J78" s="2"/>
      <c r="K78" s="2" t="s">
        <v>350</v>
      </c>
      <c r="L78" s="118">
        <v>770200027</v>
      </c>
      <c r="M78" s="34"/>
      <c r="N78" s="3" t="s">
        <v>501</v>
      </c>
      <c r="O78" s="2" t="s">
        <v>562</v>
      </c>
      <c r="P78" s="2"/>
      <c r="Q78" s="2"/>
      <c r="R78" s="130"/>
      <c r="S78" s="3" t="s">
        <v>807</v>
      </c>
      <c r="T78" s="286" t="s">
        <v>568</v>
      </c>
      <c r="U78" s="5" t="s">
        <v>808</v>
      </c>
      <c r="V78" s="29" t="s">
        <v>431</v>
      </c>
      <c r="W78" s="50" t="s">
        <v>435</v>
      </c>
      <c r="X78" s="27">
        <v>45231</v>
      </c>
      <c r="Y78" s="5">
        <v>50000</v>
      </c>
      <c r="Z78" s="30">
        <v>4</v>
      </c>
      <c r="AA78" s="5"/>
      <c r="AB78" s="300" t="s">
        <v>1134</v>
      </c>
      <c r="AC78" s="307"/>
      <c r="AD78" s="92" t="s">
        <v>706</v>
      </c>
      <c r="AE78" s="7"/>
    </row>
    <row r="79" spans="1:31" ht="16.5" customHeight="1" thickTop="1" thickBot="1">
      <c r="A79" s="100">
        <v>2994199900097</v>
      </c>
      <c r="B79" s="28" t="s">
        <v>63</v>
      </c>
      <c r="C79" s="15" t="s">
        <v>98</v>
      </c>
      <c r="D79" s="15" t="s">
        <v>97</v>
      </c>
      <c r="E79" s="14" t="s">
        <v>217</v>
      </c>
      <c r="F79" s="16">
        <v>25</v>
      </c>
      <c r="G79" s="16" t="str">
        <f t="shared" si="2"/>
        <v>25 - 34 years</v>
      </c>
      <c r="H79" s="18" t="s">
        <v>242</v>
      </c>
      <c r="I79" s="18"/>
      <c r="J79" s="2"/>
      <c r="K79" s="2" t="s">
        <v>351</v>
      </c>
      <c r="L79" s="118">
        <v>773832788</v>
      </c>
      <c r="M79" s="34"/>
      <c r="N79" s="3" t="s">
        <v>502</v>
      </c>
      <c r="O79" s="2"/>
      <c r="P79" s="2"/>
      <c r="Q79" s="2"/>
      <c r="R79" s="130"/>
      <c r="S79" s="3" t="s">
        <v>742</v>
      </c>
      <c r="T79" s="286" t="s">
        <v>568</v>
      </c>
      <c r="U79" s="5" t="s">
        <v>809</v>
      </c>
      <c r="V79" s="29" t="s">
        <v>431</v>
      </c>
      <c r="W79" s="50" t="s">
        <v>435</v>
      </c>
      <c r="X79" s="27">
        <v>45238</v>
      </c>
      <c r="Y79" s="5">
        <v>90000</v>
      </c>
      <c r="Z79" s="30">
        <v>3</v>
      </c>
      <c r="AA79" s="5" t="s">
        <v>810</v>
      </c>
      <c r="AB79" s="300" t="s">
        <v>1134</v>
      </c>
      <c r="AC79" s="307"/>
      <c r="AD79" s="92" t="s">
        <v>707</v>
      </c>
      <c r="AE79" s="7"/>
    </row>
    <row r="80" spans="1:31" ht="16.5" customHeight="1" thickTop="1" thickBot="1">
      <c r="A80" s="100">
        <v>2908199900486</v>
      </c>
      <c r="B80" s="28" t="s">
        <v>63</v>
      </c>
      <c r="C80" s="15" t="s">
        <v>95</v>
      </c>
      <c r="D80" s="15" t="s">
        <v>99</v>
      </c>
      <c r="E80" s="12" t="s">
        <v>217</v>
      </c>
      <c r="F80" s="16">
        <v>24</v>
      </c>
      <c r="G80" s="16" t="str">
        <f t="shared" si="2"/>
        <v>15 - 24 years</v>
      </c>
      <c r="H80" s="18" t="s">
        <v>243</v>
      </c>
      <c r="I80" s="18"/>
      <c r="J80" s="2"/>
      <c r="K80" s="2" t="s">
        <v>352</v>
      </c>
      <c r="L80" s="118">
        <v>772201911</v>
      </c>
      <c r="M80" s="34"/>
      <c r="N80" s="3" t="s">
        <v>503</v>
      </c>
      <c r="O80" s="288" t="s">
        <v>463</v>
      </c>
      <c r="P80" s="288"/>
      <c r="Q80" s="2"/>
      <c r="R80" s="130"/>
      <c r="S80" s="3" t="s">
        <v>815</v>
      </c>
      <c r="T80" s="46" t="s">
        <v>1158</v>
      </c>
      <c r="U80" s="5" t="s">
        <v>748</v>
      </c>
      <c r="V80" s="29" t="s">
        <v>431</v>
      </c>
      <c r="W80" s="50" t="s">
        <v>435</v>
      </c>
      <c r="X80" s="27"/>
      <c r="Y80" s="5">
        <v>60000</v>
      </c>
      <c r="Z80" s="30">
        <v>3</v>
      </c>
      <c r="AA80" s="5" t="s">
        <v>812</v>
      </c>
      <c r="AB80" s="300" t="s">
        <v>1134</v>
      </c>
      <c r="AC80" s="307"/>
      <c r="AD80" s="92" t="s">
        <v>708</v>
      </c>
      <c r="AE80" s="7"/>
    </row>
    <row r="81" spans="1:31" ht="16.5" customHeight="1" thickTop="1" thickBot="1">
      <c r="A81" s="100">
        <v>1178199700276</v>
      </c>
      <c r="B81" s="28" t="s">
        <v>63</v>
      </c>
      <c r="C81" s="15" t="s">
        <v>103</v>
      </c>
      <c r="D81" s="15" t="s">
        <v>102</v>
      </c>
      <c r="E81" s="12" t="s">
        <v>218</v>
      </c>
      <c r="F81" s="16">
        <v>26.723404255319149</v>
      </c>
      <c r="G81" s="16" t="str">
        <f t="shared" si="2"/>
        <v>25 - 34 years</v>
      </c>
      <c r="H81" s="18" t="s">
        <v>245</v>
      </c>
      <c r="I81" s="18"/>
      <c r="J81" s="2"/>
      <c r="K81" s="2" t="s">
        <v>353</v>
      </c>
      <c r="L81" s="118">
        <v>773168410</v>
      </c>
      <c r="M81" s="34"/>
      <c r="N81" s="3" t="s">
        <v>504</v>
      </c>
      <c r="O81" s="2"/>
      <c r="P81" s="2"/>
      <c r="Q81" s="2"/>
      <c r="R81" s="130"/>
      <c r="S81" s="3" t="s">
        <v>815</v>
      </c>
      <c r="T81" s="286" t="s">
        <v>568</v>
      </c>
      <c r="U81" s="5" t="s">
        <v>445</v>
      </c>
      <c r="V81" s="29" t="s">
        <v>431</v>
      </c>
      <c r="W81" s="50" t="s">
        <v>435</v>
      </c>
      <c r="X81" s="27">
        <v>45188</v>
      </c>
      <c r="Y81" s="5">
        <v>100000</v>
      </c>
      <c r="Z81" s="30">
        <v>6</v>
      </c>
      <c r="AA81" s="5" t="s">
        <v>432</v>
      </c>
      <c r="AB81" s="300" t="s">
        <v>1134</v>
      </c>
      <c r="AC81" s="307"/>
      <c r="AD81" s="92" t="s">
        <v>710</v>
      </c>
      <c r="AE81" s="7"/>
    </row>
    <row r="82" spans="1:31" ht="16.5" customHeight="1" thickTop="1" thickBot="1">
      <c r="A82" s="100">
        <v>2611199800343</v>
      </c>
      <c r="B82" s="28" t="s">
        <v>63</v>
      </c>
      <c r="C82" s="15" t="s">
        <v>106</v>
      </c>
      <c r="D82" s="15" t="s">
        <v>47</v>
      </c>
      <c r="E82" s="14" t="s">
        <v>217</v>
      </c>
      <c r="F82" s="16">
        <v>25.08716540837337</v>
      </c>
      <c r="G82" s="16" t="str">
        <f t="shared" si="2"/>
        <v>25 - 34 years</v>
      </c>
      <c r="H82" s="18" t="s">
        <v>247</v>
      </c>
      <c r="I82" s="18">
        <f>AGE</f>
        <v>25.08716540837337</v>
      </c>
      <c r="J82" s="2"/>
      <c r="K82" s="2" t="s">
        <v>355</v>
      </c>
      <c r="L82" s="118">
        <v>781825755</v>
      </c>
      <c r="M82" s="34"/>
      <c r="N82" s="3" t="s">
        <v>506</v>
      </c>
      <c r="O82" s="2"/>
      <c r="P82" s="2"/>
      <c r="Q82" s="2"/>
      <c r="R82" s="130"/>
      <c r="S82" s="3" t="s">
        <v>616</v>
      </c>
      <c r="T82" s="286" t="s">
        <v>568</v>
      </c>
      <c r="U82" s="5" t="s">
        <v>615</v>
      </c>
      <c r="V82" s="29" t="s">
        <v>431</v>
      </c>
      <c r="W82" s="50" t="s">
        <v>435</v>
      </c>
      <c r="X82" s="27">
        <v>45215</v>
      </c>
      <c r="Y82" s="59"/>
      <c r="Z82" s="30">
        <v>3</v>
      </c>
      <c r="AA82" s="89"/>
      <c r="AB82" s="300" t="s">
        <v>1134</v>
      </c>
      <c r="AC82" s="307"/>
      <c r="AD82" s="92" t="s">
        <v>712</v>
      </c>
      <c r="AE82" s="7"/>
    </row>
    <row r="83" spans="1:31" ht="16.5" customHeight="1" thickTop="1" thickBot="1">
      <c r="A83" s="100">
        <v>1455199900145</v>
      </c>
      <c r="B83" s="28" t="s">
        <v>63</v>
      </c>
      <c r="C83" s="15" t="s">
        <v>115</v>
      </c>
      <c r="D83" s="15" t="s">
        <v>114</v>
      </c>
      <c r="E83" s="12" t="s">
        <v>218</v>
      </c>
      <c r="F83" s="16">
        <v>25</v>
      </c>
      <c r="G83" s="16" t="str">
        <f t="shared" si="2"/>
        <v>25 - 34 years</v>
      </c>
      <c r="H83" s="18" t="s">
        <v>252</v>
      </c>
      <c r="I83" s="18"/>
      <c r="J83" s="2"/>
      <c r="K83" s="2" t="s">
        <v>360</v>
      </c>
      <c r="L83" s="118">
        <v>774940129</v>
      </c>
      <c r="M83" s="34"/>
      <c r="N83" s="3" t="s">
        <v>510</v>
      </c>
      <c r="O83" s="288" t="s">
        <v>463</v>
      </c>
      <c r="P83" s="288"/>
      <c r="Q83" s="2"/>
      <c r="R83" s="130"/>
      <c r="S83" s="3" t="s">
        <v>742</v>
      </c>
      <c r="T83" s="46" t="s">
        <v>1122</v>
      </c>
      <c r="U83" s="5" t="s">
        <v>748</v>
      </c>
      <c r="V83" s="29" t="s">
        <v>431</v>
      </c>
      <c r="W83" s="50" t="s">
        <v>435</v>
      </c>
      <c r="X83" s="57">
        <v>45232</v>
      </c>
      <c r="Y83" s="5">
        <v>60000</v>
      </c>
      <c r="Z83" s="30">
        <v>3</v>
      </c>
      <c r="AA83" s="5" t="s">
        <v>608</v>
      </c>
      <c r="AB83" s="300" t="s">
        <v>1134</v>
      </c>
      <c r="AC83" s="307"/>
      <c r="AD83" s="92" t="s">
        <v>717</v>
      </c>
      <c r="AE83" s="7"/>
    </row>
    <row r="84" spans="1:31" ht="16.5" customHeight="1" thickTop="1" thickBot="1">
      <c r="A84" s="100">
        <v>1757199700959</v>
      </c>
      <c r="B84" s="28" t="s">
        <v>63</v>
      </c>
      <c r="C84" s="15" t="s">
        <v>87</v>
      </c>
      <c r="D84" s="15" t="s">
        <v>116</v>
      </c>
      <c r="E84" s="14" t="s">
        <v>218</v>
      </c>
      <c r="F84" s="16">
        <v>26.201784488675361</v>
      </c>
      <c r="G84" s="16" t="str">
        <f t="shared" si="2"/>
        <v>25 - 34 years</v>
      </c>
      <c r="H84" s="18" t="s">
        <v>253</v>
      </c>
      <c r="I84" s="18"/>
      <c r="J84" s="2"/>
      <c r="K84" s="2" t="s">
        <v>361</v>
      </c>
      <c r="L84" s="118">
        <v>773488480</v>
      </c>
      <c r="M84" s="34"/>
      <c r="N84" s="3" t="s">
        <v>511</v>
      </c>
      <c r="O84" s="2"/>
      <c r="P84" s="2"/>
      <c r="Q84" s="2"/>
      <c r="R84" s="130"/>
      <c r="S84" s="3" t="s">
        <v>1117</v>
      </c>
      <c r="T84" s="286" t="s">
        <v>568</v>
      </c>
      <c r="U84" s="5" t="s">
        <v>799</v>
      </c>
      <c r="V84" s="29" t="s">
        <v>431</v>
      </c>
      <c r="W84" s="5" t="s">
        <v>441</v>
      </c>
      <c r="X84" s="27">
        <v>45264</v>
      </c>
      <c r="Y84" s="5">
        <v>150000</v>
      </c>
      <c r="Z84" s="30">
        <v>4</v>
      </c>
      <c r="AA84" s="5" t="s">
        <v>817</v>
      </c>
      <c r="AB84" s="300" t="s">
        <v>1134</v>
      </c>
      <c r="AC84" s="307"/>
      <c r="AD84" s="92" t="s">
        <v>718</v>
      </c>
      <c r="AE84" s="7"/>
    </row>
    <row r="85" spans="1:31" ht="16.5" customHeight="1" thickTop="1" thickBot="1">
      <c r="A85" s="100">
        <v>2990200300611</v>
      </c>
      <c r="B85" s="28" t="s">
        <v>63</v>
      </c>
      <c r="C85" s="36" t="s">
        <v>123</v>
      </c>
      <c r="D85" s="15" t="s">
        <v>122</v>
      </c>
      <c r="E85" s="14" t="s">
        <v>217</v>
      </c>
      <c r="F85" s="16">
        <v>22.446122168840084</v>
      </c>
      <c r="G85" s="16" t="str">
        <f t="shared" si="2"/>
        <v>15 - 24 years</v>
      </c>
      <c r="H85" s="18" t="s">
        <v>257</v>
      </c>
      <c r="I85" s="18"/>
      <c r="J85" s="2"/>
      <c r="K85" s="2" t="s">
        <v>365</v>
      </c>
      <c r="L85" s="118">
        <v>773068637</v>
      </c>
      <c r="M85" s="34"/>
      <c r="N85" s="3" t="s">
        <v>514</v>
      </c>
      <c r="O85" s="288" t="s">
        <v>566</v>
      </c>
      <c r="P85" s="288"/>
      <c r="Q85" s="2"/>
      <c r="R85" s="130"/>
      <c r="S85" s="3" t="s">
        <v>742</v>
      </c>
      <c r="T85" s="286" t="s">
        <v>568</v>
      </c>
      <c r="U85" s="5" t="s">
        <v>462</v>
      </c>
      <c r="V85" s="29" t="s">
        <v>431</v>
      </c>
      <c r="W85" s="50" t="s">
        <v>435</v>
      </c>
      <c r="X85" s="27">
        <v>45201</v>
      </c>
      <c r="Y85" s="5">
        <v>100000</v>
      </c>
      <c r="Z85" s="30">
        <v>6</v>
      </c>
      <c r="AA85" s="5" t="s">
        <v>609</v>
      </c>
      <c r="AB85" s="300" t="s">
        <v>1134</v>
      </c>
      <c r="AC85" s="307"/>
      <c r="AD85" s="92" t="s">
        <v>722</v>
      </c>
      <c r="AE85" s="7"/>
    </row>
    <row r="86" spans="1:31" ht="16.5" customHeight="1" thickTop="1" thickBot="1">
      <c r="A86" s="100">
        <v>1895199800800</v>
      </c>
      <c r="B86" s="28" t="s">
        <v>63</v>
      </c>
      <c r="C86" s="36" t="s">
        <v>125</v>
      </c>
      <c r="D86" s="15" t="s">
        <v>124</v>
      </c>
      <c r="E86" s="14" t="s">
        <v>218</v>
      </c>
      <c r="F86" s="16">
        <v>25.611530542210019</v>
      </c>
      <c r="G86" s="16" t="str">
        <f t="shared" si="2"/>
        <v>25 - 34 years</v>
      </c>
      <c r="H86" s="18" t="s">
        <v>258</v>
      </c>
      <c r="I86" s="18"/>
      <c r="J86" s="2"/>
      <c r="K86" s="2" t="s">
        <v>366</v>
      </c>
      <c r="L86" s="118">
        <v>771950575</v>
      </c>
      <c r="M86" s="34"/>
      <c r="N86" s="3" t="s">
        <v>515</v>
      </c>
      <c r="O86" s="2"/>
      <c r="P86" s="2"/>
      <c r="Q86" s="2"/>
      <c r="R86" s="130"/>
      <c r="S86" s="3" t="s">
        <v>815</v>
      </c>
      <c r="T86" s="286" t="s">
        <v>568</v>
      </c>
      <c r="U86" s="5" t="s">
        <v>446</v>
      </c>
      <c r="V86" s="29" t="s">
        <v>431</v>
      </c>
      <c r="W86" s="2" t="s">
        <v>451</v>
      </c>
      <c r="X86" s="27">
        <v>45176</v>
      </c>
      <c r="Y86" s="5">
        <v>100000</v>
      </c>
      <c r="Z86" s="30">
        <v>3</v>
      </c>
      <c r="AA86" s="5" t="s">
        <v>432</v>
      </c>
      <c r="AB86" s="300" t="s">
        <v>1134</v>
      </c>
      <c r="AC86" s="307"/>
      <c r="AD86" s="92" t="s">
        <v>723</v>
      </c>
      <c r="AE86" s="7"/>
    </row>
    <row r="87" spans="1:31" ht="16.5" customHeight="1" thickTop="1" thickBot="1">
      <c r="A87" s="100">
        <v>1251199401963</v>
      </c>
      <c r="B87" s="28" t="s">
        <v>63</v>
      </c>
      <c r="C87" s="15" t="s">
        <v>119</v>
      </c>
      <c r="D87" s="15" t="s">
        <v>126</v>
      </c>
      <c r="E87" s="12" t="s">
        <v>218</v>
      </c>
      <c r="F87" s="16">
        <v>29.375428963623886</v>
      </c>
      <c r="G87" s="16" t="str">
        <f t="shared" si="2"/>
        <v>25 - 34 years</v>
      </c>
      <c r="H87" s="18" t="s">
        <v>259</v>
      </c>
      <c r="I87" s="18"/>
      <c r="J87" s="2"/>
      <c r="K87" s="2" t="s">
        <v>367</v>
      </c>
      <c r="L87" s="118">
        <v>773538062</v>
      </c>
      <c r="M87" s="34"/>
      <c r="N87" s="3" t="s">
        <v>516</v>
      </c>
      <c r="O87" s="2" t="s">
        <v>569</v>
      </c>
      <c r="P87" s="2"/>
      <c r="Q87" s="2"/>
      <c r="R87" s="130"/>
      <c r="S87" s="3" t="s">
        <v>815</v>
      </c>
      <c r="T87" s="286" t="s">
        <v>568</v>
      </c>
      <c r="U87" s="5" t="s">
        <v>1115</v>
      </c>
      <c r="V87" s="29" t="s">
        <v>431</v>
      </c>
      <c r="W87" s="5" t="s">
        <v>435</v>
      </c>
      <c r="X87" s="27">
        <v>45265</v>
      </c>
      <c r="Y87" s="91">
        <v>60000</v>
      </c>
      <c r="Z87" s="30">
        <v>3</v>
      </c>
      <c r="AA87" s="5" t="s">
        <v>1116</v>
      </c>
      <c r="AB87" s="300" t="s">
        <v>1134</v>
      </c>
      <c r="AC87" s="307"/>
      <c r="AD87" s="92" t="s">
        <v>724</v>
      </c>
      <c r="AE87" s="7"/>
    </row>
    <row r="88" spans="1:31" ht="16.5" customHeight="1" thickTop="1" thickBot="1">
      <c r="A88" s="100">
        <v>2772201100367</v>
      </c>
      <c r="B88" s="28" t="s">
        <v>63</v>
      </c>
      <c r="C88" s="15" t="s">
        <v>106</v>
      </c>
      <c r="D88" s="15" t="s">
        <v>127</v>
      </c>
      <c r="E88" s="14" t="s">
        <v>217</v>
      </c>
      <c r="F88" s="16">
        <v>24</v>
      </c>
      <c r="G88" s="16" t="str">
        <f t="shared" si="2"/>
        <v>15 - 24 years</v>
      </c>
      <c r="H88" s="18" t="s">
        <v>260</v>
      </c>
      <c r="I88" s="18"/>
      <c r="J88" s="2"/>
      <c r="K88" s="2" t="s">
        <v>368</v>
      </c>
      <c r="L88" s="118">
        <v>783393797</v>
      </c>
      <c r="M88" s="34"/>
      <c r="N88" s="3" t="s">
        <v>517</v>
      </c>
      <c r="O88" s="2"/>
      <c r="P88" s="2"/>
      <c r="Q88" s="2"/>
      <c r="R88" s="130"/>
      <c r="S88" s="3" t="s">
        <v>815</v>
      </c>
      <c r="T88" s="286" t="s">
        <v>568</v>
      </c>
      <c r="U88" s="5" t="s">
        <v>447</v>
      </c>
      <c r="V88" s="29" t="s">
        <v>431</v>
      </c>
      <c r="W88" s="2" t="s">
        <v>435</v>
      </c>
      <c r="X88" s="27">
        <v>45195</v>
      </c>
      <c r="Y88" s="5">
        <v>150000</v>
      </c>
      <c r="Z88" s="30">
        <v>3</v>
      </c>
      <c r="AA88" s="5" t="s">
        <v>432</v>
      </c>
      <c r="AB88" s="300" t="s">
        <v>1134</v>
      </c>
      <c r="AC88" s="307"/>
      <c r="AD88" s="92" t="s">
        <v>725</v>
      </c>
      <c r="AE88" s="7"/>
    </row>
    <row r="89" spans="1:31" ht="16.5" customHeight="1" thickTop="1" thickBot="1">
      <c r="A89" s="100">
        <v>2765199207354</v>
      </c>
      <c r="B89" s="28" t="s">
        <v>63</v>
      </c>
      <c r="C89" s="15" t="s">
        <v>119</v>
      </c>
      <c r="D89" s="15" t="s">
        <v>128</v>
      </c>
      <c r="E89" s="14" t="s">
        <v>217</v>
      </c>
      <c r="F89" s="16">
        <v>31.275223061084422</v>
      </c>
      <c r="G89" s="16" t="str">
        <f t="shared" si="2"/>
        <v>25 - 34 years</v>
      </c>
      <c r="H89" s="18" t="s">
        <v>261</v>
      </c>
      <c r="I89" s="18"/>
      <c r="J89" s="2"/>
      <c r="K89" s="2" t="s">
        <v>369</v>
      </c>
      <c r="L89" s="118">
        <v>777038506</v>
      </c>
      <c r="M89" s="34"/>
      <c r="N89" s="3" t="s">
        <v>518</v>
      </c>
      <c r="O89" s="2"/>
      <c r="P89" s="2"/>
      <c r="Q89" s="2"/>
      <c r="R89" s="130"/>
      <c r="S89" s="3" t="s">
        <v>612</v>
      </c>
      <c r="T89" s="286" t="s">
        <v>568</v>
      </c>
      <c r="U89" s="5" t="s">
        <v>741</v>
      </c>
      <c r="V89" s="29" t="s">
        <v>431</v>
      </c>
      <c r="W89" s="136" t="s">
        <v>1197</v>
      </c>
      <c r="X89" s="90"/>
      <c r="Y89" s="89"/>
      <c r="Z89" s="138"/>
      <c r="AA89" s="136">
        <v>776536465</v>
      </c>
      <c r="AB89" s="300" t="s">
        <v>1134</v>
      </c>
      <c r="AC89" s="307"/>
      <c r="AD89" s="92" t="s">
        <v>726</v>
      </c>
      <c r="AE89" s="7"/>
    </row>
    <row r="90" spans="1:31" ht="16.5" customHeight="1" thickTop="1" thickBot="1">
      <c r="A90" s="100">
        <v>2751199604107</v>
      </c>
      <c r="B90" s="28" t="s">
        <v>63</v>
      </c>
      <c r="C90" s="15" t="s">
        <v>131</v>
      </c>
      <c r="D90" s="15" t="s">
        <v>453</v>
      </c>
      <c r="E90" s="14" t="s">
        <v>217</v>
      </c>
      <c r="F90" s="16">
        <v>26.978723404255319</v>
      </c>
      <c r="G90" s="16" t="str">
        <f t="shared" si="2"/>
        <v>25 - 34 years</v>
      </c>
      <c r="H90" s="18" t="s">
        <v>263</v>
      </c>
      <c r="I90" s="18"/>
      <c r="J90" s="2"/>
      <c r="K90" s="2" t="s">
        <v>371</v>
      </c>
      <c r="L90" s="118">
        <v>785330341</v>
      </c>
      <c r="M90" s="34"/>
      <c r="N90" s="3"/>
      <c r="O90" s="2"/>
      <c r="P90" s="2"/>
      <c r="Q90" s="2"/>
      <c r="R90" s="130"/>
      <c r="S90" s="3" t="s">
        <v>815</v>
      </c>
      <c r="T90" s="286" t="s">
        <v>568</v>
      </c>
      <c r="U90" s="5" t="s">
        <v>744</v>
      </c>
      <c r="V90" s="29" t="s">
        <v>431</v>
      </c>
      <c r="W90" s="137" t="s">
        <v>441</v>
      </c>
      <c r="X90" s="90"/>
      <c r="Y90" s="91">
        <v>75000</v>
      </c>
      <c r="Z90" s="30">
        <v>2</v>
      </c>
      <c r="AA90" s="89"/>
      <c r="AB90" s="300" t="s">
        <v>1134</v>
      </c>
      <c r="AC90" s="307"/>
      <c r="AD90" s="92" t="s">
        <v>728</v>
      </c>
      <c r="AE90" s="7"/>
    </row>
    <row r="91" spans="1:31" ht="16.5" customHeight="1" thickTop="1" thickBot="1">
      <c r="A91" s="100">
        <v>1425199700396</v>
      </c>
      <c r="B91" s="28" t="s">
        <v>63</v>
      </c>
      <c r="C91" s="15" t="s">
        <v>44</v>
      </c>
      <c r="D91" s="15" t="s">
        <v>132</v>
      </c>
      <c r="E91" s="14" t="s">
        <v>218</v>
      </c>
      <c r="F91" s="16">
        <v>26.234728894989704</v>
      </c>
      <c r="G91" s="16" t="str">
        <f t="shared" si="2"/>
        <v>25 - 34 years</v>
      </c>
      <c r="H91" s="18" t="s">
        <v>264</v>
      </c>
      <c r="I91" s="18"/>
      <c r="J91" s="2"/>
      <c r="K91" s="2" t="s">
        <v>372</v>
      </c>
      <c r="L91" s="118">
        <v>776243012</v>
      </c>
      <c r="M91" s="34"/>
      <c r="N91" s="3" t="s">
        <v>519</v>
      </c>
      <c r="O91" s="2"/>
      <c r="P91" s="2"/>
      <c r="Q91" s="2"/>
      <c r="R91" s="130"/>
      <c r="S91" s="3" t="s">
        <v>815</v>
      </c>
      <c r="T91" s="296" t="s">
        <v>1120</v>
      </c>
      <c r="U91" s="5" t="s">
        <v>794</v>
      </c>
      <c r="V91" s="29" t="s">
        <v>431</v>
      </c>
      <c r="W91" s="2" t="s">
        <v>435</v>
      </c>
      <c r="X91" s="57">
        <v>45280</v>
      </c>
      <c r="Y91" s="62">
        <v>60000</v>
      </c>
      <c r="Z91" s="30">
        <v>3</v>
      </c>
      <c r="AA91" s="5" t="s">
        <v>816</v>
      </c>
      <c r="AB91" s="300" t="s">
        <v>1134</v>
      </c>
      <c r="AC91" s="307"/>
      <c r="AD91" s="92" t="s">
        <v>729</v>
      </c>
      <c r="AE91" s="7"/>
    </row>
    <row r="92" spans="1:31" ht="16.5" customHeight="1" thickTop="1" thickBot="1">
      <c r="A92" s="100">
        <v>2870199502052</v>
      </c>
      <c r="B92" s="28" t="s">
        <v>63</v>
      </c>
      <c r="C92" s="15" t="s">
        <v>136</v>
      </c>
      <c r="D92" s="15" t="s">
        <v>127</v>
      </c>
      <c r="E92" s="14" t="s">
        <v>217</v>
      </c>
      <c r="F92" s="16">
        <v>28.211393273850376</v>
      </c>
      <c r="G92" s="16" t="str">
        <f t="shared" si="2"/>
        <v>25 - 34 years</v>
      </c>
      <c r="H92" s="18" t="s">
        <v>267</v>
      </c>
      <c r="I92" s="18"/>
      <c r="J92" s="2"/>
      <c r="K92" s="2" t="s">
        <v>375</v>
      </c>
      <c r="L92" s="118">
        <v>772040052</v>
      </c>
      <c r="M92" s="34"/>
      <c r="N92" s="3" t="s">
        <v>521</v>
      </c>
      <c r="O92" s="2"/>
      <c r="P92" s="2"/>
      <c r="Q92" s="2"/>
      <c r="R92" s="130"/>
      <c r="S92" s="3" t="s">
        <v>442</v>
      </c>
      <c r="T92" s="286" t="s">
        <v>568</v>
      </c>
      <c r="U92" s="5" t="s">
        <v>448</v>
      </c>
      <c r="V92" s="29" t="s">
        <v>431</v>
      </c>
      <c r="W92" s="2" t="s">
        <v>435</v>
      </c>
      <c r="X92" s="27">
        <v>45200</v>
      </c>
      <c r="Y92" s="5">
        <v>150000</v>
      </c>
      <c r="Z92" s="30">
        <v>6</v>
      </c>
      <c r="AA92" s="5" t="s">
        <v>432</v>
      </c>
      <c r="AB92" s="300" t="s">
        <v>1134</v>
      </c>
      <c r="AC92" s="307"/>
      <c r="AD92" s="92" t="s">
        <v>731</v>
      </c>
      <c r="AE92" s="7"/>
    </row>
    <row r="93" spans="1:31" ht="16.5" customHeight="1" thickTop="1" thickBot="1">
      <c r="A93" s="100">
        <v>2895200100343</v>
      </c>
      <c r="B93" s="28" t="s">
        <v>63</v>
      </c>
      <c r="C93" s="36" t="s">
        <v>83</v>
      </c>
      <c r="D93" s="15" t="s">
        <v>137</v>
      </c>
      <c r="E93" s="14" t="s">
        <v>217</v>
      </c>
      <c r="F93" s="16">
        <v>22.816746739876457</v>
      </c>
      <c r="G93" s="16" t="str">
        <f t="shared" si="2"/>
        <v>15 - 24 years</v>
      </c>
      <c r="H93" s="18" t="s">
        <v>268</v>
      </c>
      <c r="I93" s="18"/>
      <c r="J93" s="2"/>
      <c r="K93" s="2" t="s">
        <v>376</v>
      </c>
      <c r="L93" s="118">
        <v>785947505</v>
      </c>
      <c r="M93" s="34"/>
      <c r="N93" s="3" t="s">
        <v>522</v>
      </c>
      <c r="O93" s="2"/>
      <c r="P93" s="2"/>
      <c r="Q93" s="2"/>
      <c r="R93" s="130"/>
      <c r="S93" s="3" t="s">
        <v>813</v>
      </c>
      <c r="T93" s="286" t="s">
        <v>568</v>
      </c>
      <c r="U93" s="5" t="s">
        <v>814</v>
      </c>
      <c r="V93" s="29" t="s">
        <v>431</v>
      </c>
      <c r="W93" s="2" t="s">
        <v>435</v>
      </c>
      <c r="X93" s="27">
        <v>45231</v>
      </c>
      <c r="Y93" s="5">
        <v>125000</v>
      </c>
      <c r="Z93" s="30">
        <v>6</v>
      </c>
      <c r="AA93" s="5"/>
      <c r="AB93" s="300" t="s">
        <v>1134</v>
      </c>
      <c r="AC93" s="307" t="s">
        <v>757</v>
      </c>
      <c r="AD93" s="92" t="s">
        <v>732</v>
      </c>
      <c r="AE93" s="7"/>
    </row>
    <row r="94" spans="1:31" ht="16.5" customHeight="1" thickTop="1" thickBot="1">
      <c r="A94" s="100">
        <v>2238200716912</v>
      </c>
      <c r="B94" s="28" t="s">
        <v>63</v>
      </c>
      <c r="C94" s="15" t="s">
        <v>139</v>
      </c>
      <c r="D94" s="15" t="s">
        <v>138</v>
      </c>
      <c r="E94" s="14" t="s">
        <v>217</v>
      </c>
      <c r="F94" s="16">
        <v>27.162663006177077</v>
      </c>
      <c r="G94" s="16" t="str">
        <f t="shared" si="2"/>
        <v>25 - 34 years</v>
      </c>
      <c r="H94" s="18" t="s">
        <v>269</v>
      </c>
      <c r="I94" s="18"/>
      <c r="J94" s="2"/>
      <c r="K94" s="2" t="s">
        <v>377</v>
      </c>
      <c r="L94" s="118">
        <v>786333987</v>
      </c>
      <c r="M94" s="34"/>
      <c r="N94" s="3" t="s">
        <v>523</v>
      </c>
      <c r="O94" s="2"/>
      <c r="P94" s="2"/>
      <c r="Q94" s="2"/>
      <c r="R94" s="130"/>
      <c r="S94" s="3" t="s">
        <v>815</v>
      </c>
      <c r="T94" s="286" t="s">
        <v>568</v>
      </c>
      <c r="U94" s="5" t="s">
        <v>449</v>
      </c>
      <c r="V94" s="29" t="s">
        <v>431</v>
      </c>
      <c r="W94" s="2" t="s">
        <v>435</v>
      </c>
      <c r="X94" s="27">
        <v>45166</v>
      </c>
      <c r="Y94" s="5">
        <v>125000</v>
      </c>
      <c r="Z94" s="30">
        <v>6</v>
      </c>
      <c r="AA94" s="5" t="s">
        <v>432</v>
      </c>
      <c r="AB94" s="300" t="s">
        <v>1134</v>
      </c>
      <c r="AC94" s="307"/>
      <c r="AD94" s="92" t="s">
        <v>733</v>
      </c>
      <c r="AE94" s="7"/>
    </row>
    <row r="95" spans="1:31" ht="16.5" customHeight="1" thickTop="1" thickBot="1">
      <c r="A95" s="100">
        <v>2758199303005</v>
      </c>
      <c r="B95" s="28" t="s">
        <v>63</v>
      </c>
      <c r="C95" s="15" t="s">
        <v>142</v>
      </c>
      <c r="D95" s="15" t="s">
        <v>141</v>
      </c>
      <c r="E95" s="14" t="s">
        <v>217</v>
      </c>
      <c r="F95" s="16">
        <v>30.22923816060398</v>
      </c>
      <c r="G95" s="16" t="str">
        <f t="shared" si="2"/>
        <v>25 - 34 years</v>
      </c>
      <c r="H95" s="18" t="s">
        <v>270</v>
      </c>
      <c r="I95" s="18"/>
      <c r="J95" s="2"/>
      <c r="K95" s="2" t="s">
        <v>379</v>
      </c>
      <c r="L95" s="118">
        <v>774885014</v>
      </c>
      <c r="M95" s="34"/>
      <c r="N95" s="3" t="s">
        <v>524</v>
      </c>
      <c r="O95" s="2"/>
      <c r="P95" s="2"/>
      <c r="Q95" s="2"/>
      <c r="R95" s="130"/>
      <c r="S95" s="3" t="s">
        <v>742</v>
      </c>
      <c r="T95" s="286" t="s">
        <v>568</v>
      </c>
      <c r="U95" s="5" t="s">
        <v>450</v>
      </c>
      <c r="V95" s="29" t="s">
        <v>431</v>
      </c>
      <c r="W95" s="2" t="s">
        <v>441</v>
      </c>
      <c r="X95" s="27">
        <v>45170</v>
      </c>
      <c r="Y95" s="5">
        <v>130000</v>
      </c>
      <c r="Z95" s="30">
        <v>6</v>
      </c>
      <c r="AA95" s="5" t="s">
        <v>432</v>
      </c>
      <c r="AB95" s="300" t="s">
        <v>1134</v>
      </c>
      <c r="AC95" s="307"/>
      <c r="AD95" s="92" t="s">
        <v>735</v>
      </c>
      <c r="AE95" s="7"/>
    </row>
    <row r="96" spans="1:31" ht="16.5" customHeight="1" thickTop="1" thickBot="1">
      <c r="A96" s="100">
        <v>2770200000396</v>
      </c>
      <c r="B96" s="28" t="s">
        <v>63</v>
      </c>
      <c r="C96" s="15" t="s">
        <v>87</v>
      </c>
      <c r="D96" s="15" t="s">
        <v>143</v>
      </c>
      <c r="E96" s="14" t="s">
        <v>217</v>
      </c>
      <c r="F96" s="16">
        <v>23.676046671242279</v>
      </c>
      <c r="G96" s="16" t="str">
        <f t="shared" si="2"/>
        <v>15 - 24 years</v>
      </c>
      <c r="H96" s="18" t="s">
        <v>271</v>
      </c>
      <c r="I96" s="18"/>
      <c r="J96" s="2"/>
      <c r="K96" s="2" t="s">
        <v>380</v>
      </c>
      <c r="L96" s="118">
        <v>782915900</v>
      </c>
      <c r="M96" s="34"/>
      <c r="N96" s="3" t="s">
        <v>525</v>
      </c>
      <c r="O96" s="2"/>
      <c r="P96" s="2"/>
      <c r="Q96" s="2"/>
      <c r="R96" s="130"/>
      <c r="S96" s="3" t="s">
        <v>742</v>
      </c>
      <c r="T96" s="286" t="s">
        <v>1126</v>
      </c>
      <c r="U96" s="5" t="s">
        <v>748</v>
      </c>
      <c r="V96" s="29" t="s">
        <v>431</v>
      </c>
      <c r="W96" s="5" t="s">
        <v>435</v>
      </c>
      <c r="X96" s="27"/>
      <c r="Y96" s="5">
        <v>50000</v>
      </c>
      <c r="Z96" s="30">
        <v>3</v>
      </c>
      <c r="AA96" s="5"/>
      <c r="AB96" s="300" t="s">
        <v>1134</v>
      </c>
      <c r="AC96" s="307"/>
      <c r="AD96" s="92" t="s">
        <v>736</v>
      </c>
      <c r="AE96" s="7"/>
    </row>
    <row r="97" spans="1:31" ht="16.5" customHeight="1" thickTop="1" thickBot="1">
      <c r="A97" s="100">
        <v>1052199800684</v>
      </c>
      <c r="B97" s="28" t="s">
        <v>63</v>
      </c>
      <c r="C97" s="36" t="s">
        <v>147</v>
      </c>
      <c r="D97" s="36" t="s">
        <v>146</v>
      </c>
      <c r="E97" s="14" t="s">
        <v>218</v>
      </c>
      <c r="F97" s="16">
        <v>25.136582017844887</v>
      </c>
      <c r="G97" s="16" t="str">
        <f t="shared" si="2"/>
        <v>25 - 34 years</v>
      </c>
      <c r="H97" s="18">
        <v>36060</v>
      </c>
      <c r="I97" s="18"/>
      <c r="J97" s="2"/>
      <c r="K97" s="2" t="s">
        <v>382</v>
      </c>
      <c r="L97" s="118">
        <v>784383400</v>
      </c>
      <c r="M97" s="34"/>
      <c r="N97" s="3" t="s">
        <v>527</v>
      </c>
      <c r="O97" s="2" t="s">
        <v>569</v>
      </c>
      <c r="P97" s="2"/>
      <c r="Q97" s="2"/>
      <c r="R97" s="130"/>
      <c r="S97" s="3" t="s">
        <v>765</v>
      </c>
      <c r="T97" s="286" t="s">
        <v>568</v>
      </c>
      <c r="U97" s="5" t="s">
        <v>764</v>
      </c>
      <c r="V97" s="29" t="s">
        <v>431</v>
      </c>
      <c r="W97" s="5" t="s">
        <v>1197</v>
      </c>
      <c r="X97" s="27" t="s">
        <v>766</v>
      </c>
      <c r="Y97" s="5"/>
      <c r="Z97" s="30"/>
      <c r="AA97" s="5" t="s">
        <v>766</v>
      </c>
      <c r="AB97" s="300" t="s">
        <v>1134</v>
      </c>
      <c r="AC97" s="307"/>
      <c r="AD97" s="92" t="s">
        <v>738</v>
      </c>
      <c r="AE97" s="7"/>
    </row>
    <row r="98" spans="1:31" ht="16.5" customHeight="1" thickTop="1" thickBot="1">
      <c r="A98" s="101">
        <v>10902006009062</v>
      </c>
      <c r="B98" s="28" t="s">
        <v>63</v>
      </c>
      <c r="C98" s="15" t="s">
        <v>149</v>
      </c>
      <c r="D98" s="15" t="s">
        <v>148</v>
      </c>
      <c r="E98" s="12" t="s">
        <v>218</v>
      </c>
      <c r="F98" s="16">
        <v>23.972546328071381</v>
      </c>
      <c r="G98" s="16" t="str">
        <f t="shared" ref="G98:G113" si="3">IF(AND(AGE&gt;=15,AGE&lt;=24),"15 - 24 years",IF(AND(AGE&gt;=25,AGE&lt;=34),"25 - 34 years","&gt;= 35"))</f>
        <v>15 - 24 years</v>
      </c>
      <c r="H98" s="18" t="s">
        <v>272</v>
      </c>
      <c r="I98" s="18"/>
      <c r="J98" s="2"/>
      <c r="K98" s="2" t="s">
        <v>383</v>
      </c>
      <c r="L98" s="118">
        <v>772742606</v>
      </c>
      <c r="M98" s="34"/>
      <c r="N98" s="3" t="s">
        <v>528</v>
      </c>
      <c r="O98" s="2"/>
      <c r="P98" s="2"/>
      <c r="Q98" s="2"/>
      <c r="R98" s="130"/>
      <c r="S98" s="3" t="s">
        <v>742</v>
      </c>
      <c r="T98" s="286" t="s">
        <v>568</v>
      </c>
      <c r="U98" s="5" t="s">
        <v>800</v>
      </c>
      <c r="V98" s="29" t="s">
        <v>431</v>
      </c>
      <c r="W98" s="5" t="s">
        <v>435</v>
      </c>
      <c r="X98" s="27">
        <v>44927</v>
      </c>
      <c r="Y98" s="5">
        <v>60000</v>
      </c>
      <c r="Z98" s="30">
        <v>3</v>
      </c>
      <c r="AA98" s="5" t="s">
        <v>802</v>
      </c>
      <c r="AB98" s="300" t="s">
        <v>1134</v>
      </c>
      <c r="AC98" s="307"/>
      <c r="AD98" s="92" t="s">
        <v>739</v>
      </c>
      <c r="AE98" s="7"/>
    </row>
    <row r="99" spans="1:31" ht="16.5" customHeight="1" thickTop="1" thickBot="1">
      <c r="A99" s="100">
        <v>1648199500373</v>
      </c>
      <c r="B99" s="28" t="s">
        <v>63</v>
      </c>
      <c r="C99" s="15" t="s">
        <v>83</v>
      </c>
      <c r="D99" s="15" t="s">
        <v>82</v>
      </c>
      <c r="E99" s="12" t="s">
        <v>218</v>
      </c>
      <c r="F99" s="16">
        <v>28.474948524365132</v>
      </c>
      <c r="G99" s="16" t="str">
        <f t="shared" si="3"/>
        <v>25 - 34 years</v>
      </c>
      <c r="H99" s="18" t="s">
        <v>234</v>
      </c>
      <c r="I99" s="18"/>
      <c r="J99" s="2"/>
      <c r="K99" s="51" t="s">
        <v>776</v>
      </c>
      <c r="L99" s="118">
        <v>776839233</v>
      </c>
      <c r="M99" s="34"/>
      <c r="N99" s="3"/>
      <c r="O99" s="2"/>
      <c r="P99" s="2"/>
      <c r="Q99" s="2"/>
      <c r="R99" s="130"/>
      <c r="S99" s="3" t="s">
        <v>1119</v>
      </c>
      <c r="T99" s="286" t="s">
        <v>568</v>
      </c>
      <c r="U99" s="5"/>
      <c r="V99" s="29" t="s">
        <v>431</v>
      </c>
      <c r="W99" s="5" t="s">
        <v>435</v>
      </c>
      <c r="X99" s="27">
        <v>45286</v>
      </c>
      <c r="Y99" s="128"/>
      <c r="Z99" s="30">
        <v>3</v>
      </c>
      <c r="AA99" s="5" t="s">
        <v>1118</v>
      </c>
      <c r="AB99" s="300" t="s">
        <v>1134</v>
      </c>
      <c r="AC99" s="300"/>
      <c r="AD99" s="92" t="s">
        <v>700</v>
      </c>
      <c r="AE99" s="7"/>
    </row>
    <row r="100" spans="1:31" ht="16.5" customHeight="1" thickTop="1" thickBot="1">
      <c r="A100" s="100">
        <v>1895200400360</v>
      </c>
      <c r="B100" s="28" t="s">
        <v>63</v>
      </c>
      <c r="C100" s="15" t="s">
        <v>108</v>
      </c>
      <c r="D100" s="36" t="s">
        <v>107</v>
      </c>
      <c r="E100" s="14" t="s">
        <v>218</v>
      </c>
      <c r="F100" s="16">
        <v>28.065888812628689</v>
      </c>
      <c r="G100" s="16" t="str">
        <f t="shared" si="3"/>
        <v>25 - 34 years</v>
      </c>
      <c r="H100" s="18" t="s">
        <v>248</v>
      </c>
      <c r="I100" s="18"/>
      <c r="J100" s="2"/>
      <c r="K100" s="2" t="s">
        <v>356</v>
      </c>
      <c r="L100" s="118">
        <v>773423153</v>
      </c>
      <c r="M100" s="34"/>
      <c r="N100" s="3"/>
      <c r="O100" s="2"/>
      <c r="P100" s="2"/>
      <c r="Q100" s="2"/>
      <c r="R100" s="130"/>
      <c r="S100" s="3" t="s">
        <v>742</v>
      </c>
      <c r="T100" s="286" t="s">
        <v>1160</v>
      </c>
      <c r="U100" s="135" t="s">
        <v>748</v>
      </c>
      <c r="V100" s="39" t="s">
        <v>431</v>
      </c>
      <c r="W100" s="5" t="s">
        <v>435</v>
      </c>
      <c r="X100" s="90"/>
      <c r="Y100" s="89"/>
      <c r="Z100" s="135"/>
      <c r="AA100" s="304" t="s">
        <v>782</v>
      </c>
      <c r="AB100" s="300" t="s">
        <v>1134</v>
      </c>
      <c r="AC100" s="307"/>
      <c r="AD100" s="92" t="s">
        <v>713</v>
      </c>
      <c r="AE100" s="7"/>
    </row>
    <row r="101" spans="1:31" ht="16.5" customHeight="1" thickTop="1" thickBot="1">
      <c r="A101" s="100">
        <v>1913200100234</v>
      </c>
      <c r="B101" s="28" t="s">
        <v>63</v>
      </c>
      <c r="C101" s="15" t="s">
        <v>110</v>
      </c>
      <c r="D101" s="15" t="s">
        <v>109</v>
      </c>
      <c r="E101" s="14" t="s">
        <v>218</v>
      </c>
      <c r="F101" s="16">
        <v>23.330130404941659</v>
      </c>
      <c r="G101" s="16" t="str">
        <f t="shared" si="3"/>
        <v>15 - 24 years</v>
      </c>
      <c r="H101" s="18" t="s">
        <v>249</v>
      </c>
      <c r="I101" s="18"/>
      <c r="J101" s="2"/>
      <c r="K101" s="2" t="s">
        <v>357</v>
      </c>
      <c r="L101" s="118">
        <v>784594927</v>
      </c>
      <c r="M101" s="34"/>
      <c r="N101" s="3" t="s">
        <v>507</v>
      </c>
      <c r="O101" s="288" t="s">
        <v>463</v>
      </c>
      <c r="P101" s="288"/>
      <c r="Q101" s="2"/>
      <c r="R101" s="130"/>
      <c r="S101" s="3"/>
      <c r="T101" s="286" t="s">
        <v>568</v>
      </c>
      <c r="U101" s="5" t="s">
        <v>1144</v>
      </c>
      <c r="V101" s="29" t="s">
        <v>431</v>
      </c>
      <c r="W101" s="5" t="s">
        <v>1145</v>
      </c>
      <c r="X101" s="5"/>
      <c r="Y101" s="5"/>
      <c r="Z101" s="30"/>
      <c r="AA101" s="5"/>
      <c r="AB101" s="300" t="s">
        <v>1134</v>
      </c>
      <c r="AC101" s="300" t="s">
        <v>610</v>
      </c>
      <c r="AD101" s="92" t="s">
        <v>714</v>
      </c>
      <c r="AE101" s="7"/>
    </row>
    <row r="102" spans="1:31" ht="16.5" customHeight="1" thickTop="1" thickBot="1">
      <c r="A102" s="100">
        <v>2031201100121</v>
      </c>
      <c r="B102" s="28" t="s">
        <v>63</v>
      </c>
      <c r="C102" s="15" t="s">
        <v>130</v>
      </c>
      <c r="D102" s="15" t="s">
        <v>129</v>
      </c>
      <c r="E102" s="12" t="s">
        <v>217</v>
      </c>
      <c r="F102" s="16">
        <v>22.87439945092656</v>
      </c>
      <c r="G102" s="16" t="str">
        <f t="shared" si="3"/>
        <v>15 - 24 years</v>
      </c>
      <c r="H102" s="18" t="s">
        <v>262</v>
      </c>
      <c r="I102" s="18"/>
      <c r="J102" s="2"/>
      <c r="K102" s="2" t="s">
        <v>370</v>
      </c>
      <c r="L102" s="118">
        <v>783269689</v>
      </c>
      <c r="M102" s="34"/>
      <c r="N102" s="3"/>
      <c r="O102" s="2"/>
      <c r="P102" s="2"/>
      <c r="Q102" s="2"/>
      <c r="R102" s="130"/>
      <c r="S102" s="3" t="s">
        <v>742</v>
      </c>
      <c r="T102" s="46" t="s">
        <v>1157</v>
      </c>
      <c r="U102" s="5" t="s">
        <v>1156</v>
      </c>
      <c r="V102" s="39" t="s">
        <v>431</v>
      </c>
      <c r="W102" s="135" t="s">
        <v>435</v>
      </c>
      <c r="X102" s="27">
        <v>45306</v>
      </c>
      <c r="Y102" s="5">
        <v>100000</v>
      </c>
      <c r="Z102" s="30">
        <v>3</v>
      </c>
      <c r="AA102" s="5"/>
      <c r="AB102" s="300" t="s">
        <v>1134</v>
      </c>
      <c r="AC102" s="300" t="s">
        <v>580</v>
      </c>
      <c r="AD102" s="92" t="s">
        <v>727</v>
      </c>
      <c r="AE102" s="7"/>
    </row>
    <row r="103" spans="1:31" ht="16.5" customHeight="1" thickTop="1" thickBot="1">
      <c r="A103" s="100">
        <v>1757199801452</v>
      </c>
      <c r="B103" s="28" t="s">
        <v>63</v>
      </c>
      <c r="C103" s="15" t="s">
        <v>105</v>
      </c>
      <c r="D103" s="15" t="s">
        <v>104</v>
      </c>
      <c r="E103" s="14" t="s">
        <v>218</v>
      </c>
      <c r="F103" s="16">
        <v>25</v>
      </c>
      <c r="G103" s="16" t="str">
        <f t="shared" si="3"/>
        <v>25 - 34 years</v>
      </c>
      <c r="H103" s="18" t="s">
        <v>246</v>
      </c>
      <c r="I103" s="18"/>
      <c r="J103" s="2"/>
      <c r="K103" s="2" t="s">
        <v>354</v>
      </c>
      <c r="L103" s="118">
        <v>773552541</v>
      </c>
      <c r="M103" s="34"/>
      <c r="N103" s="3" t="s">
        <v>505</v>
      </c>
      <c r="O103" s="2"/>
      <c r="P103" s="2"/>
      <c r="Q103" s="2"/>
      <c r="R103" s="130"/>
      <c r="S103" s="3"/>
      <c r="T103" s="46"/>
      <c r="U103" s="5"/>
      <c r="V103" s="39" t="s">
        <v>431</v>
      </c>
      <c r="W103" s="135" t="s">
        <v>435</v>
      </c>
      <c r="X103" s="5"/>
      <c r="Y103" s="5"/>
      <c r="Z103" s="30"/>
      <c r="AA103" s="5"/>
      <c r="AB103" s="300" t="s">
        <v>1134</v>
      </c>
      <c r="AC103" s="300"/>
      <c r="AD103" s="92" t="s">
        <v>711</v>
      </c>
      <c r="AE103" s="7"/>
    </row>
    <row r="104" spans="1:31" ht="16.5" customHeight="1" thickTop="1" thickBot="1">
      <c r="A104" s="100">
        <v>1751199700387</v>
      </c>
      <c r="B104" s="28" t="s">
        <v>63</v>
      </c>
      <c r="C104" s="15" t="s">
        <v>71</v>
      </c>
      <c r="D104" s="15" t="s">
        <v>70</v>
      </c>
      <c r="E104" s="12" t="s">
        <v>218</v>
      </c>
      <c r="F104" s="16">
        <v>26.80576527110501</v>
      </c>
      <c r="G104" s="16" t="str">
        <f t="shared" si="3"/>
        <v>25 - 34 years</v>
      </c>
      <c r="H104" s="18" t="s">
        <v>228</v>
      </c>
      <c r="I104" s="18"/>
      <c r="J104" s="2"/>
      <c r="K104" s="2" t="s">
        <v>338</v>
      </c>
      <c r="L104" s="118">
        <v>776704089</v>
      </c>
      <c r="M104" s="34"/>
      <c r="N104" s="3" t="s">
        <v>491</v>
      </c>
      <c r="O104" s="2"/>
      <c r="P104" s="2"/>
      <c r="Q104" s="2"/>
      <c r="R104" s="130"/>
      <c r="S104" s="3"/>
      <c r="T104" s="286" t="s">
        <v>568</v>
      </c>
      <c r="U104" s="5"/>
      <c r="V104" s="29" t="s">
        <v>431</v>
      </c>
      <c r="W104" s="135" t="s">
        <v>435</v>
      </c>
      <c r="X104" s="5"/>
      <c r="Y104" s="5"/>
      <c r="Z104" s="30"/>
      <c r="AA104" s="5"/>
      <c r="AB104" s="300" t="s">
        <v>1134</v>
      </c>
      <c r="AC104" s="300"/>
      <c r="AD104" s="92" t="s">
        <v>695</v>
      </c>
      <c r="AE104" s="7"/>
    </row>
    <row r="105" spans="1:31" ht="16.5" customHeight="1" thickTop="1" thickBot="1">
      <c r="A105" s="100">
        <v>1895199801298</v>
      </c>
      <c r="B105" s="28" t="s">
        <v>63</v>
      </c>
      <c r="C105" s="15" t="s">
        <v>101</v>
      </c>
      <c r="D105" s="15" t="s">
        <v>100</v>
      </c>
      <c r="E105" s="14" t="s">
        <v>218</v>
      </c>
      <c r="F105" s="16">
        <v>25.144818119423473</v>
      </c>
      <c r="G105" s="16" t="str">
        <f t="shared" si="3"/>
        <v>25 - 34 years</v>
      </c>
      <c r="H105" s="18" t="s">
        <v>244</v>
      </c>
      <c r="I105" s="18"/>
      <c r="J105" s="2"/>
      <c r="K105" s="51" t="s">
        <v>777</v>
      </c>
      <c r="L105" s="118">
        <v>785295720</v>
      </c>
      <c r="M105" s="34"/>
      <c r="N105" s="3"/>
      <c r="O105" s="2"/>
      <c r="P105" s="2"/>
      <c r="Q105" s="2"/>
      <c r="R105" s="130"/>
      <c r="S105" s="341" t="s">
        <v>1117</v>
      </c>
      <c r="T105" s="286" t="s">
        <v>568</v>
      </c>
      <c r="U105" s="5"/>
      <c r="V105" s="39" t="s">
        <v>431</v>
      </c>
      <c r="W105" s="135" t="s">
        <v>435</v>
      </c>
      <c r="X105" s="5"/>
      <c r="Y105" s="5"/>
      <c r="Z105" s="30"/>
      <c r="AA105" s="5"/>
      <c r="AB105" s="300" t="s">
        <v>1134</v>
      </c>
      <c r="AC105" s="300"/>
      <c r="AD105" s="92" t="s">
        <v>709</v>
      </c>
      <c r="AE105" s="7"/>
    </row>
    <row r="106" spans="1:31" ht="16.5" hidden="1" customHeight="1" thickTop="1" thickBot="1">
      <c r="A106" s="100">
        <v>1548200400822</v>
      </c>
      <c r="B106" s="28" t="s">
        <v>63</v>
      </c>
      <c r="C106" s="15" t="s">
        <v>112</v>
      </c>
      <c r="D106" s="15" t="s">
        <v>111</v>
      </c>
      <c r="E106" s="12" t="s">
        <v>218</v>
      </c>
      <c r="F106" s="16">
        <v>30.877144818119422</v>
      </c>
      <c r="G106" s="16" t="str">
        <f t="shared" si="3"/>
        <v>25 - 34 years</v>
      </c>
      <c r="H106" s="18" t="s">
        <v>250</v>
      </c>
      <c r="I106" s="18"/>
      <c r="J106" s="2"/>
      <c r="K106" s="2" t="s">
        <v>358</v>
      </c>
      <c r="L106" s="118">
        <v>778592710</v>
      </c>
      <c r="M106" s="34"/>
      <c r="N106" s="3" t="s">
        <v>508</v>
      </c>
      <c r="O106" s="2"/>
      <c r="P106" s="2"/>
      <c r="Q106" s="2"/>
      <c r="R106" s="130"/>
      <c r="S106" s="3"/>
      <c r="T106" s="46"/>
      <c r="U106" s="5"/>
      <c r="V106" s="325" t="s">
        <v>1180</v>
      </c>
      <c r="W106" s="5"/>
      <c r="X106" s="5"/>
      <c r="Y106" s="5"/>
      <c r="Z106" s="30"/>
      <c r="AA106" s="5"/>
      <c r="AB106" s="300"/>
      <c r="AC106" s="35"/>
      <c r="AD106" s="92" t="s">
        <v>715</v>
      </c>
      <c r="AE106" s="7"/>
    </row>
    <row r="107" spans="1:31" ht="16.5" hidden="1" customHeight="1" thickTop="1" thickBot="1">
      <c r="A107" s="100">
        <v>2757199700966</v>
      </c>
      <c r="B107" s="28" t="s">
        <v>63</v>
      </c>
      <c r="C107" s="15" t="s">
        <v>59</v>
      </c>
      <c r="D107" s="15" t="s">
        <v>113</v>
      </c>
      <c r="E107" s="12" t="s">
        <v>217</v>
      </c>
      <c r="F107" s="16">
        <v>26.231983527796842</v>
      </c>
      <c r="G107" s="16" t="str">
        <f t="shared" si="3"/>
        <v>25 - 34 years</v>
      </c>
      <c r="H107" s="18" t="s">
        <v>251</v>
      </c>
      <c r="I107" s="18"/>
      <c r="J107" s="2"/>
      <c r="K107" s="2" t="s">
        <v>359</v>
      </c>
      <c r="L107" s="118">
        <v>774773687</v>
      </c>
      <c r="M107" s="34"/>
      <c r="N107" s="3" t="s">
        <v>509</v>
      </c>
      <c r="O107" s="2"/>
      <c r="P107" s="2"/>
      <c r="Q107" s="2"/>
      <c r="R107" s="130"/>
      <c r="S107" s="3"/>
      <c r="T107" s="46"/>
      <c r="U107" s="5"/>
      <c r="V107" s="325" t="s">
        <v>1180</v>
      </c>
      <c r="W107" s="5"/>
      <c r="X107" s="5"/>
      <c r="Y107" s="5"/>
      <c r="Z107" s="30"/>
      <c r="AA107" s="5"/>
      <c r="AB107" s="300"/>
      <c r="AC107" s="300"/>
      <c r="AD107" s="92" t="s">
        <v>716</v>
      </c>
      <c r="AE107" s="7"/>
    </row>
    <row r="108" spans="1:31" ht="16.5" customHeight="1" thickTop="1" thickBot="1">
      <c r="A108" s="100">
        <v>2619199100304</v>
      </c>
      <c r="B108" s="28" t="s">
        <v>63</v>
      </c>
      <c r="C108" s="15" t="s">
        <v>117</v>
      </c>
      <c r="D108" s="15" t="s">
        <v>47</v>
      </c>
      <c r="E108" s="14" t="s">
        <v>217</v>
      </c>
      <c r="F108" s="16">
        <v>32.205902539464653</v>
      </c>
      <c r="G108" s="16" t="str">
        <f t="shared" si="3"/>
        <v>25 - 34 years</v>
      </c>
      <c r="H108" s="18" t="s">
        <v>254</v>
      </c>
      <c r="I108" s="18"/>
      <c r="J108" s="2"/>
      <c r="K108" s="2" t="s">
        <v>362</v>
      </c>
      <c r="L108" s="118">
        <v>772344903</v>
      </c>
      <c r="M108" s="34"/>
      <c r="N108" s="3" t="s">
        <v>512</v>
      </c>
      <c r="O108" s="2"/>
      <c r="P108" s="2"/>
      <c r="Q108" s="2"/>
      <c r="R108" s="130"/>
      <c r="S108" s="3" t="s">
        <v>1172</v>
      </c>
      <c r="T108" s="46"/>
      <c r="U108" s="5"/>
      <c r="V108" s="29" t="s">
        <v>431</v>
      </c>
      <c r="W108" s="5" t="s">
        <v>441</v>
      </c>
      <c r="X108" s="27">
        <v>45290</v>
      </c>
      <c r="Y108" s="5">
        <v>200000</v>
      </c>
      <c r="Z108" s="30">
        <v>3</v>
      </c>
      <c r="AA108" s="5" t="s">
        <v>1173</v>
      </c>
      <c r="AB108" s="300" t="s">
        <v>1134</v>
      </c>
      <c r="AC108" s="300"/>
      <c r="AD108" s="92" t="s">
        <v>719</v>
      </c>
      <c r="AE108" s="7"/>
    </row>
    <row r="109" spans="1:31" ht="16.5" customHeight="1" thickTop="1" thickBot="1">
      <c r="A109" s="100">
        <v>1313200500016</v>
      </c>
      <c r="B109" s="28" t="s">
        <v>63</v>
      </c>
      <c r="C109" s="15" t="s">
        <v>119</v>
      </c>
      <c r="D109" s="15" t="s">
        <v>118</v>
      </c>
      <c r="E109" s="14" t="s">
        <v>218</v>
      </c>
      <c r="F109" s="16">
        <v>30.835964310226494</v>
      </c>
      <c r="G109" s="16" t="str">
        <f t="shared" si="3"/>
        <v>25 - 34 years</v>
      </c>
      <c r="H109" s="18" t="s">
        <v>255</v>
      </c>
      <c r="I109" s="18"/>
      <c r="J109" s="2"/>
      <c r="K109" s="2" t="s">
        <v>363</v>
      </c>
      <c r="L109" s="118">
        <v>770956230</v>
      </c>
      <c r="M109" s="34"/>
      <c r="N109" s="3" t="s">
        <v>513</v>
      </c>
      <c r="O109" s="288" t="s">
        <v>463</v>
      </c>
      <c r="P109" s="288"/>
      <c r="Q109" s="2"/>
      <c r="R109" s="130"/>
      <c r="S109" s="3" t="s">
        <v>815</v>
      </c>
      <c r="T109" s="46"/>
      <c r="U109" s="5" t="s">
        <v>748</v>
      </c>
      <c r="V109" s="29" t="s">
        <v>431</v>
      </c>
      <c r="W109" s="5" t="s">
        <v>435</v>
      </c>
      <c r="X109" s="5"/>
      <c r="Y109" s="91">
        <v>60000</v>
      </c>
      <c r="Z109" s="30">
        <v>3</v>
      </c>
      <c r="AA109" s="5" t="s">
        <v>747</v>
      </c>
      <c r="AB109" s="300" t="s">
        <v>1134</v>
      </c>
      <c r="AC109" s="300"/>
      <c r="AD109" s="92" t="s">
        <v>720</v>
      </c>
      <c r="AE109" s="7"/>
    </row>
    <row r="110" spans="1:31" ht="16.5" customHeight="1" thickTop="1" thickBot="1">
      <c r="A110" s="100">
        <v>2755199600514</v>
      </c>
      <c r="B110" s="28" t="s">
        <v>63</v>
      </c>
      <c r="C110" s="15" t="s">
        <v>121</v>
      </c>
      <c r="D110" s="15" t="s">
        <v>120</v>
      </c>
      <c r="E110" s="12" t="s">
        <v>217</v>
      </c>
      <c r="F110" s="16">
        <v>27.766643788606725</v>
      </c>
      <c r="G110" s="16" t="str">
        <f t="shared" si="3"/>
        <v>25 - 34 years</v>
      </c>
      <c r="H110" s="18" t="s">
        <v>256</v>
      </c>
      <c r="I110" s="18"/>
      <c r="J110" s="2"/>
      <c r="K110" s="2" t="s">
        <v>364</v>
      </c>
      <c r="L110" s="118">
        <v>781793424</v>
      </c>
      <c r="M110" s="34"/>
      <c r="N110" s="3"/>
      <c r="O110" s="2"/>
      <c r="P110" s="2"/>
      <c r="Q110" s="2"/>
      <c r="R110" s="130"/>
      <c r="S110" s="3" t="s">
        <v>815</v>
      </c>
      <c r="T110" s="286" t="s">
        <v>568</v>
      </c>
      <c r="U110" s="5" t="s">
        <v>1137</v>
      </c>
      <c r="V110" s="29" t="s">
        <v>431</v>
      </c>
      <c r="W110" s="5" t="s">
        <v>435</v>
      </c>
      <c r="X110" s="27">
        <v>45242</v>
      </c>
      <c r="Y110" s="5">
        <v>110000</v>
      </c>
      <c r="Z110" s="326">
        <v>2</v>
      </c>
      <c r="AA110" s="5" t="s">
        <v>1138</v>
      </c>
      <c r="AB110" s="300" t="s">
        <v>1134</v>
      </c>
      <c r="AC110" s="300"/>
      <c r="AD110" s="92" t="s">
        <v>721</v>
      </c>
      <c r="AE110" s="7"/>
    </row>
    <row r="111" spans="1:31" ht="16" customHeight="1" thickTop="1">
      <c r="A111" s="102">
        <v>2598199800238</v>
      </c>
      <c r="B111" s="28" t="s">
        <v>63</v>
      </c>
      <c r="C111" s="133" t="s">
        <v>135</v>
      </c>
      <c r="D111" s="133" t="s">
        <v>134</v>
      </c>
      <c r="E111" s="12" t="s">
        <v>217</v>
      </c>
      <c r="F111" s="16">
        <v>25.787234042553191</v>
      </c>
      <c r="G111" s="16" t="str">
        <f t="shared" si="3"/>
        <v>25 - 34 years</v>
      </c>
      <c r="H111" s="18" t="s">
        <v>266</v>
      </c>
      <c r="I111" s="18"/>
      <c r="J111" s="2"/>
      <c r="K111" s="2" t="s">
        <v>374</v>
      </c>
      <c r="L111" s="118">
        <v>784785690</v>
      </c>
      <c r="M111" s="34"/>
      <c r="N111" s="3" t="s">
        <v>520</v>
      </c>
      <c r="O111" s="2"/>
      <c r="P111" s="2"/>
      <c r="Q111" s="2"/>
      <c r="R111" s="130"/>
      <c r="S111" s="3" t="s">
        <v>815</v>
      </c>
      <c r="T111" s="46"/>
      <c r="U111" s="5" t="s">
        <v>793</v>
      </c>
      <c r="V111" s="39" t="s">
        <v>431</v>
      </c>
      <c r="W111" s="5" t="s">
        <v>435</v>
      </c>
      <c r="X111" s="5"/>
      <c r="Y111" s="5"/>
      <c r="Z111" s="30"/>
      <c r="AA111" s="5"/>
      <c r="AB111" s="300" t="s">
        <v>1134</v>
      </c>
      <c r="AC111" s="300"/>
      <c r="AD111" s="92" t="s">
        <v>730</v>
      </c>
      <c r="AE111" s="7"/>
    </row>
    <row r="112" spans="1:31" ht="15.5" customHeight="1">
      <c r="A112" s="103">
        <v>1212199907704</v>
      </c>
      <c r="B112" s="28" t="s">
        <v>63</v>
      </c>
      <c r="C112" s="15" t="s">
        <v>69</v>
      </c>
      <c r="D112" s="36" t="s">
        <v>140</v>
      </c>
      <c r="E112" s="14" t="s">
        <v>218</v>
      </c>
      <c r="F112" s="16">
        <v>25</v>
      </c>
      <c r="G112" s="16" t="str">
        <f t="shared" si="3"/>
        <v>25 - 34 years</v>
      </c>
      <c r="H112" s="18">
        <v>36176</v>
      </c>
      <c r="I112" s="18"/>
      <c r="J112" s="2"/>
      <c r="K112" s="2" t="s">
        <v>378</v>
      </c>
      <c r="L112" s="118">
        <v>776880800</v>
      </c>
      <c r="M112" s="34"/>
      <c r="N112" s="3"/>
      <c r="O112" s="2"/>
      <c r="P112" s="2"/>
      <c r="Q112" s="2"/>
      <c r="R112" s="130"/>
      <c r="S112" s="3" t="s">
        <v>1196</v>
      </c>
      <c r="T112" s="46" t="s">
        <v>1158</v>
      </c>
      <c r="U112" s="5" t="s">
        <v>748</v>
      </c>
      <c r="V112" s="29" t="s">
        <v>431</v>
      </c>
      <c r="W112" s="5" t="s">
        <v>435</v>
      </c>
      <c r="X112" s="5"/>
      <c r="Y112" s="5">
        <v>60000</v>
      </c>
      <c r="Z112" s="30">
        <v>3</v>
      </c>
      <c r="AA112" s="5" t="s">
        <v>1175</v>
      </c>
      <c r="AB112" s="300" t="s">
        <v>1134</v>
      </c>
      <c r="AC112" s="300"/>
      <c r="AD112" s="92" t="s">
        <v>734</v>
      </c>
      <c r="AE112" s="7"/>
    </row>
    <row r="113" spans="1:31" ht="15.5" customHeight="1" thickBot="1">
      <c r="A113" s="131">
        <v>2765198406105</v>
      </c>
      <c r="B113" s="104" t="s">
        <v>63</v>
      </c>
      <c r="C113" s="132" t="s">
        <v>145</v>
      </c>
      <c r="D113" s="132" t="s">
        <v>144</v>
      </c>
      <c r="E113" s="105" t="s">
        <v>217</v>
      </c>
      <c r="F113" s="106">
        <v>39.094028826355526</v>
      </c>
      <c r="G113" s="106" t="str">
        <f t="shared" si="3"/>
        <v>&gt;= 35</v>
      </c>
      <c r="H113" s="107">
        <v>30976</v>
      </c>
      <c r="I113" s="107"/>
      <c r="J113" s="108"/>
      <c r="K113" s="108" t="s">
        <v>381</v>
      </c>
      <c r="L113" s="120">
        <v>774250583</v>
      </c>
      <c r="M113" s="109"/>
      <c r="N113" s="110" t="s">
        <v>526</v>
      </c>
      <c r="O113" s="108"/>
      <c r="P113" s="108"/>
      <c r="Q113" s="108"/>
      <c r="R113" s="291"/>
      <c r="S113" s="110"/>
      <c r="T113" s="111"/>
      <c r="U113" s="111" t="s">
        <v>1176</v>
      </c>
      <c r="V113" s="337" t="s">
        <v>431</v>
      </c>
      <c r="W113" s="5" t="s">
        <v>435</v>
      </c>
      <c r="X113" s="111"/>
      <c r="Y113" s="111"/>
      <c r="Z113" s="113"/>
      <c r="AA113" s="111"/>
      <c r="AB113" s="300" t="s">
        <v>1134</v>
      </c>
      <c r="AC113" s="311"/>
      <c r="AD113" s="114" t="s">
        <v>737</v>
      </c>
      <c r="AE113" s="7"/>
    </row>
    <row r="114" spans="1:31" ht="15" thickTop="1"/>
  </sheetData>
  <autoFilter ref="A2:AE113" xr:uid="{00000000-0009-0000-0000-000000000000}">
    <filterColumn colId="21">
      <filters>
        <filter val="ENTRERENARIAT"/>
        <filter val="Inséré"/>
      </filters>
    </filterColumn>
  </autoFilter>
  <mergeCells count="3">
    <mergeCell ref="A1:M1"/>
    <mergeCell ref="S1:AA1"/>
    <mergeCell ref="AC1:AE1"/>
  </mergeCells>
  <conditionalFormatting sqref="L1:L1048576">
    <cfRule type="duplicateValues" dxfId="38" priority="4"/>
  </conditionalFormatting>
  <conditionalFormatting sqref="K1:K1048576">
    <cfRule type="duplicateValues" dxfId="37" priority="3"/>
  </conditionalFormatting>
  <conditionalFormatting sqref="A1:A1048576">
    <cfRule type="duplicateValues" dxfId="36" priority="2"/>
  </conditionalFormatting>
  <conditionalFormatting sqref="A3:A113">
    <cfRule type="duplicateValues" dxfId="35" priority="56"/>
  </conditionalFormatting>
  <hyperlinks>
    <hyperlink ref="K99" r:id="rId1" xr:uid="{00000000-0004-0000-0000-000000000000}"/>
    <hyperlink ref="K105" r:id="rId2" xr:uid="{00000000-0004-0000-0000-000001000000}"/>
    <hyperlink ref="K57" r:id="rId3" xr:uid="{00000000-0004-0000-0000-000002000000}"/>
    <hyperlink ref="AA100" r:id="rId4" xr:uid="{00000000-0004-0000-0000-000003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3" workbookViewId="0">
      <selection activeCell="E20" sqref="E20"/>
    </sheetView>
  </sheetViews>
  <sheetFormatPr baseColWidth="10" defaultRowHeight="14.5"/>
  <cols>
    <col min="1" max="1" width="35.26953125" bestFit="1" customWidth="1"/>
    <col min="2" max="2" width="16.08984375" customWidth="1"/>
    <col min="3" max="3" width="4.453125" customWidth="1"/>
    <col min="4" max="4" width="3.7265625" customWidth="1"/>
    <col min="5" max="5" width="35.453125" bestFit="1" customWidth="1"/>
    <col min="6" max="6" width="9.54296875" customWidth="1"/>
    <col min="7" max="7" width="8.81640625" customWidth="1"/>
    <col min="8" max="8" width="7" customWidth="1"/>
    <col min="9" max="9" width="9.54296875" customWidth="1"/>
    <col min="10" max="10" width="19.1796875" bestFit="1" customWidth="1"/>
    <col min="11" max="11" width="5.36328125" customWidth="1"/>
    <col min="12" max="12" width="11.7265625" bestFit="1" customWidth="1"/>
  </cols>
  <sheetData>
    <row r="1" spans="1:5" ht="28.5">
      <c r="A1" s="340" t="s">
        <v>1184</v>
      </c>
    </row>
    <row r="2" spans="1:5">
      <c r="A2" t="s">
        <v>1181</v>
      </c>
    </row>
    <row r="3" spans="1:5">
      <c r="A3" t="s">
        <v>1182</v>
      </c>
    </row>
    <row r="4" spans="1:5">
      <c r="A4" t="s">
        <v>1183</v>
      </c>
    </row>
    <row r="6" spans="1:5">
      <c r="A6" s="116" t="s">
        <v>762</v>
      </c>
      <c r="B6" t="s">
        <v>761</v>
      </c>
      <c r="E6" t="s">
        <v>1186</v>
      </c>
    </row>
    <row r="7" spans="1:5">
      <c r="A7" s="117" t="s">
        <v>1178</v>
      </c>
      <c r="B7" s="115">
        <v>3</v>
      </c>
    </row>
    <row r="8" spans="1:5">
      <c r="A8" s="117" t="s">
        <v>431</v>
      </c>
      <c r="B8" s="115">
        <v>101</v>
      </c>
    </row>
    <row r="9" spans="1:5">
      <c r="A9" s="117" t="s">
        <v>1180</v>
      </c>
      <c r="B9" s="115">
        <v>7</v>
      </c>
    </row>
    <row r="10" spans="1:5">
      <c r="A10" s="117" t="s">
        <v>763</v>
      </c>
      <c r="B10" s="115">
        <v>111</v>
      </c>
    </row>
    <row r="14" spans="1:5">
      <c r="A14" s="116" t="s">
        <v>762</v>
      </c>
      <c r="B14" t="s">
        <v>761</v>
      </c>
    </row>
    <row r="15" spans="1:5">
      <c r="A15" s="117" t="s">
        <v>441</v>
      </c>
      <c r="B15" s="115">
        <v>6</v>
      </c>
    </row>
    <row r="16" spans="1:5">
      <c r="A16" s="117" t="s">
        <v>1145</v>
      </c>
      <c r="B16" s="115">
        <v>1</v>
      </c>
    </row>
    <row r="17" spans="1:2">
      <c r="A17" s="117" t="s">
        <v>740</v>
      </c>
      <c r="B17" s="115">
        <v>4</v>
      </c>
    </row>
    <row r="18" spans="1:2">
      <c r="A18" s="117" t="s">
        <v>617</v>
      </c>
      <c r="B18" s="115">
        <v>1</v>
      </c>
    </row>
    <row r="19" spans="1:2">
      <c r="A19" s="117" t="s">
        <v>436</v>
      </c>
      <c r="B19" s="115">
        <v>3</v>
      </c>
    </row>
    <row r="20" spans="1:2">
      <c r="A20" s="117" t="s">
        <v>451</v>
      </c>
      <c r="B20" s="115">
        <v>3</v>
      </c>
    </row>
    <row r="21" spans="1:2">
      <c r="A21" s="117" t="s">
        <v>435</v>
      </c>
      <c r="B21" s="115">
        <v>86</v>
      </c>
    </row>
    <row r="22" spans="1:2">
      <c r="A22" s="117" t="s">
        <v>763</v>
      </c>
      <c r="B22" s="115">
        <v>104</v>
      </c>
    </row>
    <row r="25" spans="1:2">
      <c r="A25" s="117" t="s">
        <v>1185</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
  <sheetViews>
    <sheetView zoomScale="80" zoomScaleNormal="80" workbookViewId="0">
      <selection sqref="A1:XFD1"/>
    </sheetView>
  </sheetViews>
  <sheetFormatPr baseColWidth="10" defaultRowHeight="14.5"/>
  <cols>
    <col min="1" max="1" width="13.26953125" customWidth="1"/>
    <col min="2" max="2" width="8.36328125" bestFit="1" customWidth="1"/>
    <col min="3" max="3" width="17" bestFit="1" customWidth="1"/>
    <col min="4" max="4" width="18.08984375" bestFit="1" customWidth="1"/>
    <col min="5" max="5" width="13.54296875" bestFit="1" customWidth="1"/>
    <col min="6" max="6" width="19.6328125" bestFit="1" customWidth="1"/>
    <col min="7" max="7" width="13.08984375" bestFit="1" customWidth="1"/>
    <col min="8" max="8" width="40.54296875" bestFit="1" customWidth="1"/>
  </cols>
  <sheetData>
    <row r="1" spans="1:8" s="1" customFormat="1" ht="30" thickTop="1" thickBot="1">
      <c r="A1" s="22" t="s">
        <v>2</v>
      </c>
      <c r="B1" s="22" t="s">
        <v>0</v>
      </c>
      <c r="C1" s="22" t="s">
        <v>1</v>
      </c>
      <c r="D1" s="22" t="s">
        <v>23</v>
      </c>
      <c r="E1" s="22" t="s">
        <v>9</v>
      </c>
      <c r="F1" s="22" t="s">
        <v>1167</v>
      </c>
      <c r="G1" s="22" t="s">
        <v>1166</v>
      </c>
      <c r="H1" s="328" t="s">
        <v>1146</v>
      </c>
    </row>
    <row r="2" spans="1:8" ht="29.5" thickTop="1">
      <c r="A2" s="13" t="s">
        <v>24</v>
      </c>
      <c r="B2" s="14" t="s">
        <v>32</v>
      </c>
      <c r="C2" s="14" t="s">
        <v>31</v>
      </c>
      <c r="D2" s="2" t="s">
        <v>318</v>
      </c>
      <c r="E2" s="119">
        <v>770863907</v>
      </c>
      <c r="F2" s="47" t="s">
        <v>1169</v>
      </c>
      <c r="G2" s="29"/>
      <c r="H2" s="331"/>
    </row>
    <row r="3" spans="1:8" ht="29">
      <c r="A3" s="13" t="s">
        <v>24</v>
      </c>
      <c r="B3" s="14" t="s">
        <v>46</v>
      </c>
      <c r="C3" s="14" t="s">
        <v>45</v>
      </c>
      <c r="D3" s="2" t="s">
        <v>325</v>
      </c>
      <c r="E3" s="118">
        <v>772882167</v>
      </c>
      <c r="F3" s="48" t="s">
        <v>1170</v>
      </c>
      <c r="G3" s="29"/>
      <c r="H3" s="331"/>
    </row>
    <row r="4" spans="1:8" ht="29">
      <c r="A4" s="37" t="s">
        <v>150</v>
      </c>
      <c r="B4" s="15" t="s">
        <v>459</v>
      </c>
      <c r="C4" s="15" t="s">
        <v>460</v>
      </c>
      <c r="D4" s="2" t="s">
        <v>415</v>
      </c>
      <c r="E4" s="119">
        <v>785820978</v>
      </c>
      <c r="F4" s="334" t="s">
        <v>1168</v>
      </c>
      <c r="G4" s="39" t="s">
        <v>1162</v>
      </c>
      <c r="H4" s="329" t="s">
        <v>1154</v>
      </c>
    </row>
    <row r="5" spans="1:8" ht="29">
      <c r="A5" s="37" t="s">
        <v>150</v>
      </c>
      <c r="B5" s="15" t="s">
        <v>209</v>
      </c>
      <c r="C5" s="15" t="s">
        <v>134</v>
      </c>
      <c r="D5" s="2" t="s">
        <v>422</v>
      </c>
      <c r="E5" s="119">
        <v>785944489</v>
      </c>
      <c r="F5" s="47" t="s">
        <v>1168</v>
      </c>
      <c r="G5" s="29"/>
      <c r="H5" s="331" t="s">
        <v>1148</v>
      </c>
    </row>
    <row r="6" spans="1:8" ht="29">
      <c r="A6" s="37" t="s">
        <v>150</v>
      </c>
      <c r="B6" s="15" t="s">
        <v>214</v>
      </c>
      <c r="C6" s="15" t="s">
        <v>134</v>
      </c>
      <c r="D6" s="2" t="s">
        <v>426</v>
      </c>
      <c r="E6" s="119">
        <v>775030863</v>
      </c>
      <c r="F6" s="47" t="s">
        <v>1168</v>
      </c>
      <c r="G6" s="29" t="s">
        <v>1124</v>
      </c>
      <c r="H6" s="331" t="s">
        <v>1147</v>
      </c>
    </row>
    <row r="7" spans="1:8" ht="29">
      <c r="A7" s="37" t="s">
        <v>150</v>
      </c>
      <c r="B7" s="15" t="s">
        <v>159</v>
      </c>
      <c r="C7" s="15" t="s">
        <v>160</v>
      </c>
      <c r="D7" s="2" t="s">
        <v>389</v>
      </c>
      <c r="E7" s="118">
        <v>776788298</v>
      </c>
      <c r="F7" s="47" t="s">
        <v>1169</v>
      </c>
      <c r="G7" s="29" t="s">
        <v>1162</v>
      </c>
      <c r="H7" s="331"/>
    </row>
    <row r="8" spans="1:8" ht="29">
      <c r="A8" s="37" t="s">
        <v>150</v>
      </c>
      <c r="B8" s="15" t="s">
        <v>26</v>
      </c>
      <c r="C8" s="15" t="s">
        <v>172</v>
      </c>
      <c r="D8" s="2" t="s">
        <v>396</v>
      </c>
      <c r="E8" s="118">
        <v>772717905</v>
      </c>
      <c r="F8" s="335" t="s">
        <v>1168</v>
      </c>
      <c r="G8" s="39" t="s">
        <v>1161</v>
      </c>
      <c r="H8" s="331" t="s">
        <v>1149</v>
      </c>
    </row>
    <row r="9" spans="1:8" ht="29">
      <c r="A9" s="37" t="s">
        <v>150</v>
      </c>
      <c r="B9" s="15" t="s">
        <v>44</v>
      </c>
      <c r="C9" s="15" t="s">
        <v>178</v>
      </c>
      <c r="D9" s="2" t="s">
        <v>400</v>
      </c>
      <c r="E9" s="118">
        <v>771143226</v>
      </c>
      <c r="F9" s="47" t="s">
        <v>1169</v>
      </c>
      <c r="G9" s="39" t="s">
        <v>1159</v>
      </c>
      <c r="H9" s="331"/>
    </row>
    <row r="10" spans="1:8" ht="29">
      <c r="A10" s="78" t="s">
        <v>150</v>
      </c>
      <c r="B10" s="79" t="s">
        <v>185</v>
      </c>
      <c r="C10" s="79" t="s">
        <v>184</v>
      </c>
      <c r="D10" s="53" t="s">
        <v>405</v>
      </c>
      <c r="E10" s="119">
        <v>783264999</v>
      </c>
      <c r="F10" s="334" t="s">
        <v>1168</v>
      </c>
      <c r="G10" s="325" t="s">
        <v>1136</v>
      </c>
      <c r="H10" s="329" t="s">
        <v>1153</v>
      </c>
    </row>
    <row r="11" spans="1:8" ht="29">
      <c r="A11" s="37" t="s">
        <v>150</v>
      </c>
      <c r="B11" s="15" t="s">
        <v>34</v>
      </c>
      <c r="C11" s="15" t="s">
        <v>192</v>
      </c>
      <c r="D11" s="51" t="s">
        <v>778</v>
      </c>
      <c r="E11" s="119">
        <v>774850630</v>
      </c>
      <c r="F11" s="47" t="s">
        <v>1169</v>
      </c>
      <c r="G11" s="29"/>
      <c r="H11" s="331"/>
    </row>
    <row r="12" spans="1:8" ht="29">
      <c r="A12" s="37" t="s">
        <v>150</v>
      </c>
      <c r="B12" s="15" t="s">
        <v>196</v>
      </c>
      <c r="C12" s="15" t="s">
        <v>195</v>
      </c>
      <c r="D12" s="2" t="s">
        <v>412</v>
      </c>
      <c r="E12" s="118">
        <v>783845870</v>
      </c>
      <c r="F12" s="48" t="s">
        <v>1168</v>
      </c>
      <c r="G12" s="29" t="s">
        <v>1124</v>
      </c>
      <c r="H12" s="331" t="s">
        <v>1150</v>
      </c>
    </row>
    <row r="13" spans="1:8" ht="29">
      <c r="A13" s="78" t="s">
        <v>150</v>
      </c>
      <c r="B13" s="79" t="s">
        <v>198</v>
      </c>
      <c r="C13" s="79" t="s">
        <v>197</v>
      </c>
      <c r="D13" s="53" t="s">
        <v>413</v>
      </c>
      <c r="E13" s="119">
        <v>786072276</v>
      </c>
      <c r="F13" s="334" t="s">
        <v>1168</v>
      </c>
      <c r="G13" s="325" t="s">
        <v>1136</v>
      </c>
      <c r="H13" s="329" t="s">
        <v>1155</v>
      </c>
    </row>
    <row r="14" spans="1:8" ht="29">
      <c r="A14" s="37" t="s">
        <v>150</v>
      </c>
      <c r="B14" s="15" t="s">
        <v>202</v>
      </c>
      <c r="C14" s="15" t="s">
        <v>96</v>
      </c>
      <c r="D14" s="2" t="s">
        <v>417</v>
      </c>
      <c r="E14" s="118">
        <v>771949877</v>
      </c>
      <c r="F14" s="335" t="s">
        <v>1168</v>
      </c>
      <c r="G14" s="39" t="s">
        <v>1163</v>
      </c>
      <c r="H14" s="329" t="s">
        <v>1154</v>
      </c>
    </row>
    <row r="15" spans="1:8" ht="29">
      <c r="A15" s="37" t="s">
        <v>150</v>
      </c>
      <c r="B15" s="15" t="s">
        <v>205</v>
      </c>
      <c r="C15" s="15" t="s">
        <v>153</v>
      </c>
      <c r="D15" s="2" t="s">
        <v>419</v>
      </c>
      <c r="E15" s="118">
        <v>776197880</v>
      </c>
      <c r="F15" s="47" t="s">
        <v>1169</v>
      </c>
      <c r="G15" s="29" t="s">
        <v>1164</v>
      </c>
      <c r="H15" s="331"/>
    </row>
    <row r="16" spans="1:8" ht="29">
      <c r="A16" s="37" t="s">
        <v>150</v>
      </c>
      <c r="B16" s="15" t="s">
        <v>44</v>
      </c>
      <c r="C16" s="15" t="s">
        <v>206</v>
      </c>
      <c r="D16" s="2" t="s">
        <v>420</v>
      </c>
      <c r="E16" s="118">
        <v>777967105</v>
      </c>
      <c r="F16" s="47" t="s">
        <v>1169</v>
      </c>
      <c r="G16" s="29"/>
      <c r="H16" s="331"/>
    </row>
    <row r="17" spans="1:8" ht="29">
      <c r="A17" s="37" t="s">
        <v>150</v>
      </c>
      <c r="B17" s="15" t="s">
        <v>213</v>
      </c>
      <c r="C17" s="36" t="s">
        <v>212</v>
      </c>
      <c r="D17" s="2" t="s">
        <v>425</v>
      </c>
      <c r="E17" s="118">
        <v>779058155</v>
      </c>
      <c r="F17" s="48" t="s">
        <v>1168</v>
      </c>
      <c r="G17" s="332" t="s">
        <v>1136</v>
      </c>
      <c r="H17" s="331" t="s">
        <v>1152</v>
      </c>
    </row>
    <row r="18" spans="1:8" ht="29">
      <c r="A18" s="28" t="s">
        <v>63</v>
      </c>
      <c r="B18" s="15" t="s">
        <v>108</v>
      </c>
      <c r="C18" s="36" t="s">
        <v>107</v>
      </c>
      <c r="D18" s="2" t="s">
        <v>356</v>
      </c>
      <c r="E18" s="118">
        <v>773423153</v>
      </c>
      <c r="F18" s="335" t="s">
        <v>1168</v>
      </c>
      <c r="G18" s="39" t="s">
        <v>1159</v>
      </c>
      <c r="H18" s="331" t="s">
        <v>1151</v>
      </c>
    </row>
    <row r="19" spans="1:8" ht="29">
      <c r="A19" s="28" t="s">
        <v>63</v>
      </c>
      <c r="B19" s="15" t="s">
        <v>130</v>
      </c>
      <c r="C19" s="15" t="s">
        <v>129</v>
      </c>
      <c r="D19" s="2" t="s">
        <v>370</v>
      </c>
      <c r="E19" s="118">
        <v>783269689</v>
      </c>
      <c r="F19" s="47" t="s">
        <v>1169</v>
      </c>
      <c r="G19" s="39" t="s">
        <v>1161</v>
      </c>
      <c r="H19" s="331"/>
    </row>
    <row r="20" spans="1:8" ht="29">
      <c r="A20" s="28" t="s">
        <v>63</v>
      </c>
      <c r="B20" s="15" t="s">
        <v>105</v>
      </c>
      <c r="C20" s="15" t="s">
        <v>104</v>
      </c>
      <c r="D20" s="2" t="s">
        <v>354</v>
      </c>
      <c r="E20" s="118">
        <v>773552541</v>
      </c>
      <c r="F20" s="47" t="s">
        <v>1169</v>
      </c>
      <c r="G20" s="39" t="s">
        <v>1159</v>
      </c>
      <c r="H20" s="330"/>
    </row>
    <row r="21" spans="1:8" ht="29">
      <c r="A21" s="28" t="s">
        <v>63</v>
      </c>
      <c r="B21" s="15" t="s">
        <v>112</v>
      </c>
      <c r="C21" s="15" t="s">
        <v>111</v>
      </c>
      <c r="D21" s="2" t="s">
        <v>358</v>
      </c>
      <c r="E21" s="118">
        <v>778592710</v>
      </c>
      <c r="F21" s="47" t="s">
        <v>1169</v>
      </c>
      <c r="G21" s="325" t="s">
        <v>1136</v>
      </c>
      <c r="H21" s="329"/>
    </row>
    <row r="22" spans="1:8" ht="29">
      <c r="A22" s="28" t="s">
        <v>63</v>
      </c>
      <c r="B22" s="15" t="s">
        <v>59</v>
      </c>
      <c r="C22" s="15" t="s">
        <v>113</v>
      </c>
      <c r="D22" s="2" t="s">
        <v>359</v>
      </c>
      <c r="E22" s="118">
        <v>774773687</v>
      </c>
      <c r="F22" s="47" t="s">
        <v>1169</v>
      </c>
      <c r="G22" s="325" t="s">
        <v>1136</v>
      </c>
      <c r="H22" s="329"/>
    </row>
    <row r="23" spans="1:8" ht="29">
      <c r="A23" s="28" t="s">
        <v>63</v>
      </c>
      <c r="B23" s="15" t="s">
        <v>117</v>
      </c>
      <c r="C23" s="15" t="s">
        <v>47</v>
      </c>
      <c r="D23" s="2" t="s">
        <v>362</v>
      </c>
      <c r="E23" s="118">
        <v>772344903</v>
      </c>
      <c r="F23" s="47" t="s">
        <v>1169</v>
      </c>
      <c r="G23" s="29"/>
      <c r="H23" s="331"/>
    </row>
    <row r="24" spans="1:8" ht="29">
      <c r="A24" s="28" t="s">
        <v>63</v>
      </c>
      <c r="B24" s="15" t="s">
        <v>119</v>
      </c>
      <c r="C24" s="15" t="s">
        <v>118</v>
      </c>
      <c r="D24" s="2" t="s">
        <v>363</v>
      </c>
      <c r="E24" s="118">
        <v>770956230</v>
      </c>
      <c r="F24" s="47" t="s">
        <v>1169</v>
      </c>
      <c r="G24" s="39" t="s">
        <v>1165</v>
      </c>
      <c r="H24" s="329"/>
    </row>
    <row r="25" spans="1:8" ht="29">
      <c r="A25" s="28" t="s">
        <v>63</v>
      </c>
      <c r="B25" s="133" t="s">
        <v>135</v>
      </c>
      <c r="C25" s="133" t="s">
        <v>134</v>
      </c>
      <c r="D25" s="2" t="s">
        <v>374</v>
      </c>
      <c r="E25" s="118">
        <v>784785690</v>
      </c>
      <c r="F25" s="47" t="s">
        <v>1169</v>
      </c>
      <c r="G25" s="325" t="s">
        <v>1136</v>
      </c>
      <c r="H25" s="329"/>
    </row>
    <row r="26" spans="1:8" ht="29.5" thickBot="1">
      <c r="A26" s="28" t="s">
        <v>63</v>
      </c>
      <c r="B26" s="15" t="s">
        <v>69</v>
      </c>
      <c r="C26" s="36" t="s">
        <v>140</v>
      </c>
      <c r="D26" s="2" t="s">
        <v>378</v>
      </c>
      <c r="E26" s="118">
        <v>776880800</v>
      </c>
      <c r="F26" s="47" t="s">
        <v>1169</v>
      </c>
      <c r="G26" s="112" t="s">
        <v>1161</v>
      </c>
      <c r="H26" s="329"/>
    </row>
    <row r="27" spans="1:8" ht="30" thickTop="1" thickBot="1">
      <c r="A27" s="104" t="s">
        <v>63</v>
      </c>
      <c r="B27" s="132" t="s">
        <v>145</v>
      </c>
      <c r="C27" s="132" t="s">
        <v>144</v>
      </c>
      <c r="D27" s="108" t="s">
        <v>381</v>
      </c>
      <c r="E27" s="120">
        <v>774250583</v>
      </c>
      <c r="F27" s="336" t="s">
        <v>1168</v>
      </c>
      <c r="G27" s="112" t="s">
        <v>1161</v>
      </c>
      <c r="H27" s="333" t="s">
        <v>1153</v>
      </c>
    </row>
    <row r="28" spans="1:8" ht="15" thickTop="1"/>
  </sheetData>
  <conditionalFormatting sqref="E1:E27">
    <cfRule type="duplicateValues" dxfId="34" priority="2"/>
  </conditionalFormatting>
  <conditionalFormatting sqref="D1:D27">
    <cfRule type="duplicateValues" dxfId="33" priority="1"/>
  </conditionalFormatting>
  <hyperlinks>
    <hyperlink ref="D1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6"/>
  <sheetViews>
    <sheetView workbookViewId="0">
      <pane xSplit="4" ySplit="1" topLeftCell="E2" activePane="bottomRight" state="frozen"/>
      <selection pane="topRight" activeCell="D1" sqref="D1"/>
      <selection pane="bottomLeft" activeCell="A2" sqref="A2"/>
      <selection pane="bottomRight" activeCell="F8" sqref="F8"/>
    </sheetView>
  </sheetViews>
  <sheetFormatPr baseColWidth="10" defaultRowHeight="14"/>
  <cols>
    <col min="1" max="1" width="18.36328125" style="176" bestFit="1" customWidth="1"/>
    <col min="2" max="2" width="10.90625" style="176"/>
    <col min="3" max="3" width="23" style="176" customWidth="1"/>
    <col min="4" max="4" width="10.90625" style="176"/>
    <col min="5" max="5" width="9.453125" style="176" customWidth="1"/>
    <col min="6" max="6" width="18.6328125" style="176" bestFit="1" customWidth="1"/>
    <col min="7" max="7" width="15.36328125" style="176" customWidth="1"/>
    <col min="8" max="8" width="16.36328125" style="176" customWidth="1"/>
    <col min="9" max="9" width="22.1796875" style="189" customWidth="1"/>
    <col min="10" max="10" width="31.7265625" style="176" customWidth="1"/>
    <col min="11" max="11" width="22" style="176" customWidth="1"/>
    <col min="12" max="12" width="16.81640625" style="176" customWidth="1"/>
    <col min="13" max="13" width="17.54296875" style="176" customWidth="1"/>
    <col min="14" max="14" width="10.90625" style="176"/>
    <col min="15" max="15" width="17.36328125" style="176" customWidth="1"/>
    <col min="16" max="16" width="17.453125" style="176" customWidth="1"/>
    <col min="17" max="17" width="14.54296875" style="176" customWidth="1"/>
    <col min="18" max="18" width="16.1796875" style="176" customWidth="1"/>
    <col min="19" max="19" width="19.1796875" style="176" customWidth="1"/>
    <col min="20" max="16384" width="10.90625" style="176"/>
  </cols>
  <sheetData>
    <row r="1" spans="1:18" ht="30" thickTop="1" thickBot="1">
      <c r="A1" s="237" t="s">
        <v>822</v>
      </c>
      <c r="B1" s="237" t="s">
        <v>0</v>
      </c>
      <c r="C1" s="237" t="s">
        <v>1</v>
      </c>
      <c r="D1" s="237" t="s">
        <v>3</v>
      </c>
      <c r="E1" s="237" t="s">
        <v>821</v>
      </c>
      <c r="F1" s="237" t="s">
        <v>941</v>
      </c>
      <c r="G1" s="237" t="s">
        <v>942</v>
      </c>
      <c r="H1" s="237" t="s">
        <v>6</v>
      </c>
      <c r="I1" s="237" t="s">
        <v>943</v>
      </c>
      <c r="J1" s="238" t="s">
        <v>944</v>
      </c>
      <c r="K1" s="239" t="s">
        <v>21</v>
      </c>
      <c r="L1" s="239" t="s">
        <v>15</v>
      </c>
      <c r="M1" s="249" t="s">
        <v>17</v>
      </c>
      <c r="N1" s="239" t="s">
        <v>16</v>
      </c>
      <c r="O1" s="240" t="s">
        <v>18</v>
      </c>
      <c r="P1" s="239" t="s">
        <v>19</v>
      </c>
      <c r="Q1" s="239" t="s">
        <v>20</v>
      </c>
      <c r="R1" s="241" t="s">
        <v>433</v>
      </c>
    </row>
    <row r="2" spans="1:18" ht="15" thickTop="1" thickBot="1">
      <c r="A2" s="259">
        <v>1895200001483</v>
      </c>
      <c r="B2" s="186" t="s">
        <v>945</v>
      </c>
      <c r="C2" s="186" t="s">
        <v>72</v>
      </c>
      <c r="D2" s="186" t="s">
        <v>946</v>
      </c>
      <c r="E2" s="186"/>
      <c r="F2" s="187">
        <v>36766</v>
      </c>
      <c r="G2" s="186" t="s">
        <v>947</v>
      </c>
      <c r="H2" s="189"/>
      <c r="I2" s="186" t="s">
        <v>948</v>
      </c>
      <c r="J2" s="225">
        <v>771299132</v>
      </c>
      <c r="K2" s="234"/>
      <c r="L2" s="242"/>
      <c r="M2" s="250"/>
      <c r="N2" s="245"/>
      <c r="O2" s="235"/>
      <c r="P2" s="235"/>
      <c r="Q2" s="235"/>
      <c r="R2" s="236"/>
    </row>
    <row r="3" spans="1:18" ht="14.5" thickBot="1">
      <c r="A3" s="260">
        <v>1271199400296</v>
      </c>
      <c r="B3" s="177" t="s">
        <v>589</v>
      </c>
      <c r="C3" s="177" t="s">
        <v>949</v>
      </c>
      <c r="D3" s="177" t="s">
        <v>946</v>
      </c>
      <c r="E3" s="177"/>
      <c r="F3" s="178">
        <v>34427</v>
      </c>
      <c r="G3" s="177" t="s">
        <v>950</v>
      </c>
      <c r="H3" s="189"/>
      <c r="I3" s="177" t="s">
        <v>951</v>
      </c>
      <c r="J3" s="222">
        <v>771641403</v>
      </c>
      <c r="K3" s="227"/>
      <c r="L3" s="243"/>
      <c r="M3" s="251"/>
      <c r="N3" s="246"/>
      <c r="O3" s="226"/>
      <c r="P3" s="226"/>
      <c r="Q3" s="226"/>
      <c r="R3" s="228"/>
    </row>
    <row r="4" spans="1:18" ht="14.5" thickBot="1">
      <c r="A4" s="260">
        <v>1895200001560</v>
      </c>
      <c r="B4" s="177" t="s">
        <v>953</v>
      </c>
      <c r="C4" s="177" t="s">
        <v>952</v>
      </c>
      <c r="D4" s="177" t="s">
        <v>946</v>
      </c>
      <c r="E4" s="177"/>
      <c r="F4" s="178">
        <v>36793</v>
      </c>
      <c r="G4" s="177" t="s">
        <v>947</v>
      </c>
      <c r="H4" s="189"/>
      <c r="I4" s="177" t="s">
        <v>954</v>
      </c>
      <c r="J4" s="222">
        <v>783598348</v>
      </c>
      <c r="K4" s="227"/>
      <c r="L4" s="243"/>
      <c r="M4" s="251"/>
      <c r="N4" s="246"/>
      <c r="O4" s="226"/>
      <c r="P4" s="226"/>
      <c r="Q4" s="226"/>
      <c r="R4" s="228"/>
    </row>
    <row r="5" spans="1:18" ht="14.5" thickBot="1">
      <c r="A5" s="260">
        <v>1340199500224</v>
      </c>
      <c r="B5" s="177" t="s">
        <v>955</v>
      </c>
      <c r="C5" s="177" t="s">
        <v>211</v>
      </c>
      <c r="D5" s="177" t="s">
        <v>946</v>
      </c>
      <c r="E5" s="177"/>
      <c r="F5" s="178">
        <v>34822</v>
      </c>
      <c r="G5" s="177" t="s">
        <v>956</v>
      </c>
      <c r="H5" s="189"/>
      <c r="I5" s="177" t="s">
        <v>957</v>
      </c>
      <c r="J5" s="222">
        <v>774329845</v>
      </c>
      <c r="K5" s="227"/>
      <c r="L5" s="243"/>
      <c r="M5" s="251"/>
      <c r="N5" s="246"/>
      <c r="O5" s="226"/>
      <c r="P5" s="226"/>
      <c r="Q5" s="226"/>
      <c r="R5" s="228"/>
    </row>
    <row r="6" spans="1:18" ht="14.5" thickBot="1">
      <c r="A6" s="260">
        <v>1261199000527</v>
      </c>
      <c r="B6" s="177" t="s">
        <v>190</v>
      </c>
      <c r="C6" s="177" t="s">
        <v>96</v>
      </c>
      <c r="D6" s="177" t="s">
        <v>958</v>
      </c>
      <c r="E6" s="177"/>
      <c r="F6" s="178">
        <v>32937</v>
      </c>
      <c r="G6" s="177" t="s">
        <v>959</v>
      </c>
      <c r="H6" s="189"/>
      <c r="I6" s="177" t="s">
        <v>960</v>
      </c>
      <c r="J6" s="222" t="s">
        <v>961</v>
      </c>
      <c r="K6" s="227"/>
      <c r="L6" s="243"/>
      <c r="M6" s="251"/>
      <c r="N6" s="246"/>
      <c r="O6" s="226"/>
      <c r="P6" s="226"/>
      <c r="Q6" s="226"/>
      <c r="R6" s="228"/>
    </row>
    <row r="7" spans="1:18" ht="14.5" thickBot="1">
      <c r="A7" s="260">
        <v>2675199207827</v>
      </c>
      <c r="B7" s="177" t="s">
        <v>601</v>
      </c>
      <c r="C7" s="177" t="s">
        <v>134</v>
      </c>
      <c r="D7" s="177" t="s">
        <v>958</v>
      </c>
      <c r="E7" s="177"/>
      <c r="F7" s="178">
        <v>33911</v>
      </c>
      <c r="G7" s="177" t="s">
        <v>962</v>
      </c>
      <c r="H7" s="189"/>
      <c r="I7" s="177" t="s">
        <v>963</v>
      </c>
      <c r="J7" s="222">
        <v>777849376</v>
      </c>
      <c r="K7" s="227"/>
      <c r="L7" s="243"/>
      <c r="M7" s="251"/>
      <c r="N7" s="246"/>
      <c r="O7" s="226"/>
      <c r="P7" s="226"/>
      <c r="Q7" s="226"/>
      <c r="R7" s="228"/>
    </row>
    <row r="8" spans="1:18" ht="14.5" thickBot="1">
      <c r="A8" s="260">
        <v>2765201201040</v>
      </c>
      <c r="B8" s="177" t="s">
        <v>965</v>
      </c>
      <c r="C8" s="177" t="s">
        <v>964</v>
      </c>
      <c r="D8" s="177" t="s">
        <v>958</v>
      </c>
      <c r="E8" s="177"/>
      <c r="F8" s="178">
        <v>35357</v>
      </c>
      <c r="G8" s="177" t="s">
        <v>966</v>
      </c>
      <c r="H8" s="189"/>
      <c r="I8" s="177" t="s">
        <v>967</v>
      </c>
      <c r="J8" s="222">
        <v>778048805</v>
      </c>
      <c r="K8" s="227"/>
      <c r="L8" s="243"/>
      <c r="M8" s="251"/>
      <c r="N8" s="246"/>
      <c r="O8" s="226"/>
      <c r="P8" s="226"/>
      <c r="Q8" s="226"/>
      <c r="R8" s="228"/>
    </row>
    <row r="9" spans="1:18" ht="14.5" thickBot="1">
      <c r="A9" s="260">
        <v>2651200300052</v>
      </c>
      <c r="B9" s="177" t="s">
        <v>30</v>
      </c>
      <c r="C9" s="177" t="s">
        <v>968</v>
      </c>
      <c r="D9" s="177" t="s">
        <v>958</v>
      </c>
      <c r="E9" s="177"/>
      <c r="F9" s="178">
        <v>33041</v>
      </c>
      <c r="G9" s="177" t="s">
        <v>969</v>
      </c>
      <c r="H9" s="189"/>
      <c r="I9" s="177" t="s">
        <v>970</v>
      </c>
      <c r="J9" s="222">
        <v>772060621</v>
      </c>
      <c r="K9" s="227"/>
      <c r="L9" s="243"/>
      <c r="M9" s="251"/>
      <c r="N9" s="246"/>
      <c r="O9" s="226"/>
      <c r="P9" s="226"/>
      <c r="Q9" s="226"/>
      <c r="R9" s="228"/>
    </row>
    <row r="10" spans="1:18" ht="14.5" thickBot="1">
      <c r="A10" s="260">
        <v>1741200201710</v>
      </c>
      <c r="B10" s="177" t="s">
        <v>34</v>
      </c>
      <c r="C10" s="177" t="s">
        <v>971</v>
      </c>
      <c r="D10" s="177" t="s">
        <v>946</v>
      </c>
      <c r="E10" s="177"/>
      <c r="F10" s="178">
        <v>35810</v>
      </c>
      <c r="G10" s="177" t="s">
        <v>972</v>
      </c>
      <c r="H10" s="189"/>
      <c r="I10" s="177" t="s">
        <v>973</v>
      </c>
      <c r="J10" s="222">
        <v>776199812</v>
      </c>
      <c r="K10" s="227"/>
      <c r="L10" s="243"/>
      <c r="M10" s="251"/>
      <c r="N10" s="246"/>
      <c r="O10" s="226"/>
      <c r="P10" s="226"/>
      <c r="Q10" s="226"/>
      <c r="R10" s="228"/>
    </row>
    <row r="11" spans="1:18" ht="14.5" thickBot="1">
      <c r="A11" s="260">
        <v>2757199600324</v>
      </c>
      <c r="B11" s="177" t="s">
        <v>974</v>
      </c>
      <c r="C11" s="177" t="s">
        <v>54</v>
      </c>
      <c r="D11" s="177" t="s">
        <v>958</v>
      </c>
      <c r="E11" s="177"/>
      <c r="F11" s="178">
        <v>35114</v>
      </c>
      <c r="G11" s="177" t="s">
        <v>947</v>
      </c>
      <c r="H11" s="189"/>
      <c r="I11" s="177" t="s">
        <v>975</v>
      </c>
      <c r="J11" s="222">
        <v>772834186</v>
      </c>
      <c r="K11" s="227"/>
      <c r="L11" s="243"/>
      <c r="M11" s="251"/>
      <c r="N11" s="246"/>
      <c r="O11" s="226"/>
      <c r="P11" s="226"/>
      <c r="Q11" s="226"/>
      <c r="R11" s="228"/>
    </row>
    <row r="12" spans="1:18" ht="14.5" thickBot="1">
      <c r="A12" s="261">
        <v>1648199203686</v>
      </c>
      <c r="B12" s="179" t="s">
        <v>101</v>
      </c>
      <c r="C12" s="179" t="s">
        <v>976</v>
      </c>
      <c r="D12" s="179" t="s">
        <v>946</v>
      </c>
      <c r="E12" s="179"/>
      <c r="F12" s="180">
        <v>33758</v>
      </c>
      <c r="G12" s="179" t="s">
        <v>977</v>
      </c>
      <c r="H12" s="189"/>
      <c r="I12" s="179" t="s">
        <v>978</v>
      </c>
      <c r="J12" s="222">
        <v>772303727</v>
      </c>
      <c r="K12" s="227"/>
      <c r="L12" s="243"/>
      <c r="M12" s="251"/>
      <c r="N12" s="246"/>
      <c r="O12" s="226"/>
      <c r="P12" s="226"/>
      <c r="Q12" s="226"/>
      <c r="R12" s="228"/>
    </row>
    <row r="13" spans="1:18" ht="14.5" thickBot="1">
      <c r="A13" s="260">
        <v>1765199304472</v>
      </c>
      <c r="B13" s="177" t="s">
        <v>101</v>
      </c>
      <c r="C13" s="177" t="s">
        <v>979</v>
      </c>
      <c r="D13" s="177" t="s">
        <v>946</v>
      </c>
      <c r="E13" s="177"/>
      <c r="F13" s="178">
        <v>34177</v>
      </c>
      <c r="G13" s="177" t="s">
        <v>966</v>
      </c>
      <c r="H13" s="189"/>
      <c r="I13" s="177" t="s">
        <v>980</v>
      </c>
      <c r="J13" s="222" t="s">
        <v>981</v>
      </c>
      <c r="K13" s="227"/>
      <c r="L13" s="243"/>
      <c r="M13" s="251"/>
      <c r="N13" s="246"/>
      <c r="O13" s="226"/>
      <c r="P13" s="226"/>
      <c r="Q13" s="226"/>
      <c r="R13" s="228"/>
    </row>
    <row r="14" spans="1:18" ht="14.5" thickBot="1">
      <c r="A14" s="260">
        <v>1252199700025</v>
      </c>
      <c r="B14" s="177" t="s">
        <v>983</v>
      </c>
      <c r="C14" s="177" t="s">
        <v>982</v>
      </c>
      <c r="D14" s="177" t="s">
        <v>946</v>
      </c>
      <c r="E14" s="177"/>
      <c r="F14" s="178">
        <v>35431</v>
      </c>
      <c r="G14" s="177" t="s">
        <v>984</v>
      </c>
      <c r="H14" s="189"/>
      <c r="I14" s="177" t="s">
        <v>985</v>
      </c>
      <c r="J14" s="222">
        <v>778307066</v>
      </c>
      <c r="K14" s="227"/>
      <c r="L14" s="243"/>
      <c r="M14" s="251"/>
      <c r="N14" s="246"/>
      <c r="O14" s="226"/>
      <c r="P14" s="226"/>
      <c r="Q14" s="226"/>
      <c r="R14" s="228"/>
    </row>
    <row r="15" spans="1:18" ht="14.5" thickBot="1">
      <c r="A15" s="260">
        <v>1870199501128</v>
      </c>
      <c r="B15" s="177" t="s">
        <v>162</v>
      </c>
      <c r="C15" s="177" t="s">
        <v>986</v>
      </c>
      <c r="D15" s="177" t="s">
        <v>946</v>
      </c>
      <c r="E15" s="177"/>
      <c r="F15" s="178">
        <v>34782</v>
      </c>
      <c r="G15" s="177" t="s">
        <v>947</v>
      </c>
      <c r="H15" s="189"/>
      <c r="I15" s="177" t="s">
        <v>987</v>
      </c>
      <c r="J15" s="222">
        <v>777344569</v>
      </c>
      <c r="K15" s="227"/>
      <c r="L15" s="243"/>
      <c r="M15" s="251"/>
      <c r="N15" s="246"/>
      <c r="O15" s="226"/>
      <c r="P15" s="226"/>
      <c r="Q15" s="226"/>
      <c r="R15" s="228"/>
    </row>
    <row r="16" spans="1:18" ht="14.5" thickBot="1">
      <c r="A16" s="262">
        <v>1765199503470</v>
      </c>
      <c r="B16" s="177" t="s">
        <v>45</v>
      </c>
      <c r="C16" s="177" t="s">
        <v>988</v>
      </c>
      <c r="D16" s="177" t="s">
        <v>946</v>
      </c>
      <c r="E16" s="177"/>
      <c r="F16" s="182">
        <v>34918</v>
      </c>
      <c r="G16" s="181" t="s">
        <v>966</v>
      </c>
      <c r="H16" s="189"/>
      <c r="I16" s="181" t="s">
        <v>989</v>
      </c>
      <c r="J16" s="223">
        <v>771305528</v>
      </c>
      <c r="K16" s="227"/>
      <c r="L16" s="243"/>
      <c r="M16" s="251"/>
      <c r="N16" s="246"/>
      <c r="O16" s="226"/>
      <c r="P16" s="226"/>
      <c r="Q16" s="226"/>
      <c r="R16" s="228"/>
    </row>
    <row r="17" spans="1:18" s="185" customFormat="1" ht="14.5" thickBot="1">
      <c r="A17" s="263">
        <v>2248199602249</v>
      </c>
      <c r="B17" s="177" t="s">
        <v>990</v>
      </c>
      <c r="C17" s="177" t="s">
        <v>452</v>
      </c>
      <c r="D17" s="177" t="s">
        <v>958</v>
      </c>
      <c r="E17" s="177"/>
      <c r="F17" s="184">
        <v>35247</v>
      </c>
      <c r="G17" s="183" t="s">
        <v>991</v>
      </c>
      <c r="I17" s="183" t="s">
        <v>992</v>
      </c>
      <c r="J17" s="224">
        <v>770723381</v>
      </c>
      <c r="K17" s="229"/>
      <c r="L17" s="224"/>
      <c r="M17" s="252"/>
      <c r="N17" s="247"/>
      <c r="O17" s="183"/>
      <c r="P17" s="183"/>
      <c r="Q17" s="183"/>
      <c r="R17" s="230"/>
    </row>
    <row r="18" spans="1:18" ht="14.5" thickBot="1">
      <c r="A18" s="259">
        <v>1895201500591</v>
      </c>
      <c r="B18" s="186" t="s">
        <v>994</v>
      </c>
      <c r="C18" s="186" t="s">
        <v>993</v>
      </c>
      <c r="D18" s="186" t="s">
        <v>946</v>
      </c>
      <c r="E18" s="186"/>
      <c r="F18" s="187">
        <v>35790</v>
      </c>
      <c r="G18" s="186" t="s">
        <v>947</v>
      </c>
      <c r="H18" s="189"/>
      <c r="I18" s="186" t="s">
        <v>995</v>
      </c>
      <c r="J18" s="225" t="s">
        <v>996</v>
      </c>
      <c r="K18" s="227"/>
      <c r="L18" s="243"/>
      <c r="M18" s="251"/>
      <c r="N18" s="246"/>
      <c r="O18" s="226"/>
      <c r="P18" s="226"/>
      <c r="Q18" s="226"/>
      <c r="R18" s="228"/>
    </row>
    <row r="19" spans="1:18" ht="14.5" thickBot="1">
      <c r="A19" s="260">
        <v>10119940311000</v>
      </c>
      <c r="B19" s="177" t="s">
        <v>998</v>
      </c>
      <c r="C19" s="177" t="s">
        <v>997</v>
      </c>
      <c r="D19" s="177" t="s">
        <v>946</v>
      </c>
      <c r="E19" s="177"/>
      <c r="F19" s="178">
        <v>34404</v>
      </c>
      <c r="G19" s="177" t="s">
        <v>999</v>
      </c>
      <c r="H19" s="189"/>
      <c r="I19" s="177" t="s">
        <v>1000</v>
      </c>
      <c r="J19" s="222">
        <v>771798083</v>
      </c>
      <c r="K19" s="227"/>
      <c r="L19" s="243"/>
      <c r="M19" s="251"/>
      <c r="N19" s="246"/>
      <c r="O19" s="226"/>
      <c r="P19" s="226"/>
      <c r="Q19" s="226"/>
      <c r="R19" s="228"/>
    </row>
    <row r="20" spans="1:18" ht="14.5" thickBot="1">
      <c r="A20" s="260">
        <v>2908199700084</v>
      </c>
      <c r="B20" s="177" t="s">
        <v>194</v>
      </c>
      <c r="C20" s="177" t="s">
        <v>1001</v>
      </c>
      <c r="D20" s="177" t="s">
        <v>958</v>
      </c>
      <c r="E20" s="177"/>
      <c r="F20" s="178">
        <v>35464</v>
      </c>
      <c r="G20" s="177" t="s">
        <v>947</v>
      </c>
      <c r="H20" s="189"/>
      <c r="I20" s="177" t="s">
        <v>1002</v>
      </c>
      <c r="J20" s="222">
        <v>785819285</v>
      </c>
      <c r="K20" s="227"/>
      <c r="L20" s="243"/>
      <c r="M20" s="251"/>
      <c r="N20" s="246"/>
      <c r="O20" s="226"/>
      <c r="P20" s="226"/>
      <c r="Q20" s="226"/>
      <c r="R20" s="228"/>
    </row>
    <row r="21" spans="1:18" ht="14.5" thickBot="1">
      <c r="A21" s="261">
        <v>2313200000256</v>
      </c>
      <c r="B21" s="179" t="s">
        <v>159</v>
      </c>
      <c r="C21" s="179" t="s">
        <v>1003</v>
      </c>
      <c r="D21" s="179" t="s">
        <v>958</v>
      </c>
      <c r="E21" s="179"/>
      <c r="F21" s="180">
        <v>36695</v>
      </c>
      <c r="G21" s="179" t="s">
        <v>1004</v>
      </c>
      <c r="H21" s="189"/>
      <c r="I21" s="179" t="s">
        <v>1005</v>
      </c>
      <c r="J21" s="222">
        <v>781088981</v>
      </c>
      <c r="K21" s="227"/>
      <c r="L21" s="243"/>
      <c r="M21" s="251"/>
      <c r="N21" s="246"/>
      <c r="O21" s="226"/>
      <c r="P21" s="226"/>
      <c r="Q21" s="226"/>
      <c r="R21" s="228"/>
    </row>
    <row r="22" spans="1:18" ht="14.5" thickBot="1">
      <c r="A22" s="260">
        <v>1699200602700</v>
      </c>
      <c r="B22" s="177" t="s">
        <v>1007</v>
      </c>
      <c r="C22" s="177" t="s">
        <v>1006</v>
      </c>
      <c r="D22" s="177" t="s">
        <v>946</v>
      </c>
      <c r="E22" s="177"/>
      <c r="F22" s="178">
        <v>34740</v>
      </c>
      <c r="G22" s="177" t="s">
        <v>1008</v>
      </c>
      <c r="H22" s="189"/>
      <c r="I22" s="177" t="s">
        <v>1009</v>
      </c>
      <c r="J22" s="222">
        <v>784219485</v>
      </c>
      <c r="K22" s="227"/>
      <c r="L22" s="243"/>
      <c r="M22" s="251"/>
      <c r="N22" s="246"/>
      <c r="O22" s="226"/>
      <c r="P22" s="226"/>
      <c r="Q22" s="226"/>
      <c r="R22" s="228"/>
    </row>
    <row r="23" spans="1:18" ht="14.5" thickBot="1">
      <c r="A23" s="260">
        <v>2212199805309</v>
      </c>
      <c r="B23" s="177" t="s">
        <v>85</v>
      </c>
      <c r="C23" s="177" t="s">
        <v>908</v>
      </c>
      <c r="D23" s="177" t="s">
        <v>958</v>
      </c>
      <c r="E23" s="177"/>
      <c r="F23" s="178">
        <v>35462</v>
      </c>
      <c r="G23" s="177" t="s">
        <v>1010</v>
      </c>
      <c r="H23" s="189"/>
      <c r="I23" s="177" t="s">
        <v>1011</v>
      </c>
      <c r="J23" s="222">
        <v>773307270</v>
      </c>
      <c r="K23" s="227"/>
      <c r="L23" s="243"/>
      <c r="M23" s="251"/>
      <c r="N23" s="246"/>
      <c r="O23" s="226"/>
      <c r="P23" s="226"/>
      <c r="Q23" s="226"/>
      <c r="R23" s="228"/>
    </row>
    <row r="24" spans="1:18" ht="14.5" thickBot="1">
      <c r="A24" s="260">
        <v>176819981045</v>
      </c>
      <c r="B24" s="177" t="s">
        <v>48</v>
      </c>
      <c r="C24" s="177" t="s">
        <v>173</v>
      </c>
      <c r="D24" s="177" t="s">
        <v>946</v>
      </c>
      <c r="E24" s="177"/>
      <c r="F24" s="178">
        <v>35955</v>
      </c>
      <c r="G24" s="177" t="s">
        <v>1012</v>
      </c>
      <c r="H24" s="189"/>
      <c r="I24" s="177" t="s">
        <v>1013</v>
      </c>
      <c r="J24" s="222" t="s">
        <v>1014</v>
      </c>
      <c r="K24" s="227"/>
      <c r="L24" s="243"/>
      <c r="M24" s="251"/>
      <c r="N24" s="246"/>
      <c r="O24" s="226"/>
      <c r="P24" s="226"/>
      <c r="Q24" s="226"/>
      <c r="R24" s="228"/>
    </row>
    <row r="25" spans="1:18" ht="14.5" thickBot="1">
      <c r="A25" s="260">
        <v>1944200600687</v>
      </c>
      <c r="B25" s="177" t="s">
        <v>1016</v>
      </c>
      <c r="C25" s="177" t="s">
        <v>1015</v>
      </c>
      <c r="D25" s="177" t="s">
        <v>946</v>
      </c>
      <c r="E25" s="177"/>
      <c r="F25" s="178">
        <v>35105</v>
      </c>
      <c r="G25" s="177" t="s">
        <v>966</v>
      </c>
      <c r="H25" s="189"/>
      <c r="I25" s="188" t="s">
        <v>1017</v>
      </c>
      <c r="J25" s="222">
        <v>776602347</v>
      </c>
      <c r="K25" s="227"/>
      <c r="L25" s="243"/>
      <c r="M25" s="251"/>
      <c r="N25" s="246"/>
      <c r="O25" s="226"/>
      <c r="P25" s="226"/>
      <c r="Q25" s="226"/>
      <c r="R25" s="228"/>
    </row>
    <row r="26" spans="1:18" ht="14.5" thickBot="1">
      <c r="A26" s="260">
        <v>1765199400890</v>
      </c>
      <c r="B26" s="177" t="s">
        <v>1019</v>
      </c>
      <c r="C26" s="177" t="s">
        <v>1018</v>
      </c>
      <c r="D26" s="177" t="s">
        <v>946</v>
      </c>
      <c r="E26" s="177"/>
      <c r="F26" s="178">
        <v>34362</v>
      </c>
      <c r="G26" s="177" t="s">
        <v>966</v>
      </c>
      <c r="H26" s="189"/>
      <c r="I26" s="177" t="s">
        <v>1020</v>
      </c>
      <c r="J26" s="222">
        <v>777984547</v>
      </c>
      <c r="K26" s="231"/>
      <c r="L26" s="244"/>
      <c r="M26" s="253"/>
      <c r="N26" s="248"/>
      <c r="O26" s="232"/>
      <c r="P26" s="232"/>
      <c r="Q26" s="232"/>
      <c r="R26" s="233"/>
    </row>
    <row r="30" spans="1:18" ht="14.5" thickBot="1"/>
    <row r="31" spans="1:18" s="142" customFormat="1" ht="14.5" customHeight="1">
      <c r="C31" s="352"/>
      <c r="D31" s="352"/>
      <c r="E31" s="352"/>
      <c r="F31" s="352"/>
      <c r="G31" s="352"/>
      <c r="H31" s="352"/>
      <c r="I31" s="352"/>
      <c r="J31" s="353"/>
      <c r="K31" s="190"/>
    </row>
    <row r="32" spans="1:18" s="142" customFormat="1" ht="34">
      <c r="C32" s="191" t="s">
        <v>1021</v>
      </c>
      <c r="D32" s="191" t="s">
        <v>214</v>
      </c>
      <c r="E32" s="191" t="s">
        <v>958</v>
      </c>
      <c r="F32" s="191"/>
      <c r="G32" s="192">
        <v>35317</v>
      </c>
      <c r="H32" s="191" t="s">
        <v>1022</v>
      </c>
      <c r="I32" s="191" t="s">
        <v>1023</v>
      </c>
      <c r="J32" s="193">
        <v>773956561</v>
      </c>
      <c r="K32" s="190" t="s">
        <v>1024</v>
      </c>
    </row>
    <row r="33" spans="3:11" s="142" customFormat="1" ht="17">
      <c r="C33" s="191" t="s">
        <v>1025</v>
      </c>
      <c r="D33" s="191" t="s">
        <v>1026</v>
      </c>
      <c r="E33" s="191" t="s">
        <v>946</v>
      </c>
      <c r="F33" s="191"/>
      <c r="G33" s="192">
        <v>32787</v>
      </c>
      <c r="H33" s="191" t="s">
        <v>1027</v>
      </c>
      <c r="I33" s="191" t="s">
        <v>1028</v>
      </c>
      <c r="J33" s="193">
        <v>779395537</v>
      </c>
      <c r="K33" s="190" t="s">
        <v>1024</v>
      </c>
    </row>
    <row r="34" spans="3:11" s="142" customFormat="1" ht="17">
      <c r="C34" s="194" t="s">
        <v>134</v>
      </c>
      <c r="D34" s="194" t="s">
        <v>1029</v>
      </c>
      <c r="E34" s="194" t="s">
        <v>958</v>
      </c>
      <c r="F34" s="194"/>
      <c r="G34" s="195">
        <v>33911</v>
      </c>
      <c r="H34" s="194" t="s">
        <v>1030</v>
      </c>
      <c r="I34" s="194" t="s">
        <v>963</v>
      </c>
      <c r="J34" s="196">
        <v>777849376</v>
      </c>
      <c r="K34" s="197" t="s">
        <v>1031</v>
      </c>
    </row>
    <row r="35" spans="3:11" s="142" customFormat="1" ht="17">
      <c r="C35" s="194" t="s">
        <v>452</v>
      </c>
      <c r="D35" s="194" t="s">
        <v>990</v>
      </c>
      <c r="E35" s="198" t="s">
        <v>958</v>
      </c>
      <c r="F35" s="198"/>
      <c r="G35" s="199">
        <v>35247</v>
      </c>
      <c r="H35" s="194" t="s">
        <v>991</v>
      </c>
      <c r="I35" s="194" t="s">
        <v>992</v>
      </c>
      <c r="J35" s="196">
        <v>770723381</v>
      </c>
      <c r="K35" s="197" t="s">
        <v>1031</v>
      </c>
    </row>
    <row r="36" spans="3:11" s="142" customFormat="1" ht="17">
      <c r="C36" s="194" t="s">
        <v>1032</v>
      </c>
      <c r="D36" s="194" t="s">
        <v>1033</v>
      </c>
      <c r="E36" s="194" t="s">
        <v>946</v>
      </c>
      <c r="F36" s="194"/>
      <c r="G36" s="195">
        <v>34427</v>
      </c>
      <c r="H36" s="194" t="s">
        <v>950</v>
      </c>
      <c r="I36" s="194" t="s">
        <v>951</v>
      </c>
      <c r="J36" s="196">
        <v>771641403</v>
      </c>
      <c r="K36" s="197" t="s">
        <v>1031</v>
      </c>
    </row>
    <row r="37" spans="3:11" s="142" customFormat="1" ht="17">
      <c r="C37" s="194" t="s">
        <v>211</v>
      </c>
      <c r="D37" s="194" t="s">
        <v>75</v>
      </c>
      <c r="E37" s="194" t="s">
        <v>218</v>
      </c>
      <c r="F37" s="194"/>
      <c r="G37" s="195">
        <v>34822</v>
      </c>
      <c r="H37" s="194" t="s">
        <v>1034</v>
      </c>
      <c r="I37" s="194" t="s">
        <v>957</v>
      </c>
      <c r="J37" s="196">
        <v>774329845</v>
      </c>
      <c r="K37" s="197" t="s">
        <v>1031</v>
      </c>
    </row>
    <row r="38" spans="3:11" s="142" customFormat="1" ht="17">
      <c r="C38" s="200" t="s">
        <v>1035</v>
      </c>
      <c r="D38" s="200" t="s">
        <v>101</v>
      </c>
      <c r="E38" s="200" t="s">
        <v>958</v>
      </c>
      <c r="F38" s="200"/>
      <c r="G38" s="201">
        <v>34397</v>
      </c>
      <c r="H38" s="200" t="s">
        <v>1036</v>
      </c>
      <c r="I38" s="200" t="s">
        <v>1037</v>
      </c>
      <c r="J38" s="202">
        <v>774098920</v>
      </c>
      <c r="K38" s="190"/>
    </row>
    <row r="39" spans="3:11" s="142" customFormat="1" ht="17">
      <c r="C39" s="194" t="s">
        <v>952</v>
      </c>
      <c r="D39" s="194" t="s">
        <v>953</v>
      </c>
      <c r="E39" s="198" t="s">
        <v>946</v>
      </c>
      <c r="F39" s="198"/>
      <c r="G39" s="194">
        <v>783598348</v>
      </c>
      <c r="H39" s="194" t="s">
        <v>947</v>
      </c>
      <c r="I39" s="194" t="s">
        <v>954</v>
      </c>
      <c r="J39" s="196">
        <v>783598348</v>
      </c>
      <c r="K39" s="197" t="s">
        <v>1031</v>
      </c>
    </row>
    <row r="40" spans="3:11" s="142" customFormat="1" ht="17">
      <c r="C40" s="200" t="s">
        <v>1038</v>
      </c>
      <c r="D40" s="200" t="s">
        <v>65</v>
      </c>
      <c r="E40" s="203" t="s">
        <v>946</v>
      </c>
      <c r="F40" s="203"/>
      <c r="G40" s="200">
        <v>772946281</v>
      </c>
      <c r="H40" s="200" t="s">
        <v>1039</v>
      </c>
      <c r="I40" s="200" t="s">
        <v>1040</v>
      </c>
      <c r="J40" s="202">
        <v>772946281</v>
      </c>
      <c r="K40" s="190"/>
    </row>
    <row r="41" spans="3:11" s="142" customFormat="1" ht="17">
      <c r="C41" s="200" t="s">
        <v>1041</v>
      </c>
      <c r="D41" s="200" t="s">
        <v>1042</v>
      </c>
      <c r="E41" s="203" t="s">
        <v>946</v>
      </c>
      <c r="F41" s="203"/>
      <c r="G41" s="200">
        <v>781578852</v>
      </c>
      <c r="H41" s="200" t="s">
        <v>991</v>
      </c>
      <c r="I41" s="200" t="s">
        <v>1043</v>
      </c>
      <c r="J41" s="202">
        <v>781578852</v>
      </c>
      <c r="K41" s="190"/>
    </row>
    <row r="42" spans="3:11" s="142" customFormat="1" ht="17">
      <c r="C42" s="200" t="s">
        <v>1044</v>
      </c>
      <c r="D42" s="200" t="s">
        <v>44</v>
      </c>
      <c r="E42" s="203" t="s">
        <v>946</v>
      </c>
      <c r="F42" s="203"/>
      <c r="G42" s="200">
        <v>778265892</v>
      </c>
      <c r="H42" s="200" t="s">
        <v>947</v>
      </c>
      <c r="I42" s="200" t="s">
        <v>1045</v>
      </c>
      <c r="J42" s="202">
        <v>778265892</v>
      </c>
      <c r="K42" s="190"/>
    </row>
    <row r="43" spans="3:11" s="142" customFormat="1" ht="17">
      <c r="C43" s="200" t="s">
        <v>1046</v>
      </c>
      <c r="D43" s="200" t="s">
        <v>945</v>
      </c>
      <c r="E43" s="203" t="s">
        <v>946</v>
      </c>
      <c r="F43" s="203"/>
      <c r="G43" s="200">
        <v>773844567</v>
      </c>
      <c r="H43" s="200" t="s">
        <v>1047</v>
      </c>
      <c r="I43" s="200" t="s">
        <v>1048</v>
      </c>
      <c r="J43" s="202">
        <v>773844567</v>
      </c>
      <c r="K43" s="190"/>
    </row>
    <row r="44" spans="3:11" s="142" customFormat="1" ht="17">
      <c r="C44" s="200" t="s">
        <v>1049</v>
      </c>
      <c r="D44" s="200" t="s">
        <v>1050</v>
      </c>
      <c r="E44" s="200" t="s">
        <v>958</v>
      </c>
      <c r="F44" s="200"/>
      <c r="G44" s="201">
        <v>34973</v>
      </c>
      <c r="H44" s="200" t="s">
        <v>1051</v>
      </c>
      <c r="I44" s="200" t="s">
        <v>1052</v>
      </c>
      <c r="J44" s="202">
        <v>774406607</v>
      </c>
      <c r="K44" s="190"/>
    </row>
    <row r="45" spans="3:11" s="142" customFormat="1" ht="17">
      <c r="C45" s="200" t="s">
        <v>1053</v>
      </c>
      <c r="D45" s="200" t="s">
        <v>1054</v>
      </c>
      <c r="E45" s="203" t="s">
        <v>946</v>
      </c>
      <c r="F45" s="203"/>
      <c r="G45" s="200">
        <v>708754810</v>
      </c>
      <c r="H45" s="200" t="s">
        <v>1004</v>
      </c>
      <c r="I45" s="200" t="s">
        <v>1055</v>
      </c>
      <c r="J45" s="202">
        <v>708754810</v>
      </c>
      <c r="K45" s="190"/>
    </row>
    <row r="46" spans="3:11" s="142" customFormat="1" ht="17">
      <c r="C46" s="200" t="s">
        <v>1056</v>
      </c>
      <c r="D46" s="200" t="s">
        <v>1057</v>
      </c>
      <c r="E46" s="203" t="s">
        <v>946</v>
      </c>
      <c r="F46" s="203"/>
      <c r="G46" s="201">
        <v>34854</v>
      </c>
      <c r="H46" s="200" t="s">
        <v>1058</v>
      </c>
      <c r="I46" s="200" t="s">
        <v>1059</v>
      </c>
      <c r="J46" s="202">
        <v>771349288</v>
      </c>
      <c r="K46" s="190"/>
    </row>
    <row r="47" spans="3:11" s="142" customFormat="1" ht="17">
      <c r="C47" s="200" t="s">
        <v>1060</v>
      </c>
      <c r="D47" s="200" t="s">
        <v>1061</v>
      </c>
      <c r="E47" s="200" t="s">
        <v>958</v>
      </c>
      <c r="F47" s="200"/>
      <c r="G47" s="201">
        <v>33169</v>
      </c>
      <c r="H47" s="200" t="s">
        <v>1062</v>
      </c>
      <c r="I47" s="200" t="s">
        <v>1063</v>
      </c>
      <c r="J47" s="202">
        <v>773628842</v>
      </c>
      <c r="K47" s="190"/>
    </row>
    <row r="48" spans="3:11" s="142" customFormat="1" ht="17">
      <c r="C48" s="200" t="s">
        <v>1064</v>
      </c>
      <c r="D48" s="200" t="s">
        <v>1065</v>
      </c>
      <c r="E48" s="203" t="s">
        <v>946</v>
      </c>
      <c r="F48" s="203"/>
      <c r="G48" s="200">
        <v>782463599</v>
      </c>
      <c r="H48" s="200" t="s">
        <v>1066</v>
      </c>
      <c r="I48" s="200" t="s">
        <v>1067</v>
      </c>
      <c r="J48" s="202">
        <v>782463599</v>
      </c>
      <c r="K48" s="190"/>
    </row>
    <row r="49" spans="3:11" s="142" customFormat="1" ht="20" customHeight="1">
      <c r="C49" s="204" t="s">
        <v>1068</v>
      </c>
      <c r="D49" s="204" t="s">
        <v>45</v>
      </c>
      <c r="E49" s="204" t="s">
        <v>946</v>
      </c>
      <c r="F49" s="204"/>
      <c r="G49" s="205">
        <v>36588</v>
      </c>
      <c r="H49" s="204" t="s">
        <v>1010</v>
      </c>
      <c r="I49" s="204" t="s">
        <v>1069</v>
      </c>
      <c r="J49" s="206">
        <v>783030178</v>
      </c>
      <c r="K49" s="190"/>
    </row>
    <row r="50" spans="3:11" s="142" customFormat="1" ht="21" customHeight="1">
      <c r="C50" s="204" t="s">
        <v>184</v>
      </c>
      <c r="D50" s="204" t="s">
        <v>1054</v>
      </c>
      <c r="E50" s="204" t="s">
        <v>946</v>
      </c>
      <c r="F50" s="204"/>
      <c r="G50" s="207">
        <v>35923</v>
      </c>
      <c r="H50" s="204" t="s">
        <v>1070</v>
      </c>
      <c r="I50" s="204" t="s">
        <v>1071</v>
      </c>
      <c r="J50" s="206">
        <v>774945899</v>
      </c>
      <c r="K50" s="190"/>
    </row>
    <row r="51" spans="3:11" s="142" customFormat="1" ht="17.5" customHeight="1">
      <c r="C51" s="204" t="s">
        <v>1072</v>
      </c>
      <c r="D51" s="204" t="s">
        <v>1073</v>
      </c>
      <c r="E51" s="204" t="s">
        <v>958</v>
      </c>
      <c r="F51" s="204"/>
      <c r="G51" s="207">
        <v>32529</v>
      </c>
      <c r="H51" s="204" t="s">
        <v>1074</v>
      </c>
      <c r="I51" s="204" t="s">
        <v>1075</v>
      </c>
      <c r="J51" s="206">
        <v>772389782</v>
      </c>
      <c r="K51" s="190"/>
    </row>
    <row r="52" spans="3:11" s="142" customFormat="1" ht="17">
      <c r="C52" s="200" t="s">
        <v>1076</v>
      </c>
      <c r="D52" s="200" t="s">
        <v>1077</v>
      </c>
      <c r="E52" s="203" t="s">
        <v>958</v>
      </c>
      <c r="F52" s="203"/>
      <c r="G52" s="201">
        <v>36877</v>
      </c>
      <c r="H52" s="200" t="s">
        <v>1078</v>
      </c>
      <c r="I52" s="200" t="s">
        <v>1079</v>
      </c>
      <c r="J52" s="202">
        <v>771096215</v>
      </c>
      <c r="K52" s="190"/>
    </row>
    <row r="53" spans="3:11" s="142" customFormat="1" ht="17">
      <c r="C53" s="200" t="s">
        <v>1080</v>
      </c>
      <c r="D53" s="200" t="s">
        <v>1081</v>
      </c>
      <c r="E53" s="200" t="s">
        <v>958</v>
      </c>
      <c r="F53" s="200"/>
      <c r="G53" s="201">
        <v>35065</v>
      </c>
      <c r="H53" s="200" t="s">
        <v>1082</v>
      </c>
      <c r="I53" s="200" t="s">
        <v>1083</v>
      </c>
      <c r="J53" s="202">
        <v>771320262</v>
      </c>
      <c r="K53" s="190"/>
    </row>
    <row r="54" spans="3:11" s="142" customFormat="1" ht="17">
      <c r="C54" s="200" t="s">
        <v>107</v>
      </c>
      <c r="D54" s="200" t="s">
        <v>95</v>
      </c>
      <c r="E54" s="203" t="s">
        <v>946</v>
      </c>
      <c r="F54" s="203"/>
      <c r="G54" s="208">
        <v>35282</v>
      </c>
      <c r="H54" s="200" t="s">
        <v>1084</v>
      </c>
      <c r="I54" s="200" t="s">
        <v>1085</v>
      </c>
      <c r="J54" s="202">
        <v>771292854</v>
      </c>
      <c r="K54" s="190"/>
    </row>
    <row r="55" spans="3:11" s="142" customFormat="1" ht="17">
      <c r="C55" s="200" t="s">
        <v>47</v>
      </c>
      <c r="D55" s="200" t="s">
        <v>1086</v>
      </c>
      <c r="E55" s="200" t="s">
        <v>958</v>
      </c>
      <c r="F55" s="200"/>
      <c r="G55" s="201">
        <v>35748</v>
      </c>
      <c r="H55" s="200" t="s">
        <v>1087</v>
      </c>
      <c r="I55" s="200" t="s">
        <v>1088</v>
      </c>
      <c r="J55" s="202">
        <v>779186727</v>
      </c>
      <c r="K55" s="190"/>
    </row>
    <row r="56" spans="3:11" s="142" customFormat="1" ht="17">
      <c r="C56" s="200" t="s">
        <v>1089</v>
      </c>
      <c r="D56" s="200" t="s">
        <v>69</v>
      </c>
      <c r="E56" s="200" t="s">
        <v>958</v>
      </c>
      <c r="F56" s="200"/>
      <c r="G56" s="201">
        <v>33925</v>
      </c>
      <c r="H56" s="200" t="s">
        <v>947</v>
      </c>
      <c r="I56" s="200" t="s">
        <v>1090</v>
      </c>
      <c r="J56" s="202">
        <v>781138527</v>
      </c>
      <c r="K56" s="190"/>
    </row>
    <row r="57" spans="3:11" s="142" customFormat="1" ht="17">
      <c r="C57" s="200" t="s">
        <v>1091</v>
      </c>
      <c r="D57" s="200" t="s">
        <v>1092</v>
      </c>
      <c r="E57" s="200" t="s">
        <v>946</v>
      </c>
      <c r="F57" s="200"/>
      <c r="G57" s="200">
        <v>35417</v>
      </c>
      <c r="H57" s="200" t="s">
        <v>991</v>
      </c>
      <c r="I57" s="200" t="s">
        <v>1093</v>
      </c>
      <c r="J57" s="200">
        <v>781056293</v>
      </c>
      <c r="K57" s="190"/>
    </row>
    <row r="60" spans="3:11" ht="14.5" customHeight="1">
      <c r="E60" s="354" t="s">
        <v>1094</v>
      </c>
      <c r="F60" s="354"/>
      <c r="G60" s="354"/>
      <c r="H60" s="354"/>
    </row>
    <row r="61" spans="3:11" ht="26.5" customHeight="1"/>
    <row r="62" spans="3:11" s="212" customFormat="1" ht="17">
      <c r="C62" s="209" t="s">
        <v>1095</v>
      </c>
      <c r="D62" s="209" t="s">
        <v>98</v>
      </c>
      <c r="E62" s="209" t="s">
        <v>958</v>
      </c>
      <c r="F62" s="209"/>
      <c r="G62" s="210">
        <v>33195</v>
      </c>
      <c r="H62" s="209" t="s">
        <v>1096</v>
      </c>
      <c r="I62" s="209" t="s">
        <v>1097</v>
      </c>
      <c r="J62" s="209">
        <v>775415487</v>
      </c>
      <c r="K62" s="211" t="s">
        <v>1098</v>
      </c>
    </row>
    <row r="63" spans="3:11" s="212" customFormat="1" ht="17">
      <c r="C63" s="213" t="s">
        <v>1099</v>
      </c>
      <c r="D63" s="213" t="s">
        <v>1100</v>
      </c>
      <c r="E63" s="214" t="s">
        <v>946</v>
      </c>
      <c r="F63" s="214"/>
      <c r="G63" s="215">
        <v>35098</v>
      </c>
      <c r="H63" s="213" t="s">
        <v>1010</v>
      </c>
      <c r="I63" s="213" t="s">
        <v>1101</v>
      </c>
      <c r="J63" s="213">
        <v>778003387</v>
      </c>
      <c r="K63" s="216" t="s">
        <v>1098</v>
      </c>
    </row>
    <row r="64" spans="3:11" s="212" customFormat="1" ht="16.5" customHeight="1">
      <c r="C64" s="209" t="s">
        <v>1102</v>
      </c>
      <c r="D64" s="209" t="s">
        <v>1103</v>
      </c>
      <c r="E64" s="209" t="s">
        <v>958</v>
      </c>
      <c r="F64" s="209"/>
      <c r="G64" s="210">
        <v>34462</v>
      </c>
      <c r="H64" s="209" t="s">
        <v>1104</v>
      </c>
      <c r="I64" s="209" t="s">
        <v>1105</v>
      </c>
      <c r="J64" s="209">
        <v>785910170</v>
      </c>
      <c r="K64" s="211" t="s">
        <v>1098</v>
      </c>
    </row>
    <row r="65" spans="3:11" s="212" customFormat="1" ht="17">
      <c r="C65" s="213" t="s">
        <v>107</v>
      </c>
      <c r="D65" s="213" t="s">
        <v>1106</v>
      </c>
      <c r="E65" s="213" t="s">
        <v>946</v>
      </c>
      <c r="F65" s="213"/>
      <c r="G65" s="217">
        <v>35246</v>
      </c>
      <c r="H65" s="213" t="s">
        <v>947</v>
      </c>
      <c r="I65" s="213" t="s">
        <v>1107</v>
      </c>
      <c r="J65" s="213">
        <v>777152378</v>
      </c>
      <c r="K65" s="216" t="s">
        <v>1098</v>
      </c>
    </row>
    <row r="66" spans="3:11" s="212" customFormat="1" ht="17">
      <c r="C66" s="218" t="s">
        <v>1108</v>
      </c>
      <c r="D66" s="218" t="s">
        <v>1007</v>
      </c>
      <c r="E66" s="213" t="s">
        <v>946</v>
      </c>
      <c r="F66" s="213"/>
      <c r="G66" s="219">
        <v>33064</v>
      </c>
      <c r="H66" s="213"/>
      <c r="I66" s="218" t="s">
        <v>1109</v>
      </c>
      <c r="J66" s="218">
        <v>773742237</v>
      </c>
      <c r="K66" s="220" t="s">
        <v>1098</v>
      </c>
    </row>
  </sheetData>
  <mergeCells count="2">
    <mergeCell ref="C31:J31"/>
    <mergeCell ref="E60:H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baseColWidth="10" defaultColWidth="12.6328125" defaultRowHeight="14.5"/>
  <cols>
    <col min="1" max="1" width="17.08984375" style="142" bestFit="1" customWidth="1"/>
    <col min="2" max="2" width="19.26953125" style="152" customWidth="1"/>
    <col min="3" max="5" width="18" style="153" customWidth="1"/>
    <col min="6" max="8" width="24.6328125" style="152" customWidth="1"/>
    <col min="9" max="9" width="17.7265625" style="152" customWidth="1"/>
    <col min="10" max="10" width="17.6328125" style="152" customWidth="1"/>
    <col min="11" max="11" width="16.90625" style="152" customWidth="1"/>
    <col min="12" max="16384" width="12.6328125" style="142"/>
  </cols>
  <sheetData>
    <row r="1" spans="1:30" s="221" customFormat="1" ht="44.5" thickTop="1" thickBot="1">
      <c r="A1" s="22" t="s">
        <v>822</v>
      </c>
      <c r="B1" s="22" t="s">
        <v>0</v>
      </c>
      <c r="C1" s="22" t="s">
        <v>1</v>
      </c>
      <c r="D1" s="22" t="s">
        <v>3</v>
      </c>
      <c r="E1" s="22" t="s">
        <v>821</v>
      </c>
      <c r="F1" s="22" t="s">
        <v>1113</v>
      </c>
      <c r="G1" s="22" t="s">
        <v>1114</v>
      </c>
      <c r="H1" s="22" t="s">
        <v>6</v>
      </c>
      <c r="I1" s="22" t="s">
        <v>820</v>
      </c>
      <c r="J1" s="22" t="s">
        <v>823</v>
      </c>
      <c r="K1" s="22" t="s">
        <v>21</v>
      </c>
      <c r="L1" s="22" t="s">
        <v>15</v>
      </c>
      <c r="M1" s="22" t="s">
        <v>17</v>
      </c>
      <c r="N1" s="22" t="s">
        <v>16</v>
      </c>
      <c r="O1" s="40" t="s">
        <v>18</v>
      </c>
      <c r="P1" s="22" t="s">
        <v>19</v>
      </c>
      <c r="Q1" s="22" t="s">
        <v>20</v>
      </c>
      <c r="R1" s="22" t="s">
        <v>433</v>
      </c>
    </row>
    <row r="2" spans="1:30" ht="15.5" thickTop="1" thickBot="1">
      <c r="A2" s="266">
        <v>2952200200177</v>
      </c>
      <c r="B2" s="139" t="s">
        <v>824</v>
      </c>
      <c r="C2" s="139" t="s">
        <v>825</v>
      </c>
      <c r="D2" s="140"/>
      <c r="E2" s="140" t="s">
        <v>827</v>
      </c>
      <c r="F2" s="140" t="s">
        <v>827</v>
      </c>
      <c r="G2" s="140"/>
      <c r="H2" s="141" t="s">
        <v>828</v>
      </c>
      <c r="I2" s="139" t="s">
        <v>826</v>
      </c>
      <c r="J2" s="139">
        <v>786312706</v>
      </c>
      <c r="K2" s="142"/>
    </row>
    <row r="3" spans="1:30" ht="15.5" thickTop="1" thickBot="1">
      <c r="A3" s="266">
        <v>2758199801395</v>
      </c>
      <c r="B3" s="139" t="s">
        <v>829</v>
      </c>
      <c r="C3" s="139" t="s">
        <v>47</v>
      </c>
      <c r="D3" s="139"/>
      <c r="E3" s="139">
        <v>24</v>
      </c>
      <c r="F3" s="139">
        <v>25</v>
      </c>
      <c r="G3" s="139"/>
      <c r="H3" s="143" t="s">
        <v>831</v>
      </c>
      <c r="I3" s="139" t="s">
        <v>830</v>
      </c>
      <c r="J3" s="139">
        <v>774782261</v>
      </c>
      <c r="K3" s="142"/>
    </row>
    <row r="4" spans="1:30" ht="15.5" thickTop="1" thickBot="1">
      <c r="A4" s="267" t="s">
        <v>835</v>
      </c>
      <c r="B4" s="139" t="s">
        <v>205</v>
      </c>
      <c r="C4" s="139" t="s">
        <v>832</v>
      </c>
      <c r="D4" s="139"/>
      <c r="E4" s="139" t="s">
        <v>834</v>
      </c>
      <c r="F4" s="139" t="s">
        <v>834</v>
      </c>
      <c r="G4" s="139"/>
      <c r="H4" s="143" t="s">
        <v>836</v>
      </c>
      <c r="I4" s="139" t="s">
        <v>833</v>
      </c>
      <c r="J4" s="139">
        <v>773285307</v>
      </c>
      <c r="K4" s="142"/>
    </row>
    <row r="5" spans="1:30" ht="15.5" thickTop="1" thickBot="1">
      <c r="A5" s="267" t="s">
        <v>841</v>
      </c>
      <c r="B5" s="139" t="s">
        <v>837</v>
      </c>
      <c r="C5" s="139" t="s">
        <v>838</v>
      </c>
      <c r="D5" s="139"/>
      <c r="E5" s="139" t="s">
        <v>840</v>
      </c>
      <c r="F5" s="139" t="s">
        <v>840</v>
      </c>
      <c r="G5" s="139"/>
      <c r="H5" s="143" t="s">
        <v>842</v>
      </c>
      <c r="I5" s="139" t="s">
        <v>839</v>
      </c>
      <c r="J5" s="139">
        <v>771637086</v>
      </c>
      <c r="K5" s="142"/>
    </row>
    <row r="6" spans="1:30" ht="15.5" thickTop="1" thickBot="1">
      <c r="A6" s="267" t="s">
        <v>845</v>
      </c>
      <c r="B6" s="139" t="s">
        <v>154</v>
      </c>
      <c r="C6" s="139" t="s">
        <v>843</v>
      </c>
      <c r="D6" s="139"/>
      <c r="E6" s="139" t="s">
        <v>827</v>
      </c>
      <c r="F6" s="139" t="s">
        <v>827</v>
      </c>
      <c r="G6" s="139"/>
      <c r="H6" s="143" t="s">
        <v>846</v>
      </c>
      <c r="I6" s="139" t="s">
        <v>844</v>
      </c>
      <c r="J6" s="139">
        <v>781656359</v>
      </c>
      <c r="K6" s="142"/>
    </row>
    <row r="7" spans="1:30" ht="15.5" thickTop="1" thickBot="1">
      <c r="A7" s="268" t="s">
        <v>849</v>
      </c>
      <c r="B7" s="144" t="s">
        <v>45</v>
      </c>
      <c r="C7" s="144" t="s">
        <v>847</v>
      </c>
      <c r="D7" s="144"/>
      <c r="E7" s="144">
        <v>17</v>
      </c>
      <c r="F7" s="144">
        <v>17</v>
      </c>
      <c r="G7" s="144"/>
      <c r="H7" s="145" t="s">
        <v>850</v>
      </c>
      <c r="I7" s="144" t="s">
        <v>848</v>
      </c>
      <c r="J7" s="144">
        <v>777539600</v>
      </c>
      <c r="K7" s="146"/>
      <c r="L7" s="146"/>
      <c r="M7" s="146"/>
      <c r="N7" s="146"/>
      <c r="O7" s="146"/>
      <c r="P7" s="146"/>
      <c r="Q7" s="146"/>
      <c r="R7" s="146"/>
      <c r="T7" s="146"/>
      <c r="U7" s="146"/>
      <c r="V7" s="146"/>
      <c r="W7" s="146"/>
      <c r="X7" s="146"/>
      <c r="Y7" s="146"/>
      <c r="Z7" s="146"/>
      <c r="AA7" s="146"/>
      <c r="AB7" s="146"/>
      <c r="AC7" s="146"/>
      <c r="AD7" s="146"/>
    </row>
    <row r="8" spans="1:30" ht="15.5" thickTop="1" thickBot="1">
      <c r="A8" s="266">
        <v>2001199901326</v>
      </c>
      <c r="B8" s="139" t="s">
        <v>851</v>
      </c>
      <c r="C8" s="139" t="s">
        <v>852</v>
      </c>
      <c r="D8" s="139"/>
      <c r="E8" s="139">
        <v>22</v>
      </c>
      <c r="F8" s="139">
        <v>22</v>
      </c>
      <c r="G8" s="139"/>
      <c r="H8" s="143" t="s">
        <v>854</v>
      </c>
      <c r="I8" s="139" t="s">
        <v>853</v>
      </c>
      <c r="J8" s="139">
        <v>773511231</v>
      </c>
      <c r="K8" s="142"/>
    </row>
    <row r="9" spans="1:30" ht="15.5" thickTop="1" thickBot="1">
      <c r="A9" s="266">
        <v>2758199400699</v>
      </c>
      <c r="B9" s="139" t="s">
        <v>44</v>
      </c>
      <c r="C9" s="139" t="s">
        <v>855</v>
      </c>
      <c r="D9" s="139"/>
      <c r="E9" s="139" t="s">
        <v>857</v>
      </c>
      <c r="F9" s="139" t="s">
        <v>1111</v>
      </c>
      <c r="G9" s="139"/>
      <c r="H9" s="143" t="s">
        <v>858</v>
      </c>
      <c r="I9" s="139" t="s">
        <v>856</v>
      </c>
      <c r="J9" s="139">
        <v>785201944</v>
      </c>
      <c r="K9" s="142"/>
    </row>
    <row r="10" spans="1:30" ht="15.5" thickTop="1" thickBot="1">
      <c r="A10" s="266">
        <v>2935200600583</v>
      </c>
      <c r="B10" s="139" t="s">
        <v>214</v>
      </c>
      <c r="C10" s="139" t="s">
        <v>859</v>
      </c>
      <c r="D10" s="139"/>
      <c r="E10" s="139" t="s">
        <v>861</v>
      </c>
      <c r="F10" s="139" t="s">
        <v>861</v>
      </c>
      <c r="G10" s="139"/>
      <c r="H10" s="143" t="s">
        <v>862</v>
      </c>
      <c r="I10" s="139" t="s">
        <v>860</v>
      </c>
      <c r="J10" s="139">
        <v>775348685</v>
      </c>
      <c r="K10" s="142"/>
    </row>
    <row r="11" spans="1:30" ht="15.5" thickTop="1" thickBot="1">
      <c r="A11" s="266">
        <v>2757199401189</v>
      </c>
      <c r="B11" s="139" t="s">
        <v>863</v>
      </c>
      <c r="C11" s="139" t="s">
        <v>47</v>
      </c>
      <c r="D11" s="139"/>
      <c r="E11" s="139">
        <v>27</v>
      </c>
      <c r="F11" s="139">
        <v>27</v>
      </c>
      <c r="G11" s="139"/>
      <c r="H11" s="143" t="s">
        <v>865</v>
      </c>
      <c r="I11" s="139" t="s">
        <v>864</v>
      </c>
      <c r="J11" s="139">
        <v>777926275</v>
      </c>
      <c r="K11" s="142"/>
    </row>
    <row r="12" spans="1:30" ht="15.5" thickTop="1" thickBot="1">
      <c r="A12" s="267" t="s">
        <v>869</v>
      </c>
      <c r="B12" s="139" t="s">
        <v>866</v>
      </c>
      <c r="C12" s="139" t="s">
        <v>867</v>
      </c>
      <c r="D12" s="139"/>
      <c r="E12" s="139">
        <v>25</v>
      </c>
      <c r="F12" s="139">
        <v>25</v>
      </c>
      <c r="G12" s="139"/>
      <c r="H12" s="143" t="s">
        <v>870</v>
      </c>
      <c r="I12" s="139" t="s">
        <v>868</v>
      </c>
      <c r="J12" s="139">
        <v>782448395</v>
      </c>
      <c r="K12" s="142"/>
    </row>
    <row r="13" spans="1:30" ht="15.5" thickTop="1" thickBot="1">
      <c r="A13" s="267" t="s">
        <v>873</v>
      </c>
      <c r="B13" s="139" t="s">
        <v>26</v>
      </c>
      <c r="C13" s="139" t="s">
        <v>871</v>
      </c>
      <c r="D13" s="139"/>
      <c r="E13" s="139" t="s">
        <v>857</v>
      </c>
      <c r="F13" s="139" t="s">
        <v>1111</v>
      </c>
      <c r="G13" s="139"/>
      <c r="H13" s="143" t="s">
        <v>874</v>
      </c>
      <c r="I13" s="139" t="s">
        <v>872</v>
      </c>
      <c r="J13" s="139">
        <v>782135353</v>
      </c>
      <c r="K13" s="142"/>
    </row>
    <row r="14" spans="1:30" ht="15.5" thickTop="1" thickBot="1">
      <c r="A14" s="267" t="s">
        <v>877</v>
      </c>
      <c r="B14" s="139" t="s">
        <v>83</v>
      </c>
      <c r="C14" s="139" t="s">
        <v>875</v>
      </c>
      <c r="D14" s="139"/>
      <c r="E14" s="139">
        <v>26</v>
      </c>
      <c r="F14" s="139">
        <v>26</v>
      </c>
      <c r="G14" s="139"/>
      <c r="H14" s="143" t="s">
        <v>878</v>
      </c>
      <c r="I14" s="139" t="s">
        <v>876</v>
      </c>
      <c r="J14" s="139">
        <v>775904037</v>
      </c>
      <c r="K14" s="142"/>
    </row>
    <row r="15" spans="1:30" ht="15.5" thickTop="1" thickBot="1">
      <c r="A15" s="266">
        <v>1330199300149</v>
      </c>
      <c r="B15" s="139" t="s">
        <v>879</v>
      </c>
      <c r="C15" s="139" t="s">
        <v>880</v>
      </c>
      <c r="D15" s="139"/>
      <c r="E15" s="139">
        <v>28</v>
      </c>
      <c r="F15" s="139">
        <v>28</v>
      </c>
      <c r="G15" s="139"/>
      <c r="H15" s="143" t="s">
        <v>882</v>
      </c>
      <c r="I15" s="139" t="s">
        <v>881</v>
      </c>
      <c r="J15" s="139">
        <v>771432974</v>
      </c>
      <c r="K15" s="142"/>
    </row>
    <row r="16" spans="1:30" ht="15.5" thickTop="1" thickBot="1">
      <c r="A16" s="267" t="s">
        <v>886</v>
      </c>
      <c r="B16" s="139" t="s">
        <v>883</v>
      </c>
      <c r="C16" s="139" t="s">
        <v>884</v>
      </c>
      <c r="D16" s="139"/>
      <c r="E16" s="139">
        <v>27</v>
      </c>
      <c r="F16" s="139">
        <v>27</v>
      </c>
      <c r="G16" s="139"/>
      <c r="H16" s="143" t="s">
        <v>887</v>
      </c>
      <c r="I16" s="139" t="s">
        <v>885</v>
      </c>
      <c r="J16" s="139">
        <v>771160358</v>
      </c>
      <c r="K16" s="142"/>
    </row>
    <row r="17" spans="1:30" ht="15.5" thickTop="1" thickBot="1">
      <c r="A17" s="266">
        <v>2943199900231</v>
      </c>
      <c r="B17" s="139" t="s">
        <v>888</v>
      </c>
      <c r="C17" s="139" t="s">
        <v>889</v>
      </c>
      <c r="D17" s="139"/>
      <c r="E17" s="139" t="s">
        <v>840</v>
      </c>
      <c r="F17" s="139" t="s">
        <v>840</v>
      </c>
      <c r="G17" s="139"/>
      <c r="H17" s="143" t="s">
        <v>891</v>
      </c>
      <c r="I17" s="139" t="s">
        <v>890</v>
      </c>
      <c r="J17" s="139">
        <v>773913972</v>
      </c>
      <c r="K17" s="142"/>
    </row>
    <row r="18" spans="1:30" ht="15.5" thickTop="1" thickBot="1">
      <c r="A18" s="266">
        <v>2769199401391</v>
      </c>
      <c r="B18" s="139" t="s">
        <v>142</v>
      </c>
      <c r="C18" s="139" t="s">
        <v>892</v>
      </c>
      <c r="D18" s="139"/>
      <c r="E18" s="139">
        <v>27</v>
      </c>
      <c r="F18" s="139">
        <v>27</v>
      </c>
      <c r="G18" s="139"/>
      <c r="H18" s="143" t="s">
        <v>894</v>
      </c>
      <c r="I18" s="139" t="s">
        <v>893</v>
      </c>
      <c r="J18" s="139">
        <v>776979323</v>
      </c>
      <c r="K18" s="142"/>
    </row>
    <row r="19" spans="1:30" ht="15.5" thickTop="1" thickBot="1">
      <c r="A19" s="267" t="s">
        <v>897</v>
      </c>
      <c r="B19" s="139" t="s">
        <v>895</v>
      </c>
      <c r="C19" s="139" t="s">
        <v>883</v>
      </c>
      <c r="D19" s="139"/>
      <c r="E19" s="139">
        <v>25</v>
      </c>
      <c r="F19" s="139">
        <v>25</v>
      </c>
      <c r="G19" s="139"/>
      <c r="H19" s="143" t="s">
        <v>898</v>
      </c>
      <c r="I19" s="139" t="s">
        <v>896</v>
      </c>
      <c r="J19" s="139">
        <v>775170927</v>
      </c>
      <c r="K19" s="142"/>
    </row>
    <row r="20" spans="1:30" ht="15.5" thickTop="1" thickBot="1">
      <c r="A20" s="267" t="s">
        <v>902</v>
      </c>
      <c r="B20" s="139" t="s">
        <v>899</v>
      </c>
      <c r="C20" s="139" t="s">
        <v>900</v>
      </c>
      <c r="D20" s="139"/>
      <c r="E20" s="139">
        <v>22</v>
      </c>
      <c r="F20" s="139">
        <v>22</v>
      </c>
      <c r="G20" s="139"/>
      <c r="H20" s="143" t="s">
        <v>903</v>
      </c>
      <c r="I20" s="139" t="s">
        <v>901</v>
      </c>
      <c r="J20" s="139">
        <v>774203728</v>
      </c>
      <c r="K20" s="142"/>
    </row>
    <row r="21" spans="1:30" ht="15.5" thickTop="1" thickBot="1">
      <c r="A21" s="266">
        <v>2070199601823</v>
      </c>
      <c r="B21" s="139" t="s">
        <v>904</v>
      </c>
      <c r="C21" s="139" t="s">
        <v>905</v>
      </c>
      <c r="D21" s="139"/>
      <c r="E21" s="139">
        <v>25</v>
      </c>
      <c r="F21" s="139">
        <v>25</v>
      </c>
      <c r="G21" s="139"/>
      <c r="H21" s="143" t="s">
        <v>907</v>
      </c>
      <c r="I21" s="139" t="s">
        <v>906</v>
      </c>
      <c r="J21" s="139">
        <v>784788726</v>
      </c>
      <c r="K21" s="142"/>
    </row>
    <row r="22" spans="1:30" ht="15.5" thickTop="1" thickBot="1">
      <c r="A22" s="266">
        <v>2779199700061</v>
      </c>
      <c r="B22" s="139" t="s">
        <v>95</v>
      </c>
      <c r="C22" s="139" t="s">
        <v>908</v>
      </c>
      <c r="D22" s="139"/>
      <c r="E22" s="139">
        <v>25</v>
      </c>
      <c r="F22" s="139">
        <v>25</v>
      </c>
      <c r="G22" s="264"/>
      <c r="H22" s="147" t="s">
        <v>910</v>
      </c>
      <c r="I22" s="139" t="s">
        <v>909</v>
      </c>
      <c r="J22" s="139">
        <v>7721855319</v>
      </c>
      <c r="K22" s="148"/>
      <c r="L22" s="148"/>
      <c r="M22" s="148"/>
      <c r="N22" s="148"/>
      <c r="O22" s="148"/>
      <c r="P22" s="148"/>
      <c r="Q22" s="148"/>
      <c r="R22" s="148"/>
      <c r="T22" s="148"/>
      <c r="U22" s="148"/>
      <c r="V22" s="148"/>
      <c r="W22" s="148"/>
      <c r="X22" s="148"/>
      <c r="Y22" s="148"/>
      <c r="Z22" s="148"/>
      <c r="AA22" s="148"/>
      <c r="AB22" s="148"/>
      <c r="AC22" s="148"/>
      <c r="AD22" s="148"/>
    </row>
    <row r="23" spans="1:30" ht="15.5" thickTop="1" thickBot="1">
      <c r="A23" s="269">
        <v>2548200901749</v>
      </c>
      <c r="B23" s="144" t="s">
        <v>185</v>
      </c>
      <c r="C23" s="144" t="s">
        <v>47</v>
      </c>
      <c r="D23" s="144"/>
      <c r="E23" s="144" t="s">
        <v>912</v>
      </c>
      <c r="F23" s="144" t="s">
        <v>1112</v>
      </c>
      <c r="G23" s="265"/>
      <c r="H23" s="149" t="s">
        <v>913</v>
      </c>
      <c r="I23" s="144" t="s">
        <v>911</v>
      </c>
      <c r="J23" s="139">
        <v>786322726</v>
      </c>
      <c r="K23" s="150"/>
      <c r="L23" s="150"/>
      <c r="M23" s="150"/>
      <c r="N23" s="150"/>
      <c r="O23" s="150"/>
      <c r="P23" s="150"/>
      <c r="Q23" s="150"/>
      <c r="R23" s="150"/>
      <c r="T23" s="150"/>
      <c r="U23" s="150"/>
      <c r="V23" s="150"/>
      <c r="W23" s="150"/>
      <c r="X23" s="150"/>
      <c r="Y23" s="150"/>
      <c r="Z23" s="150"/>
      <c r="AA23" s="150"/>
      <c r="AB23" s="150"/>
      <c r="AC23" s="150"/>
      <c r="AD23" s="150"/>
    </row>
    <row r="24" spans="1:30" ht="15.5" thickTop="1" thickBot="1">
      <c r="A24" s="266">
        <v>2912201701749</v>
      </c>
      <c r="B24" s="139" t="s">
        <v>914</v>
      </c>
      <c r="C24" s="139" t="s">
        <v>915</v>
      </c>
      <c r="D24" s="139"/>
      <c r="E24" s="139">
        <v>18</v>
      </c>
      <c r="F24" s="139">
        <v>19</v>
      </c>
      <c r="G24" s="139"/>
      <c r="H24" s="143" t="s">
        <v>917</v>
      </c>
      <c r="I24" s="139" t="s">
        <v>916</v>
      </c>
      <c r="J24" s="139">
        <v>778246039</v>
      </c>
      <c r="K24" s="142"/>
    </row>
    <row r="25" spans="1:30" ht="15.5" thickTop="1" thickBot="1">
      <c r="A25" s="269">
        <v>2766199600242</v>
      </c>
      <c r="B25" s="144" t="s">
        <v>918</v>
      </c>
      <c r="C25" s="144" t="s">
        <v>919</v>
      </c>
      <c r="D25" s="144"/>
      <c r="E25" s="144" t="s">
        <v>921</v>
      </c>
      <c r="F25" s="144" t="s">
        <v>921</v>
      </c>
      <c r="G25" s="144"/>
      <c r="H25" s="145" t="s">
        <v>922</v>
      </c>
      <c r="I25" s="144" t="s">
        <v>920</v>
      </c>
      <c r="J25" s="144">
        <v>770168771</v>
      </c>
      <c r="K25" s="146"/>
      <c r="L25" s="146"/>
      <c r="M25" s="146"/>
      <c r="N25" s="146"/>
      <c r="O25" s="146"/>
      <c r="P25" s="146"/>
      <c r="Q25" s="146"/>
      <c r="R25" s="146"/>
      <c r="T25" s="146"/>
      <c r="U25" s="146"/>
      <c r="V25" s="146"/>
      <c r="W25" s="146"/>
      <c r="X25" s="146"/>
      <c r="Y25" s="146"/>
      <c r="Z25" s="146"/>
      <c r="AA25" s="146"/>
      <c r="AB25" s="146"/>
      <c r="AC25" s="146"/>
      <c r="AD25" s="146"/>
    </row>
    <row r="26" spans="1:30" ht="15.5" thickTop="1" thickBot="1">
      <c r="A26" s="267" t="s">
        <v>924</v>
      </c>
      <c r="B26" s="139" t="s">
        <v>196</v>
      </c>
      <c r="C26" s="139" t="s">
        <v>900</v>
      </c>
      <c r="D26" s="139"/>
      <c r="E26" s="139">
        <v>29</v>
      </c>
      <c r="F26" s="139">
        <v>30</v>
      </c>
      <c r="G26" s="139"/>
      <c r="H26" s="143" t="s">
        <v>878</v>
      </c>
      <c r="I26" s="143" t="s">
        <v>923</v>
      </c>
      <c r="J26" s="139">
        <v>776515337</v>
      </c>
      <c r="K26" s="142"/>
      <c r="W26" s="151"/>
    </row>
    <row r="27" spans="1:30" ht="15" thickTop="1">
      <c r="K27" s="142"/>
    </row>
    <row r="28" spans="1:30" customFormat="1" ht="15" thickBot="1"/>
    <row r="29" spans="1:30" customFormat="1" ht="34" customHeight="1">
      <c r="B29" s="355"/>
      <c r="C29" s="355"/>
      <c r="D29" s="355"/>
      <c r="E29" s="355"/>
      <c r="F29" s="355"/>
      <c r="G29" s="355"/>
      <c r="H29" s="355"/>
      <c r="I29" s="355"/>
      <c r="J29" s="355"/>
      <c r="K29" s="355"/>
    </row>
    <row r="30" spans="1:30" customFormat="1" ht="25" thickBot="1">
      <c r="B30" s="154"/>
      <c r="C30" s="154"/>
      <c r="D30" s="154"/>
      <c r="E30" s="154"/>
      <c r="F30" s="154"/>
      <c r="G30" s="154"/>
      <c r="H30" s="154"/>
      <c r="I30" s="154"/>
      <c r="J30" s="154"/>
      <c r="K30" s="154"/>
    </row>
    <row r="31" spans="1:30" customFormat="1" ht="27" thickTop="1" thickBot="1">
      <c r="B31" s="155" t="s">
        <v>919</v>
      </c>
      <c r="C31" s="156" t="s">
        <v>920</v>
      </c>
      <c r="D31" s="254"/>
      <c r="E31" s="254"/>
      <c r="F31" s="157" t="s">
        <v>921</v>
      </c>
      <c r="G31" s="157"/>
      <c r="H31" s="157"/>
      <c r="I31" s="157">
        <v>770168771</v>
      </c>
      <c r="J31" s="157" t="s">
        <v>922</v>
      </c>
      <c r="K31" s="157" t="s">
        <v>925</v>
      </c>
    </row>
    <row r="32" spans="1:30" customFormat="1" ht="32" thickTop="1" thickBot="1">
      <c r="B32" s="159" t="s">
        <v>926</v>
      </c>
      <c r="C32" s="160" t="s">
        <v>927</v>
      </c>
      <c r="D32" s="255"/>
      <c r="E32" s="255"/>
      <c r="F32" s="161">
        <v>28</v>
      </c>
      <c r="G32" s="161"/>
      <c r="H32" s="161"/>
      <c r="I32" s="162">
        <v>773165826</v>
      </c>
      <c r="J32" s="162" t="s">
        <v>928</v>
      </c>
      <c r="K32" s="162" t="s">
        <v>929</v>
      </c>
    </row>
    <row r="33" spans="2:11" customFormat="1" ht="17" thickTop="1" thickBot="1">
      <c r="B33" s="164" t="s">
        <v>847</v>
      </c>
      <c r="C33" s="165" t="s">
        <v>848</v>
      </c>
      <c r="D33" s="256"/>
      <c r="E33" s="256"/>
      <c r="F33" s="166">
        <v>17</v>
      </c>
      <c r="G33" s="166"/>
      <c r="H33" s="166"/>
      <c r="I33" s="163">
        <v>777539600</v>
      </c>
      <c r="J33" s="163" t="s">
        <v>850</v>
      </c>
      <c r="K33" s="163" t="s">
        <v>930</v>
      </c>
    </row>
    <row r="34" spans="2:11" customFormat="1" ht="16.5" thickTop="1" thickBot="1">
      <c r="B34" s="168" t="s">
        <v>931</v>
      </c>
      <c r="C34" s="169" t="s">
        <v>932</v>
      </c>
      <c r="D34" s="257"/>
      <c r="E34" s="257"/>
      <c r="F34" s="170" t="s">
        <v>933</v>
      </c>
      <c r="G34" s="170"/>
      <c r="H34" s="170"/>
      <c r="I34" s="167">
        <v>771735733</v>
      </c>
      <c r="J34" s="162" t="s">
        <v>934</v>
      </c>
      <c r="K34" s="167" t="s">
        <v>935</v>
      </c>
    </row>
    <row r="35" spans="2:11" customFormat="1" ht="17" thickTop="1" thickBot="1">
      <c r="B35" s="159" t="s">
        <v>900</v>
      </c>
      <c r="C35" s="171" t="s">
        <v>936</v>
      </c>
      <c r="D35" s="258"/>
      <c r="E35" s="258"/>
      <c r="F35" s="172">
        <v>31</v>
      </c>
      <c r="G35" s="172"/>
      <c r="H35" s="172"/>
      <c r="I35" s="158">
        <v>779028057</v>
      </c>
      <c r="J35" s="158" t="s">
        <v>937</v>
      </c>
      <c r="K35" s="158" t="s">
        <v>938</v>
      </c>
    </row>
    <row r="36" spans="2:11" ht="15" thickTop="1">
      <c r="B36"/>
      <c r="C36"/>
      <c r="D36"/>
      <c r="E36"/>
      <c r="F36"/>
      <c r="G36"/>
      <c r="H36"/>
      <c r="I36"/>
      <c r="J36"/>
      <c r="K36"/>
    </row>
    <row r="37" spans="2:11" ht="21">
      <c r="B37"/>
      <c r="C37" s="356" t="s">
        <v>939</v>
      </c>
      <c r="D37" s="356"/>
      <c r="E37" s="356"/>
      <c r="F37" s="356"/>
      <c r="G37" s="356"/>
      <c r="H37" s="356"/>
      <c r="I37" s="356"/>
      <c r="J37" s="356"/>
      <c r="K37"/>
    </row>
    <row r="38" spans="2:11">
      <c r="B38"/>
      <c r="C38"/>
      <c r="D38"/>
      <c r="E38"/>
      <c r="F38"/>
      <c r="G38"/>
      <c r="H38"/>
      <c r="I38" s="173" t="s">
        <v>822</v>
      </c>
      <c r="J38" s="173" t="s">
        <v>940</v>
      </c>
      <c r="K38"/>
    </row>
    <row r="39" spans="2:11">
      <c r="B39" s="174" t="s">
        <v>47</v>
      </c>
      <c r="C39" s="174" t="s">
        <v>830</v>
      </c>
      <c r="D39" s="174"/>
      <c r="E39" s="174"/>
      <c r="F39" s="174">
        <v>24</v>
      </c>
      <c r="G39" s="174"/>
      <c r="H39" s="174"/>
      <c r="I39" s="175">
        <v>2758199801395</v>
      </c>
      <c r="J39" s="174">
        <v>774782261</v>
      </c>
      <c r="K39" s="174" t="s">
        <v>831</v>
      </c>
    </row>
    <row r="40" spans="2:11">
      <c r="B40" s="174" t="s">
        <v>855</v>
      </c>
      <c r="C40" s="174" t="s">
        <v>856</v>
      </c>
      <c r="D40" s="174"/>
      <c r="E40" s="174"/>
      <c r="F40" s="174" t="s">
        <v>857</v>
      </c>
      <c r="G40" s="174"/>
      <c r="H40" s="174"/>
      <c r="I40" s="175">
        <v>2758199400699</v>
      </c>
      <c r="J40" s="174">
        <v>785201944</v>
      </c>
      <c r="K40" s="174" t="s">
        <v>858</v>
      </c>
    </row>
  </sheetData>
  <autoFilter ref="B1:AD1" xr:uid="{00000000-0009-0000-0000-000004000000}"/>
  <mergeCells count="2">
    <mergeCell ref="B29:K29"/>
    <mergeCell ref="C37:J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6"/>
  <sheetViews>
    <sheetView workbookViewId="0">
      <pane xSplit="6" ySplit="1" topLeftCell="G11" activePane="bottomRight" state="frozen"/>
      <selection activeCell="G36" sqref="G36"/>
      <selection pane="topRight" activeCell="G36" sqref="G36"/>
      <selection pane="bottomLeft" activeCell="G36" sqref="G36"/>
      <selection pane="bottomRight" activeCell="D21" sqref="D21"/>
    </sheetView>
  </sheetViews>
  <sheetFormatPr baseColWidth="10" defaultRowHeight="14.5"/>
  <cols>
    <col min="1" max="1" width="10.1796875" customWidth="1"/>
    <col min="2" max="2" width="22.6328125" customWidth="1"/>
    <col min="3" max="3" width="16.08984375" style="73" customWidth="1"/>
    <col min="4" max="9" width="10.90625" style="74"/>
    <col min="10" max="10" width="11.1796875" style="84" bestFit="1" customWidth="1"/>
    <col min="11" max="11" width="29.6328125" style="74" bestFit="1" customWidth="1"/>
    <col min="12" max="12" width="10.90625" style="74"/>
  </cols>
  <sheetData>
    <row r="1" spans="1:36" s="25" customFormat="1" ht="45" customHeight="1" thickTop="1">
      <c r="A1" s="64" t="s">
        <v>621</v>
      </c>
      <c r="B1" s="64" t="s">
        <v>622</v>
      </c>
      <c r="C1" s="64" t="s">
        <v>10</v>
      </c>
      <c r="D1" s="24" t="s">
        <v>2</v>
      </c>
      <c r="E1" s="24" t="s">
        <v>0</v>
      </c>
      <c r="F1" s="24" t="s">
        <v>1</v>
      </c>
      <c r="G1" s="65" t="s">
        <v>3</v>
      </c>
      <c r="H1" s="24" t="s">
        <v>4</v>
      </c>
      <c r="I1" s="24" t="s">
        <v>619</v>
      </c>
      <c r="J1" s="66" t="s">
        <v>314</v>
      </c>
      <c r="K1" s="24" t="s">
        <v>23</v>
      </c>
      <c r="L1" s="24" t="s">
        <v>9</v>
      </c>
      <c r="M1" s="25" t="s">
        <v>22</v>
      </c>
    </row>
    <row r="2" spans="1:36" ht="15.5">
      <c r="A2" s="86" t="s">
        <v>625</v>
      </c>
      <c r="B2" s="87" t="s">
        <v>775</v>
      </c>
      <c r="C2" s="70">
        <v>1281200500224</v>
      </c>
      <c r="D2" s="75" t="s">
        <v>582</v>
      </c>
      <c r="E2" s="14" t="s">
        <v>584</v>
      </c>
      <c r="F2" s="14" t="s">
        <v>583</v>
      </c>
      <c r="G2" s="14" t="s">
        <v>218</v>
      </c>
      <c r="H2" s="62"/>
      <c r="I2" s="5"/>
      <c r="J2" s="71">
        <v>34194</v>
      </c>
      <c r="K2" s="72" t="s">
        <v>585</v>
      </c>
      <c r="L2" s="60">
        <v>772615332</v>
      </c>
      <c r="M2" t="s">
        <v>788</v>
      </c>
    </row>
    <row r="3" spans="1:36" ht="15.5">
      <c r="A3" s="86" t="s">
        <v>625</v>
      </c>
      <c r="B3" s="87" t="s">
        <v>774</v>
      </c>
      <c r="C3" s="70">
        <v>1548199404833</v>
      </c>
      <c r="D3" s="75" t="s">
        <v>582</v>
      </c>
      <c r="E3" s="14" t="s">
        <v>87</v>
      </c>
      <c r="F3" s="14" t="s">
        <v>586</v>
      </c>
      <c r="G3" s="14" t="s">
        <v>218</v>
      </c>
      <c r="H3" s="62"/>
      <c r="I3" s="5"/>
      <c r="J3" s="71">
        <v>34327</v>
      </c>
      <c r="K3" s="70" t="s">
        <v>587</v>
      </c>
      <c r="L3" s="60">
        <v>777561043</v>
      </c>
      <c r="M3" t="s">
        <v>786</v>
      </c>
    </row>
    <row r="4" spans="1:36" ht="29">
      <c r="A4" s="85" t="s">
        <v>624</v>
      </c>
      <c r="B4" s="87" t="s">
        <v>773</v>
      </c>
      <c r="C4" s="70">
        <v>1070199700816</v>
      </c>
      <c r="D4" s="75" t="s">
        <v>582</v>
      </c>
      <c r="E4" s="14" t="s">
        <v>589</v>
      </c>
      <c r="F4" s="14" t="s">
        <v>588</v>
      </c>
      <c r="G4" s="14" t="s">
        <v>218</v>
      </c>
      <c r="H4" s="62"/>
      <c r="I4" s="5"/>
      <c r="J4" s="71">
        <v>35459</v>
      </c>
      <c r="K4" s="70" t="s">
        <v>590</v>
      </c>
      <c r="L4" s="60">
        <v>776612045</v>
      </c>
      <c r="M4" t="s">
        <v>790</v>
      </c>
    </row>
    <row r="5" spans="1:36" ht="15.5">
      <c r="A5" s="86" t="s">
        <v>625</v>
      </c>
      <c r="B5" s="87" t="s">
        <v>623</v>
      </c>
      <c r="C5" s="67">
        <v>1772199300684</v>
      </c>
      <c r="D5" s="37" t="s">
        <v>150</v>
      </c>
      <c r="E5" s="15" t="s">
        <v>152</v>
      </c>
      <c r="F5" s="15" t="s">
        <v>151</v>
      </c>
      <c r="G5" s="14" t="s">
        <v>218</v>
      </c>
      <c r="H5" s="60">
        <v>32</v>
      </c>
      <c r="I5" s="5"/>
      <c r="J5" s="61" t="s">
        <v>273</v>
      </c>
      <c r="K5" s="50" t="s">
        <v>384</v>
      </c>
      <c r="L5" s="19">
        <v>774170128</v>
      </c>
      <c r="M5" t="s">
        <v>787</v>
      </c>
    </row>
    <row r="6" spans="1:36" ht="15.5">
      <c r="A6" s="86" t="s">
        <v>625</v>
      </c>
      <c r="B6" s="87" t="s">
        <v>623</v>
      </c>
      <c r="C6" s="67">
        <v>1364198900597</v>
      </c>
      <c r="D6" s="76" t="s">
        <v>150</v>
      </c>
      <c r="E6" s="15" t="s">
        <v>77</v>
      </c>
      <c r="F6" s="15" t="s">
        <v>591</v>
      </c>
      <c r="G6" s="14" t="s">
        <v>218</v>
      </c>
      <c r="H6" s="62"/>
      <c r="I6" s="5"/>
      <c r="J6" s="83" t="s">
        <v>592</v>
      </c>
      <c r="K6" s="68" t="s">
        <v>593</v>
      </c>
      <c r="L6" s="63" t="s">
        <v>594</v>
      </c>
      <c r="M6" t="s">
        <v>789</v>
      </c>
    </row>
    <row r="7" spans="1:36" ht="15.5">
      <c r="A7" s="86" t="s">
        <v>625</v>
      </c>
      <c r="B7" s="87" t="s">
        <v>623</v>
      </c>
      <c r="C7" s="67">
        <v>1847201201398</v>
      </c>
      <c r="D7" s="76" t="s">
        <v>150</v>
      </c>
      <c r="E7" s="15" t="s">
        <v>596</v>
      </c>
      <c r="F7" s="15" t="s">
        <v>595</v>
      </c>
      <c r="G7" s="14" t="s">
        <v>218</v>
      </c>
      <c r="H7" s="62"/>
      <c r="I7" s="5"/>
      <c r="J7" s="83" t="s">
        <v>597</v>
      </c>
      <c r="K7" s="68" t="s">
        <v>598</v>
      </c>
      <c r="L7" s="63" t="s">
        <v>599</v>
      </c>
      <c r="M7" t="s">
        <v>790</v>
      </c>
    </row>
    <row r="8" spans="1:36" ht="15.5">
      <c r="A8" s="86" t="s">
        <v>625</v>
      </c>
      <c r="B8" s="87" t="s">
        <v>623</v>
      </c>
      <c r="C8" s="67">
        <v>1221199900014</v>
      </c>
      <c r="D8" s="76" t="s">
        <v>150</v>
      </c>
      <c r="E8" s="15" t="s">
        <v>601</v>
      </c>
      <c r="F8" s="15" t="s">
        <v>600</v>
      </c>
      <c r="G8" s="14" t="s">
        <v>218</v>
      </c>
      <c r="H8" s="62"/>
      <c r="I8" s="5"/>
      <c r="J8" s="83" t="s">
        <v>602</v>
      </c>
      <c r="K8" s="68" t="s">
        <v>603</v>
      </c>
      <c r="L8" s="63" t="s">
        <v>604</v>
      </c>
      <c r="M8" t="s">
        <v>790</v>
      </c>
    </row>
    <row r="9" spans="1:36" s="82" customFormat="1" ht="16.5" customHeight="1">
      <c r="A9" s="86" t="s">
        <v>625</v>
      </c>
      <c r="B9" s="87" t="s">
        <v>623</v>
      </c>
      <c r="C9" s="77">
        <v>1118200100768</v>
      </c>
      <c r="D9" s="78" t="s">
        <v>150</v>
      </c>
      <c r="E9" s="79" t="s">
        <v>187</v>
      </c>
      <c r="F9" s="79" t="s">
        <v>186</v>
      </c>
      <c r="G9" s="14" t="s">
        <v>218</v>
      </c>
      <c r="H9" s="60">
        <v>25</v>
      </c>
      <c r="I9" s="60" t="str">
        <f>IF(AND(AGE&gt;=15,AGE&lt;=24),"15 - 24 years",IF(AND(AGE&gt;=25,AGE&lt;=34),"25 - 34 years","&gt;= 35"))</f>
        <v>15 - 24 years</v>
      </c>
      <c r="J9" s="80" t="s">
        <v>294</v>
      </c>
      <c r="K9" s="81" t="s">
        <v>406</v>
      </c>
      <c r="L9" s="47">
        <v>772711034</v>
      </c>
      <c r="M9" s="82" t="s">
        <v>788</v>
      </c>
    </row>
    <row r="10" spans="1:36" ht="43.5">
      <c r="A10" s="86" t="s">
        <v>625</v>
      </c>
      <c r="B10" s="121" t="s">
        <v>772</v>
      </c>
      <c r="C10" s="69">
        <v>1767199400324</v>
      </c>
      <c r="D10" s="28" t="s">
        <v>63</v>
      </c>
      <c r="E10" s="15" t="s">
        <v>73</v>
      </c>
      <c r="F10" s="15" t="s">
        <v>72</v>
      </c>
      <c r="G10" s="14" t="s">
        <v>218</v>
      </c>
      <c r="H10" s="60">
        <v>29.828414550446123</v>
      </c>
      <c r="I10" s="60" t="str">
        <f>IF(AND(AGE&gt;=15,AGE&lt;=24),"15 - 24 years",IF(AND(AGE&gt;=25,AGE&lt;=34),"25 - 34 years","&gt;= 35"))</f>
        <v>25 - 34 years</v>
      </c>
      <c r="J10" s="61" t="s">
        <v>229</v>
      </c>
      <c r="K10" s="50" t="s">
        <v>339</v>
      </c>
      <c r="L10" s="48">
        <v>774804414</v>
      </c>
      <c r="M10" s="82" t="s">
        <v>788</v>
      </c>
      <c r="O10" s="82"/>
      <c r="P10" s="82"/>
      <c r="Q10" s="82"/>
      <c r="R10" s="82"/>
      <c r="S10" s="82"/>
      <c r="T10" s="82"/>
      <c r="U10" s="82"/>
    </row>
    <row r="11" spans="1:36" ht="16.5" customHeight="1">
      <c r="A11" s="86" t="s">
        <v>625</v>
      </c>
      <c r="B11" s="87" t="s">
        <v>770</v>
      </c>
      <c r="C11" s="69">
        <v>2251200406665</v>
      </c>
      <c r="D11" s="28" t="s">
        <v>63</v>
      </c>
      <c r="E11" s="15" t="s">
        <v>87</v>
      </c>
      <c r="F11" s="15" t="s">
        <v>86</v>
      </c>
      <c r="G11" s="14" t="s">
        <v>217</v>
      </c>
      <c r="H11" s="60">
        <v>24</v>
      </c>
      <c r="I11" s="60" t="str">
        <f>IF(AND(AGE&gt;=15,AGE&lt;=24),"15 - 24 years",IF(AND(AGE&gt;=25,AGE&lt;=34),"25 - 34 years","&gt;= 35"))</f>
        <v>25 - 34 years</v>
      </c>
      <c r="J11" s="61" t="s">
        <v>236</v>
      </c>
      <c r="K11" s="50" t="s">
        <v>345</v>
      </c>
      <c r="L11" s="48">
        <v>775132357</v>
      </c>
      <c r="M11" t="s">
        <v>791</v>
      </c>
      <c r="O11" s="82"/>
      <c r="P11" s="82"/>
      <c r="Q11" s="82"/>
      <c r="R11" s="82"/>
      <c r="S11" s="82"/>
      <c r="T11" s="82"/>
      <c r="U11" s="82"/>
    </row>
    <row r="12" spans="1:36" ht="43.5">
      <c r="A12" s="86" t="s">
        <v>625</v>
      </c>
      <c r="B12" s="121" t="s">
        <v>771</v>
      </c>
      <c r="C12" s="69">
        <v>1756200300543</v>
      </c>
      <c r="D12" s="28" t="s">
        <v>63</v>
      </c>
      <c r="E12" s="15" t="s">
        <v>34</v>
      </c>
      <c r="F12" s="15" t="s">
        <v>133</v>
      </c>
      <c r="G12" s="14" t="s">
        <v>218</v>
      </c>
      <c r="H12" s="60">
        <v>20.598490048043924</v>
      </c>
      <c r="I12" s="60" t="str">
        <f>IF(AND(AGE&gt;=15,AGE&lt;=24),"15 - 24 years",IF(AND(AGE&gt;=25,AGE&lt;=34),"25 - 34 years","&gt;= 35"))</f>
        <v>25 - 34 years</v>
      </c>
      <c r="J12" s="61" t="s">
        <v>265</v>
      </c>
      <c r="K12" s="50" t="s">
        <v>373</v>
      </c>
      <c r="L12" s="47">
        <v>764970003</v>
      </c>
      <c r="M12" t="s">
        <v>788</v>
      </c>
      <c r="O12" s="82"/>
      <c r="P12" s="82"/>
      <c r="Q12" s="82"/>
      <c r="R12" s="82"/>
      <c r="S12" s="82"/>
      <c r="T12" s="82"/>
      <c r="U12" s="82"/>
    </row>
    <row r="13" spans="1:36" ht="44" thickBot="1">
      <c r="A13" s="85" t="s">
        <v>624</v>
      </c>
      <c r="B13" s="85" t="s">
        <v>626</v>
      </c>
      <c r="C13" s="69">
        <v>1251199900498</v>
      </c>
      <c r="D13" s="13" t="s">
        <v>24</v>
      </c>
      <c r="E13" s="14" t="s">
        <v>51</v>
      </c>
      <c r="F13" s="14" t="s">
        <v>50</v>
      </c>
      <c r="G13" s="14" t="s">
        <v>218</v>
      </c>
      <c r="H13" s="16">
        <v>25</v>
      </c>
      <c r="I13" s="16" t="s">
        <v>620</v>
      </c>
      <c r="J13" s="18">
        <v>36193</v>
      </c>
      <c r="K13" s="2" t="s">
        <v>328</v>
      </c>
      <c r="L13" s="48">
        <v>781462316</v>
      </c>
      <c r="M13" t="s">
        <v>788</v>
      </c>
      <c r="O13" s="82"/>
      <c r="P13" s="82"/>
      <c r="Q13" s="82"/>
      <c r="R13" s="82"/>
      <c r="S13" s="82"/>
      <c r="T13" s="82"/>
      <c r="U13" s="82"/>
    </row>
    <row r="14" spans="1:36" ht="16" customHeight="1" thickBot="1">
      <c r="A14" s="123" t="s">
        <v>625</v>
      </c>
      <c r="B14" t="s">
        <v>780</v>
      </c>
      <c r="C14" s="96">
        <v>2765199900148</v>
      </c>
      <c r="D14" s="37" t="s">
        <v>150</v>
      </c>
      <c r="E14" s="124" t="s">
        <v>59</v>
      </c>
      <c r="F14" s="15" t="s">
        <v>180</v>
      </c>
      <c r="G14" s="14" t="s">
        <v>217</v>
      </c>
      <c r="H14" s="16">
        <v>25</v>
      </c>
      <c r="I14" s="16" t="str">
        <f>IF(AND(AGE&gt;=15,AGE&lt;=24),"15 - 24 years",IF(AND(AGE&gt;=25,AGE&lt;=34),"25 - 34 years","&gt;= 35"))</f>
        <v>15 - 24 years</v>
      </c>
      <c r="J14" s="18" t="s">
        <v>290</v>
      </c>
      <c r="K14" s="2" t="s">
        <v>402</v>
      </c>
      <c r="L14" s="118">
        <v>777163433</v>
      </c>
      <c r="M14" t="s">
        <v>791</v>
      </c>
      <c r="O14" s="82"/>
      <c r="P14" s="82"/>
      <c r="Q14" s="82"/>
      <c r="R14" s="82"/>
      <c r="S14" s="82"/>
      <c r="T14" s="82"/>
      <c r="U14" s="82"/>
    </row>
    <row r="15" spans="1:36" ht="29.5" customHeight="1" thickTop="1" thickBot="1">
      <c r="A15" s="123" t="s">
        <v>625</v>
      </c>
      <c r="B15" t="s">
        <v>783</v>
      </c>
      <c r="C15" s="96">
        <v>2619200606135</v>
      </c>
      <c r="D15" s="37" t="s">
        <v>150</v>
      </c>
      <c r="E15" s="15" t="s">
        <v>164</v>
      </c>
      <c r="F15" s="15" t="s">
        <v>163</v>
      </c>
      <c r="G15" s="12" t="s">
        <v>217</v>
      </c>
      <c r="H15" s="16">
        <v>25.306794783802335</v>
      </c>
      <c r="I15" s="16" t="str">
        <f>IF(AND(AGE&gt;=15,AGE&lt;=24),"15 - 24 years",IF(AND(AGE&gt;=25,AGE&lt;=34),"25 - 34 years","&gt;= 35"))</f>
        <v>25 - 34 years</v>
      </c>
      <c r="J15" s="18" t="s">
        <v>280</v>
      </c>
      <c r="K15" s="2" t="s">
        <v>391</v>
      </c>
      <c r="L15" s="118">
        <v>775187667</v>
      </c>
      <c r="M15" s="34"/>
      <c r="N15" s="32"/>
      <c r="O15" s="46"/>
      <c r="P15" s="46"/>
      <c r="Q15" s="2"/>
      <c r="R15" s="34"/>
      <c r="S15" s="3" t="s">
        <v>750</v>
      </c>
      <c r="T15" s="5" t="s">
        <v>748</v>
      </c>
      <c r="U15" s="39" t="s">
        <v>431</v>
      </c>
      <c r="V15" s="2" t="s">
        <v>435</v>
      </c>
      <c r="W15" s="27">
        <v>45176</v>
      </c>
      <c r="X15" s="5" t="s">
        <v>430</v>
      </c>
      <c r="Y15" s="30">
        <v>6</v>
      </c>
      <c r="Z15" s="6" t="s">
        <v>577</v>
      </c>
      <c r="AA15" s="35"/>
      <c r="AB15" s="5"/>
      <c r="AC15" s="5"/>
      <c r="AD15" s="5"/>
      <c r="AE15" s="5"/>
      <c r="AF15" s="5"/>
      <c r="AG15" s="5"/>
      <c r="AH15" s="6"/>
      <c r="AI15" s="92" t="s">
        <v>658</v>
      </c>
      <c r="AJ15" s="7" t="str">
        <f>VLOOKUP(L15,'[1]Réponses au formulaire 1'!$E:$AF,2,0)</f>
        <v>F</v>
      </c>
    </row>
    <row r="16" spans="1:36" ht="73" thickBot="1">
      <c r="A16" s="123" t="s">
        <v>625</v>
      </c>
      <c r="B16" s="74" t="s">
        <v>1098</v>
      </c>
      <c r="C16" s="96">
        <v>1070201000466</v>
      </c>
      <c r="D16" s="37" t="s">
        <v>150</v>
      </c>
      <c r="E16" s="15" t="s">
        <v>26</v>
      </c>
      <c r="F16" s="15" t="s">
        <v>211</v>
      </c>
      <c r="G16" s="12" t="s">
        <v>218</v>
      </c>
      <c r="H16" s="16">
        <v>25.210706932052162</v>
      </c>
      <c r="I16" s="16" t="str">
        <f>IF(AND(AGE&gt;=15,AGE&lt;=24),"15 - 24 years",IF(AND(AGE&gt;=25,AGE&lt;=34),"25 - 34 years","&gt;= 35"))</f>
        <v>25 - 34 years</v>
      </c>
      <c r="J16" s="18" t="s">
        <v>309</v>
      </c>
      <c r="K16" s="18"/>
      <c r="L16" s="2"/>
      <c r="M16" s="2" t="s">
        <v>424</v>
      </c>
      <c r="N16" s="118">
        <v>774977238</v>
      </c>
      <c r="O16" s="34"/>
      <c r="P16" s="3" t="s">
        <v>559</v>
      </c>
      <c r="Q16" s="2"/>
      <c r="R16" s="2"/>
      <c r="S16" s="2"/>
      <c r="T16" s="130"/>
      <c r="U16" s="3"/>
      <c r="V16" s="46"/>
      <c r="W16" s="5"/>
      <c r="X16" s="29"/>
      <c r="Y16" s="5"/>
      <c r="Z16" s="5"/>
      <c r="AA16" s="5"/>
      <c r="AB16" s="30"/>
      <c r="AC16" s="5"/>
      <c r="AD16" s="300"/>
      <c r="AE16" s="300"/>
      <c r="AF16" s="92" t="s">
        <v>688</v>
      </c>
      <c r="AG16" s="7"/>
    </row>
  </sheetData>
  <autoFilter ref="C1:L1" xr:uid="{00000000-0009-0000-0000-000005000000}"/>
  <conditionalFormatting sqref="C2">
    <cfRule type="duplicateValues" dxfId="32" priority="37"/>
  </conditionalFormatting>
  <conditionalFormatting sqref="C9">
    <cfRule type="duplicateValues" dxfId="31" priority="36"/>
  </conditionalFormatting>
  <conditionalFormatting sqref="L9">
    <cfRule type="duplicateValues" dxfId="30" priority="35"/>
  </conditionalFormatting>
  <conditionalFormatting sqref="K9">
    <cfRule type="duplicateValues" dxfId="29" priority="34"/>
  </conditionalFormatting>
  <conditionalFormatting sqref="C9">
    <cfRule type="duplicateValues" dxfId="28" priority="33"/>
  </conditionalFormatting>
  <conditionalFormatting sqref="C10">
    <cfRule type="duplicateValues" dxfId="27" priority="32"/>
  </conditionalFormatting>
  <conditionalFormatting sqref="L10">
    <cfRule type="duplicateValues" dxfId="26" priority="31"/>
  </conditionalFormatting>
  <conditionalFormatting sqref="K10">
    <cfRule type="duplicateValues" dxfId="25" priority="30"/>
  </conditionalFormatting>
  <conditionalFormatting sqref="C10">
    <cfRule type="duplicateValues" dxfId="24" priority="29"/>
  </conditionalFormatting>
  <conditionalFormatting sqref="C11">
    <cfRule type="duplicateValues" dxfId="23" priority="28"/>
  </conditionalFormatting>
  <conditionalFormatting sqref="L11">
    <cfRule type="duplicateValues" dxfId="22" priority="27"/>
  </conditionalFormatting>
  <conditionalFormatting sqref="K11">
    <cfRule type="duplicateValues" dxfId="21" priority="26"/>
  </conditionalFormatting>
  <conditionalFormatting sqref="C11">
    <cfRule type="duplicateValues" dxfId="20" priority="25"/>
  </conditionalFormatting>
  <conditionalFormatting sqref="L12">
    <cfRule type="duplicateValues" dxfId="19" priority="23"/>
  </conditionalFormatting>
  <conditionalFormatting sqref="K12">
    <cfRule type="duplicateValues" dxfId="18" priority="22"/>
  </conditionalFormatting>
  <conditionalFormatting sqref="C12:C13">
    <cfRule type="duplicateValues" dxfId="17" priority="40"/>
  </conditionalFormatting>
  <conditionalFormatting sqref="C13">
    <cfRule type="duplicateValues" dxfId="16" priority="44"/>
  </conditionalFormatting>
  <conditionalFormatting sqref="L13">
    <cfRule type="duplicateValues" dxfId="15" priority="45"/>
  </conditionalFormatting>
  <conditionalFormatting sqref="K13">
    <cfRule type="duplicateValues" dxfId="14" priority="46"/>
  </conditionalFormatting>
  <conditionalFormatting sqref="E14">
    <cfRule type="duplicateValues" dxfId="13" priority="13"/>
  </conditionalFormatting>
  <conditionalFormatting sqref="E14">
    <cfRule type="duplicateValues" dxfId="12" priority="16"/>
  </conditionalFormatting>
  <conditionalFormatting sqref="C14">
    <cfRule type="duplicateValues" dxfId="11" priority="11"/>
  </conditionalFormatting>
  <conditionalFormatting sqref="C14">
    <cfRule type="duplicateValues" dxfId="10" priority="12"/>
  </conditionalFormatting>
  <conditionalFormatting sqref="L14">
    <cfRule type="duplicateValues" dxfId="9" priority="10"/>
  </conditionalFormatting>
  <conditionalFormatting sqref="K14">
    <cfRule type="duplicateValues" dxfId="8" priority="9"/>
  </conditionalFormatting>
  <conditionalFormatting sqref="L15">
    <cfRule type="duplicateValues" dxfId="7" priority="7"/>
  </conditionalFormatting>
  <conditionalFormatting sqref="K15">
    <cfRule type="duplicateValues" dxfId="6" priority="6"/>
  </conditionalFormatting>
  <conditionalFormatting sqref="C15">
    <cfRule type="duplicateValues" dxfId="5" priority="5"/>
  </conditionalFormatting>
  <conditionalFormatting sqref="C15">
    <cfRule type="duplicateValues" dxfId="4" priority="8"/>
  </conditionalFormatting>
  <conditionalFormatting sqref="N16">
    <cfRule type="duplicateValues" dxfId="3" priority="3"/>
  </conditionalFormatting>
  <conditionalFormatting sqref="M16">
    <cfRule type="duplicateValues" dxfId="2" priority="2"/>
  </conditionalFormatting>
  <conditionalFormatting sqref="C16">
    <cfRule type="duplicateValues" dxfId="1" priority="1"/>
  </conditionalFormatting>
  <conditionalFormatting sqref="C16">
    <cfRule type="duplicateValues" dxfId="0" priority="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5"/>
  <sheetViews>
    <sheetView workbookViewId="0">
      <selection activeCell="F2" sqref="F2"/>
    </sheetView>
  </sheetViews>
  <sheetFormatPr baseColWidth="10" defaultRowHeight="14.5"/>
  <cols>
    <col min="1" max="1" width="32.26953125" customWidth="1"/>
    <col min="2" max="2" width="16.08984375" customWidth="1"/>
  </cols>
  <sheetData>
    <row r="3" spans="1:3">
      <c r="A3" s="116" t="s">
        <v>762</v>
      </c>
      <c r="B3" t="s">
        <v>761</v>
      </c>
    </row>
    <row r="4" spans="1:3">
      <c r="A4" s="117" t="s">
        <v>443</v>
      </c>
      <c r="B4" s="115">
        <v>1</v>
      </c>
      <c r="C4">
        <v>1</v>
      </c>
    </row>
    <row r="5" spans="1:3">
      <c r="A5" s="117" t="s">
        <v>445</v>
      </c>
      <c r="B5" s="115">
        <v>1</v>
      </c>
      <c r="C5">
        <v>2</v>
      </c>
    </row>
    <row r="6" spans="1:3">
      <c r="A6" s="117" t="s">
        <v>764</v>
      </c>
      <c r="B6" s="115">
        <v>1</v>
      </c>
      <c r="C6">
        <v>3</v>
      </c>
    </row>
    <row r="7" spans="1:3">
      <c r="A7" s="117" t="s">
        <v>439</v>
      </c>
      <c r="B7" s="115">
        <v>1</v>
      </c>
      <c r="C7">
        <v>4</v>
      </c>
    </row>
    <row r="8" spans="1:3">
      <c r="A8" s="117" t="s">
        <v>462</v>
      </c>
      <c r="B8" s="115">
        <v>1</v>
      </c>
      <c r="C8">
        <v>5</v>
      </c>
    </row>
    <row r="9" spans="1:3">
      <c r="A9" s="117" t="s">
        <v>449</v>
      </c>
      <c r="B9" s="115">
        <v>1</v>
      </c>
      <c r="C9">
        <v>6</v>
      </c>
    </row>
    <row r="10" spans="1:3">
      <c r="A10" s="117" t="s">
        <v>741</v>
      </c>
      <c r="B10" s="115">
        <v>1</v>
      </c>
      <c r="C10">
        <v>7</v>
      </c>
    </row>
    <row r="11" spans="1:3">
      <c r="A11" s="117" t="s">
        <v>745</v>
      </c>
      <c r="B11" s="115">
        <v>1</v>
      </c>
      <c r="C11">
        <v>8</v>
      </c>
    </row>
    <row r="12" spans="1:3">
      <c r="A12" s="117" t="s">
        <v>808</v>
      </c>
      <c r="B12" s="115">
        <v>1</v>
      </c>
      <c r="C12">
        <v>9</v>
      </c>
    </row>
    <row r="13" spans="1:3">
      <c r="A13" s="117" t="s">
        <v>575</v>
      </c>
      <c r="B13" s="115">
        <v>2</v>
      </c>
      <c r="C13">
        <v>10</v>
      </c>
    </row>
    <row r="14" spans="1:3">
      <c r="A14" s="117" t="s">
        <v>444</v>
      </c>
      <c r="B14" s="115">
        <v>1</v>
      </c>
      <c r="C14">
        <v>11</v>
      </c>
    </row>
    <row r="15" spans="1:3">
      <c r="A15" s="117" t="s">
        <v>749</v>
      </c>
      <c r="B15" s="115">
        <v>1</v>
      </c>
      <c r="C15">
        <v>12</v>
      </c>
    </row>
    <row r="16" spans="1:3">
      <c r="A16" s="117" t="s">
        <v>450</v>
      </c>
      <c r="B16" s="115">
        <v>1</v>
      </c>
      <c r="C16">
        <v>13</v>
      </c>
    </row>
    <row r="17" spans="1:3">
      <c r="A17" s="117" t="s">
        <v>799</v>
      </c>
      <c r="B17" s="115">
        <v>1</v>
      </c>
      <c r="C17">
        <v>14</v>
      </c>
    </row>
    <row r="18" spans="1:3">
      <c r="A18" s="117" t="s">
        <v>767</v>
      </c>
      <c r="B18" s="115">
        <v>1</v>
      </c>
      <c r="C18">
        <v>15</v>
      </c>
    </row>
    <row r="19" spans="1:3">
      <c r="A19" s="117" t="s">
        <v>800</v>
      </c>
      <c r="B19" s="115">
        <v>2</v>
      </c>
      <c r="C19">
        <v>16</v>
      </c>
    </row>
    <row r="20" spans="1:3">
      <c r="A20" s="117" t="s">
        <v>814</v>
      </c>
      <c r="B20" s="115">
        <v>1</v>
      </c>
      <c r="C20">
        <v>17</v>
      </c>
    </row>
    <row r="21" spans="1:3">
      <c r="A21" s="117" t="s">
        <v>613</v>
      </c>
      <c r="B21" s="115">
        <v>2</v>
      </c>
      <c r="C21">
        <v>18</v>
      </c>
    </row>
    <row r="22" spans="1:3">
      <c r="A22" s="117" t="s">
        <v>797</v>
      </c>
      <c r="B22" s="115">
        <v>1</v>
      </c>
      <c r="C22">
        <v>19</v>
      </c>
    </row>
    <row r="23" spans="1:3">
      <c r="A23" s="117" t="s">
        <v>805</v>
      </c>
      <c r="B23" s="115">
        <v>1</v>
      </c>
      <c r="C23">
        <v>20</v>
      </c>
    </row>
    <row r="24" spans="1:3">
      <c r="A24" s="117" t="s">
        <v>752</v>
      </c>
      <c r="B24" s="115">
        <v>1</v>
      </c>
      <c r="C24">
        <v>21</v>
      </c>
    </row>
    <row r="25" spans="1:3">
      <c r="A25" s="117" t="s">
        <v>606</v>
      </c>
      <c r="B25" s="115">
        <v>3</v>
      </c>
      <c r="C25">
        <v>22</v>
      </c>
    </row>
    <row r="26" spans="1:3">
      <c r="A26" s="117" t="s">
        <v>437</v>
      </c>
      <c r="B26" s="115">
        <v>1</v>
      </c>
      <c r="C26">
        <v>23</v>
      </c>
    </row>
    <row r="27" spans="1:3">
      <c r="A27" s="117" t="s">
        <v>793</v>
      </c>
      <c r="B27" s="115">
        <v>1</v>
      </c>
      <c r="C27">
        <v>24</v>
      </c>
    </row>
    <row r="28" spans="1:3">
      <c r="A28" s="117" t="s">
        <v>744</v>
      </c>
      <c r="B28" s="115">
        <v>1</v>
      </c>
      <c r="C28">
        <v>25</v>
      </c>
    </row>
    <row r="29" spans="1:3">
      <c r="A29" s="117" t="s">
        <v>448</v>
      </c>
      <c r="B29" s="115">
        <v>1</v>
      </c>
      <c r="C29">
        <v>26</v>
      </c>
    </row>
    <row r="30" spans="1:3">
      <c r="A30" s="117" t="s">
        <v>794</v>
      </c>
      <c r="B30" s="115">
        <v>10</v>
      </c>
      <c r="C30">
        <v>27</v>
      </c>
    </row>
    <row r="31" spans="1:3">
      <c r="A31" s="117" t="s">
        <v>811</v>
      </c>
      <c r="B31" s="115">
        <v>1</v>
      </c>
      <c r="C31">
        <v>28</v>
      </c>
    </row>
    <row r="32" spans="1:3">
      <c r="A32" s="117" t="s">
        <v>803</v>
      </c>
      <c r="B32" s="115">
        <v>1</v>
      </c>
      <c r="C32">
        <v>29</v>
      </c>
    </row>
    <row r="33" spans="1:3">
      <c r="A33" s="117" t="s">
        <v>447</v>
      </c>
      <c r="B33" s="115">
        <v>1</v>
      </c>
      <c r="C33">
        <v>30</v>
      </c>
    </row>
    <row r="34" spans="1:3">
      <c r="A34" s="117" t="s">
        <v>618</v>
      </c>
      <c r="B34" s="115">
        <v>1</v>
      </c>
      <c r="C34">
        <v>31</v>
      </c>
    </row>
    <row r="35" spans="1:3">
      <c r="A35" s="117" t="s">
        <v>758</v>
      </c>
      <c r="B35" s="115">
        <v>1</v>
      </c>
      <c r="C35">
        <v>32</v>
      </c>
    </row>
    <row r="36" spans="1:3">
      <c r="A36" s="117" t="s">
        <v>440</v>
      </c>
      <c r="B36" s="115">
        <v>1</v>
      </c>
      <c r="C36">
        <v>33</v>
      </c>
    </row>
    <row r="37" spans="1:3">
      <c r="A37" s="117" t="s">
        <v>748</v>
      </c>
      <c r="B37" s="115">
        <v>18</v>
      </c>
      <c r="C37">
        <v>34</v>
      </c>
    </row>
    <row r="38" spans="1:3">
      <c r="A38" s="117" t="s">
        <v>792</v>
      </c>
      <c r="B38" s="115">
        <v>1</v>
      </c>
      <c r="C38">
        <v>35</v>
      </c>
    </row>
    <row r="39" spans="1:3">
      <c r="A39" s="117" t="s">
        <v>756</v>
      </c>
      <c r="B39" s="115">
        <v>1</v>
      </c>
      <c r="C39">
        <v>36</v>
      </c>
    </row>
    <row r="40" spans="1:3">
      <c r="A40" s="117" t="s">
        <v>755</v>
      </c>
      <c r="B40" s="115">
        <v>2</v>
      </c>
      <c r="C40">
        <v>37</v>
      </c>
    </row>
    <row r="41" spans="1:3">
      <c r="A41" s="117" t="s">
        <v>446</v>
      </c>
      <c r="B41" s="115">
        <v>1</v>
      </c>
      <c r="C41">
        <v>38</v>
      </c>
    </row>
    <row r="42" spans="1:3">
      <c r="A42" s="117" t="s">
        <v>784</v>
      </c>
      <c r="B42" s="115">
        <v>1</v>
      </c>
      <c r="C42">
        <v>39</v>
      </c>
    </row>
    <row r="43" spans="1:3">
      <c r="A43" s="117" t="s">
        <v>809</v>
      </c>
      <c r="B43" s="115">
        <v>1</v>
      </c>
      <c r="C43">
        <v>40</v>
      </c>
    </row>
    <row r="44" spans="1:3">
      <c r="A44" s="117" t="s">
        <v>763</v>
      </c>
      <c r="B44" s="115">
        <v>72</v>
      </c>
    </row>
    <row r="77" spans="1:2">
      <c r="A77" s="116" t="s">
        <v>17</v>
      </c>
      <c r="B77" t="s" vm="1">
        <v>431</v>
      </c>
    </row>
    <row r="79" spans="1:2">
      <c r="A79" s="116" t="s">
        <v>762</v>
      </c>
    </row>
    <row r="80" spans="1:2">
      <c r="A80" s="117" t="s">
        <v>443</v>
      </c>
      <c r="B80">
        <v>1</v>
      </c>
    </row>
    <row r="81" spans="1:2">
      <c r="A81" s="117" t="s">
        <v>445</v>
      </c>
      <c r="B81">
        <v>1</v>
      </c>
    </row>
    <row r="82" spans="1:2">
      <c r="A82" s="117" t="s">
        <v>764</v>
      </c>
      <c r="B82">
        <v>1</v>
      </c>
    </row>
    <row r="83" spans="1:2">
      <c r="A83" s="117" t="s">
        <v>439</v>
      </c>
      <c r="B83">
        <v>1</v>
      </c>
    </row>
    <row r="84" spans="1:2">
      <c r="A84" s="117" t="s">
        <v>462</v>
      </c>
      <c r="B84">
        <v>1</v>
      </c>
    </row>
    <row r="85" spans="1:2">
      <c r="A85" s="117" t="s">
        <v>449</v>
      </c>
      <c r="B85">
        <v>1</v>
      </c>
    </row>
    <row r="86" spans="1:2">
      <c r="A86" s="117" t="s">
        <v>741</v>
      </c>
      <c r="B86">
        <v>1</v>
      </c>
    </row>
    <row r="87" spans="1:2">
      <c r="A87" s="117" t="s">
        <v>575</v>
      </c>
      <c r="B87">
        <v>1</v>
      </c>
    </row>
    <row r="88" spans="1:2">
      <c r="A88" s="117" t="s">
        <v>444</v>
      </c>
      <c r="B88">
        <v>1</v>
      </c>
    </row>
    <row r="89" spans="1:2">
      <c r="A89" s="117" t="s">
        <v>749</v>
      </c>
      <c r="B89">
        <v>1</v>
      </c>
    </row>
    <row r="90" spans="1:2">
      <c r="A90" s="117" t="s">
        <v>450</v>
      </c>
      <c r="B90">
        <v>1</v>
      </c>
    </row>
    <row r="91" spans="1:2">
      <c r="A91" s="117" t="s">
        <v>613</v>
      </c>
      <c r="B91">
        <v>1</v>
      </c>
    </row>
    <row r="92" spans="1:2">
      <c r="A92" s="117" t="s">
        <v>752</v>
      </c>
      <c r="B92">
        <v>1</v>
      </c>
    </row>
    <row r="93" spans="1:2">
      <c r="A93" s="117" t="s">
        <v>606</v>
      </c>
      <c r="B93">
        <v>1</v>
      </c>
    </row>
    <row r="94" spans="1:2">
      <c r="A94" s="117" t="s">
        <v>437</v>
      </c>
      <c r="B94">
        <v>1</v>
      </c>
    </row>
    <row r="95" spans="1:2">
      <c r="A95" s="117" t="s">
        <v>744</v>
      </c>
      <c r="B95">
        <v>1</v>
      </c>
    </row>
    <row r="96" spans="1:2">
      <c r="A96" s="117" t="s">
        <v>448</v>
      </c>
      <c r="B96">
        <v>1</v>
      </c>
    </row>
    <row r="97" spans="1:2">
      <c r="A97" s="117" t="s">
        <v>447</v>
      </c>
      <c r="B97">
        <v>1</v>
      </c>
    </row>
    <row r="98" spans="1:2">
      <c r="A98" s="117" t="s">
        <v>618</v>
      </c>
      <c r="B98">
        <v>1</v>
      </c>
    </row>
    <row r="99" spans="1:2">
      <c r="A99" s="117" t="s">
        <v>758</v>
      </c>
      <c r="B99">
        <v>1</v>
      </c>
    </row>
    <row r="100" spans="1:2">
      <c r="A100" s="117" t="s">
        <v>440</v>
      </c>
      <c r="B100">
        <v>1</v>
      </c>
    </row>
    <row r="101" spans="1:2">
      <c r="A101" s="117" t="s">
        <v>748</v>
      </c>
      <c r="B101">
        <v>1</v>
      </c>
    </row>
    <row r="102" spans="1:2">
      <c r="A102" s="117" t="s">
        <v>756</v>
      </c>
      <c r="B102">
        <v>1</v>
      </c>
    </row>
    <row r="103" spans="1:2">
      <c r="A103" s="117" t="s">
        <v>755</v>
      </c>
      <c r="B103">
        <v>1</v>
      </c>
    </row>
    <row r="104" spans="1:2">
      <c r="A104" s="117" t="s">
        <v>446</v>
      </c>
      <c r="B104">
        <v>1</v>
      </c>
    </row>
    <row r="105" spans="1:2">
      <c r="A105" s="117" t="s">
        <v>763</v>
      </c>
      <c r="B105">
        <f>SUM(B80:B104)</f>
        <v>25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27</vt:i4>
      </vt:variant>
    </vt:vector>
  </HeadingPairs>
  <TitlesOfParts>
    <vt:vector size="34" baseType="lpstr">
      <vt:lpstr>GLOBAL</vt:lpstr>
      <vt:lpstr>Synthèse</vt:lpstr>
      <vt:lpstr>Focus 26</vt:lpstr>
      <vt:lpstr>AWS 2</vt:lpstr>
      <vt:lpstr>HACKEUSE</vt:lpstr>
      <vt:lpstr>SORTIES</vt:lpstr>
      <vt:lpstr>Eses nov 2023</vt:lpstr>
      <vt:lpstr>ADRESSE</vt:lpstr>
      <vt:lpstr>AGE</vt:lpstr>
      <vt:lpstr>COMMENTAIRE</vt:lpstr>
      <vt:lpstr>CONTACT_D_URGENCE</vt:lpstr>
      <vt:lpstr>CONTACT_ENTREPRISE</vt:lpstr>
      <vt:lpstr>DATE_DE_NAISSANCE</vt:lpstr>
      <vt:lpstr>DATE_DE_PRISE_DE_SERVICE</vt:lpstr>
      <vt:lpstr>DOMAINE_FORMATION</vt:lpstr>
      <vt:lpstr>DUREE__MOIS</vt:lpstr>
      <vt:lpstr>E_MAIL</vt:lpstr>
      <vt:lpstr>EMPLOI</vt:lpstr>
      <vt:lpstr>ENTREPRISES</vt:lpstr>
      <vt:lpstr>INTITULE_POSTE</vt:lpstr>
      <vt:lpstr>LIEU_DE_NAISSANCE</vt:lpstr>
      <vt:lpstr>N°_CIN</vt:lpstr>
      <vt:lpstr>N°_DE_TELEPHONE</vt:lpstr>
      <vt:lpstr>NIVEAU_D_ETUDE__à_l_inscription</vt:lpstr>
      <vt:lpstr>NOM</vt:lpstr>
      <vt:lpstr>PRENOM</vt:lpstr>
      <vt:lpstr>PROFILAGE</vt:lpstr>
      <vt:lpstr>REMUNERATION</vt:lpstr>
      <vt:lpstr>SEXE</vt:lpstr>
      <vt:lpstr>SITUATION_SOCIO_PROFESSIONNEL_______________________à_l_inscription</vt:lpstr>
      <vt:lpstr>STATUT</vt:lpstr>
      <vt:lpstr>STATUT_MATRIMONIALE</vt:lpstr>
      <vt:lpstr>TRANCHES_D_AGE</vt:lpstr>
      <vt:lpstr>TYPE_DE_CONTRAT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2023-10-12T08:57:46Z</dcterms:created>
  <dcterms:modified xsi:type="dcterms:W3CDTF">2025-03-04T20:18:36Z</dcterms:modified>
</cp:coreProperties>
</file>