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DIARRA\Documents\Cour MDSIA\Streamlit\etudiant\"/>
    </mc:Choice>
  </mc:AlternateContent>
  <xr:revisionPtr revIDLastSave="0" documentId="13_ncr:1_{0D0BEB3E-E432-4DBF-87DD-5177D4A64142}" xr6:coauthVersionLast="47" xr6:coauthVersionMax="47" xr10:uidLastSave="{00000000-0000-0000-0000-000000000000}"/>
  <bookViews>
    <workbookView xWindow="-110" yWindow="-110" windowWidth="19420" windowHeight="10420" xr2:uid="{00000000-000D-0000-FFFF-FFFF00000000}"/>
  </bookViews>
  <sheets>
    <sheet name="GLOBAL" sheetId="1" r:id="rId1"/>
    <sheet name="Synthèse" sheetId="13" r:id="rId2"/>
    <sheet name="Focus 26" sheetId="12" r:id="rId3"/>
    <sheet name="AWS 2" sheetId="10" r:id="rId4"/>
    <sheet name="HACKEUSE" sheetId="9" r:id="rId5"/>
    <sheet name="SORTIES" sheetId="5" r:id="rId6"/>
    <sheet name="Eses nov 2023" sheetId="6" r:id="rId7"/>
  </sheets>
  <externalReferences>
    <externalReference r:id="rId8"/>
  </externalReferences>
  <definedNames>
    <definedName name="_xlnm._FilterDatabase" localSheetId="0" hidden="1">GLOBAL!$A$2:$AE$113</definedName>
    <definedName name="_xlnm._FilterDatabase" localSheetId="4" hidden="1">HACKEUSE!$B$1:$AD$1</definedName>
    <definedName name="_xlnm._FilterDatabase" localSheetId="5" hidden="1">SORTIES!$C$1:$L$1</definedName>
    <definedName name="_xlcn.WorksheetConnection_GLOBALA2AD1131" hidden="1">GLOBAL!$A$2:$AD$113</definedName>
    <definedName name="_xlcn.WorksheetConnection_GLOBALA2AJ1141" hidden="1">GLOBAL!$A$14:$AE$14</definedName>
    <definedName name="_xlcn.WorksheetConnection_GLOBALA2Z1141" hidden="1">GLOBAL!$A$2:$AA$113</definedName>
    <definedName name="ABANDON_?">GLOBAL!#REF!</definedName>
    <definedName name="ABSENTEISTE_?">GLOBAL!#REF!</definedName>
    <definedName name="ADRESSE">GLOBAL!$J$3:$J$113</definedName>
    <definedName name="AGE">GLOBAL!$F$3:$F$113</definedName>
    <definedName name="COMMENTAIRE">GLOBAL!$AC$3:$AC$113</definedName>
    <definedName name="CONTACT_D_URGENCE">GLOBAL!$M$3:$M$113</definedName>
    <definedName name="CONTACT_ENTREPRISE">GLOBAL!$AA$3:$AA$113</definedName>
    <definedName name="DATE_DE_NAISSANCE">GLOBAL!$H$3:$H$113</definedName>
    <definedName name="DATE_DE_PRISE_DE_SERVICE">GLOBAL!$X$3:$X$113</definedName>
    <definedName name="DEMANDE_D_EXPLICATION">GLOBAL!#REF!</definedName>
    <definedName name="DOMAINE_FORMATION">GLOBAL!$B$3:$B$113</definedName>
    <definedName name="DUREE__MOIS">GLOBAL!$Z$3:$Z$113</definedName>
    <definedName name="E_MAIL">GLOBAL!$K$3:$K$113</definedName>
    <definedName name="EMPLOI">GLOBAL!$P$3:$P$113</definedName>
    <definedName name="ENTREPRISES">GLOBAL!$U$3:$U$113</definedName>
    <definedName name="FORMULAIRE_DROIT_D_IMAGE">GLOBAL!#REF!</definedName>
    <definedName name="FORMULAIRE_PRÊT_MATERIEL">GLOBAL!#REF!</definedName>
    <definedName name="INTITULE_POSTE">GLOBAL!$S$3:$S$113</definedName>
    <definedName name="LIEU_DE_NAISSANCE">GLOBAL!$I$3:$I$113</definedName>
    <definedName name="N°_CIN">GLOBAL!$A$3:$A$113</definedName>
    <definedName name="N°_DE_TELEPHONE">GLOBAL!$L$3:$L$113</definedName>
    <definedName name="NIVEAU_D_ETUDE__à_l_inscription">GLOBAL!$O$3:$O$113</definedName>
    <definedName name="NOM">GLOBAL!$C$3:$C$113</definedName>
    <definedName name="PRENOM">GLOBAL!$D$3:$D$113</definedName>
    <definedName name="PRÊT_MATERIEL">GLOBAL!#REF!</definedName>
    <definedName name="PROFILAGE">GLOBAL!$R$3:$R$113</definedName>
    <definedName name="REMUNERATION">GLOBAL!$Y$3:$Y$113</definedName>
    <definedName name="SANCTION">GLOBAL!#REF!</definedName>
    <definedName name="SEXE">GLOBAL!$E$3:$E$113</definedName>
    <definedName name="SITUATION_SOCIO_PROFESSIONNEL_______________________à_l_inscription">GLOBAL!$N$3:$N$113</definedName>
    <definedName name="STATUT">GLOBAL!$V$3:$V$113</definedName>
    <definedName name="STATUT_MATRIMONIALE">GLOBAL!$Q$3:$Q$113</definedName>
    <definedName name="TRANCHES_D_AGE">GLOBAL!$G$3:$G$113</definedName>
    <definedName name="TYPE_DE_CONTRAT">GLOBAL!$W$3:$W$113</definedName>
  </definedNames>
  <calcPr calcId="181029"/>
  <pivotCaches>
    <pivotCache cacheId="0" r:id="rId9"/>
    <pivotCache cacheId="1" r:id="rId10"/>
    <pivotCache cacheId="2" r:id="rId11"/>
    <pivotCache cacheId="3" r:id="rId12"/>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lage2-c55c686f-e9f6-456d-b08f-77960a4748f8" name="Plage2" connection="WorksheetConnection_GLOBAL!$A$2:$Z$114"/>
          <x15:modelTable id="Plage1-b18c063b-eb0a-4141-9a62-e427bdccd0fd" name="Plage1" connection="WorksheetConnection_GLOBAL!$A$2:$AJ$114"/>
          <x15:modelTable id="Plage-b617edaa-1d4d-4c19-bde4-c629ddbf9cff" name="Plage" connection="WorksheetConnection_GLOBAL!$A$2:$AD$113"/>
        </x15:modelTables>
      </x15:dataModel>
    </ext>
  </extLst>
</workbook>
</file>

<file path=xl/calcChain.xml><?xml version="1.0" encoding="utf-8"?>
<calcChain xmlns="http://schemas.openxmlformats.org/spreadsheetml/2006/main">
  <c r="Y49" i="1" l="1"/>
  <c r="I16" i="5"/>
  <c r="AJ15" i="5" l="1"/>
  <c r="I15" i="5"/>
  <c r="I14" i="5"/>
  <c r="B105" i="6" l="1"/>
  <c r="I12" i="5" l="1"/>
  <c r="I11" i="5"/>
  <c r="I10" i="5"/>
  <c r="I9" i="5" l="1"/>
  <c r="G5" i="1" l="1"/>
  <c r="G3" i="1"/>
  <c r="G21" i="1"/>
  <c r="G7" i="1"/>
  <c r="G10" i="1"/>
  <c r="G22" i="1"/>
  <c r="G12" i="1"/>
  <c r="G14" i="1"/>
  <c r="G18" i="1"/>
  <c r="G69" i="1"/>
  <c r="G70" i="1"/>
  <c r="G72" i="1"/>
  <c r="G74" i="1"/>
  <c r="G75" i="1"/>
  <c r="G76" i="1"/>
  <c r="G79" i="1"/>
  <c r="G80" i="1"/>
  <c r="G103" i="1"/>
  <c r="G83" i="1"/>
  <c r="G108" i="1"/>
  <c r="G109" i="1"/>
  <c r="G88" i="1"/>
  <c r="G102" i="1"/>
  <c r="G90" i="1"/>
  <c r="G112" i="1"/>
  <c r="G95" i="1"/>
  <c r="G26" i="1"/>
  <c r="G28" i="1"/>
  <c r="G29" i="1"/>
  <c r="G53" i="1"/>
  <c r="G34" i="1"/>
  <c r="G54" i="1"/>
  <c r="G39" i="1"/>
  <c r="G40" i="1"/>
  <c r="G42" i="1"/>
  <c r="G43" i="1"/>
  <c r="G24" i="1"/>
  <c r="G59" i="1"/>
  <c r="G61" i="1"/>
  <c r="G63" i="1"/>
  <c r="G64" i="1"/>
  <c r="G45" i="1"/>
  <c r="G25" i="1"/>
  <c r="G50" i="1"/>
  <c r="G51" i="1"/>
  <c r="G48" i="1"/>
  <c r="G4" i="1"/>
  <c r="G6" i="1"/>
  <c r="G8" i="1"/>
  <c r="G9" i="1"/>
  <c r="G11" i="1"/>
  <c r="G13" i="1"/>
  <c r="G20" i="1"/>
  <c r="G15" i="1"/>
  <c r="G16" i="1"/>
  <c r="G17" i="1"/>
  <c r="G19" i="1"/>
  <c r="G66" i="1"/>
  <c r="G67" i="1"/>
  <c r="G68" i="1"/>
  <c r="G104" i="1"/>
  <c r="G71" i="1"/>
  <c r="G99" i="1"/>
  <c r="G73" i="1"/>
  <c r="G77" i="1"/>
  <c r="G78" i="1"/>
  <c r="G105" i="1"/>
  <c r="G81" i="1"/>
  <c r="G82" i="1"/>
  <c r="G100" i="1"/>
  <c r="G101" i="1"/>
  <c r="G106" i="1"/>
  <c r="G107" i="1"/>
  <c r="G84" i="1"/>
  <c r="G110" i="1"/>
  <c r="G85" i="1"/>
  <c r="G86" i="1"/>
  <c r="G87" i="1"/>
  <c r="G89" i="1"/>
  <c r="G91" i="1"/>
  <c r="G111" i="1"/>
  <c r="G92" i="1"/>
  <c r="G93" i="1"/>
  <c r="G94" i="1"/>
  <c r="G96" i="1"/>
  <c r="G113" i="1"/>
  <c r="G97" i="1"/>
  <c r="G98" i="1"/>
  <c r="G27" i="1"/>
  <c r="G52" i="1"/>
  <c r="G30" i="1"/>
  <c r="G31" i="1"/>
  <c r="G32" i="1"/>
  <c r="G33" i="1"/>
  <c r="G35" i="1"/>
  <c r="G36" i="1"/>
  <c r="G37" i="1"/>
  <c r="G55" i="1"/>
  <c r="G38" i="1"/>
  <c r="G56" i="1"/>
  <c r="G23" i="1"/>
  <c r="G41" i="1"/>
  <c r="G57" i="1"/>
  <c r="G58" i="1"/>
  <c r="G44" i="1"/>
  <c r="G60" i="1"/>
  <c r="G62" i="1"/>
  <c r="G46" i="1"/>
  <c r="G65" i="1"/>
  <c r="G47" i="1"/>
  <c r="G4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Mame Aminata NDOYE [SNT DCIRE/ODC/SA]</author>
  </authors>
  <commentList>
    <comment ref="Y11" authorId="0" shapeId="0" xr:uid="{00000000-0006-0000-0000-000001000000}">
      <text>
        <r>
          <rPr>
            <b/>
            <sz val="9"/>
            <color indexed="81"/>
            <rFont val="Tahoma"/>
            <family val="2"/>
          </rPr>
          <t>Mame Aminata NDOYE [SNT DCIRE/ODC/SA]:</t>
        </r>
        <r>
          <rPr>
            <sz val="9"/>
            <color indexed="81"/>
            <rFont val="Tahoma"/>
            <family val="2"/>
          </rPr>
          <t xml:space="preserve">
+ Subenvention repas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Modèle de données"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GLOBAL!$A$2:$AD$113" type="102" refreshedVersion="5" minRefreshableVersion="5">
    <extLst>
      <ext xmlns:x15="http://schemas.microsoft.com/office/spreadsheetml/2010/11/main" uri="{DE250136-89BD-433C-8126-D09CA5730AF9}">
        <x15:connection id="Plage-b617edaa-1d4d-4c19-bde4-c629ddbf9cff" autoDelete="1">
          <x15:rangePr sourceName="_xlcn.WorksheetConnection_GLOBALA2AD1131"/>
        </x15:connection>
      </ext>
    </extLst>
  </connection>
  <connection id="3" xr16:uid="{00000000-0015-0000-FFFF-FFFF02000000}" name="WorksheetConnection_GLOBAL!$A$2:$AJ$114" type="102" refreshedVersion="5" minRefreshableVersion="5">
    <extLst>
      <ext xmlns:x15="http://schemas.microsoft.com/office/spreadsheetml/2010/11/main" uri="{DE250136-89BD-433C-8126-D09CA5730AF9}">
        <x15:connection id="Plage1-b18c063b-eb0a-4141-9a62-e427bdccd0fd" autoDelete="1">
          <x15:rangePr sourceName="_xlcn.WorksheetConnection_GLOBALA2AJ1141"/>
        </x15:connection>
      </ext>
    </extLst>
  </connection>
  <connection id="4" xr16:uid="{00000000-0015-0000-FFFF-FFFF03000000}" name="WorksheetConnection_GLOBAL!$A$2:$Z$114" type="102" refreshedVersion="5" minRefreshableVersion="5">
    <extLst>
      <ext xmlns:x15="http://schemas.microsoft.com/office/spreadsheetml/2010/11/main" uri="{DE250136-89BD-433C-8126-D09CA5730AF9}">
        <x15:connection id="Plage2-c55c686f-e9f6-456d-b08f-77960a4748f8" autoDelete="1">
          <x15:rangePr sourceName="_xlcn.WorksheetConnection_GLOBALA2Z114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Plage1].[STATUT].&amp;[Inséré]}"/>
  </metadataStrings>
  <mdxMetadata count="1">
    <mdx n="0" f="s">
      <ms ns="1" c="0"/>
    </mdx>
  </mdxMetadata>
  <valueMetadata count="1">
    <bk>
      <rc t="1" v="0"/>
    </bk>
  </valueMetadata>
</metadata>
</file>

<file path=xl/sharedStrings.xml><?xml version="1.0" encoding="utf-8"?>
<sst xmlns="http://schemas.openxmlformats.org/spreadsheetml/2006/main" count="2511" uniqueCount="1220">
  <si>
    <t>NOM</t>
  </si>
  <si>
    <t>PRENOM</t>
  </si>
  <si>
    <t>DOMAINE FORMATION</t>
  </si>
  <si>
    <t>SEXE</t>
  </si>
  <si>
    <t xml:space="preserve">AGE </t>
  </si>
  <si>
    <t xml:space="preserve">LIEU DE NAISSANCE </t>
  </si>
  <si>
    <t>ADRESSE</t>
  </si>
  <si>
    <t>STATUT MATRIMONIALE</t>
  </si>
  <si>
    <t>SITUATION SOCIO PROFESSIONNEL                      (à l'inscription)</t>
  </si>
  <si>
    <t>N° DE TELEPHONE</t>
  </si>
  <si>
    <t>N° CIN</t>
  </si>
  <si>
    <t>CONTACT D'URGENCE</t>
  </si>
  <si>
    <t xml:space="preserve">PROFILAGE </t>
  </si>
  <si>
    <t>IDENTIFICATION</t>
  </si>
  <si>
    <t xml:space="preserve">SUIVI INSERTION </t>
  </si>
  <si>
    <t>ENTREPRISES</t>
  </si>
  <si>
    <t>TYPE DE CONTRAT</t>
  </si>
  <si>
    <t>STATUT</t>
  </si>
  <si>
    <t>DATE DE PRISE DE SERVICE</t>
  </si>
  <si>
    <t>REMUNERATION</t>
  </si>
  <si>
    <t>DUREE (MOIS)</t>
  </si>
  <si>
    <t>INTITULE POSTE</t>
  </si>
  <si>
    <t>COMMENTAIRE</t>
  </si>
  <si>
    <t>E-MAIL</t>
  </si>
  <si>
    <t>DATA</t>
  </si>
  <si>
    <t>salimata yaya</t>
  </si>
  <si>
    <t>Ba</t>
  </si>
  <si>
    <t>Ibrahima Khalil</t>
  </si>
  <si>
    <t>Cissé</t>
  </si>
  <si>
    <t>Ibrahima Gabar</t>
  </si>
  <si>
    <t>Diop</t>
  </si>
  <si>
    <t>Moussa</t>
  </si>
  <si>
    <t>Diouf</t>
  </si>
  <si>
    <t>Latyr</t>
  </si>
  <si>
    <t>Faye</t>
  </si>
  <si>
    <t>Fatou Bintou</t>
  </si>
  <si>
    <t>GASSAMA</t>
  </si>
  <si>
    <t>Cheikh Abdou Khadre</t>
  </si>
  <si>
    <t>GOUMBALLA</t>
  </si>
  <si>
    <t>Mouhamed laye</t>
  </si>
  <si>
    <t>mbengue</t>
  </si>
  <si>
    <t>Daour Samba</t>
  </si>
  <si>
    <t>Ndaw</t>
  </si>
  <si>
    <t>Anna</t>
  </si>
  <si>
    <t>Ndiaye</t>
  </si>
  <si>
    <t>Mbaye</t>
  </si>
  <si>
    <t>Sene</t>
  </si>
  <si>
    <t>Fatou</t>
  </si>
  <si>
    <t>THIAM</t>
  </si>
  <si>
    <t>Mamadou Hamady</t>
  </si>
  <si>
    <t>Daour</t>
  </si>
  <si>
    <t>Top</t>
  </si>
  <si>
    <t>El hadji Rawane</t>
  </si>
  <si>
    <t>WADE</t>
  </si>
  <si>
    <t>Aissatou</t>
  </si>
  <si>
    <t>Serigne Modou</t>
  </si>
  <si>
    <t xml:space="preserve">Mor Anta </t>
  </si>
  <si>
    <t xml:space="preserve">SENE </t>
  </si>
  <si>
    <t>Aby Soumare</t>
  </si>
  <si>
    <t>DIOUF</t>
  </si>
  <si>
    <t>Mouhammed</t>
  </si>
  <si>
    <t>Niah</t>
  </si>
  <si>
    <t>MBENGUE</t>
  </si>
  <si>
    <t>REF DIG</t>
  </si>
  <si>
    <t>Marieme Ba Iba Fall</t>
  </si>
  <si>
    <t>Sarr</t>
  </si>
  <si>
    <t xml:space="preserve">Pape Modou </t>
  </si>
  <si>
    <t xml:space="preserve">DIAGO </t>
  </si>
  <si>
    <t>Hadji</t>
  </si>
  <si>
    <t>Sall</t>
  </si>
  <si>
    <t>MAMADOU</t>
  </si>
  <si>
    <t>SOUMARE</t>
  </si>
  <si>
    <t>Khadim</t>
  </si>
  <si>
    <t>Fall</t>
  </si>
  <si>
    <t>Ramatoulaye</t>
  </si>
  <si>
    <t>CISSE</t>
  </si>
  <si>
    <t>Ismatou</t>
  </si>
  <si>
    <t>DIALLO</t>
  </si>
  <si>
    <t xml:space="preserve">Ndeye Fatou </t>
  </si>
  <si>
    <t>Djigal</t>
  </si>
  <si>
    <t>Lena</t>
  </si>
  <si>
    <t>Badiane</t>
  </si>
  <si>
    <t>Mouhamed Moustapha</t>
  </si>
  <si>
    <t>NIANG</t>
  </si>
  <si>
    <t xml:space="preserve">Adji Seynabou </t>
  </si>
  <si>
    <t>Tambedou</t>
  </si>
  <si>
    <t>Aminata Mignèle</t>
  </si>
  <si>
    <t>NDIAYE</t>
  </si>
  <si>
    <t xml:space="preserve">Ndeye Amy </t>
  </si>
  <si>
    <t>DIENE</t>
  </si>
  <si>
    <t>papa saliou</t>
  </si>
  <si>
    <t>TALL</t>
  </si>
  <si>
    <t>SAMBOU ALIME</t>
  </si>
  <si>
    <t>DAVY</t>
  </si>
  <si>
    <t>Amadou</t>
  </si>
  <si>
    <t>Diallo</t>
  </si>
  <si>
    <t>Adama</t>
  </si>
  <si>
    <t>Marième</t>
  </si>
  <si>
    <t>Sougou</t>
  </si>
  <si>
    <t xml:space="preserve">Marie Madeleine </t>
  </si>
  <si>
    <t xml:space="preserve">Mouhameth </t>
  </si>
  <si>
    <t>Gueye</t>
  </si>
  <si>
    <t xml:space="preserve">Daouda </t>
  </si>
  <si>
    <t>DIONE</t>
  </si>
  <si>
    <t xml:space="preserve">Mohamed Amine </t>
  </si>
  <si>
    <t>SANE</t>
  </si>
  <si>
    <t>BA</t>
  </si>
  <si>
    <t>Mouhamed</t>
  </si>
  <si>
    <t>Galokho</t>
  </si>
  <si>
    <t>IBRAHIMA</t>
  </si>
  <si>
    <t>THIOBANE</t>
  </si>
  <si>
    <t>Barham</t>
  </si>
  <si>
    <t>NIASS</t>
  </si>
  <si>
    <t>Ndeye khady</t>
  </si>
  <si>
    <t xml:space="preserve">Abdoul Kader </t>
  </si>
  <si>
    <t>CAMARA</t>
  </si>
  <si>
    <t xml:space="preserve">joachim Louis Waly </t>
  </si>
  <si>
    <t>DIAGNE</t>
  </si>
  <si>
    <t>Mamadou</t>
  </si>
  <si>
    <t>GUEYE</t>
  </si>
  <si>
    <t>Ndeye Sokhna Fall Makhtar</t>
  </si>
  <si>
    <t>FALL</t>
  </si>
  <si>
    <t>Fatimata</t>
  </si>
  <si>
    <t>AGNE</t>
  </si>
  <si>
    <t>Mamour</t>
  </si>
  <si>
    <t>GAYE</t>
  </si>
  <si>
    <t>El Hadji Mamadou</t>
  </si>
  <si>
    <t>Coumba</t>
  </si>
  <si>
    <t>Binta Mamadou</t>
  </si>
  <si>
    <t xml:space="preserve">Fatou </t>
  </si>
  <si>
    <t>DIATTA</t>
  </si>
  <si>
    <t>DIAW</t>
  </si>
  <si>
    <t>Latsouck</t>
  </si>
  <si>
    <t>Amsata</t>
  </si>
  <si>
    <t>Khady</t>
  </si>
  <si>
    <t>NDOUR</t>
  </si>
  <si>
    <t>NDIR</t>
  </si>
  <si>
    <t>MAME DIARRA</t>
  </si>
  <si>
    <t>Aminata</t>
  </si>
  <si>
    <t>LO</t>
  </si>
  <si>
    <t>Cheikh Mady</t>
  </si>
  <si>
    <t xml:space="preserve">Ndéye Grassé </t>
  </si>
  <si>
    <t>Pouye</t>
  </si>
  <si>
    <t xml:space="preserve">khady </t>
  </si>
  <si>
    <t>Dibor</t>
  </si>
  <si>
    <t>SENE</t>
  </si>
  <si>
    <t>Aliou Maty</t>
  </si>
  <si>
    <t>SECK</t>
  </si>
  <si>
    <t>Rassidou</t>
  </si>
  <si>
    <t xml:space="preserve">Balde </t>
  </si>
  <si>
    <t>DEV WEB</t>
  </si>
  <si>
    <t>BABACAR</t>
  </si>
  <si>
    <t>MBOUP</t>
  </si>
  <si>
    <t>Ibrahima</t>
  </si>
  <si>
    <t>Sylla</t>
  </si>
  <si>
    <t xml:space="preserve">Cheikh Ahmadou Bamba Mbacke </t>
  </si>
  <si>
    <t xml:space="preserve">Babacar </t>
  </si>
  <si>
    <t>MOHAMED</t>
  </si>
  <si>
    <t>DOUCOURE</t>
  </si>
  <si>
    <t>Sow</t>
  </si>
  <si>
    <t>Cheikh Aldiey</t>
  </si>
  <si>
    <t>Cheikh Ahmed Tidjane</t>
  </si>
  <si>
    <t>LY</t>
  </si>
  <si>
    <t xml:space="preserve">Mamya Samane </t>
  </si>
  <si>
    <t>Aidara</t>
  </si>
  <si>
    <t xml:space="preserve">Lamine </t>
  </si>
  <si>
    <t>gaye</t>
  </si>
  <si>
    <t xml:space="preserve">Thiane </t>
  </si>
  <si>
    <t>Toure</t>
  </si>
  <si>
    <t>Thierno Birahim</t>
  </si>
  <si>
    <t>thioro</t>
  </si>
  <si>
    <t>faye</t>
  </si>
  <si>
    <t>Kadiata</t>
  </si>
  <si>
    <t>Mouhamadou Moustapha</t>
  </si>
  <si>
    <t>MBAYE</t>
  </si>
  <si>
    <t xml:space="preserve">Adja Awa </t>
  </si>
  <si>
    <t>TOURE</t>
  </si>
  <si>
    <t>Diogal</t>
  </si>
  <si>
    <t>Pape mactar</t>
  </si>
  <si>
    <t>Diao</t>
  </si>
  <si>
    <t>Mame sokhna diouf</t>
  </si>
  <si>
    <t>Babacar</t>
  </si>
  <si>
    <t>SY</t>
  </si>
  <si>
    <t xml:space="preserve">Mouhamadou Fadal </t>
  </si>
  <si>
    <t>Cheikh</t>
  </si>
  <si>
    <t>Niass</t>
  </si>
  <si>
    <t xml:space="preserve">Mouhamadou Siradio </t>
  </si>
  <si>
    <t xml:space="preserve">DIALLO </t>
  </si>
  <si>
    <t>Silmang</t>
  </si>
  <si>
    <t>Jules Jacques Girelle</t>
  </si>
  <si>
    <t>Coly</t>
  </si>
  <si>
    <t xml:space="preserve">Mamadou </t>
  </si>
  <si>
    <t>Sadio</t>
  </si>
  <si>
    <t>Mar</t>
  </si>
  <si>
    <t>Sagna</t>
  </si>
  <si>
    <t>Elhadji Malick</t>
  </si>
  <si>
    <t>Ndao</t>
  </si>
  <si>
    <t>Basse</t>
  </si>
  <si>
    <t>Berthe</t>
  </si>
  <si>
    <t>Ndeye Seynabou</t>
  </si>
  <si>
    <t>Cheikh Ahmadou Bamba Ndour</t>
  </si>
  <si>
    <t>Ndour</t>
  </si>
  <si>
    <t>Mane</t>
  </si>
  <si>
    <t>Pape Moussa</t>
  </si>
  <si>
    <t>Thiam</t>
  </si>
  <si>
    <t>Dieng</t>
  </si>
  <si>
    <t>Khadijatou</t>
  </si>
  <si>
    <t>Bassirou</t>
  </si>
  <si>
    <t>Seye</t>
  </si>
  <si>
    <t>DIENG</t>
  </si>
  <si>
    <t>Hadja Sira</t>
  </si>
  <si>
    <t>Aliou</t>
  </si>
  <si>
    <t>Abdou</t>
  </si>
  <si>
    <t>BOYE</t>
  </si>
  <si>
    <t xml:space="preserve">GUEYE </t>
  </si>
  <si>
    <t>Maimouna</t>
  </si>
  <si>
    <t>DOUMBOUYA</t>
  </si>
  <si>
    <t>F</t>
  </si>
  <si>
    <t>M</t>
  </si>
  <si>
    <t>21/09/2000</t>
  </si>
  <si>
    <t>10/05/1998</t>
  </si>
  <si>
    <t>21/09/1996</t>
  </si>
  <si>
    <t>18/04/2000</t>
  </si>
  <si>
    <t>25/06/1999</t>
  </si>
  <si>
    <t>15/03/1998</t>
  </si>
  <si>
    <t>15/10/1993</t>
  </si>
  <si>
    <t>17/05/2000</t>
  </si>
  <si>
    <t>29/09/1996</t>
  </si>
  <si>
    <t>22/01/1997</t>
  </si>
  <si>
    <t>17/01/1994</t>
  </si>
  <si>
    <t>09/03/1998</t>
  </si>
  <si>
    <t>19/01/1999</t>
  </si>
  <si>
    <t>15/08/2001</t>
  </si>
  <si>
    <t>28/12/1998</t>
  </si>
  <si>
    <t>25/05/1995</t>
  </si>
  <si>
    <t>13/12/1993</t>
  </si>
  <si>
    <t>02/10/1999</t>
  </si>
  <si>
    <t>05/01/1999</t>
  </si>
  <si>
    <t>24/05/1998</t>
  </si>
  <si>
    <t>20/09/1993</t>
  </si>
  <si>
    <t>11/01/1997</t>
  </si>
  <si>
    <t>17/01/1993</t>
  </si>
  <si>
    <t>19/03/1999</t>
  </si>
  <si>
    <t>31/08/1999</t>
  </si>
  <si>
    <t>19/09/1998</t>
  </si>
  <si>
    <t>21/02/1997</t>
  </si>
  <si>
    <t>24/11/1998</t>
  </si>
  <si>
    <t>10/10/1998</t>
  </si>
  <si>
    <t>21/10/1995</t>
  </si>
  <si>
    <t>11/07/2000</t>
  </si>
  <si>
    <t>31/12/1992</t>
  </si>
  <si>
    <t>19/08/1997</t>
  </si>
  <si>
    <t>20/03/1999</t>
  </si>
  <si>
    <t>30/08/1997</t>
  </si>
  <si>
    <t>04/09/1991</t>
  </si>
  <si>
    <t>15/01/1993</t>
  </si>
  <si>
    <t>07/02/1996</t>
  </si>
  <si>
    <t>29/05/2001</t>
  </si>
  <si>
    <t>02/04/1998</t>
  </si>
  <si>
    <t>01/07/1994</t>
  </si>
  <si>
    <t>09/06/1999</t>
  </si>
  <si>
    <t>08/08/1992</t>
  </si>
  <si>
    <t>24/12/2000</t>
  </si>
  <si>
    <t>20/11/1996</t>
  </si>
  <si>
    <t>18/08/1997</t>
  </si>
  <si>
    <t>02/04/2003</t>
  </si>
  <si>
    <t>28/01/1998</t>
  </si>
  <si>
    <t>29/08/1995</t>
  </si>
  <si>
    <t>14/01/2001</t>
  </si>
  <si>
    <t>14/09/1996</t>
  </si>
  <si>
    <t>24/08/1993</t>
  </si>
  <si>
    <t>07/03/2000</t>
  </si>
  <si>
    <t>20/11/1999</t>
  </si>
  <si>
    <t>04/02/1991</t>
  </si>
  <si>
    <t>04/11/1999</t>
  </si>
  <si>
    <t>25/05/2000</t>
  </si>
  <si>
    <t>02/03/1996</t>
  </si>
  <si>
    <t>01/10/1997</t>
  </si>
  <si>
    <t>02/08/1996</t>
  </si>
  <si>
    <t>27/04/1999</t>
  </si>
  <si>
    <t>22/07/1998</t>
  </si>
  <si>
    <t>19/04/2000</t>
  </si>
  <si>
    <t>19/06/2001</t>
  </si>
  <si>
    <t>20/09/2000</t>
  </si>
  <si>
    <t>02/05/1998</t>
  </si>
  <si>
    <t>08/01/2001</t>
  </si>
  <si>
    <t>20/10/1991</t>
  </si>
  <si>
    <t>16/08/2000</t>
  </si>
  <si>
    <t>18/12/1996</t>
  </si>
  <si>
    <t>03/03/1994</t>
  </si>
  <si>
    <t>08/01/1999</t>
  </si>
  <si>
    <t>30/07/1999</t>
  </si>
  <si>
    <t>10/11/1998</t>
  </si>
  <si>
    <t>23/02/1995</t>
  </si>
  <si>
    <t>07/04/1999</t>
  </si>
  <si>
    <t>04/03/1998</t>
  </si>
  <si>
    <t>27/05/2002</t>
  </si>
  <si>
    <t>11/10/1999</t>
  </si>
  <si>
    <t>18/08/1998</t>
  </si>
  <si>
    <t>28/03/2001</t>
  </si>
  <si>
    <t>13/10/1999</t>
  </si>
  <si>
    <t>02/01/1998</t>
  </si>
  <si>
    <t>13/10/1998</t>
  </si>
  <si>
    <t>15/01/1998</t>
  </si>
  <si>
    <t>26/03/1999</t>
  </si>
  <si>
    <t>11/07/2002</t>
  </si>
  <si>
    <t>20/02/1999</t>
  </si>
  <si>
    <t>26/10/1997</t>
  </si>
  <si>
    <t>05/08/2001</t>
  </si>
  <si>
    <t>26/08/1998</t>
  </si>
  <si>
    <t>10/10/1997</t>
  </si>
  <si>
    <t>10/02/1996</t>
  </si>
  <si>
    <t>19/12/1998</t>
  </si>
  <si>
    <t>20/10/2000</t>
  </si>
  <si>
    <t xml:space="preserve">DATE DE NAISSANCE </t>
  </si>
  <si>
    <t>s.ba20171238@zig.univ.sn</t>
  </si>
  <si>
    <t>cissekhalil15@gmail.com</t>
  </si>
  <si>
    <t>diopgabar1998@gmail.com</t>
  </si>
  <si>
    <t>dioufm65@yahoo.com</t>
  </si>
  <si>
    <t>fayelatyr92@gmail.com</t>
  </si>
  <si>
    <t>gassamafatoubintou7@gmail.com</t>
  </si>
  <si>
    <t>goumballadjily@gmail.com</t>
  </si>
  <si>
    <t>ahmedlaye2001@gmail.com</t>
  </si>
  <si>
    <t>daoursambandaw@gmail.com</t>
  </si>
  <si>
    <t>annasow296@gmail.com</t>
  </si>
  <si>
    <t>nytosene@gmail.com</t>
  </si>
  <si>
    <t>fatoubouya2402@gmail.com</t>
  </si>
  <si>
    <t>dooro.mah@gmail.com</t>
  </si>
  <si>
    <t>daourtop1999@gmail.com</t>
  </si>
  <si>
    <t>waderawane873@gmail.com</t>
  </si>
  <si>
    <t>aissatou2109diop@gmail.com</t>
  </si>
  <si>
    <t>serignemodoudiop55@gmail.com</t>
  </si>
  <si>
    <t>dioufabibatou17@gmail.com</t>
  </si>
  <si>
    <t>niahmouhammed99@gmail.com</t>
  </si>
  <si>
    <t>ndeyefatoumbengue20@gmail.com</t>
  </si>
  <si>
    <t>mamansarr04@gmail.com</t>
  </si>
  <si>
    <t>diagocardozo7@gmail.com</t>
  </si>
  <si>
    <t>hadjisall01@gmail.com</t>
  </si>
  <si>
    <t>mamadousoumare164893@gmail.com</t>
  </si>
  <si>
    <t>cheikhoulxadim@gmail.com</t>
  </si>
  <si>
    <t>cisser454@gmail.com</t>
  </si>
  <si>
    <t>dialloismatou190@gmail.com</t>
  </si>
  <si>
    <t>djigalndeyefatou626@gmail.com</t>
  </si>
  <si>
    <t>lenabadiane221@gmail.com</t>
  </si>
  <si>
    <t>mamitaniang94@gmail.com</t>
  </si>
  <si>
    <t>mignelendiaye@gmail.com</t>
  </si>
  <si>
    <t>meenah.diene@gmail.com</t>
  </si>
  <si>
    <t>papasaliou712@gmail.com</t>
  </si>
  <si>
    <t>alimedavysambou@gmail.com</t>
  </si>
  <si>
    <t>ad.amadoudiallo11@gmail.com</t>
  </si>
  <si>
    <t>adodiop93@gmail.com</t>
  </si>
  <si>
    <t>marisougou7@gmail.com</t>
  </si>
  <si>
    <t>manoudiallo31@gmail.com</t>
  </si>
  <si>
    <t>daoudadione902@gmail.com</t>
  </si>
  <si>
    <t>sanemohamedamine@gmail.com</t>
  </si>
  <si>
    <t>fatou.ba12@uvs.edu.sn</t>
  </si>
  <si>
    <t>galokho.m@gmail.com</t>
  </si>
  <si>
    <t>ibrahimathiobane16@gmail.com</t>
  </si>
  <si>
    <t>barhamniass01@gmail.com</t>
  </si>
  <si>
    <t>ndeyekhadydiouf015@gmail.com</t>
  </si>
  <si>
    <t>kadercamara980@gmail.com</t>
  </si>
  <si>
    <t>joachimndiaye0@gmail.com</t>
  </si>
  <si>
    <t>fatousara.diagne@gmail.com</t>
  </si>
  <si>
    <t>gueyemamadou93@live.fr</t>
  </si>
  <si>
    <t>sobbei221@icloud.com</t>
  </si>
  <si>
    <t>f.agne7201@gmail.com</t>
  </si>
  <si>
    <t>gmamour495@gmail.com</t>
  </si>
  <si>
    <t>mamadou.elhadji2380@gmail.com</t>
  </si>
  <si>
    <t>coumbab647@gmail.com</t>
  </si>
  <si>
    <t>bipa.kc@gmail.com</t>
  </si>
  <si>
    <t>fdiatta608@gmail.com</t>
  </si>
  <si>
    <t>fatouchimerediaw2018@gmail.com</t>
  </si>
  <si>
    <t>ndialatsouck17@gmail.com</t>
  </si>
  <si>
    <t>amsatafaye03@gmail.com</t>
  </si>
  <si>
    <t>ndourkhady782@gmail.com</t>
  </si>
  <si>
    <t>coumbandir95@gmail.com</t>
  </si>
  <si>
    <t>mame.sokhnadiarra.niang@gmail.com</t>
  </si>
  <si>
    <t>aminatalo995@gmail.com</t>
  </si>
  <si>
    <t xml:space="preserve">cheikhmadysall@gmail.com </t>
  </si>
  <si>
    <t>grassepouye24@gmail.com</t>
  </si>
  <si>
    <t>khady.ndiaye40@uvs.edu.sn</t>
  </si>
  <si>
    <t>dibor4sene@gmail.com</t>
  </si>
  <si>
    <t>seckalioumaty@gmail.com</t>
  </si>
  <si>
    <t>rassidoubalde99@gmail.com</t>
  </si>
  <si>
    <t>intech.group@yahoo.com</t>
  </si>
  <si>
    <t>isyll711@gmail.com</t>
  </si>
  <si>
    <t>Gossfall10@gmail.com</t>
  </si>
  <si>
    <t xml:space="preserve">Diopb8795@gmail.com </t>
  </si>
  <si>
    <t>mouhameddouc12@gmail.com</t>
  </si>
  <si>
    <t>cheikhaldieys@gmail.com</t>
  </si>
  <si>
    <t>tidjanely99@gmail.com</t>
  </si>
  <si>
    <t>myya97@yahoo.com</t>
  </si>
  <si>
    <t>lamineg049@gmail.com</t>
  </si>
  <si>
    <t>thianetoure06@gmail.com</t>
  </si>
  <si>
    <t>birahim267@gmail.com</t>
  </si>
  <si>
    <t>fayethioro1998@gmail.com</t>
  </si>
  <si>
    <t>kadiatab79@gmail.com</t>
  </si>
  <si>
    <t>mmbaye11@gmail.com</t>
  </si>
  <si>
    <t>evasow2001@gmail.com</t>
  </si>
  <si>
    <t>ndiayediogal12345@gmail.com</t>
  </si>
  <si>
    <t>ratma96@gmail.com</t>
  </si>
  <si>
    <t>diaoibrahim58@gmail.com</t>
  </si>
  <si>
    <t>mamesokhna811999@gmail.com</t>
  </si>
  <si>
    <t>babacar77979204@gmail.com</t>
  </si>
  <si>
    <t>fndiaye1011@gmail.com</t>
  </si>
  <si>
    <t>niasscheikh1995@gmail.com</t>
  </si>
  <si>
    <t>diallosiradio181@gmail.com</t>
  </si>
  <si>
    <t>silmangsarr1998@gmail.com</t>
  </si>
  <si>
    <t>jjgcoly164@gmail.com</t>
  </si>
  <si>
    <t>salioufereya19@gmail.com</t>
  </si>
  <si>
    <t>mar.ndiaye221@gmail.com</t>
  </si>
  <si>
    <t>sagnam481@gmail.com</t>
  </si>
  <si>
    <t>ndaoelhadji973@gmail.com</t>
  </si>
  <si>
    <t>basseberthe99@gmail.com</t>
  </si>
  <si>
    <t>nabouta2198@gmail.com</t>
  </si>
  <si>
    <t>jemmy1399@gmail.com</t>
  </si>
  <si>
    <t>bambandour115@gmail.com</t>
  </si>
  <si>
    <t>adessmane@gmail.com</t>
  </si>
  <si>
    <t>thiampapemoussa9@gmail.com</t>
  </si>
  <si>
    <t>dibou960@gmail.com</t>
  </si>
  <si>
    <t>dijandiaye577@gmail.com</t>
  </si>
  <si>
    <t>bassirouseye53@gmail.com</t>
  </si>
  <si>
    <t>Khadydieng659@gmail.com</t>
  </si>
  <si>
    <t>sira5hadja@gmail.com</t>
  </si>
  <si>
    <t>baaliou492@gmail.com</t>
  </si>
  <si>
    <t>abdouboye1997@gmail.com</t>
  </si>
  <si>
    <t xml:space="preserve">khadygueye1002@gmail.com </t>
  </si>
  <si>
    <t>maymounandiaye55@gmail.com</t>
  </si>
  <si>
    <t>khaoussoudiallo7@gmail.com</t>
  </si>
  <si>
    <t>doumbouya30808@gmail.com</t>
  </si>
  <si>
    <t>150 000</t>
  </si>
  <si>
    <t>60 000</t>
  </si>
  <si>
    <t>Inséré</t>
  </si>
  <si>
    <t>A VOIR</t>
  </si>
  <si>
    <t>60.000</t>
  </si>
  <si>
    <t>CONTACT ENTREPRISE</t>
  </si>
  <si>
    <t>Data analyst</t>
  </si>
  <si>
    <t>Stage</t>
  </si>
  <si>
    <t>Intérim</t>
  </si>
  <si>
    <t>Référente digitale</t>
  </si>
  <si>
    <t>Lakavern</t>
  </si>
  <si>
    <t>Designer</t>
  </si>
  <si>
    <t>Al Jabbar GROUP</t>
  </si>
  <si>
    <t>Assistante Web design/Marketing</t>
  </si>
  <si>
    <t>Skale TEK</t>
  </si>
  <si>
    <t>CDD</t>
  </si>
  <si>
    <t>Social Média Manager</t>
  </si>
  <si>
    <t>AD AGENCY</t>
  </si>
  <si>
    <t>Référente digitale(CM -Assistante admin</t>
  </si>
  <si>
    <t>Consul'Etude</t>
  </si>
  <si>
    <t>Référent Digital</t>
  </si>
  <si>
    <t>Afri Lins</t>
  </si>
  <si>
    <t>Tech observateur</t>
  </si>
  <si>
    <t>Référente Digitale</t>
  </si>
  <si>
    <t>Pylon Group</t>
  </si>
  <si>
    <t>MTSA</t>
  </si>
  <si>
    <t>Atypic Digital</t>
  </si>
  <si>
    <t>Communtiy Manager</t>
  </si>
  <si>
    <t>Digitalis</t>
  </si>
  <si>
    <t>Prestations de service</t>
  </si>
  <si>
    <t>Ndeye Fatou</t>
  </si>
  <si>
    <t>Ndeye Fatou Chimère</t>
  </si>
  <si>
    <t>Agence AMR Mr Abdou Aziz Faye</t>
  </si>
  <si>
    <t>1M05201000580</t>
  </si>
  <si>
    <t>SARR</t>
  </si>
  <si>
    <t>1F05201000345</t>
  </si>
  <si>
    <t>1G02201000093</t>
  </si>
  <si>
    <t>MENDY</t>
  </si>
  <si>
    <t>JEAN MALICK</t>
  </si>
  <si>
    <t>Khaoussou</t>
  </si>
  <si>
    <t>COMMINTY MANAGEMENT</t>
  </si>
  <si>
    <t>ARISTARC</t>
  </si>
  <si>
    <t>LICENCE</t>
  </si>
  <si>
    <t>LICENCE 2</t>
  </si>
  <si>
    <t>LICENCE 3</t>
  </si>
  <si>
    <t>MASTER 2</t>
  </si>
  <si>
    <t>Téléconseiller</t>
  </si>
  <si>
    <t xml:space="preserve">Licence 3 en informatique de gestion </t>
  </si>
  <si>
    <t>Après mon baccalauréat, j'ai fais deux ans de formation au Cfpt/Sénégal_Japon en informatique industrielle et réseaux.
Par la suite avec des difficultés d'intégration au niveau professionnel, je faisais un job d'ouvrier à l'(AGETIP)  avant d'entamer cette formation.</t>
  </si>
  <si>
    <t xml:space="preserve">Etudiant en Licence 3 informatique </t>
  </si>
  <si>
    <t>Licence Mathématiques-Informatique</t>
  </si>
  <si>
    <t>Master II bioinformatique biomathematiques</t>
  </si>
  <si>
    <t xml:space="preserve">Master international UCAD-AIx Marseille University France en modélisation des systèmes et phénomènes physiques </t>
  </si>
  <si>
    <t xml:space="preserve">Systèmes Réseaux </t>
  </si>
  <si>
    <t>Economie et gestion option analyse et politique economique</t>
  </si>
  <si>
    <t>L1 Informatique de gestion à IAM</t>
  </si>
  <si>
    <t>Licence en statistique et informatique décisionnelle</t>
  </si>
  <si>
    <t xml:space="preserve">Génie Logiciel / Administration Réseau </t>
  </si>
  <si>
    <t>Licence en Gestion Informatisée</t>
  </si>
  <si>
    <t>Système d'information</t>
  </si>
  <si>
    <t>J'ai un diplôme de technicien en réseau informatique sans expérience. Cependant je travaillais les six dernières années dans l'informel et en parallèle j'apprenais beaucoup le développement web et Excel.</t>
  </si>
  <si>
    <t>Licence 3 Statistiques informatique decisionnelle ( université bambey)</t>
  </si>
  <si>
    <t xml:space="preserve">Génie Logiciel et Système d’exploitation </t>
  </si>
  <si>
    <t xml:space="preserve">Licence 3 mathématiques informatique </t>
  </si>
  <si>
    <t>formation en génie logiciel</t>
  </si>
  <si>
    <t>Faculté des sciences et technologies de l'information et de la communication option informatique (université Amadou hampaté Ba)</t>
  </si>
  <si>
    <t>Master en ingénierie mathématiques et numérique à l'ucad</t>
  </si>
  <si>
    <t>informatique de gestion</t>
  </si>
  <si>
    <t xml:space="preserve">Informatique réseaux et développement web </t>
  </si>
  <si>
    <t xml:space="preserve">Licence en Administration et gestion des entreprises </t>
  </si>
  <si>
    <t>Sciences juridiques option droit public à l'Ucad.</t>
  </si>
  <si>
    <t xml:space="preserve">Étudiante en communication digitale à L' Université virtuelle du Sénégal </t>
  </si>
  <si>
    <t xml:space="preserve">Planification économique gestion des organisations </t>
  </si>
  <si>
    <t xml:space="preserve">Sociologie à l’université cheikh Anta Diop et en maintenant Stagiaire à Auchan </t>
  </si>
  <si>
    <t>Je travaillais à Ccbm en tant Technico-commerciale informatique</t>
  </si>
  <si>
    <t>Transport logistique</t>
  </si>
  <si>
    <t>Gestion de projet</t>
  </si>
  <si>
    <t xml:space="preserve">Réseaux et télécommunication </t>
  </si>
  <si>
    <t>Master 1 management QSE</t>
  </si>
  <si>
    <t xml:space="preserve">En cours de Formation Licence 3 Communication digital à l’université virtuelle du Sénégal </t>
  </si>
  <si>
    <t>MASTER 1 EN MULTIMEDIA ET COMMUNICATION DIGITAL</t>
  </si>
  <si>
    <t>Formation en Logistique/Transport à ISEG</t>
  </si>
  <si>
    <t xml:space="preserve">licence de communication digitale à l'UVS
Licence de Droit </t>
  </si>
  <si>
    <t>ISEP DIAMNIADIO (technicien en Network security and IoT )</t>
  </si>
  <si>
    <t>QHSE (Qualité Hygiène Sécurité et Environnement)</t>
  </si>
  <si>
    <t xml:space="preserve">Management des métiers du pétrole et du gaz </t>
  </si>
  <si>
    <t>Licence Université De Thies</t>
  </si>
  <si>
    <t>Marketing communication</t>
  </si>
  <si>
    <t>Gestion des entreprises et administrations</t>
  </si>
  <si>
    <t>Licence en Informatique de Gestion (Stage de 2 mois à la Senelec Direction Service Informatique en tant que Support Informatique)</t>
  </si>
  <si>
    <t xml:space="preserve">Langues étrangères appliquées </t>
  </si>
  <si>
    <t>Le programme Thales Digital Woman Fellowship en Développement Web avec Polaris Asso</t>
  </si>
  <si>
    <t>Licence en Gestion des entreprises,</t>
  </si>
  <si>
    <t xml:space="preserve">Bac + 2 en analyse de performance digital </t>
  </si>
  <si>
    <t>Ingénierie Technique du Développement Durable et Ménagement de l’Environnement.</t>
  </si>
  <si>
    <t>Géographie  à l'université Gaston berger de Saint-Louis</t>
  </si>
  <si>
    <t>UCAD DEPARTEMENT ANGLAIS</t>
  </si>
  <si>
    <t>J'ai été à la zone 01 Dakar un centre d'intelligence collective basé à ATOS.</t>
  </si>
  <si>
    <t xml:space="preserve">Etudiant en communication digitale </t>
  </si>
  <si>
    <t xml:space="preserve">Étudiante à l'UVS en Multimédia l'Internet et en communication </t>
  </si>
  <si>
    <t>Attachée de presse/ Chargée de communication</t>
  </si>
  <si>
    <t xml:space="preserve">ISM(institut supérieur de Management)une formation en génie logiciel réseaux et systèmes </t>
  </si>
  <si>
    <t xml:space="preserve">Informatique </t>
  </si>
  <si>
    <t>Hôtesse commerciale par intermittence à Auchan ou Casino</t>
  </si>
  <si>
    <t>science politique</t>
  </si>
  <si>
    <t>conseillère technique et agent de recouvrement à Orange Energie Sonatel</t>
  </si>
  <si>
    <t>Infographie (Université gaston berger de Saint-louis)</t>
  </si>
  <si>
    <t>La formation des facilitateurs sur les séances d'accompagnement scolaire et sur l'apprentissage socio_emotionnel(ASE). Je travaillais avec l'ONG USAID PASSERELLE. J'étais facilitateur à l'école primaire d'application de Gadapara de kolda.</t>
  </si>
  <si>
    <t>Licence 2 en Administration et Gestion des Réseaux</t>
  </si>
  <si>
    <t>GENIE LOGICIEL</t>
  </si>
  <si>
    <t>Système réseau télécommunications</t>
  </si>
  <si>
    <t xml:space="preserve">Master 1  en Mathématiques Appliquées </t>
  </si>
  <si>
    <t xml:space="preserve">Je travaillais dans une boulangerie </t>
  </si>
  <si>
    <t>Licence 3</t>
  </si>
  <si>
    <t>licence2 en reseaux et télécommunication. téléconseiller Taechnique à sitel</t>
  </si>
  <si>
    <t>Cybersecurite</t>
  </si>
  <si>
    <t>L3 en genie informatique</t>
  </si>
  <si>
    <t xml:space="preserve">J’étais une étudiante à l’UCAD en Mathématique, physique et informatique </t>
  </si>
  <si>
    <t xml:space="preserve">Froid et climatisation. Non </t>
  </si>
  <si>
    <t>Informatique (génie logiciel)</t>
  </si>
  <si>
    <t xml:space="preserve">Master système d'information </t>
  </si>
  <si>
    <t>Licence mathématiques à l'ucad</t>
  </si>
  <si>
    <t>J’étais a l’uvs en développement web et mobile</t>
  </si>
  <si>
    <t>Genie civil</t>
  </si>
  <si>
    <t xml:space="preserve">Master II Calcul scientifique </t>
  </si>
  <si>
    <t>L2 PCSM</t>
  </si>
  <si>
    <t>L3 Génie logiciel</t>
  </si>
  <si>
    <t>Licence 2 Génie logiciel (ISI)</t>
  </si>
  <si>
    <t>Non</t>
  </si>
  <si>
    <t>Dev web mobile ( uvs )</t>
  </si>
  <si>
    <t>Ma dernière formation était l'informatique</t>
  </si>
  <si>
    <t>Licence mpi</t>
  </si>
  <si>
    <t>Étudiant en Licence3 en Math-Info à l'université de Thies</t>
  </si>
  <si>
    <t>Caissiere à EDK oil</t>
  </si>
  <si>
    <t>Génie Informatique</t>
  </si>
  <si>
    <t xml:space="preserve">Étudiant uvs </t>
  </si>
  <si>
    <t>Pas de formation(je suis une bachelière)</t>
  </si>
  <si>
    <t>livreur et formation en multimédia internet et communication</t>
  </si>
  <si>
    <t>formation en ingénierie informatique</t>
  </si>
  <si>
    <t>Science Social (Histoire Moderne)</t>
  </si>
  <si>
    <t>MASTER</t>
  </si>
  <si>
    <t>MASTER 1</t>
  </si>
  <si>
    <t>LICENCE 1</t>
  </si>
  <si>
    <t>NIVEAU D'ETUDE (à l'inscription)</t>
  </si>
  <si>
    <t>BACCALAUREAT</t>
  </si>
  <si>
    <t>BAC +2</t>
  </si>
  <si>
    <t xml:space="preserve">LICENCE 2 </t>
  </si>
  <si>
    <t>N/A</t>
  </si>
  <si>
    <t>UNIVERSITE</t>
  </si>
  <si>
    <t>EMPLOI</t>
  </si>
  <si>
    <t>STAGIAIRE AUCHAN</t>
  </si>
  <si>
    <t>CAISSIERE EDK OIL</t>
  </si>
  <si>
    <t>LIVREUR</t>
  </si>
  <si>
    <t>Developpeur FrontEnd</t>
  </si>
  <si>
    <t>CONCREE</t>
  </si>
  <si>
    <t>Mme Emma Kanfany / 771166073 / emma.kanfany@concree.com</t>
  </si>
  <si>
    <t>Mme Fatime Amar / 774013783</t>
  </si>
  <si>
    <t>TRANCHES D'AGE</t>
  </si>
  <si>
    <t>Proposé à la SONATEL (Baye Niass 775696067)</t>
  </si>
  <si>
    <t>Proposé à SONATEL (Malick Boye DDE)</t>
  </si>
  <si>
    <t>Proposé à la SONATEL (Abdou Lahate ARQ)</t>
  </si>
  <si>
    <t>DEV DATA</t>
  </si>
  <si>
    <t>Mouhamadou</t>
  </si>
  <si>
    <t>MASSOUBA</t>
  </si>
  <si>
    <t>m.massouba@gmail.com</t>
  </si>
  <si>
    <t>Mamadou sow</t>
  </si>
  <si>
    <t>nmamadousow@gmail.com</t>
  </si>
  <si>
    <t>Mamadou Lamarana</t>
  </si>
  <si>
    <t>Balde</t>
  </si>
  <si>
    <t>lamaranabalde812@gmail.com</t>
  </si>
  <si>
    <t xml:space="preserve">BOUBACAR </t>
  </si>
  <si>
    <t>10/10/1973</t>
  </si>
  <si>
    <t>dmsuarlentreprise@gmail.com</t>
  </si>
  <si>
    <t>771021430</t>
  </si>
  <si>
    <t>samba</t>
  </si>
  <si>
    <t>diop</t>
  </si>
  <si>
    <t>15/02/1999</t>
  </si>
  <si>
    <t>sambadiop161@gmail.com</t>
  </si>
  <si>
    <t>771169551</t>
  </si>
  <si>
    <t>Soudame</t>
  </si>
  <si>
    <t>Diagne</t>
  </si>
  <si>
    <t>15/04/1988</t>
  </si>
  <si>
    <t xml:space="preserve">Diagne.sng88@gmail.com </t>
  </si>
  <si>
    <t>770963328</t>
  </si>
  <si>
    <t>Était "en attente" pour SONATEL DAC sur la liste d'el hadji</t>
  </si>
  <si>
    <t>Khadim Tech</t>
  </si>
  <si>
    <t>Développeur Web</t>
  </si>
  <si>
    <t>Mr. Fall - 771904645</t>
  </si>
  <si>
    <t>Mr. Malick Boye</t>
  </si>
  <si>
    <t>Mme. Diyé Dia - 778786661 - diye.dia@aristarc-conseils.com</t>
  </si>
  <si>
    <t>Avait été proposé à Malick Boye en même temps que Abdoul Kader Camara (en ont pris 1)</t>
  </si>
  <si>
    <t xml:space="preserve">Avaot passé un premier entretien le 11/10 </t>
  </si>
  <si>
    <t>Demba conciergerie</t>
  </si>
  <si>
    <t>GROUPE WARABA</t>
  </si>
  <si>
    <t>Assistante informatique</t>
  </si>
  <si>
    <t xml:space="preserve">GROUPE WARABA </t>
  </si>
  <si>
    <t>Assistante Marketing</t>
  </si>
  <si>
    <t>Formation</t>
  </si>
  <si>
    <t>Radio Dunia Vision</t>
  </si>
  <si>
    <t>Monteuse Vidéo</t>
  </si>
  <si>
    <t>TRANCHE D'AGE</t>
  </si>
  <si>
    <t>25 - 34 years</t>
  </si>
  <si>
    <t>TYPE</t>
  </si>
  <si>
    <t>MOTIF</t>
  </si>
  <si>
    <t>X</t>
  </si>
  <si>
    <t>SORTIE POSITIVE</t>
  </si>
  <si>
    <t>ABANDON</t>
  </si>
  <si>
    <t>Est parti au Canada afin de poursuivre ses études dans le développement</t>
  </si>
  <si>
    <t>morantadev@gmail.com</t>
  </si>
  <si>
    <t>s.ba20171238@zig.univ.sn;</t>
  </si>
  <si>
    <t>cissekhalil15@gmail.com;</t>
  </si>
  <si>
    <t>diopgabar1998@gmail.com;</t>
  </si>
  <si>
    <t>dioufm65@yahoo.com;</t>
  </si>
  <si>
    <t>fayelatyr92@gmail.com;</t>
  </si>
  <si>
    <t>gassamafatoubintou7@gmail.com;</t>
  </si>
  <si>
    <t>goumballadjily@gmail.com;</t>
  </si>
  <si>
    <t>ahmedlaye2001@gmail.com;</t>
  </si>
  <si>
    <t>daoursambandaw@gmail.com;</t>
  </si>
  <si>
    <t>annasow296@gmail.com;</t>
  </si>
  <si>
    <t>nytosene@gmail.com;</t>
  </si>
  <si>
    <t>fatoubouya2402@gmail.com;</t>
  </si>
  <si>
    <t>dooro.mah@gmail.com;</t>
  </si>
  <si>
    <t>waderawane873@gmail.com;</t>
  </si>
  <si>
    <t>aissatou2109diop@gmail.com;</t>
  </si>
  <si>
    <t>serignemodoudiop55@gmail.com;</t>
  </si>
  <si>
    <t>morantadev@gmail.com;</t>
  </si>
  <si>
    <t>dioufabibatou17@gmail.com;</t>
  </si>
  <si>
    <t>niahmouhammed99@gmail.com;</t>
  </si>
  <si>
    <t>ndeyefatoumbengue20@gmail.com;</t>
  </si>
  <si>
    <t>jemmy1399@gmail.com;</t>
  </si>
  <si>
    <t>Khadydieng659@gmail.com;</t>
  </si>
  <si>
    <t>khadygueye1002@gmail.com ;</t>
  </si>
  <si>
    <t>khaoussoudiallo7@gmail.com;</t>
  </si>
  <si>
    <t>isyll711@gmail.com;</t>
  </si>
  <si>
    <t>Gossfall10@gmail.com;</t>
  </si>
  <si>
    <t>Diopb8795@gmail.com ;</t>
  </si>
  <si>
    <t>mouhameddouc12@gmail.com;</t>
  </si>
  <si>
    <t>cheikhaldieys@gmail.com;</t>
  </si>
  <si>
    <t>tidjanely99@gmail.com;</t>
  </si>
  <si>
    <t>myya97@yahoo.com;</t>
  </si>
  <si>
    <t>lamineg049@gmail.com;</t>
  </si>
  <si>
    <t>thianetoure06@gmail.com;</t>
  </si>
  <si>
    <t>birahim267@gmail.com;</t>
  </si>
  <si>
    <t>fayethioro1998@gmail.com;</t>
  </si>
  <si>
    <t>kadiatab79@gmail.com;</t>
  </si>
  <si>
    <t>mmbaye11@gmail.com;</t>
  </si>
  <si>
    <t>evasow2001@gmail.com;</t>
  </si>
  <si>
    <t>ndiayediogal12345@gmail.com;</t>
  </si>
  <si>
    <t>ratma96@gmail.com;</t>
  </si>
  <si>
    <t>diaoibrahim58@gmail.com;</t>
  </si>
  <si>
    <t>babacar77979204@gmail.com;</t>
  </si>
  <si>
    <t>fndiaye1011@gmail.com;</t>
  </si>
  <si>
    <t>niasscheikh1995@gmail.com;</t>
  </si>
  <si>
    <t>silmangsarr1998@gmail.com;</t>
  </si>
  <si>
    <t>jjgcoly164@gmail.com;</t>
  </si>
  <si>
    <t>salioufereya19@gmail.com;</t>
  </si>
  <si>
    <t>sadiofaye993@gmail.com;</t>
  </si>
  <si>
    <t>mar.ndiaye221@gmail.com;</t>
  </si>
  <si>
    <t>sagnam481@gmail.com;</t>
  </si>
  <si>
    <t>ndaoelhadji973@gmail.com;</t>
  </si>
  <si>
    <t>basseberthe99@gmail.com;</t>
  </si>
  <si>
    <t>nabouta2198@gmail.com;</t>
  </si>
  <si>
    <t>bambandour115@gmail.com;</t>
  </si>
  <si>
    <t>adessmane@gmail.com;</t>
  </si>
  <si>
    <t>thiampapemoussa9@gmail.com;</t>
  </si>
  <si>
    <t>dibou960@gmail.com;</t>
  </si>
  <si>
    <t>dijandiaye577@gmail.com;</t>
  </si>
  <si>
    <t>bassirouseye53@gmail.com;</t>
  </si>
  <si>
    <t>sira5hadja@gmail.com;</t>
  </si>
  <si>
    <t>baaliou492@gmail.com;</t>
  </si>
  <si>
    <t>abdouboye1997@gmail.com;</t>
  </si>
  <si>
    <t>maymounandiaye55@gmail.com;</t>
  </si>
  <si>
    <t>doumbouya30808@gmail.com;</t>
  </si>
  <si>
    <t>mamansarr04@gmail.com;</t>
  </si>
  <si>
    <t>diagocardozo7@gmail.com;</t>
  </si>
  <si>
    <t>hadjisall01@gmail.com;</t>
  </si>
  <si>
    <t>mamadousoumare164893@gmail.com;</t>
  </si>
  <si>
    <t>cisser454@gmail.com;</t>
  </si>
  <si>
    <t>dialloismatou190@gmail.com;</t>
  </si>
  <si>
    <t>djigalndeyefatou626@gmail.com;</t>
  </si>
  <si>
    <t>lenabadiane221@gmail.com;</t>
  </si>
  <si>
    <t>rassoulniang@yahoo.com;</t>
  </si>
  <si>
    <t>mamitaniang94@gmail.com;</t>
  </si>
  <si>
    <t>meenah.diene@gmail.com;</t>
  </si>
  <si>
    <t>papasaliou712@gmail.com;</t>
  </si>
  <si>
    <t>alimedavysambou@gmail.com;</t>
  </si>
  <si>
    <t>ad.amadoudiallo11@gmail.com;</t>
  </si>
  <si>
    <t>adodiop93@gmail.com;</t>
  </si>
  <si>
    <t>marisougou7@gmail.com;</t>
  </si>
  <si>
    <t>manoudiallo31@gmail.com;</t>
  </si>
  <si>
    <t>ndackeg@gmail.com;</t>
  </si>
  <si>
    <t>daoudadione902@gmail.com;</t>
  </si>
  <si>
    <t>sanemohamedamine@gmail.com;</t>
  </si>
  <si>
    <t>fatou.ba12@uvs.edu.sn;</t>
  </si>
  <si>
    <t>galokho.m@gmail.com;</t>
  </si>
  <si>
    <t>ibrahimathiobane16@gmail.com;</t>
  </si>
  <si>
    <t>barhamniass01@gmail.com;</t>
  </si>
  <si>
    <t>ndeyekhadydiouf015@gmail.com;</t>
  </si>
  <si>
    <t>kadercamara980@gmail.com;</t>
  </si>
  <si>
    <t>joachimndiaye0@gmail.com;</t>
  </si>
  <si>
    <t>fatousara.diagne@gmail.com;</t>
  </si>
  <si>
    <t>gueyemamadou93@live.fr;</t>
  </si>
  <si>
    <t>sobbei221@icloud.com;</t>
  </si>
  <si>
    <t>f.agne7201@gmail.com;</t>
  </si>
  <si>
    <t>gmamour495@gmail.com;</t>
  </si>
  <si>
    <t>mamadou.elhadji2380@gmail.com;</t>
  </si>
  <si>
    <t>coumbab647@gmail.com;</t>
  </si>
  <si>
    <t>bipa.kc@gmail.com;</t>
  </si>
  <si>
    <t>fdiatta608@gmail.com;</t>
  </si>
  <si>
    <t>fatouchimerediaw2018@gmail.com;</t>
  </si>
  <si>
    <t>ndialatsouck17@gmail.com;</t>
  </si>
  <si>
    <t>ndourkhady782@gmail.com;</t>
  </si>
  <si>
    <t>coumbandir95@gmail.com;</t>
  </si>
  <si>
    <t>mame.sokhnadiarra.niang@gmail.com;</t>
  </si>
  <si>
    <t>aminatalo995@gmail.com;</t>
  </si>
  <si>
    <t>cheikhmadysall@gmail.com ;</t>
  </si>
  <si>
    <t>grassepouye24@gmail.com;</t>
  </si>
  <si>
    <t>khady.ndiaye40@uvs.edu.sn;</t>
  </si>
  <si>
    <t>dibor4sene@gmail.com;</t>
  </si>
  <si>
    <t>seckalioumaty@gmail.com;</t>
  </si>
  <si>
    <t>rassidoubalde99@gmail.com;</t>
  </si>
  <si>
    <t>Entrepreneur / Indépendant / Freelancer</t>
  </si>
  <si>
    <t>Benga Agency ; BIS immobilier et bmg</t>
  </si>
  <si>
    <t>Community manager</t>
  </si>
  <si>
    <t>Millimages</t>
  </si>
  <si>
    <t>Référente digital</t>
  </si>
  <si>
    <t>Infographiste / UI Design /</t>
  </si>
  <si>
    <t>Beuss bi</t>
  </si>
  <si>
    <t>Mme Fatime Amar</t>
  </si>
  <si>
    <t>SONATEL</t>
  </si>
  <si>
    <t>CORIS BANK</t>
  </si>
  <si>
    <t xml:space="preserve">SONATEL </t>
  </si>
  <si>
    <t>Fullstack - DST</t>
  </si>
  <si>
    <t>Était en attente pour SNT -DAC (Backend)</t>
  </si>
  <si>
    <t>IT Mobile Afrique</t>
  </si>
  <si>
    <t>Mr Adonis Beery - 777628266</t>
  </si>
  <si>
    <t>POUR MAILING</t>
  </si>
  <si>
    <t>Sunupack</t>
  </si>
  <si>
    <t>DEVELOPPEUR ANGULAR</t>
  </si>
  <si>
    <t>SUN TELECOM</t>
  </si>
  <si>
    <t>FATIME LUI A PROPOSE ELLE A DESISTE - 60.000 de rémunération ne lui convenait pas</t>
  </si>
  <si>
    <t>SENELEC</t>
  </si>
  <si>
    <t>Dev web mobile</t>
  </si>
  <si>
    <t>ÉTAIT PROPOSE A LA SONATEL DAC mais a trouvé avant</t>
  </si>
  <si>
    <t>Nombre de N° CIN</t>
  </si>
  <si>
    <t>Étiquettes de lignes</t>
  </si>
  <si>
    <t>Total général</t>
  </si>
  <si>
    <t>AFRICAN DIGITAL BRAND</t>
  </si>
  <si>
    <t>Chargé de projet com</t>
  </si>
  <si>
    <t>x</t>
  </si>
  <si>
    <t>Développeur web</t>
  </si>
  <si>
    <t>Ecole au Sénégal</t>
  </si>
  <si>
    <t>Birahim Babou 772357546</t>
  </si>
  <si>
    <t>Proposé à la SONATEL (Abdou Lahate ARQ) - Birante</t>
  </si>
  <si>
    <t>Enceinte et malade</t>
  </si>
  <si>
    <t>Exlusion pour fort absentéisme (ne venait plus aux cours)</t>
  </si>
  <si>
    <t>Emprisonné pendant les évènements manifs Sonko</t>
  </si>
  <si>
    <t xml:space="preserve">2e semaine de formation. Poursuite d'étude Licence à l'ESP </t>
  </si>
  <si>
    <t>Absence prolongée de près de 2 mois</t>
  </si>
  <si>
    <t>N'a pas fait une semaine et n'a pas donné de raison, a été remplacé par Ndeye Fatou Mbengue</t>
  </si>
  <si>
    <t>moustapharefdig@gmail.com</t>
  </si>
  <si>
    <t>mouhametgueye656@gmail.com</t>
  </si>
  <si>
    <t>sadiomaguette1996@gmail.com</t>
  </si>
  <si>
    <t>Proposé à Atikh Gueye - Birante - Sonatel rmp Rawane</t>
  </si>
  <si>
    <t>Maladie</t>
  </si>
  <si>
    <t>Handicap : pb jambe</t>
  </si>
  <si>
    <t>galokho59@gmail.com</t>
  </si>
  <si>
    <t>Partie en alternance et n'est jamais revenu en cours. N'a pas été noté. Ne pourra soutenir cette année</t>
  </si>
  <si>
    <t>Transnumérique</t>
  </si>
  <si>
    <t>Gestion de contenu</t>
  </si>
  <si>
    <t>Data Analyst</t>
  </si>
  <si>
    <t xml:space="preserve">Pas l'ordinateur avec lui l'avait laissé avec Anna Ndiaye / N'a pas signé de convention A rappeler </t>
  </si>
  <si>
    <t>En communicaton</t>
  </si>
  <si>
    <t>Injoignable</t>
  </si>
  <si>
    <t>Dit être parti avant que l'on ne recoive les ordinateurs</t>
  </si>
  <si>
    <t>Dit l'avoir rendu a El hadj</t>
  </si>
  <si>
    <t>Dit qu'elle va passer ramener l'ordinateur à AFP</t>
  </si>
  <si>
    <t>Community Manager</t>
  </si>
  <si>
    <t>Studio Asaman</t>
  </si>
  <si>
    <t>Mercure</t>
  </si>
  <si>
    <t>Developpeuse full stack</t>
  </si>
  <si>
    <t>OFMS</t>
  </si>
  <si>
    <t>EST plus chez khadim tech - était malade</t>
  </si>
  <si>
    <t>IT</t>
  </si>
  <si>
    <t>GS1 Sénégal</t>
  </si>
  <si>
    <t>04/12/203</t>
  </si>
  <si>
    <t>Dislab West Africa</t>
  </si>
  <si>
    <t>Escape Coworking</t>
  </si>
  <si>
    <t>Chargé Marketing &amp; Events</t>
  </si>
  <si>
    <t>Mme Aisha Ndir / 772972729</t>
  </si>
  <si>
    <t>Developpeur Mobile Flutter</t>
  </si>
  <si>
    <t>Proboutik</t>
  </si>
  <si>
    <t>Developpeur Web et Mobile</t>
  </si>
  <si>
    <t>INENI</t>
  </si>
  <si>
    <t>Aminata KA, 338400282, aminata.ka@ineni.fr</t>
  </si>
  <si>
    <t xml:space="preserve"> media management </t>
  </si>
  <si>
    <t>Comup Senegal</t>
  </si>
  <si>
    <t>Yowah Com</t>
  </si>
  <si>
    <t>Marie Wade, 778410192, marie9233wade@gmail.com</t>
  </si>
  <si>
    <t>Persotic</t>
  </si>
  <si>
    <t>Ousseynou Gueye , 767303096, alougueye@persotic.com</t>
  </si>
  <si>
    <t>community booster</t>
  </si>
  <si>
    <t>greentech</t>
  </si>
  <si>
    <t>Développeur Web &amp; Mobiles</t>
  </si>
  <si>
    <t>Référent digital</t>
  </si>
  <si>
    <t>Mme Fall - 778197320</t>
  </si>
  <si>
    <t>Mr Seydina Haidara - 775493028</t>
  </si>
  <si>
    <t>Proposé à SA- DSI-DAC</t>
  </si>
  <si>
    <t>01/112023</t>
  </si>
  <si>
    <t>EMAIL</t>
  </si>
  <si>
    <t>AGE</t>
  </si>
  <si>
    <t>CNI</t>
  </si>
  <si>
    <t>TELEPHONE</t>
  </si>
  <si>
    <t>Bao</t>
  </si>
  <si>
    <t>Sokhna Dieynaba</t>
  </si>
  <si>
    <t>baodieynaba@gmail.com</t>
  </si>
  <si>
    <t>19ans</t>
  </si>
  <si>
    <t>Keur Massar Côté Sotrac</t>
  </si>
  <si>
    <t>Manga</t>
  </si>
  <si>
    <t>fatoumanga478@gmail.com</t>
  </si>
  <si>
    <t xml:space="preserve">Patte d'oie </t>
  </si>
  <si>
    <t>Ndeye Merry</t>
  </si>
  <si>
    <t>merrydieng0@gmail.com</t>
  </si>
  <si>
    <t>28ans</t>
  </si>
  <si>
    <t>2 757 1993 020 84</t>
  </si>
  <si>
    <t>Sicap liberté 4 villa 5149/Q</t>
  </si>
  <si>
    <t>Dabo</t>
  </si>
  <si>
    <t>Ndeye Coumba</t>
  </si>
  <si>
    <t>Dabocoumba22@gmail.com</t>
  </si>
  <si>
    <t>22ans</t>
  </si>
  <si>
    <t>2 910 1999 0219 12</t>
  </si>
  <si>
    <t xml:space="preserve">Grand yoof </t>
  </si>
  <si>
    <t xml:space="preserve">Aminata Diop </t>
  </si>
  <si>
    <t>amminatasylla0209@gmail.com</t>
  </si>
  <si>
    <t>2 225 2002 02 929</t>
  </si>
  <si>
    <t>66, Seffa pikine</t>
  </si>
  <si>
    <t>Oulimata</t>
  </si>
  <si>
    <t>mbayeoulimata31@gmail.com</t>
  </si>
  <si>
    <t>Extrait de naissance</t>
  </si>
  <si>
    <t>Sicap Liberte 2</t>
  </si>
  <si>
    <t>Siré</t>
  </si>
  <si>
    <t>Badji</t>
  </si>
  <si>
    <t>cire05badji@gmail.com</t>
  </si>
  <si>
    <t>Liberté 2</t>
  </si>
  <si>
    <t>Khoudia</t>
  </si>
  <si>
    <t>khoudiandiaye810@yahoo.com</t>
  </si>
  <si>
    <t>26 ans</t>
  </si>
  <si>
    <t>Patte d'oie</t>
  </si>
  <si>
    <t>Astou</t>
  </si>
  <si>
    <t>madamediouff48@gmail.com</t>
  </si>
  <si>
    <t>21ans</t>
  </si>
  <si>
    <t>Malika Plage</t>
  </si>
  <si>
    <t>Lo</t>
  </si>
  <si>
    <t>lofatou564@gmail.com</t>
  </si>
  <si>
    <t>Béne taly</t>
  </si>
  <si>
    <t>BANGOURA</t>
  </si>
  <si>
    <t>Bintou</t>
  </si>
  <si>
    <t>bangoura.bintou96@gmail.com</t>
  </si>
  <si>
    <t>2 758 2001 02 701</t>
  </si>
  <si>
    <t>Grand Yoff</t>
  </si>
  <si>
    <t xml:space="preserve"> nogaye</t>
  </si>
  <si>
    <t>banogaye405@gmail.com</t>
  </si>
  <si>
    <t>2 619 2009 055 43</t>
  </si>
  <si>
    <t>Diamagueune sicap mbao</t>
  </si>
  <si>
    <t>BODE</t>
  </si>
  <si>
    <t>bodeniang9@gmail.com</t>
  </si>
  <si>
    <t>2 767  201 600 887</t>
  </si>
  <si>
    <t>Keur Massar</t>
  </si>
  <si>
    <t xml:space="preserve">Ly  </t>
  </si>
  <si>
    <t>Fatima</t>
  </si>
  <si>
    <t>fatimalysaintlouis1@gmail.com</t>
  </si>
  <si>
    <t>Patte d'oie grand Medine</t>
  </si>
  <si>
    <t xml:space="preserve">Diallo </t>
  </si>
  <si>
    <t>Mame Fatou</t>
  </si>
  <si>
    <t>mamafatydiallo@gmail.com</t>
  </si>
  <si>
    <t>2 619 2001 040 10</t>
  </si>
  <si>
    <t xml:space="preserve">Guediawaye </t>
  </si>
  <si>
    <t>Ndeye</t>
  </si>
  <si>
    <t>Diédhiou</t>
  </si>
  <si>
    <t>ndeyenadiedhiou420@gmail.com</t>
  </si>
  <si>
    <t>ZAC Mbao</t>
  </si>
  <si>
    <t>Aïda</t>
  </si>
  <si>
    <t>pyeaida@gmail.com</t>
  </si>
  <si>
    <t>Petit Mbao</t>
  </si>
  <si>
    <t xml:space="preserve">Hapssatou </t>
  </si>
  <si>
    <t>mami.diarii@gmail.com</t>
  </si>
  <si>
    <t>2 912 2015 02 998</t>
  </si>
  <si>
    <t>Cite Khadim villa n•83</t>
  </si>
  <si>
    <t>Dieye</t>
  </si>
  <si>
    <t>Awa</t>
  </si>
  <si>
    <t>dieyeawa430@gmail.com</t>
  </si>
  <si>
    <t>2 776 2000 002 77</t>
  </si>
  <si>
    <t>Sacrée Coeur 3</t>
  </si>
  <si>
    <t>Diompy</t>
  </si>
  <si>
    <t xml:space="preserve">Léocadie Georgette </t>
  </si>
  <si>
    <t>leodiompy@gmail.com</t>
  </si>
  <si>
    <t xml:space="preserve">Dieupeul 2/Dakar </t>
  </si>
  <si>
    <t>Mariama</t>
  </si>
  <si>
    <t>diallomariam3011@gmail.com</t>
  </si>
  <si>
    <t>hlm rufisque</t>
  </si>
  <si>
    <t>yacinendeye333@gmail.com</t>
  </si>
  <si>
    <t xml:space="preserve">24 ans </t>
  </si>
  <si>
    <t xml:space="preserve">Lot 33 Médina Baye Kaolack </t>
  </si>
  <si>
    <t>Seck</t>
  </si>
  <si>
    <t>Nogaye</t>
  </si>
  <si>
    <t>secknogaye853@gmail.com</t>
  </si>
  <si>
    <t>Camberéne</t>
  </si>
  <si>
    <t>Kebe</t>
  </si>
  <si>
    <t xml:space="preserve">Dieynaba </t>
  </si>
  <si>
    <t>kebedieynaba90@gmail.com</t>
  </si>
  <si>
    <t>25ans</t>
  </si>
  <si>
    <t xml:space="preserve">Dakar guediawaye </t>
  </si>
  <si>
    <t>awandao2909@gmail.com</t>
  </si>
  <si>
    <t>2 923 00 408 1998</t>
  </si>
  <si>
    <t>Befm</t>
  </si>
  <si>
    <t xml:space="preserve">Maguette </t>
  </si>
  <si>
    <t>magattefall060@gmail.com</t>
  </si>
  <si>
    <t xml:space="preserve">Mbour /château d’eau Nord </t>
  </si>
  <si>
    <t>Bfem /niveau bac</t>
  </si>
  <si>
    <t>Attestation en art ménagers</t>
  </si>
  <si>
    <t>Houleye Amadou</t>
  </si>
  <si>
    <t>ouleyesoumare5@gmail.com</t>
  </si>
  <si>
    <t xml:space="preserve">28 ans </t>
  </si>
  <si>
    <t xml:space="preserve">Keur mbaye Fall </t>
  </si>
  <si>
    <t xml:space="preserve">2nde </t>
  </si>
  <si>
    <t>evamadoundiaye@gmail.com</t>
  </si>
  <si>
    <t>Petit mbao deuxième porte</t>
  </si>
  <si>
    <t>Cfee</t>
  </si>
  <si>
    <t xml:space="preserve">Prise dans le programme Digital </t>
  </si>
  <si>
    <t>TEL</t>
  </si>
  <si>
    <t>Date de naissance</t>
  </si>
  <si>
    <t>Lieu de naissance</t>
  </si>
  <si>
    <t>Adresse e-mail</t>
  </si>
  <si>
    <t>N° Téléphone</t>
  </si>
  <si>
    <t>Aw</t>
  </si>
  <si>
    <t>Mr</t>
  </si>
  <si>
    <t>Dakar</t>
  </si>
  <si>
    <t>khadimaw2000@gmail.com</t>
  </si>
  <si>
    <t>Thierno Bassirou</t>
  </si>
  <si>
    <t>MATAM</t>
  </si>
  <si>
    <t>bass.tbb@gmail.com</t>
  </si>
  <si>
    <t>Abdoulaye</t>
  </si>
  <si>
    <t>Boye</t>
  </si>
  <si>
    <t>abdoulayeboye2001@gmail.com</t>
  </si>
  <si>
    <t>Cisse</t>
  </si>
  <si>
    <t>Keur Mady Yacine</t>
  </si>
  <si>
    <t>aliouc161@gmail.com</t>
  </si>
  <si>
    <t>Mme</t>
  </si>
  <si>
    <t>Richard toll</t>
  </si>
  <si>
    <t>adawerekane@gmail.com</t>
  </si>
  <si>
    <t>77 710 18 32</t>
  </si>
  <si>
    <t>Thienaba seck</t>
  </si>
  <si>
    <t>diagnethiara@gmail.com</t>
  </si>
  <si>
    <t>Mame Bineta</t>
  </si>
  <si>
    <t>Diakité</t>
  </si>
  <si>
    <t>Pikine</t>
  </si>
  <si>
    <t>mamebinta.diakite@uvs.edu.sn</t>
  </si>
  <si>
    <t>Daba</t>
  </si>
  <si>
    <t>Khelcom</t>
  </si>
  <si>
    <t>dabadiop2@yahoo.com</t>
  </si>
  <si>
    <t>Oumar Bounekhatap</t>
  </si>
  <si>
    <t>Louga</t>
  </si>
  <si>
    <t>bounekhatapoumar@gmail.com</t>
  </si>
  <si>
    <t>Gaye</t>
  </si>
  <si>
    <t>aissatoubarham@gmail.com</t>
  </si>
  <si>
    <t>ibrahima</t>
  </si>
  <si>
    <t>Tivaouane</t>
  </si>
  <si>
    <t>gueye@protonmail.com</t>
  </si>
  <si>
    <t>Sidy Mouhamed</t>
  </si>
  <si>
    <t>gueyesidy27@gmail.com</t>
  </si>
  <si>
    <t>77 434 73 13</t>
  </si>
  <si>
    <t>Seydou</t>
  </si>
  <si>
    <t>Hanne</t>
  </si>
  <si>
    <t>Dagana</t>
  </si>
  <si>
    <t>seydouxhanne@gmail.com</t>
  </si>
  <si>
    <t>Mamadou Baba</t>
  </si>
  <si>
    <t>lymamadou41@gmail.com</t>
  </si>
  <si>
    <t>El Hadji Falilou Mbacké</t>
  </si>
  <si>
    <t>elhfm.mbaye@uvs.edu.sn</t>
  </si>
  <si>
    <t>Diassé</t>
  </si>
  <si>
    <t>Kaolack</t>
  </si>
  <si>
    <t>ndeyefatediasse96@gmail.com</t>
  </si>
  <si>
    <t>Ousseynou</t>
  </si>
  <si>
    <t>Ngome</t>
  </si>
  <si>
    <t>ngom4675@gmail.com</t>
  </si>
  <si>
    <t>78 377 38 64</t>
  </si>
  <si>
    <t>Mame Sandeck</t>
  </si>
  <si>
    <t>Niang</t>
  </si>
  <si>
    <t>Parcelles assainies</t>
  </si>
  <si>
    <t>niangmamesandeck@gmail.com</t>
  </si>
  <si>
    <t>Jeanne d’arc</t>
  </si>
  <si>
    <t>jeanne97sagna@gmail.com</t>
  </si>
  <si>
    <t>Hapsatou Abou</t>
  </si>
  <si>
    <t>Ndioum</t>
  </si>
  <si>
    <t>hapsatouabousow@gmail.com</t>
  </si>
  <si>
    <t>El hadji Ahmad</t>
  </si>
  <si>
    <t>Tall</t>
  </si>
  <si>
    <t>Linguere</t>
  </si>
  <si>
    <t>tallahmad047@gmail.com</t>
  </si>
  <si>
    <t>Diourbel</t>
  </si>
  <si>
    <t>tambedou89mariama@gmail.com</t>
  </si>
  <si>
    <t>MBAO</t>
  </si>
  <si>
    <t>nabilmoustapha98@gmail.com</t>
  </si>
  <si>
    <t>77 277 60 09</t>
  </si>
  <si>
    <t>Djadji Samba</t>
  </si>
  <si>
    <t>SOW</t>
  </si>
  <si>
    <t>djadjis.sow@uvs.edu.sn</t>
  </si>
  <si>
    <t>Papa abdou karim</t>
  </si>
  <si>
    <t>Wade</t>
  </si>
  <si>
    <t>abdou.karim.info@gmail.com</t>
  </si>
  <si>
    <t xml:space="preserve">Abibatou </t>
  </si>
  <si>
    <t>Hann</t>
  </si>
  <si>
    <t>abibatou.gueye@yahoo.com</t>
  </si>
  <si>
    <t>NO OK</t>
  </si>
  <si>
    <t xml:space="preserve">GNING </t>
  </si>
  <si>
    <t xml:space="preserve">Ibrahima </t>
  </si>
  <si>
    <t xml:space="preserve">Niakhapp </t>
  </si>
  <si>
    <t>khadikhim@hotmail.fr</t>
  </si>
  <si>
    <t xml:space="preserve">DIAGNE </t>
  </si>
  <si>
    <t xml:space="preserve">Thienaba seck </t>
  </si>
  <si>
    <t xml:space="preserve">OK </t>
  </si>
  <si>
    <t>THIERNO BASSIROU</t>
  </si>
  <si>
    <t>BALDE</t>
  </si>
  <si>
    <t xml:space="preserve">Kaolack </t>
  </si>
  <si>
    <t>Mbenda</t>
  </si>
  <si>
    <t>Kebemer</t>
  </si>
  <si>
    <t>ndeyembendagueye@gmail.com</t>
  </si>
  <si>
    <t>Aida</t>
  </si>
  <si>
    <t>Koumpentoum</t>
  </si>
  <si>
    <t>sarraida600@gmail.com</t>
  </si>
  <si>
    <t>Assane</t>
  </si>
  <si>
    <t>THIANDOUM</t>
  </si>
  <si>
    <t>thiandoum777@gmail.com</t>
  </si>
  <si>
    <t>Djiby</t>
  </si>
  <si>
    <t>ndiaye.djiby.tech@gmail.com</t>
  </si>
  <si>
    <t>Kalidou</t>
  </si>
  <si>
    <t>Barga</t>
  </si>
  <si>
    <t>kalidou.aw97@gmail.com</t>
  </si>
  <si>
    <t xml:space="preserve">Loubadoum </t>
  </si>
  <si>
    <t>Amine josue</t>
  </si>
  <si>
    <t xml:space="preserve">N’Djamena </t>
  </si>
  <si>
    <t>amineloubadoum@icloud.com</t>
  </si>
  <si>
    <t>Makhfouze</t>
  </si>
  <si>
    <t>AIDARA</t>
  </si>
  <si>
    <t>mahfouze123@gmail.com</t>
  </si>
  <si>
    <t xml:space="preserve">MAMADOU LAMINE </t>
  </si>
  <si>
    <t xml:space="preserve">NDIAYE </t>
  </si>
  <si>
    <t>MBACKE</t>
  </si>
  <si>
    <t>lndiaye453@gmail.com</t>
  </si>
  <si>
    <t xml:space="preserve">Ndeye Madjiguene </t>
  </si>
  <si>
    <t xml:space="preserve">Ndong </t>
  </si>
  <si>
    <t xml:space="preserve">Dakar </t>
  </si>
  <si>
    <t>madjiguene2510ndong@gmail.com</t>
  </si>
  <si>
    <t>Youssouph Niaga Baily</t>
  </si>
  <si>
    <t>MANE</t>
  </si>
  <si>
    <t>Birkama</t>
  </si>
  <si>
    <t>niagayoussouph@gmail.com</t>
  </si>
  <si>
    <t>Abdou Khadre</t>
  </si>
  <si>
    <t>khadrembaye437@gmail.com</t>
  </si>
  <si>
    <t>Nioro du Rip</t>
  </si>
  <si>
    <t>aidara.cheikh1@ugb.edu.sn</t>
  </si>
  <si>
    <t>CODOU</t>
  </si>
  <si>
    <t xml:space="preserve">DIOP </t>
  </si>
  <si>
    <t>Matam</t>
  </si>
  <si>
    <t>codoudiop7@gmail.com</t>
  </si>
  <si>
    <t>Mame Diarra Bousso</t>
  </si>
  <si>
    <t>GNINGUE</t>
  </si>
  <si>
    <t>Diamaguene Sicap Mbao</t>
  </si>
  <si>
    <t>mgningue74@gmail.com</t>
  </si>
  <si>
    <t>Mbayang</t>
  </si>
  <si>
    <t>NDAO</t>
  </si>
  <si>
    <t>Ndimbe Ndawène</t>
  </si>
  <si>
    <t>mbayang.ndao1@gmail.com</t>
  </si>
  <si>
    <t>Rufisque</t>
  </si>
  <si>
    <t>bmlodial@gmail.com</t>
  </si>
  <si>
    <t>TINE</t>
  </si>
  <si>
    <t>Mbomboye</t>
  </si>
  <si>
    <t>fatou.tine1@uvs.edu.sn</t>
  </si>
  <si>
    <t xml:space="preserve">Fatoumata Oumoul Khairy </t>
  </si>
  <si>
    <t>oumoukhairy04sall@gmail.com</t>
  </si>
  <si>
    <t>Amadou Kabiné</t>
  </si>
  <si>
    <t>TRAORÉ</t>
  </si>
  <si>
    <t>amadoukabinetraore96@gmail.com</t>
  </si>
  <si>
    <t>ABANDONS</t>
  </si>
  <si>
    <t>Dior</t>
  </si>
  <si>
    <t>DAKAR</t>
  </si>
  <si>
    <t>diorsougou@gmail.com</t>
  </si>
  <si>
    <t>Abandon</t>
  </si>
  <si>
    <t>Seydou Nourou</t>
  </si>
  <si>
    <t>DJIGO</t>
  </si>
  <si>
    <t>djigoseydounourou8@gmail.com</t>
  </si>
  <si>
    <t>Diama</t>
  </si>
  <si>
    <t>NDOYE</t>
  </si>
  <si>
    <t xml:space="preserve">Léona Thiaroye </t>
  </si>
  <si>
    <t>nd.diamandoye@gmail.com</t>
  </si>
  <si>
    <t xml:space="preserve">THIAM </t>
  </si>
  <si>
    <t>mouhamedthiam360@gmail.com</t>
  </si>
  <si>
    <t>Amath</t>
  </si>
  <si>
    <t>tallamath@hotmail.com</t>
  </si>
  <si>
    <t>DIVERS</t>
  </si>
  <si>
    <t>27 ans</t>
  </si>
  <si>
    <t xml:space="preserve">25 ans </t>
  </si>
  <si>
    <t>DATE DE NAISSANCE</t>
  </si>
  <si>
    <t>LIEU DE NAISSANCE</t>
  </si>
  <si>
    <t>Maam Samba</t>
  </si>
  <si>
    <t>Mme Mbow</t>
  </si>
  <si>
    <t>Infographiste</t>
  </si>
  <si>
    <t>Mr Seye / 771750654</t>
  </si>
  <si>
    <t>Growth Manager</t>
  </si>
  <si>
    <t>Data analyst -</t>
  </si>
  <si>
    <t>DITI</t>
  </si>
  <si>
    <t>STRUCTURE / DIRECTION / POLE</t>
  </si>
  <si>
    <t>DDE</t>
  </si>
  <si>
    <t>DST/DBM</t>
  </si>
  <si>
    <t>ARQ</t>
  </si>
  <si>
    <t>DESC</t>
  </si>
  <si>
    <t>DST</t>
  </si>
  <si>
    <t>DCIRE</t>
  </si>
  <si>
    <t>Data Engineer</t>
  </si>
  <si>
    <t xml:space="preserve">Data analyst </t>
  </si>
  <si>
    <t>Dev data</t>
  </si>
  <si>
    <t>Baackend</t>
  </si>
  <si>
    <t>Fullstack</t>
  </si>
  <si>
    <t>Data analysy</t>
  </si>
  <si>
    <t>Développeur REACT</t>
  </si>
  <si>
    <t>Proposé par Bamba à Mr. Fall Khadim Tech - Madiagne a mis fin a son stage à la sonatel pour manque d'assiduité et comportement inadapté</t>
  </si>
  <si>
    <t>STATUT ACTUEL (en poste ou non)</t>
  </si>
  <si>
    <t>Mme+A10:AA10 Fatime Amar</t>
  </si>
  <si>
    <t>NON</t>
  </si>
  <si>
    <t>OUI</t>
  </si>
  <si>
    <t>DESC/DPPS/PAC</t>
  </si>
  <si>
    <t>OUT</t>
  </si>
  <si>
    <t>PERSOTIC</t>
  </si>
  <si>
    <t>Alhousseynou</t>
  </si>
  <si>
    <t>Diariétou</t>
  </si>
  <si>
    <t>Sonatel</t>
  </si>
  <si>
    <t>inséré</t>
  </si>
  <si>
    <t>Sablux</t>
  </si>
  <si>
    <t>Développeur</t>
  </si>
  <si>
    <t>KWIKU SAS</t>
  </si>
  <si>
    <t>Global Business informatique</t>
  </si>
  <si>
    <t>CDI</t>
  </si>
  <si>
    <t>PRESENCE SEANCE BOOST</t>
  </si>
  <si>
    <t>Prent : entreiren chez akassa</t>
  </si>
  <si>
    <t>present : pas encore postuler / wordpress</t>
  </si>
  <si>
    <t xml:space="preserve">Présente : </t>
  </si>
  <si>
    <t xml:space="preserve">Présent : </t>
  </si>
  <si>
    <t>present :</t>
  </si>
  <si>
    <t>present : altercation</t>
  </si>
  <si>
    <t>Present :</t>
  </si>
  <si>
    <t>present : a raté l'entretien akassa</t>
  </si>
  <si>
    <t xml:space="preserve">present : passé un entretien attente </t>
  </si>
  <si>
    <t>Fabi services</t>
  </si>
  <si>
    <t>agence immobilière</t>
  </si>
  <si>
    <t>DMGP</t>
  </si>
  <si>
    <t>Inséréy</t>
  </si>
  <si>
    <t>ODC</t>
  </si>
  <si>
    <t>Insérey</t>
  </si>
  <si>
    <t>Monteur / vidéast</t>
  </si>
  <si>
    <t>KHADIM TECH</t>
  </si>
  <si>
    <t>COMPTA ?</t>
  </si>
  <si>
    <t>KHADIM</t>
  </si>
  <si>
    <t>DST (Daouda)</t>
  </si>
  <si>
    <t>PLACEMENT EN COURS</t>
  </si>
  <si>
    <t>PRESENCE ATELIER</t>
  </si>
  <si>
    <t>PRESENT</t>
  </si>
  <si>
    <t>ABSENCE INJUSTIFIEE</t>
  </si>
  <si>
    <t>ABSENCE JUSTIFIEE</t>
  </si>
  <si>
    <t>Développeur Backend</t>
  </si>
  <si>
    <t>Mandione Fall 774159082 / 767884025 / mandione.dev@gmail.com / hello.kwiku@gmail.com</t>
  </si>
  <si>
    <t>KACSE Energy</t>
  </si>
  <si>
    <t>MR Faye</t>
  </si>
  <si>
    <t>Projet pro</t>
  </si>
  <si>
    <t>Référente digitam</t>
  </si>
  <si>
    <t>Fatime Amar</t>
  </si>
  <si>
    <t>Afrika Leyri</t>
  </si>
  <si>
    <t>ASTIC</t>
  </si>
  <si>
    <t xml:space="preserve">Développeur web et mobile </t>
  </si>
  <si>
    <t>ENTRERENARIAT</t>
  </si>
  <si>
    <t>ENTREUPERUNEUR - IMPRESSION - TELECENTRE - MULTISERVICE</t>
  </si>
  <si>
    <t>Non inséré</t>
  </si>
  <si>
    <t>Developpeur Web et mob</t>
  </si>
  <si>
    <t xml:space="preserve">125 au départ </t>
  </si>
  <si>
    <t>111 en fin de formation</t>
  </si>
  <si>
    <t>14 abandons non remplacés</t>
  </si>
  <si>
    <t>P5</t>
  </si>
  <si>
    <t>:</t>
  </si>
  <si>
    <t xml:space="preserve">         </t>
  </si>
  <si>
    <t>Khady 360</t>
  </si>
  <si>
    <t>TRES MALADE / FATIME PROPOSE CHEZ MALADO, attnte signature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</si>
</sst>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30">
    <font>
      <sz val="11"/>
      <color theme="1"/>
      <name val="Calibri"/>
      <family val="2"/>
      <scheme val="minor"/>
    </font>
    <font>
      <b/>
      <sz val="11"/>
      <color theme="1"/>
      <name val="Calibri"/>
      <family val="2"/>
      <scheme val="minor"/>
    </font>
    <font>
      <b/>
      <sz val="12"/>
      <name val="Calibri"/>
      <family val="2"/>
      <scheme val="minor"/>
    </font>
    <font>
      <sz val="12"/>
      <name val="Calibri"/>
      <family val="2"/>
      <scheme val="minor"/>
    </font>
    <font>
      <sz val="12"/>
      <color theme="1"/>
      <name val="Calibri"/>
      <family val="2"/>
      <scheme val="minor"/>
    </font>
    <font>
      <b/>
      <sz val="12"/>
      <color theme="1"/>
      <name val="Calibri"/>
      <family val="2"/>
      <scheme val="minor"/>
    </font>
    <font>
      <sz val="11"/>
      <color rgb="FFFF0000"/>
      <name val="Calibri"/>
      <family val="2"/>
      <scheme val="minor"/>
    </font>
    <font>
      <b/>
      <sz val="11"/>
      <name val="Calibri"/>
      <family val="2"/>
      <scheme val="minor"/>
    </font>
    <font>
      <u/>
      <sz val="11"/>
      <color theme="10"/>
      <name val="Calibri"/>
      <family val="2"/>
      <scheme val="minor"/>
    </font>
    <font>
      <sz val="9"/>
      <color indexed="81"/>
      <name val="Tahoma"/>
      <family val="2"/>
    </font>
    <font>
      <b/>
      <sz val="9"/>
      <color indexed="81"/>
      <name val="Tahoma"/>
      <family val="2"/>
    </font>
    <font>
      <sz val="11"/>
      <name val="Calibri"/>
      <family val="2"/>
      <scheme val="minor"/>
    </font>
    <font>
      <sz val="10"/>
      <color theme="1"/>
      <name val="Calibri"/>
      <family val="2"/>
      <scheme val="minor"/>
    </font>
    <font>
      <sz val="10"/>
      <color theme="1"/>
      <name val="Calibri"/>
      <family val="2"/>
      <scheme val="minor"/>
    </font>
    <font>
      <b/>
      <sz val="12"/>
      <color rgb="FF000000"/>
      <name val="Helvetica 65 Medium"/>
    </font>
    <font>
      <sz val="10"/>
      <color theme="1"/>
      <name val="&quot;EB Garamond&quot;"/>
    </font>
    <font>
      <sz val="10"/>
      <color theme="1"/>
      <name val="Arial"/>
      <family val="2"/>
    </font>
    <font>
      <b/>
      <sz val="16"/>
      <name val="EB Garamond"/>
    </font>
    <font>
      <sz val="10"/>
      <color theme="1"/>
      <name val="EB Garamond"/>
    </font>
    <font>
      <b/>
      <sz val="16"/>
      <name val="Calibri"/>
      <family val="2"/>
      <scheme val="minor"/>
    </font>
    <font>
      <b/>
      <sz val="11"/>
      <color theme="1"/>
      <name val="Helvetica 55 Roman"/>
    </font>
    <font>
      <sz val="11"/>
      <color theme="1"/>
      <name val="Helvetica 55 Roman"/>
    </font>
    <font>
      <b/>
      <sz val="14"/>
      <name val="EB Garamond"/>
    </font>
    <font>
      <sz val="11"/>
      <color theme="1"/>
      <name val="EB Garamond"/>
    </font>
    <font>
      <sz val="11"/>
      <name val="EB Garamond"/>
    </font>
    <font>
      <sz val="11"/>
      <color theme="1"/>
      <name val="Arial"/>
      <family val="2"/>
    </font>
    <font>
      <b/>
      <sz val="12"/>
      <color rgb="FFFF0000"/>
      <name val="Calibri"/>
      <family val="2"/>
      <scheme val="minor"/>
    </font>
    <font>
      <sz val="12"/>
      <color rgb="FFFF0000"/>
      <name val="Calibri"/>
      <family val="2"/>
      <scheme val="minor"/>
    </font>
    <font>
      <b/>
      <sz val="11"/>
      <color rgb="FFFF0000"/>
      <name val="Calibri"/>
      <family val="2"/>
      <scheme val="minor"/>
    </font>
    <font>
      <b/>
      <sz val="22"/>
      <color theme="1"/>
      <name val="Calibri"/>
      <family val="2"/>
      <scheme val="minor"/>
    </font>
  </fonts>
  <fills count="2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4"/>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FC000"/>
        <bgColor indexed="64"/>
      </patternFill>
    </fill>
    <fill>
      <patternFill patternType="solid">
        <fgColor theme="7" tint="0.79998168889431442"/>
        <bgColor indexed="64"/>
      </patternFill>
    </fill>
    <fill>
      <patternFill patternType="solid">
        <fgColor rgb="FFFF4747"/>
        <bgColor indexed="64"/>
      </patternFill>
    </fill>
    <fill>
      <patternFill patternType="solid">
        <fgColor rgb="FF00B050"/>
        <bgColor indexed="64"/>
      </patternFill>
    </fill>
    <fill>
      <patternFill patternType="solid">
        <fgColor theme="7" tint="0.39997558519241921"/>
        <bgColor indexed="64"/>
      </patternFill>
    </fill>
    <fill>
      <patternFill patternType="solid">
        <fgColor theme="7"/>
        <bgColor indexed="64"/>
      </patternFill>
    </fill>
    <fill>
      <patternFill patternType="solid">
        <fgColor rgb="FF0070C0"/>
        <bgColor indexed="64"/>
      </patternFill>
    </fill>
    <fill>
      <patternFill patternType="solid">
        <fgColor theme="5"/>
        <bgColor indexed="64"/>
      </patternFill>
    </fill>
    <fill>
      <patternFill patternType="solid">
        <fgColor rgb="FFFF0000"/>
        <bgColor indexed="64"/>
      </patternFill>
    </fill>
    <fill>
      <patternFill patternType="solid">
        <fgColor theme="0"/>
        <bgColor theme="0"/>
      </patternFill>
    </fill>
    <fill>
      <patternFill patternType="solid">
        <fgColor rgb="FFD9EAD3"/>
        <bgColor rgb="FFD9EAD3"/>
      </patternFill>
    </fill>
    <fill>
      <patternFill patternType="solid">
        <fgColor theme="8"/>
        <bgColor rgb="FF000000"/>
      </patternFill>
    </fill>
    <fill>
      <patternFill patternType="solid">
        <fgColor theme="8"/>
        <bgColor indexed="64"/>
      </patternFill>
    </fill>
    <fill>
      <patternFill patternType="solid">
        <fgColor theme="8" tint="-0.249977111117893"/>
        <bgColor rgb="FF000000"/>
      </patternFill>
    </fill>
    <fill>
      <patternFill patternType="solid">
        <fgColor rgb="FFC00000"/>
        <bgColor indexed="64"/>
      </patternFill>
    </fill>
    <fill>
      <patternFill patternType="solid">
        <fgColor theme="9" tint="0.59999389629810485"/>
        <bgColor indexed="64"/>
      </patternFill>
    </fill>
    <fill>
      <patternFill patternType="solid">
        <fgColor theme="0" tint="-0.249977111117893"/>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ck">
        <color indexed="64"/>
      </bottom>
      <diagonal/>
    </border>
    <border>
      <left/>
      <right style="thin">
        <color indexed="64"/>
      </right>
      <top style="thin">
        <color indexed="64"/>
      </top>
      <bottom style="thin">
        <color indexed="64"/>
      </bottom>
      <diagonal/>
    </border>
    <border>
      <left style="thick">
        <color indexed="64"/>
      </left>
      <right/>
      <top style="thick">
        <color indexed="64"/>
      </top>
      <bottom style="thick">
        <color indexed="64"/>
      </bottom>
      <diagonal/>
    </border>
    <border>
      <left style="medium">
        <color indexed="64"/>
      </left>
      <right/>
      <top style="thick">
        <color indexed="64"/>
      </top>
      <bottom style="thick">
        <color indexed="64"/>
      </bottom>
      <diagonal/>
    </border>
    <border>
      <left style="thick">
        <color indexed="64"/>
      </left>
      <right style="thick">
        <color indexed="64"/>
      </right>
      <top style="thick">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ck">
        <color indexed="64"/>
      </bottom>
      <diagonal/>
    </border>
    <border>
      <left style="thick">
        <color indexed="64"/>
      </left>
      <right style="thin">
        <color indexed="64"/>
      </right>
      <top/>
      <bottom style="thin">
        <color indexed="64"/>
      </bottom>
      <diagonal/>
    </border>
    <border>
      <left style="medium">
        <color indexed="64"/>
      </left>
      <right/>
      <top style="thick">
        <color indexed="64"/>
      </top>
      <bottom/>
      <diagonal/>
    </border>
    <border>
      <left style="thick">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ck">
        <color indexed="64"/>
      </top>
      <bottom style="medium">
        <color indexed="64"/>
      </bottom>
      <diagonal/>
    </border>
    <border>
      <left style="thick">
        <color indexed="64"/>
      </left>
      <right/>
      <top/>
      <bottom style="thin">
        <color indexed="64"/>
      </bottom>
      <diagonal/>
    </border>
    <border>
      <left style="thick">
        <color indexed="64"/>
      </left>
      <right/>
      <top style="thin">
        <color indexed="64"/>
      </top>
      <bottom style="thin">
        <color indexed="64"/>
      </bottom>
      <diagonal/>
    </border>
    <border>
      <left style="thick">
        <color indexed="64"/>
      </left>
      <right/>
      <top style="medium">
        <color rgb="FFCCCCCC"/>
      </top>
      <bottom style="medium">
        <color rgb="FF000000"/>
      </bottom>
      <diagonal/>
    </border>
    <border>
      <left style="thick">
        <color indexed="64"/>
      </left>
      <right/>
      <top style="double">
        <color indexed="64"/>
      </top>
      <bottom style="double">
        <color indexed="64"/>
      </bottom>
      <diagonal/>
    </border>
    <border>
      <left style="thick">
        <color indexed="64"/>
      </left>
      <right/>
      <top style="double">
        <color indexed="64"/>
      </top>
      <bottom/>
      <diagonal/>
    </border>
    <border>
      <left style="thick">
        <color indexed="64"/>
      </left>
      <right/>
      <top style="thin">
        <color indexed="64"/>
      </top>
      <bottom style="thick">
        <color indexed="64"/>
      </bottom>
      <diagonal/>
    </border>
    <border>
      <left style="thin">
        <color indexed="64"/>
      </left>
      <right style="thin">
        <color indexed="64"/>
      </right>
      <top/>
      <bottom style="thick">
        <color indexed="64"/>
      </bottom>
      <diagonal/>
    </border>
    <border>
      <left/>
      <right/>
      <top/>
      <bottom style="thick">
        <color indexed="64"/>
      </bottom>
      <diagonal/>
    </border>
    <border>
      <left style="thin">
        <color indexed="64"/>
      </left>
      <right style="thin">
        <color indexed="64"/>
      </right>
      <top/>
      <bottom/>
      <diagonal/>
    </border>
    <border>
      <left/>
      <right style="thin">
        <color indexed="64"/>
      </right>
      <top/>
      <bottom style="thin">
        <color indexed="64"/>
      </bottom>
      <diagonal/>
    </border>
    <border>
      <left/>
      <right style="double">
        <color rgb="FF000000"/>
      </right>
      <top/>
      <bottom style="double">
        <color rgb="FF000000"/>
      </bottom>
      <diagonal/>
    </border>
    <border>
      <left/>
      <right style="double">
        <color indexed="64"/>
      </right>
      <top/>
      <bottom style="double">
        <color rgb="FF000000"/>
      </bottom>
      <diagonal/>
    </border>
    <border>
      <left/>
      <right style="double">
        <color rgb="FF000000"/>
      </right>
      <top style="double">
        <color rgb="FF000000"/>
      </top>
      <bottom style="double">
        <color rgb="FF000000"/>
      </bottom>
      <diagonal/>
    </border>
    <border>
      <left/>
      <right style="double">
        <color rgb="FF000000"/>
      </right>
      <top/>
      <bottom/>
      <diagonal/>
    </border>
    <border>
      <left/>
      <right/>
      <top style="double">
        <color rgb="FF000000"/>
      </top>
      <bottom style="double">
        <color rgb="FF000000"/>
      </bottom>
      <diagonal/>
    </border>
    <border>
      <left/>
      <right/>
      <top style="medium">
        <color indexed="64"/>
      </top>
      <bottom style="thin">
        <color indexed="64"/>
      </bottom>
      <diagonal/>
    </border>
    <border>
      <left style="double">
        <color rgb="FF000000"/>
      </left>
      <right style="double">
        <color rgb="FF000000"/>
      </right>
      <top style="double">
        <color rgb="FF000000"/>
      </top>
      <bottom style="double">
        <color rgb="FF000000"/>
      </bottom>
      <diagonal/>
    </border>
    <border>
      <left style="double">
        <color rgb="FF000000"/>
      </left>
      <right/>
      <top style="double">
        <color rgb="FF000000"/>
      </top>
      <bottom style="double">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diagonal/>
    </border>
    <border>
      <left style="medium">
        <color rgb="FFCCCCCC"/>
      </left>
      <right style="medium">
        <color rgb="FF000000"/>
      </right>
      <top/>
      <bottom style="medium">
        <color rgb="FF000000"/>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medium">
        <color rgb="FFCCCCCC"/>
      </left>
      <right/>
      <top style="medium">
        <color rgb="FFCCCCCC"/>
      </top>
      <bottom style="medium">
        <color rgb="FF000000"/>
      </bottom>
      <diagonal/>
    </border>
    <border>
      <left style="medium">
        <color rgb="FFCCCCCC"/>
      </left>
      <right/>
      <top style="medium">
        <color rgb="FFCCCCCC"/>
      </top>
      <bottom/>
      <diagonal/>
    </border>
    <border>
      <left style="medium">
        <color rgb="FFCCCCCC"/>
      </left>
      <right/>
      <top/>
      <bottom style="medium">
        <color rgb="FF000000"/>
      </bottom>
      <diagonal/>
    </border>
    <border>
      <left style="thin">
        <color indexed="64"/>
      </left>
      <right style="thick">
        <color indexed="64"/>
      </right>
      <top/>
      <bottom style="thin">
        <color indexed="64"/>
      </bottom>
      <diagonal/>
    </border>
    <border>
      <left style="medium">
        <color rgb="FFCCCCCC"/>
      </left>
      <right style="medium">
        <color rgb="FF000000"/>
      </right>
      <top style="thick">
        <color rgb="FF000000"/>
      </top>
      <bottom style="thick">
        <color rgb="FF000000"/>
      </bottom>
      <diagonal/>
    </border>
    <border>
      <left style="medium">
        <color rgb="FFCCCCCC"/>
      </left>
      <right/>
      <top style="thick">
        <color rgb="FF000000"/>
      </top>
      <bottom style="thick">
        <color rgb="FF000000"/>
      </bottom>
      <diagonal/>
    </border>
    <border>
      <left style="thick">
        <color indexed="64"/>
      </left>
      <right style="thick">
        <color indexed="64"/>
      </right>
      <top style="thick">
        <color rgb="FF000000"/>
      </top>
      <bottom style="thick">
        <color rgb="FF000000"/>
      </bottom>
      <diagonal/>
    </border>
    <border>
      <left style="thick">
        <color indexed="64"/>
      </left>
      <right style="thick">
        <color rgb="FF000000"/>
      </right>
      <top style="thick">
        <color rgb="FF000000"/>
      </top>
      <bottom style="thick">
        <color rgb="FF000000"/>
      </bottom>
      <diagonal/>
    </border>
    <border>
      <left style="thick">
        <color indexed="64"/>
      </left>
      <right style="thick">
        <color indexed="64"/>
      </right>
      <top style="thick">
        <color rgb="FF000000"/>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right style="thick">
        <color indexed="64"/>
      </right>
      <top style="thick">
        <color indexed="64"/>
      </top>
      <bottom style="thin">
        <color indexed="64"/>
      </bottom>
      <diagonal/>
    </border>
    <border>
      <left/>
      <right style="thick">
        <color indexed="64"/>
      </right>
      <top style="thin">
        <color indexed="64"/>
      </top>
      <bottom style="thick">
        <color indexed="64"/>
      </bottom>
      <diagonal/>
    </border>
  </borders>
  <cellStyleXfs count="2">
    <xf numFmtId="0" fontId="0" fillId="0" borderId="0"/>
    <xf numFmtId="0" fontId="8" fillId="0" borderId="0" applyNumberFormat="0" applyFill="0" applyBorder="0" applyAlignment="0" applyProtection="0"/>
  </cellStyleXfs>
  <cellXfs count="358">
    <xf numFmtId="0" fontId="0" fillId="0" borderId="0" xfId="0"/>
    <xf numFmtId="0" fontId="0" fillId="0" borderId="0" xfId="0" applyAlignment="1">
      <alignment wrapText="1"/>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0" fillId="0" borderId="11" xfId="0" applyBorder="1" applyAlignment="1">
      <alignment horizontal="center" vertical="center" wrapText="1"/>
    </xf>
    <xf numFmtId="0" fontId="0" fillId="0" borderId="1" xfId="0" applyBorder="1" applyAlignment="1">
      <alignment horizontal="center" vertical="center"/>
    </xf>
    <xf numFmtId="0" fontId="0" fillId="0" borderId="7" xfId="0" applyBorder="1" applyAlignment="1">
      <alignment horizontal="center" vertical="center"/>
    </xf>
    <xf numFmtId="0" fontId="0" fillId="0" borderId="7" xfId="0" applyBorder="1"/>
    <xf numFmtId="0" fontId="1" fillId="0" borderId="0" xfId="0" applyFont="1" applyAlignment="1">
      <alignment horizontal="center" vertical="center"/>
    </xf>
    <xf numFmtId="0" fontId="1" fillId="9" borderId="3" xfId="0" applyFont="1" applyFill="1" applyBorder="1" applyAlignment="1">
      <alignment horizontal="center" vertical="center" wrapText="1"/>
    </xf>
    <xf numFmtId="0" fontId="1" fillId="9" borderId="4" xfId="0" applyFont="1" applyFill="1" applyBorder="1" applyAlignment="1">
      <alignment horizontal="center" vertical="center" wrapText="1"/>
    </xf>
    <xf numFmtId="0" fontId="1" fillId="9" borderId="5" xfId="0" applyFont="1" applyFill="1" applyBorder="1" applyAlignment="1">
      <alignment horizontal="center" vertical="center" wrapText="1"/>
    </xf>
    <xf numFmtId="0" fontId="3" fillId="0" borderId="11" xfId="0" applyFont="1" applyFill="1" applyBorder="1" applyAlignment="1">
      <alignment horizontal="center" vertical="center"/>
    </xf>
    <xf numFmtId="0" fontId="2" fillId="5" borderId="1" xfId="0" applyFont="1" applyFill="1" applyBorder="1" applyAlignment="1">
      <alignment horizontal="center" vertical="center"/>
    </xf>
    <xf numFmtId="0" fontId="3" fillId="0" borderId="1" xfId="0" applyFont="1" applyFill="1" applyBorder="1" applyAlignment="1">
      <alignment horizontal="center" vertical="center"/>
    </xf>
    <xf numFmtId="49" fontId="4" fillId="0" borderId="1" xfId="0" applyNumberFormat="1" applyFont="1" applyFill="1" applyBorder="1" applyAlignment="1">
      <alignment horizontal="center" vertical="center"/>
    </xf>
    <xf numFmtId="1" fontId="3" fillId="0" borderId="11" xfId="0" applyNumberFormat="1" applyFont="1" applyFill="1" applyBorder="1" applyAlignment="1">
      <alignment horizontal="center" vertical="center"/>
    </xf>
    <xf numFmtId="14" fontId="0" fillId="0" borderId="11" xfId="0" applyNumberFormat="1" applyBorder="1" applyAlignment="1">
      <alignment horizontal="center" vertical="center" wrapText="1"/>
    </xf>
    <xf numFmtId="14" fontId="0" fillId="0" borderId="1" xfId="0" applyNumberFormat="1" applyBorder="1" applyAlignment="1">
      <alignment horizontal="center" vertical="center" wrapText="1"/>
    </xf>
    <xf numFmtId="1" fontId="0" fillId="0" borderId="1" xfId="0" applyNumberFormat="1" applyFont="1" applyFill="1" applyBorder="1" applyAlignment="1">
      <alignment horizontal="center" vertical="center"/>
    </xf>
    <xf numFmtId="0" fontId="1" fillId="3" borderId="19" xfId="0" applyFont="1" applyFill="1" applyBorder="1" applyAlignment="1">
      <alignment horizontal="center" vertical="center" wrapText="1"/>
    </xf>
    <xf numFmtId="0" fontId="1" fillId="0" borderId="0" xfId="0" applyFont="1" applyAlignment="1">
      <alignment wrapText="1"/>
    </xf>
    <xf numFmtId="0" fontId="1" fillId="3" borderId="2"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1" fillId="3" borderId="21" xfId="0" applyFont="1" applyFill="1" applyBorder="1" applyAlignment="1">
      <alignment horizontal="center" vertical="center" wrapText="1"/>
    </xf>
    <xf numFmtId="0" fontId="1" fillId="0" borderId="0" xfId="0" applyFont="1" applyAlignment="1">
      <alignment horizontal="center" vertical="center" wrapText="1"/>
    </xf>
    <xf numFmtId="14" fontId="0" fillId="0" borderId="0" xfId="0" applyNumberFormat="1"/>
    <xf numFmtId="14" fontId="0" fillId="0" borderId="1" xfId="0" applyNumberFormat="1" applyBorder="1" applyAlignment="1">
      <alignment horizontal="center" vertical="center"/>
    </xf>
    <xf numFmtId="49" fontId="5" fillId="2" borderId="1" xfId="0" applyNumberFormat="1" applyFont="1" applyFill="1" applyBorder="1" applyAlignment="1">
      <alignment horizontal="center" vertical="center"/>
    </xf>
    <xf numFmtId="0" fontId="0" fillId="4" borderId="1" xfId="0" applyFill="1"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5" xfId="0" applyBorder="1" applyAlignment="1">
      <alignment horizontal="center" vertical="center" wrapText="1"/>
    </xf>
    <xf numFmtId="0" fontId="0" fillId="0" borderId="18" xfId="0" applyBorder="1" applyAlignment="1">
      <alignment horizontal="center" vertical="center"/>
    </xf>
    <xf numFmtId="0" fontId="4" fillId="0" borderId="1" xfId="0" applyFont="1" applyFill="1" applyBorder="1" applyAlignment="1">
      <alignment horizontal="center" vertical="center"/>
    </xf>
    <xf numFmtId="49" fontId="5" fillId="11" borderId="1" xfId="0" applyNumberFormat="1" applyFont="1" applyFill="1" applyBorder="1" applyAlignment="1">
      <alignment horizontal="center" vertical="center"/>
    </xf>
    <xf numFmtId="0" fontId="0" fillId="0" borderId="11" xfId="0" applyBorder="1" applyAlignment="1">
      <alignment horizontal="center" vertical="center"/>
    </xf>
    <xf numFmtId="0" fontId="0" fillId="4" borderId="11" xfId="0" applyFill="1" applyBorder="1" applyAlignment="1">
      <alignment horizontal="center" vertical="center"/>
    </xf>
    <xf numFmtId="14" fontId="1" fillId="3" borderId="2" xfId="0" applyNumberFormat="1" applyFont="1" applyFill="1" applyBorder="1" applyAlignment="1">
      <alignment horizontal="center" vertical="center" wrapText="1"/>
    </xf>
    <xf numFmtId="0" fontId="6" fillId="0" borderId="1" xfId="0" applyFont="1" applyBorder="1" applyAlignment="1">
      <alignment horizontal="center" vertical="center"/>
    </xf>
    <xf numFmtId="0" fontId="6" fillId="0" borderId="15" xfId="0" applyFont="1" applyBorder="1" applyAlignment="1">
      <alignment horizontal="center" vertical="center"/>
    </xf>
    <xf numFmtId="0" fontId="6" fillId="0" borderId="6" xfId="0" applyFont="1" applyBorder="1" applyAlignment="1">
      <alignment horizontal="center" vertical="center" wrapText="1"/>
    </xf>
    <xf numFmtId="0" fontId="6" fillId="0" borderId="1" xfId="0" applyFont="1" applyBorder="1" applyAlignment="1">
      <alignment horizontal="center" vertical="center" wrapText="1"/>
    </xf>
    <xf numFmtId="14" fontId="6" fillId="0" borderId="1" xfId="0" applyNumberFormat="1" applyFont="1" applyBorder="1" applyAlignment="1">
      <alignment horizontal="center" vertical="center"/>
    </xf>
    <xf numFmtId="0" fontId="0" fillId="0" borderId="18" xfId="0" applyBorder="1" applyAlignment="1">
      <alignment horizontal="center" vertical="center" wrapText="1"/>
    </xf>
    <xf numFmtId="1" fontId="7" fillId="0" borderId="1" xfId="0" applyNumberFormat="1" applyFont="1" applyFill="1" applyBorder="1" applyAlignment="1">
      <alignment horizontal="center" vertical="center"/>
    </xf>
    <xf numFmtId="1" fontId="1" fillId="0" borderId="1" xfId="0" applyNumberFormat="1" applyFont="1" applyFill="1" applyBorder="1" applyAlignment="1">
      <alignment horizontal="center" vertical="center"/>
    </xf>
    <xf numFmtId="0" fontId="1" fillId="0" borderId="0" xfId="0" applyFont="1" applyAlignment="1">
      <alignment horizontal="center" wrapText="1"/>
    </xf>
    <xf numFmtId="0" fontId="0" fillId="0" borderId="1" xfId="0" applyFill="1" applyBorder="1" applyAlignment="1">
      <alignment horizontal="center" vertical="center" wrapText="1"/>
    </xf>
    <xf numFmtId="0" fontId="8" fillId="0" borderId="1" xfId="1" applyBorder="1" applyAlignment="1">
      <alignment horizontal="center" vertical="center" wrapText="1"/>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14" fontId="11" fillId="0" borderId="1" xfId="0" applyNumberFormat="1" applyFont="1" applyBorder="1" applyAlignment="1">
      <alignment horizontal="center" vertical="center"/>
    </xf>
    <xf numFmtId="0" fontId="0" fillId="12" borderId="15" xfId="0" applyFill="1" applyBorder="1" applyAlignment="1">
      <alignment horizontal="center" vertical="center"/>
    </xf>
    <xf numFmtId="14" fontId="0" fillId="12" borderId="1" xfId="0" applyNumberFormat="1" applyFill="1" applyBorder="1" applyAlignment="1">
      <alignment horizontal="center" vertical="center"/>
    </xf>
    <xf numFmtId="14" fontId="0" fillId="0" borderId="1" xfId="0" applyNumberFormat="1" applyFill="1" applyBorder="1" applyAlignment="1">
      <alignment horizontal="center" vertical="center"/>
    </xf>
    <xf numFmtId="0" fontId="0" fillId="0" borderId="15" xfId="0" applyFill="1" applyBorder="1" applyAlignment="1">
      <alignment horizontal="center" vertical="center"/>
    </xf>
    <xf numFmtId="0" fontId="0" fillId="13" borderId="1" xfId="0" applyFill="1" applyBorder="1" applyAlignment="1">
      <alignment horizontal="center" vertical="center"/>
    </xf>
    <xf numFmtId="1" fontId="3" fillId="0" borderId="1" xfId="0" applyNumberFormat="1" applyFont="1" applyFill="1" applyBorder="1" applyAlignment="1">
      <alignment horizontal="center" vertical="center"/>
    </xf>
    <xf numFmtId="14" fontId="0" fillId="0" borderId="1" xfId="0" applyNumberFormat="1" applyFill="1" applyBorder="1" applyAlignment="1">
      <alignment horizontal="center" vertical="center" wrapText="1"/>
    </xf>
    <xf numFmtId="0" fontId="0" fillId="0" borderId="1" xfId="0" applyFill="1" applyBorder="1" applyAlignment="1">
      <alignment horizontal="center" vertical="center"/>
    </xf>
    <xf numFmtId="1" fontId="4" fillId="0" borderId="1" xfId="0" applyNumberFormat="1" applyFont="1" applyFill="1" applyBorder="1" applyAlignment="1">
      <alignment horizontal="center" vertical="center"/>
    </xf>
    <xf numFmtId="1" fontId="1" fillId="3" borderId="3" xfId="0" applyNumberFormat="1" applyFont="1" applyFill="1" applyBorder="1" applyAlignment="1">
      <alignment horizontal="center" vertical="center" wrapText="1"/>
    </xf>
    <xf numFmtId="0" fontId="1" fillId="3" borderId="25" xfId="0" applyFont="1" applyFill="1" applyBorder="1" applyAlignment="1">
      <alignment horizontal="center" vertical="center" wrapText="1"/>
    </xf>
    <xf numFmtId="14" fontId="1" fillId="3" borderId="21" xfId="0" applyNumberFormat="1" applyFont="1" applyFill="1" applyBorder="1" applyAlignment="1">
      <alignment horizontal="center" vertical="center" wrapText="1"/>
    </xf>
    <xf numFmtId="1" fontId="5" fillId="0" borderId="1" xfId="0" applyNumberFormat="1" applyFont="1" applyFill="1" applyBorder="1" applyAlignment="1">
      <alignment horizontal="center" vertical="center" wrapText="1"/>
    </xf>
    <xf numFmtId="3" fontId="5" fillId="0" borderId="1" xfId="0" applyNumberFormat="1" applyFont="1" applyFill="1" applyBorder="1" applyAlignment="1">
      <alignment horizontal="center" vertical="center" wrapText="1"/>
    </xf>
    <xf numFmtId="1" fontId="5" fillId="0" borderId="1" xfId="0" applyNumberFormat="1" applyFont="1" applyFill="1" applyBorder="1" applyAlignment="1">
      <alignment horizontal="center" vertical="center"/>
    </xf>
    <xf numFmtId="1" fontId="2" fillId="0" borderId="1" xfId="0" applyNumberFormat="1" applyFont="1" applyFill="1" applyBorder="1" applyAlignment="1">
      <alignment horizontal="center" vertical="center"/>
    </xf>
    <xf numFmtId="14" fontId="3" fillId="0" borderId="1" xfId="0" applyNumberFormat="1" applyFont="1" applyFill="1" applyBorder="1" applyAlignment="1">
      <alignment horizontal="center" vertical="center"/>
    </xf>
    <xf numFmtId="3" fontId="2" fillId="0" borderId="1" xfId="0" applyNumberFormat="1" applyFont="1" applyFill="1" applyBorder="1" applyAlignment="1">
      <alignment horizontal="center" vertical="center"/>
    </xf>
    <xf numFmtId="1" fontId="0" fillId="0" borderId="0" xfId="0" applyNumberFormat="1" applyAlignment="1">
      <alignment horizontal="center" vertical="center"/>
    </xf>
    <xf numFmtId="0" fontId="0" fillId="0" borderId="0" xfId="0" applyAlignment="1">
      <alignment horizontal="center" vertical="center"/>
    </xf>
    <xf numFmtId="0" fontId="2" fillId="14" borderId="1" xfId="0" applyFont="1" applyFill="1" applyBorder="1" applyAlignment="1">
      <alignment horizontal="center" vertical="center"/>
    </xf>
    <xf numFmtId="0" fontId="2" fillId="11" borderId="1" xfId="0" applyFont="1" applyFill="1" applyBorder="1" applyAlignment="1">
      <alignment horizontal="center" vertical="center"/>
    </xf>
    <xf numFmtId="1" fontId="2" fillId="0" borderId="1" xfId="0" applyNumberFormat="1" applyFont="1" applyFill="1" applyBorder="1" applyAlignment="1">
      <alignment horizontal="center" vertical="center" wrapText="1"/>
    </xf>
    <xf numFmtId="49" fontId="2" fillId="11" borderId="1" xfId="0" applyNumberFormat="1" applyFont="1" applyFill="1" applyBorder="1" applyAlignment="1">
      <alignment horizontal="center" vertical="center"/>
    </xf>
    <xf numFmtId="49" fontId="3" fillId="0" borderId="1"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0" xfId="0" applyFont="1"/>
    <xf numFmtId="14" fontId="4" fillId="0" borderId="1" xfId="0" applyNumberFormat="1" applyFont="1" applyFill="1" applyBorder="1" applyAlignment="1">
      <alignment horizontal="center" vertical="center"/>
    </xf>
    <xf numFmtId="14" fontId="0" fillId="0" borderId="0" xfId="0" applyNumberFormat="1" applyAlignment="1">
      <alignment horizontal="center" vertical="center"/>
    </xf>
    <xf numFmtId="0" fontId="0" fillId="4" borderId="1" xfId="0" applyFill="1" applyBorder="1" applyAlignment="1">
      <alignment horizontal="center" vertical="center" wrapText="1"/>
    </xf>
    <xf numFmtId="1" fontId="0" fillId="15" borderId="1" xfId="0" applyNumberFormat="1" applyFill="1" applyBorder="1" applyAlignment="1">
      <alignment horizontal="center" vertical="center"/>
    </xf>
    <xf numFmtId="1" fontId="0" fillId="0" borderId="1" xfId="0" applyNumberFormat="1" applyBorder="1" applyAlignment="1">
      <alignment horizontal="center" vertical="center"/>
    </xf>
    <xf numFmtId="14" fontId="8" fillId="0" borderId="1" xfId="1" applyNumberFormat="1" applyBorder="1" applyAlignment="1">
      <alignment horizontal="center" vertical="center" wrapText="1"/>
    </xf>
    <xf numFmtId="0" fontId="0" fillId="8" borderId="1" xfId="0" applyFill="1" applyBorder="1" applyAlignment="1">
      <alignment horizontal="center" vertical="center"/>
    </xf>
    <xf numFmtId="14" fontId="0" fillId="8" borderId="1" xfId="0" applyNumberFormat="1" applyFill="1" applyBorder="1" applyAlignment="1">
      <alignment horizontal="center" vertical="center"/>
    </xf>
    <xf numFmtId="3" fontId="0" fillId="0" borderId="1" xfId="0" applyNumberFormat="1" applyBorder="1" applyAlignment="1">
      <alignment horizontal="center" vertical="center"/>
    </xf>
    <xf numFmtId="0" fontId="0" fillId="2" borderId="0" xfId="0" applyFill="1" applyBorder="1"/>
    <xf numFmtId="0" fontId="1" fillId="3" borderId="29" xfId="0" applyFont="1" applyFill="1" applyBorder="1" applyAlignment="1">
      <alignment horizontal="center" vertical="center" wrapText="1"/>
    </xf>
    <xf numFmtId="0" fontId="1" fillId="0" borderId="14" xfId="0" applyFont="1" applyBorder="1" applyAlignment="1">
      <alignment horizontal="center" vertical="center" wrapText="1"/>
    </xf>
    <xf numFmtId="1" fontId="2" fillId="2" borderId="31" xfId="0" applyNumberFormat="1" applyFont="1" applyFill="1" applyBorder="1" applyAlignment="1">
      <alignment horizontal="center" vertical="center"/>
    </xf>
    <xf numFmtId="1" fontId="5" fillId="2" borderId="32" xfId="0" applyNumberFormat="1" applyFont="1" applyFill="1" applyBorder="1" applyAlignment="1">
      <alignment horizontal="center" vertical="center" wrapText="1"/>
    </xf>
    <xf numFmtId="1" fontId="5" fillId="2" borderId="32" xfId="0" applyNumberFormat="1" applyFont="1" applyFill="1" applyBorder="1" applyAlignment="1">
      <alignment horizontal="center" vertical="center"/>
    </xf>
    <xf numFmtId="1" fontId="2" fillId="2" borderId="32" xfId="0" applyNumberFormat="1" applyFont="1" applyFill="1" applyBorder="1" applyAlignment="1">
      <alignment horizontal="center" vertical="center" wrapText="1"/>
    </xf>
    <xf numFmtId="1" fontId="2" fillId="2" borderId="32" xfId="0" applyNumberFormat="1" applyFont="1" applyFill="1" applyBorder="1" applyAlignment="1">
      <alignment horizontal="center" vertical="center"/>
    </xf>
    <xf numFmtId="1" fontId="5" fillId="2" borderId="33" xfId="0" applyNumberFormat="1" applyFont="1" applyFill="1" applyBorder="1" applyAlignment="1">
      <alignment horizontal="center" vertical="center"/>
    </xf>
    <xf numFmtId="1" fontId="2" fillId="2" borderId="33" xfId="0" applyNumberFormat="1" applyFont="1" applyFill="1" applyBorder="1" applyAlignment="1">
      <alignment horizontal="center" vertical="center"/>
    </xf>
    <xf numFmtId="1" fontId="5" fillId="2" borderId="34" xfId="0" applyNumberFormat="1" applyFont="1" applyFill="1" applyBorder="1" applyAlignment="1">
      <alignment horizontal="center" vertical="center"/>
    </xf>
    <xf numFmtId="1" fontId="5" fillId="2" borderId="31" xfId="0" applyNumberFormat="1" applyFont="1" applyFill="1" applyBorder="1" applyAlignment="1">
      <alignment horizontal="center" vertical="center"/>
    </xf>
    <xf numFmtId="49" fontId="5" fillId="2" borderId="9" xfId="0" applyNumberFormat="1" applyFont="1" applyFill="1" applyBorder="1" applyAlignment="1">
      <alignment horizontal="center" vertical="center"/>
    </xf>
    <xf numFmtId="0" fontId="3" fillId="0" borderId="9" xfId="0" applyFont="1" applyFill="1" applyBorder="1" applyAlignment="1">
      <alignment horizontal="center" vertical="center"/>
    </xf>
    <xf numFmtId="1" fontId="3" fillId="0" borderId="36" xfId="0" applyNumberFormat="1" applyFont="1" applyFill="1" applyBorder="1" applyAlignment="1">
      <alignment horizontal="center" vertical="center"/>
    </xf>
    <xf numFmtId="14" fontId="0" fillId="0" borderId="9" xfId="0" applyNumberFormat="1" applyBorder="1" applyAlignment="1">
      <alignment horizontal="center" vertical="center" wrapText="1"/>
    </xf>
    <xf numFmtId="0" fontId="0" fillId="0" borderId="9" xfId="0" applyBorder="1" applyAlignment="1">
      <alignment horizontal="center" vertical="center" wrapText="1"/>
    </xf>
    <xf numFmtId="0" fontId="0" fillId="0" borderId="1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xf>
    <xf numFmtId="0" fontId="0" fillId="4" borderId="9" xfId="0" applyFill="1" applyBorder="1" applyAlignment="1">
      <alignment horizontal="center" vertical="center"/>
    </xf>
    <xf numFmtId="0" fontId="0" fillId="0" borderId="17" xfId="0" applyBorder="1" applyAlignment="1">
      <alignment horizontal="center" vertical="center"/>
    </xf>
    <xf numFmtId="0" fontId="0" fillId="2" borderId="37" xfId="0" applyFill="1" applyBorder="1"/>
    <xf numFmtId="0" fontId="0" fillId="0" borderId="0" xfId="0" applyNumberFormat="1"/>
    <xf numFmtId="0" fontId="0" fillId="0" borderId="0" xfId="0" pivotButton="1"/>
    <xf numFmtId="0" fontId="0" fillId="0" borderId="0" xfId="0" applyAlignment="1">
      <alignment horizontal="left"/>
    </xf>
    <xf numFmtId="1" fontId="1" fillId="2" borderId="1" xfId="0" applyNumberFormat="1" applyFont="1" applyFill="1" applyBorder="1" applyAlignment="1">
      <alignment horizontal="center" vertical="center"/>
    </xf>
    <xf numFmtId="1" fontId="7" fillId="2" borderId="1" xfId="0" applyNumberFormat="1" applyFont="1" applyFill="1" applyBorder="1" applyAlignment="1">
      <alignment horizontal="center" vertical="center"/>
    </xf>
    <xf numFmtId="1" fontId="1" fillId="2" borderId="9" xfId="0" applyNumberFormat="1" applyFont="1" applyFill="1" applyBorder="1" applyAlignment="1">
      <alignment horizontal="center" vertical="center"/>
    </xf>
    <xf numFmtId="1" fontId="0" fillId="0" borderId="1" xfId="0" applyNumberFormat="1" applyBorder="1" applyAlignment="1">
      <alignment horizontal="center" vertical="center" wrapText="1"/>
    </xf>
    <xf numFmtId="0" fontId="0" fillId="0" borderId="0" xfId="0" applyAlignment="1">
      <alignment horizontal="center" wrapText="1"/>
    </xf>
    <xf numFmtId="1" fontId="0" fillId="15" borderId="38" xfId="0" applyNumberFormat="1" applyFill="1" applyBorder="1" applyAlignment="1">
      <alignment horizontal="center" vertical="center"/>
    </xf>
    <xf numFmtId="1" fontId="4" fillId="0" borderId="32" xfId="0" applyNumberFormat="1" applyFont="1" applyFill="1" applyBorder="1" applyAlignment="1">
      <alignment horizontal="center" vertical="center" wrapText="1"/>
    </xf>
    <xf numFmtId="14" fontId="6" fillId="0" borderId="1" xfId="0" applyNumberFormat="1" applyFont="1" applyFill="1" applyBorder="1" applyAlignment="1">
      <alignment horizontal="center" vertical="center"/>
    </xf>
    <xf numFmtId="0" fontId="6" fillId="0" borderId="15" xfId="0" applyFont="1" applyFill="1" applyBorder="1" applyAlignment="1">
      <alignment horizontal="center" vertical="center"/>
    </xf>
    <xf numFmtId="0" fontId="6" fillId="4" borderId="1" xfId="0" applyFont="1" applyFill="1" applyBorder="1" applyAlignment="1">
      <alignment horizontal="center" vertical="center"/>
    </xf>
    <xf numFmtId="0" fontId="0" fillId="9" borderId="1" xfId="0" applyFill="1" applyBorder="1" applyAlignment="1">
      <alignment horizontal="center" vertical="center"/>
    </xf>
    <xf numFmtId="14" fontId="0" fillId="13" borderId="1" xfId="0" applyNumberFormat="1" applyFill="1" applyBorder="1" applyAlignment="1">
      <alignment horizontal="center" vertical="center"/>
    </xf>
    <xf numFmtId="0" fontId="0" fillId="0" borderId="7" xfId="0" applyBorder="1" applyAlignment="1">
      <alignment horizontal="center" vertical="center" wrapText="1"/>
    </xf>
    <xf numFmtId="1" fontId="5" fillId="2" borderId="35" xfId="0" applyNumberFormat="1" applyFont="1" applyFill="1" applyBorder="1" applyAlignment="1">
      <alignment horizontal="center" vertical="center"/>
    </xf>
    <xf numFmtId="0" fontId="4" fillId="0" borderId="9" xfId="0" applyFont="1" applyFill="1" applyBorder="1" applyAlignment="1">
      <alignment horizontal="center" vertical="center"/>
    </xf>
    <xf numFmtId="49" fontId="4" fillId="0" borderId="22" xfId="0" applyNumberFormat="1" applyFont="1" applyFill="1" applyBorder="1" applyAlignment="1">
      <alignment horizontal="center" vertical="center"/>
    </xf>
    <xf numFmtId="1" fontId="1" fillId="2" borderId="11" xfId="0" applyNumberFormat="1" applyFont="1" applyFill="1" applyBorder="1" applyAlignment="1">
      <alignment horizontal="center" vertical="center"/>
    </xf>
    <xf numFmtId="0" fontId="0" fillId="0" borderId="0" xfId="0" applyBorder="1" applyAlignment="1">
      <alignment horizontal="center" vertical="center"/>
    </xf>
    <xf numFmtId="0" fontId="12" fillId="0" borderId="1" xfId="0" applyFont="1" applyBorder="1" applyAlignment="1">
      <alignment horizontal="center" vertical="center"/>
    </xf>
    <xf numFmtId="0" fontId="13" fillId="0" borderId="1" xfId="0" applyFont="1" applyBorder="1" applyAlignment="1">
      <alignment horizontal="center" vertical="center"/>
    </xf>
    <xf numFmtId="0" fontId="12" fillId="0" borderId="15" xfId="0" applyFont="1" applyBorder="1" applyAlignment="1">
      <alignment horizontal="center" vertical="center"/>
    </xf>
    <xf numFmtId="0" fontId="15" fillId="0" borderId="40" xfId="0" applyFont="1" applyFill="1" applyBorder="1" applyAlignment="1">
      <alignment horizontal="center"/>
    </xf>
    <xf numFmtId="0" fontId="15" fillId="0" borderId="41" xfId="0" applyFont="1" applyFill="1" applyBorder="1" applyAlignment="1">
      <alignment horizontal="center"/>
    </xf>
    <xf numFmtId="0" fontId="15" fillId="0" borderId="41" xfId="0" applyFont="1" applyFill="1" applyBorder="1" applyAlignment="1"/>
    <xf numFmtId="0" fontId="0" fillId="0" borderId="0" xfId="0" applyFont="1" applyAlignment="1"/>
    <xf numFmtId="0" fontId="15" fillId="0" borderId="40" xfId="0" applyFont="1" applyFill="1" applyBorder="1" applyAlignment="1"/>
    <xf numFmtId="0" fontId="15" fillId="0" borderId="42" xfId="0" applyFont="1" applyFill="1" applyBorder="1" applyAlignment="1">
      <alignment horizontal="center"/>
    </xf>
    <xf numFmtId="0" fontId="15" fillId="0" borderId="42" xfId="0" applyFont="1" applyFill="1" applyBorder="1" applyAlignment="1"/>
    <xf numFmtId="0" fontId="16" fillId="0" borderId="0" xfId="0" applyFont="1" applyAlignment="1"/>
    <xf numFmtId="0" fontId="15" fillId="0" borderId="43" xfId="0" applyFont="1" applyFill="1" applyBorder="1" applyAlignment="1"/>
    <xf numFmtId="0" fontId="12" fillId="17" borderId="0" xfId="0" applyFont="1" applyFill="1" applyAlignment="1"/>
    <xf numFmtId="0" fontId="15" fillId="0" borderId="1" xfId="0" applyFont="1" applyFill="1" applyBorder="1" applyAlignment="1"/>
    <xf numFmtId="0" fontId="16" fillId="17" borderId="0" xfId="0" applyFont="1" applyFill="1" applyAlignment="1"/>
    <xf numFmtId="0" fontId="12" fillId="18" borderId="0" xfId="0" applyFont="1" applyFill="1" applyAlignment="1"/>
    <xf numFmtId="0" fontId="0" fillId="0" borderId="0" xfId="0" applyFont="1" applyFill="1" applyAlignment="1"/>
    <xf numFmtId="0" fontId="0" fillId="0" borderId="0" xfId="0" applyFont="1" applyFill="1" applyAlignment="1">
      <alignment horizontal="center"/>
    </xf>
    <xf numFmtId="0" fontId="17" fillId="0" borderId="0" xfId="0" applyFont="1" applyFill="1" applyBorder="1" applyAlignment="1">
      <alignment horizontal="center"/>
    </xf>
    <xf numFmtId="0" fontId="15" fillId="11" borderId="44" xfId="0" applyFont="1" applyFill="1" applyBorder="1" applyAlignment="1">
      <alignment horizontal="center"/>
    </xf>
    <xf numFmtId="0" fontId="15" fillId="11" borderId="1" xfId="0" applyFont="1" applyFill="1" applyBorder="1" applyAlignment="1">
      <alignment horizontal="center" wrapText="1"/>
    </xf>
    <xf numFmtId="0" fontId="15" fillId="11" borderId="42" xfId="0" applyFont="1" applyFill="1" applyBorder="1" applyAlignment="1">
      <alignment horizontal="center" wrapText="1"/>
    </xf>
    <xf numFmtId="0" fontId="18" fillId="16" borderId="46" xfId="0" applyFont="1" applyFill="1" applyBorder="1" applyAlignment="1">
      <alignment horizontal="center"/>
    </xf>
    <xf numFmtId="0" fontId="18" fillId="16" borderId="47" xfId="0" applyFont="1" applyFill="1" applyBorder="1" applyAlignment="1">
      <alignment horizontal="center"/>
    </xf>
    <xf numFmtId="0" fontId="18" fillId="16" borderId="1" xfId="0" applyFont="1" applyFill="1" applyBorder="1" applyAlignment="1">
      <alignment horizontal="center" vertical="center" wrapText="1"/>
    </xf>
    <xf numFmtId="0" fontId="18" fillId="16" borderId="42" xfId="0" applyFont="1" applyFill="1" applyBorder="1" applyAlignment="1">
      <alignment horizontal="center" vertical="center" wrapText="1"/>
    </xf>
    <xf numFmtId="0" fontId="18" fillId="16" borderId="46" xfId="0" applyFont="1" applyFill="1" applyBorder="1" applyAlignment="1">
      <alignment horizontal="center" vertical="center" wrapText="1"/>
    </xf>
    <xf numFmtId="0" fontId="18" fillId="11" borderId="46" xfId="0" applyFont="1" applyFill="1" applyBorder="1" applyAlignment="1">
      <alignment horizontal="center"/>
    </xf>
    <xf numFmtId="0" fontId="18" fillId="11" borderId="47" xfId="0" applyFont="1" applyFill="1" applyBorder="1" applyAlignment="1">
      <alignment horizontal="center"/>
    </xf>
    <xf numFmtId="0" fontId="0" fillId="11" borderId="1" xfId="0" applyFill="1" applyBorder="1"/>
    <xf numFmtId="0" fontId="18" fillId="11" borderId="42" xfId="0" applyFont="1" applyFill="1" applyBorder="1" applyAlignment="1">
      <alignment horizontal="center"/>
    </xf>
    <xf numFmtId="0" fontId="18" fillId="16" borderId="46" xfId="0" applyFont="1" applyFill="1" applyBorder="1" applyAlignment="1">
      <alignment horizontal="center" vertical="center"/>
    </xf>
    <xf numFmtId="0" fontId="18" fillId="16" borderId="47" xfId="0" applyFont="1" applyFill="1" applyBorder="1" applyAlignment="1">
      <alignment horizontal="center" vertical="center"/>
    </xf>
    <xf numFmtId="0" fontId="0" fillId="16" borderId="1" xfId="0" applyFill="1" applyBorder="1"/>
    <xf numFmtId="0" fontId="18" fillId="16" borderId="42" xfId="0" applyFont="1" applyFill="1" applyBorder="1" applyAlignment="1">
      <alignment horizontal="center" vertical="center"/>
    </xf>
    <xf numFmtId="0" fontId="18" fillId="16" borderId="1" xfId="0" applyFont="1" applyFill="1" applyBorder="1" applyAlignment="1">
      <alignment horizontal="center"/>
    </xf>
    <xf numFmtId="0" fontId="18" fillId="16" borderId="42" xfId="0" applyFont="1" applyFill="1" applyBorder="1" applyAlignment="1">
      <alignment horizontal="center"/>
    </xf>
    <xf numFmtId="0" fontId="1" fillId="0" borderId="0" xfId="0" applyFont="1" applyAlignment="1">
      <alignment horizontal="center"/>
    </xf>
    <xf numFmtId="0" fontId="15" fillId="11" borderId="1" xfId="0" applyFont="1" applyFill="1" applyBorder="1" applyAlignment="1">
      <alignment horizontal="center"/>
    </xf>
    <xf numFmtId="3" fontId="15" fillId="11" borderId="1" xfId="0" applyNumberFormat="1" applyFont="1" applyFill="1" applyBorder="1" applyAlignment="1">
      <alignment horizontal="center"/>
    </xf>
    <xf numFmtId="0" fontId="21" fillId="0" borderId="0" xfId="0" applyFont="1"/>
    <xf numFmtId="0" fontId="21" fillId="0" borderId="48" xfId="0" applyFont="1" applyBorder="1" applyAlignment="1">
      <alignment horizontal="center"/>
    </xf>
    <xf numFmtId="14" fontId="21" fillId="0" borderId="48" xfId="0" applyNumberFormat="1" applyFont="1" applyBorder="1" applyAlignment="1">
      <alignment horizontal="center"/>
    </xf>
    <xf numFmtId="0" fontId="21" fillId="0" borderId="48" xfId="0" applyFont="1" applyBorder="1" applyAlignment="1">
      <alignment horizontal="center" vertical="center"/>
    </xf>
    <xf numFmtId="14" fontId="21" fillId="0" borderId="48" xfId="0" applyNumberFormat="1" applyFont="1" applyBorder="1" applyAlignment="1">
      <alignment horizontal="center" vertical="center"/>
    </xf>
    <xf numFmtId="0" fontId="21" fillId="0" borderId="49" xfId="0" applyFont="1" applyBorder="1" applyAlignment="1">
      <alignment horizontal="center"/>
    </xf>
    <xf numFmtId="14" fontId="21" fillId="0" borderId="49" xfId="0" applyNumberFormat="1" applyFont="1" applyBorder="1" applyAlignment="1">
      <alignment horizontal="center"/>
    </xf>
    <xf numFmtId="0" fontId="21" fillId="0" borderId="1" xfId="0" applyFont="1" applyFill="1" applyBorder="1" applyAlignment="1">
      <alignment horizontal="center"/>
    </xf>
    <xf numFmtId="14" fontId="21" fillId="0" borderId="1" xfId="0" applyNumberFormat="1" applyFont="1" applyFill="1" applyBorder="1" applyAlignment="1">
      <alignment horizontal="center"/>
    </xf>
    <xf numFmtId="0" fontId="21" fillId="0" borderId="0" xfId="0" applyFont="1" applyFill="1" applyAlignment="1">
      <alignment horizontal="center"/>
    </xf>
    <xf numFmtId="0" fontId="21" fillId="0" borderId="50" xfId="0" applyFont="1" applyBorder="1" applyAlignment="1">
      <alignment horizontal="center"/>
    </xf>
    <xf numFmtId="14" fontId="21" fillId="0" borderId="50" xfId="0" applyNumberFormat="1" applyFont="1" applyBorder="1" applyAlignment="1">
      <alignment horizontal="center"/>
    </xf>
    <xf numFmtId="0" fontId="21" fillId="0" borderId="48" xfId="0" applyFont="1" applyBorder="1" applyAlignment="1"/>
    <xf numFmtId="0" fontId="21" fillId="0" borderId="0" xfId="0" applyFont="1" applyAlignment="1">
      <alignment horizontal="center"/>
    </xf>
    <xf numFmtId="0" fontId="11" fillId="0" borderId="0" xfId="0" applyFont="1" applyFill="1" applyAlignment="1"/>
    <xf numFmtId="0" fontId="23" fillId="16" borderId="1" xfId="0" applyFont="1" applyFill="1" applyBorder="1" applyAlignment="1">
      <alignment vertical="center" wrapText="1"/>
    </xf>
    <xf numFmtId="164" fontId="23" fillId="16" borderId="1" xfId="0" applyNumberFormat="1" applyFont="1" applyFill="1" applyBorder="1" applyAlignment="1">
      <alignment vertical="center" wrapText="1"/>
    </xf>
    <xf numFmtId="0" fontId="23" fillId="16" borderId="52" xfId="0" applyFont="1" applyFill="1" applyBorder="1" applyAlignment="1">
      <alignment vertical="center" wrapText="1"/>
    </xf>
    <xf numFmtId="0" fontId="23" fillId="8" borderId="1" xfId="0" applyFont="1" applyFill="1" applyBorder="1"/>
    <xf numFmtId="164" fontId="23" fillId="8" borderId="1" xfId="0" applyNumberFormat="1" applyFont="1" applyFill="1" applyBorder="1"/>
    <xf numFmtId="0" fontId="23" fillId="8" borderId="52" xfId="0" applyFont="1" applyFill="1" applyBorder="1"/>
    <xf numFmtId="0" fontId="24" fillId="0" borderId="53" xfId="0" applyFont="1" applyFill="1" applyBorder="1" applyAlignment="1"/>
    <xf numFmtId="0" fontId="23" fillId="8" borderId="1" xfId="0" applyFont="1" applyFill="1" applyBorder="1" applyAlignment="1"/>
    <xf numFmtId="14" fontId="23" fillId="8" borderId="1" xfId="0" applyNumberFormat="1" applyFont="1" applyFill="1" applyBorder="1"/>
    <xf numFmtId="0" fontId="23" fillId="0" borderId="1" xfId="0" applyFont="1" applyBorder="1"/>
    <xf numFmtId="164" fontId="23" fillId="0" borderId="1" xfId="0" applyNumberFormat="1" applyFont="1" applyBorder="1"/>
    <xf numFmtId="0" fontId="23" fillId="0" borderId="52" xfId="0" applyFont="1" applyBorder="1"/>
    <xf numFmtId="0" fontId="23" fillId="0" borderId="1" xfId="0" applyFont="1" applyBorder="1" applyAlignment="1"/>
    <xf numFmtId="0" fontId="23" fillId="0" borderId="1" xfId="0" applyFont="1" applyBorder="1" applyAlignment="1">
      <alignment vertical="center" wrapText="1"/>
    </xf>
    <xf numFmtId="14" fontId="23" fillId="0" borderId="1" xfId="0" applyNumberFormat="1" applyFont="1" applyBorder="1" applyAlignment="1">
      <alignment vertical="center" wrapText="1"/>
    </xf>
    <xf numFmtId="0" fontId="23" fillId="0" borderId="52" xfId="0" applyFont="1" applyBorder="1" applyAlignment="1">
      <alignment vertical="center" wrapText="1"/>
    </xf>
    <xf numFmtId="164" fontId="23" fillId="0" borderId="1" xfId="0" applyNumberFormat="1" applyFont="1" applyBorder="1" applyAlignment="1">
      <alignment vertical="center" wrapText="1"/>
    </xf>
    <xf numFmtId="14" fontId="23" fillId="0" borderId="1" xfId="0" applyNumberFormat="1" applyFont="1" applyBorder="1"/>
    <xf numFmtId="0" fontId="23" fillId="0" borderId="1" xfId="0" applyFont="1" applyFill="1" applyBorder="1" applyAlignment="1">
      <alignment vertical="center" wrapText="1"/>
    </xf>
    <xf numFmtId="164" fontId="23" fillId="0" borderId="1" xfId="0" applyNumberFormat="1" applyFont="1" applyFill="1" applyBorder="1" applyAlignment="1">
      <alignment vertical="center" wrapText="1"/>
    </xf>
    <xf numFmtId="0" fontId="24" fillId="0" borderId="38" xfId="0" applyFont="1" applyFill="1" applyBorder="1" applyAlignment="1">
      <alignment vertical="center" wrapText="1"/>
    </xf>
    <xf numFmtId="0" fontId="0" fillId="0" borderId="0" xfId="0" applyFont="1" applyFill="1"/>
    <xf numFmtId="0" fontId="23" fillId="0" borderId="1" xfId="0" applyFont="1" applyFill="1" applyBorder="1"/>
    <xf numFmtId="0" fontId="23" fillId="0" borderId="1" xfId="0" applyFont="1" applyFill="1" applyBorder="1" applyAlignment="1"/>
    <xf numFmtId="14" fontId="23" fillId="0" borderId="1" xfId="0" applyNumberFormat="1" applyFont="1" applyFill="1" applyBorder="1"/>
    <xf numFmtId="0" fontId="24" fillId="0" borderId="38" xfId="0" applyFont="1" applyFill="1" applyBorder="1"/>
    <xf numFmtId="164" fontId="23" fillId="0" borderId="1" xfId="0" applyNumberFormat="1" applyFont="1" applyFill="1" applyBorder="1"/>
    <xf numFmtId="0" fontId="25" fillId="0" borderId="1" xfId="0" applyFont="1" applyFill="1" applyBorder="1"/>
    <xf numFmtId="164" fontId="25" fillId="0" borderId="1" xfId="0" applyNumberFormat="1" applyFont="1" applyFill="1" applyBorder="1"/>
    <xf numFmtId="0" fontId="11" fillId="0" borderId="0" xfId="0" applyFont="1" applyFill="1"/>
    <xf numFmtId="0" fontId="14" fillId="0" borderId="0" xfId="0" applyFont="1" applyAlignment="1">
      <alignment horizontal="center" vertical="center"/>
    </xf>
    <xf numFmtId="0" fontId="21" fillId="0" borderId="57" xfId="0" applyFont="1" applyBorder="1" applyAlignment="1">
      <alignment horizontal="center"/>
    </xf>
    <xf numFmtId="0" fontId="21" fillId="0" borderId="58" xfId="0" applyFont="1" applyBorder="1" applyAlignment="1">
      <alignment horizontal="center"/>
    </xf>
    <xf numFmtId="0" fontId="21" fillId="0" borderId="15" xfId="0" applyFont="1" applyFill="1" applyBorder="1" applyAlignment="1">
      <alignment horizontal="center"/>
    </xf>
    <xf numFmtId="0" fontId="21" fillId="0" borderId="59" xfId="0" applyFont="1" applyBorder="1" applyAlignment="1">
      <alignment horizontal="center"/>
    </xf>
    <xf numFmtId="0" fontId="21" fillId="0" borderId="1" xfId="0" applyFont="1" applyBorder="1"/>
    <xf numFmtId="0" fontId="21" fillId="0" borderId="6" xfId="0" applyFont="1" applyBorder="1"/>
    <xf numFmtId="0" fontId="21" fillId="0" borderId="7" xfId="0" applyFont="1" applyBorder="1"/>
    <xf numFmtId="0" fontId="21" fillId="0" borderId="6" xfId="0" applyFont="1" applyFill="1" applyBorder="1" applyAlignment="1">
      <alignment horizontal="center"/>
    </xf>
    <xf numFmtId="0" fontId="21" fillId="0" borderId="7" xfId="0" applyFont="1" applyFill="1" applyBorder="1" applyAlignment="1">
      <alignment horizontal="center"/>
    </xf>
    <xf numFmtId="0" fontId="21" fillId="0" borderId="8" xfId="0" applyFont="1" applyBorder="1"/>
    <xf numFmtId="0" fontId="21" fillId="0" borderId="9" xfId="0" applyFont="1" applyBorder="1"/>
    <xf numFmtId="0" fontId="21" fillId="0" borderId="10" xfId="0" applyFont="1" applyBorder="1"/>
    <xf numFmtId="0" fontId="21" fillId="0" borderId="24" xfId="0" applyFont="1" applyBorder="1"/>
    <xf numFmtId="0" fontId="21" fillId="0" borderId="11" xfId="0" applyFont="1" applyBorder="1"/>
    <xf numFmtId="0" fontId="21" fillId="0" borderId="60" xfId="0" applyFont="1" applyBorder="1"/>
    <xf numFmtId="0" fontId="20" fillId="3" borderId="61" xfId="0" applyFont="1" applyFill="1" applyBorder="1" applyAlignment="1">
      <alignment horizontal="center" vertical="center"/>
    </xf>
    <xf numFmtId="0" fontId="20" fillId="3" borderId="62" xfId="0" applyFont="1" applyFill="1" applyBorder="1" applyAlignment="1">
      <alignment horizontal="center" vertical="center"/>
    </xf>
    <xf numFmtId="0" fontId="1" fillId="3" borderId="63" xfId="0" applyFont="1" applyFill="1" applyBorder="1" applyAlignment="1">
      <alignment horizontal="center" vertical="center" wrapText="1"/>
    </xf>
    <xf numFmtId="14" fontId="1" fillId="3" borderId="63" xfId="0" applyNumberFormat="1" applyFont="1" applyFill="1" applyBorder="1" applyAlignment="1">
      <alignment horizontal="center" vertical="center" wrapText="1"/>
    </xf>
    <xf numFmtId="0" fontId="1" fillId="3" borderId="64" xfId="0" applyFont="1" applyFill="1" applyBorder="1" applyAlignment="1">
      <alignment horizontal="center" vertical="center" wrapText="1"/>
    </xf>
    <xf numFmtId="0" fontId="21" fillId="0" borderId="16" xfId="0" applyFont="1" applyBorder="1"/>
    <xf numFmtId="0" fontId="21" fillId="0" borderId="15" xfId="0" applyFont="1" applyBorder="1"/>
    <xf numFmtId="0" fontId="21" fillId="0" borderId="17" xfId="0" applyFont="1" applyBorder="1"/>
    <xf numFmtId="0" fontId="21" fillId="0" borderId="39" xfId="0" applyFont="1" applyBorder="1"/>
    <xf numFmtId="0" fontId="21" fillId="0" borderId="18" xfId="0" applyFont="1" applyBorder="1"/>
    <xf numFmtId="0" fontId="21" fillId="0" borderId="18" xfId="0" applyFont="1" applyFill="1" applyBorder="1" applyAlignment="1">
      <alignment horizontal="center"/>
    </xf>
    <xf numFmtId="0" fontId="21" fillId="0" borderId="23" xfId="0" applyFont="1" applyBorder="1"/>
    <xf numFmtId="0" fontId="1" fillId="3" borderId="65" xfId="0" applyFont="1" applyFill="1" applyBorder="1" applyAlignment="1">
      <alignment horizontal="center" vertical="center" wrapText="1"/>
    </xf>
    <xf numFmtId="0" fontId="21" fillId="23" borderId="66" xfId="0" applyFont="1" applyFill="1" applyBorder="1"/>
    <xf numFmtId="0" fontId="21" fillId="23" borderId="67" xfId="0" applyFont="1" applyFill="1" applyBorder="1"/>
    <xf numFmtId="0" fontId="21" fillId="23" borderId="67" xfId="0" applyFont="1" applyFill="1" applyBorder="1" applyAlignment="1">
      <alignment horizontal="center"/>
    </xf>
    <xf numFmtId="0" fontId="21" fillId="23" borderId="68" xfId="0" applyFont="1" applyFill="1" applyBorder="1"/>
    <xf numFmtId="0" fontId="15" fillId="11" borderId="0" xfId="0" applyFont="1" applyFill="1" applyBorder="1" applyAlignment="1">
      <alignment horizontal="center" wrapText="1"/>
    </xf>
    <xf numFmtId="0" fontId="18" fillId="16" borderId="0" xfId="0" applyFont="1" applyFill="1" applyBorder="1" applyAlignment="1">
      <alignment horizontal="center" vertical="center" wrapText="1"/>
    </xf>
    <xf numFmtId="0" fontId="0" fillId="11" borderId="0" xfId="0" applyFill="1" applyBorder="1"/>
    <xf numFmtId="0" fontId="0" fillId="16" borderId="0" xfId="0" applyFill="1" applyBorder="1"/>
    <xf numFmtId="0" fontId="18" fillId="16" borderId="0" xfId="0" applyFont="1" applyFill="1" applyBorder="1" applyAlignment="1">
      <alignment horizontal="center"/>
    </xf>
    <xf numFmtId="3" fontId="21" fillId="2" borderId="50" xfId="0" applyNumberFormat="1" applyFont="1" applyFill="1" applyBorder="1" applyAlignment="1">
      <alignment horizontal="center"/>
    </xf>
    <xf numFmtId="3" fontId="21" fillId="2" borderId="48" xfId="0" applyNumberFormat="1" applyFont="1" applyFill="1" applyBorder="1" applyAlignment="1">
      <alignment horizontal="center"/>
    </xf>
    <xf numFmtId="3" fontId="21" fillId="2" borderId="48" xfId="0" applyNumberFormat="1" applyFont="1" applyFill="1" applyBorder="1" applyAlignment="1">
      <alignment horizontal="center" vertical="center"/>
    </xf>
    <xf numFmtId="3" fontId="21" fillId="2" borderId="49" xfId="0" applyNumberFormat="1" applyFont="1" applyFill="1" applyBorder="1" applyAlignment="1">
      <alignment horizontal="center"/>
    </xf>
    <xf numFmtId="3" fontId="21" fillId="2" borderId="1" xfId="0" applyNumberFormat="1" applyFont="1" applyFill="1" applyBorder="1" applyAlignment="1">
      <alignment horizontal="center"/>
    </xf>
    <xf numFmtId="0" fontId="15" fillId="0" borderId="43" xfId="0" applyFont="1" applyFill="1" applyBorder="1" applyAlignment="1">
      <alignment horizontal="center"/>
    </xf>
    <xf numFmtId="0" fontId="15" fillId="0" borderId="0" xfId="0" applyFont="1" applyFill="1" applyBorder="1" applyAlignment="1">
      <alignment horizontal="center"/>
    </xf>
    <xf numFmtId="3" fontId="15" fillId="2" borderId="40" xfId="0" applyNumberFormat="1" applyFont="1" applyFill="1" applyBorder="1" applyAlignment="1">
      <alignment horizontal="center"/>
    </xf>
    <xf numFmtId="0" fontId="15" fillId="2" borderId="40" xfId="0" applyFont="1" applyFill="1" applyBorder="1" applyAlignment="1">
      <alignment horizontal="center"/>
    </xf>
    <xf numFmtId="0" fontId="15" fillId="2" borderId="42" xfId="0" applyFont="1" applyFill="1" applyBorder="1" applyAlignment="1">
      <alignment horizontal="center"/>
    </xf>
    <xf numFmtId="3" fontId="15" fillId="2" borderId="42" xfId="0" applyNumberFormat="1" applyFont="1" applyFill="1" applyBorder="1" applyAlignment="1">
      <alignment horizontal="center"/>
    </xf>
    <xf numFmtId="1" fontId="2" fillId="2" borderId="30" xfId="0" applyNumberFormat="1" applyFont="1" applyFill="1" applyBorder="1" applyAlignment="1">
      <alignment horizontal="center" vertical="center"/>
    </xf>
    <xf numFmtId="0" fontId="2" fillId="5" borderId="11" xfId="0" applyFont="1" applyFill="1" applyBorder="1" applyAlignment="1">
      <alignment horizontal="center" vertical="center"/>
    </xf>
    <xf numFmtId="1" fontId="26" fillId="2" borderId="32" xfId="0" applyNumberFormat="1" applyFont="1" applyFill="1" applyBorder="1" applyAlignment="1">
      <alignment horizontal="center" vertical="center" wrapText="1"/>
    </xf>
    <xf numFmtId="49" fontId="26" fillId="11" borderId="1" xfId="0" applyNumberFormat="1" applyFont="1" applyFill="1" applyBorder="1" applyAlignment="1">
      <alignment horizontal="center" vertical="center"/>
    </xf>
    <xf numFmtId="49" fontId="27" fillId="0" borderId="1" xfId="0" applyNumberFormat="1" applyFont="1" applyFill="1" applyBorder="1" applyAlignment="1">
      <alignment horizontal="center" vertical="center"/>
    </xf>
    <xf numFmtId="0" fontId="27" fillId="0" borderId="1" xfId="0" applyFont="1" applyFill="1" applyBorder="1" applyAlignment="1">
      <alignment horizontal="center" vertical="center"/>
    </xf>
    <xf numFmtId="1" fontId="27" fillId="0" borderId="11" xfId="0" applyNumberFormat="1" applyFont="1" applyFill="1" applyBorder="1" applyAlignment="1">
      <alignment horizontal="center" vertical="center"/>
    </xf>
    <xf numFmtId="14" fontId="6" fillId="0" borderId="1" xfId="0" applyNumberFormat="1" applyFont="1" applyBorder="1" applyAlignment="1">
      <alignment horizontal="center" vertical="center" wrapText="1"/>
    </xf>
    <xf numFmtId="1" fontId="28" fillId="2" borderId="1" xfId="0" applyNumberFormat="1" applyFont="1" applyFill="1" applyBorder="1" applyAlignment="1">
      <alignment horizontal="center" vertical="center"/>
    </xf>
    <xf numFmtId="0" fontId="6" fillId="0" borderId="15" xfId="0" applyFont="1" applyBorder="1" applyAlignment="1">
      <alignment horizontal="center" vertical="center" wrapText="1"/>
    </xf>
    <xf numFmtId="0" fontId="6" fillId="0" borderId="18" xfId="0" applyFont="1" applyBorder="1" applyAlignment="1">
      <alignment horizontal="center" vertical="center" wrapText="1"/>
    </xf>
    <xf numFmtId="0" fontId="6" fillId="2" borderId="0" xfId="0" applyFont="1" applyFill="1" applyBorder="1"/>
    <xf numFmtId="0" fontId="6" fillId="0" borderId="7" xfId="0" applyFont="1" applyBorder="1"/>
    <xf numFmtId="0" fontId="6" fillId="0" borderId="0" xfId="0" applyFont="1"/>
    <xf numFmtId="0" fontId="27" fillId="0" borderId="11" xfId="0" applyFont="1" applyFill="1" applyBorder="1" applyAlignment="1">
      <alignment horizontal="center" vertical="center"/>
    </xf>
    <xf numFmtId="0" fontId="0" fillId="0" borderId="39" xfId="0" applyBorder="1" applyAlignment="1">
      <alignment horizontal="center" vertical="center" wrapText="1"/>
    </xf>
    <xf numFmtId="0" fontId="11" fillId="0" borderId="18" xfId="0" applyFont="1" applyBorder="1" applyAlignment="1">
      <alignment horizontal="center" vertical="center" wrapText="1"/>
    </xf>
    <xf numFmtId="0" fontId="0" fillId="0" borderId="69" xfId="0" applyBorder="1" applyAlignment="1">
      <alignment horizontal="center" vertical="center" wrapText="1"/>
    </xf>
    <xf numFmtId="0" fontId="0" fillId="8" borderId="1" xfId="0" applyFill="1" applyBorder="1" applyAlignment="1">
      <alignment horizontal="center" vertical="center" wrapText="1"/>
    </xf>
    <xf numFmtId="0" fontId="0" fillId="0" borderId="14" xfId="0" applyBorder="1" applyAlignment="1">
      <alignment horizontal="center" vertical="center" wrapText="1"/>
    </xf>
    <xf numFmtId="0" fontId="6" fillId="0" borderId="7" xfId="0" applyFont="1" applyBorder="1" applyAlignment="1">
      <alignment horizontal="center" vertical="center" wrapText="1"/>
    </xf>
    <xf numFmtId="0" fontId="0" fillId="0" borderId="10" xfId="0" applyBorder="1" applyAlignment="1">
      <alignment horizontal="center" vertical="center" wrapText="1"/>
    </xf>
    <xf numFmtId="0" fontId="1" fillId="6" borderId="27" xfId="0" applyFont="1" applyFill="1" applyBorder="1" applyAlignment="1">
      <alignment horizontal="center" vertical="center" wrapText="1"/>
    </xf>
    <xf numFmtId="0" fontId="6" fillId="4" borderId="11" xfId="0" applyFont="1" applyFill="1" applyBorder="1" applyAlignment="1">
      <alignment horizontal="center" vertical="center"/>
    </xf>
    <xf numFmtId="1" fontId="26" fillId="2" borderId="31" xfId="0" applyNumberFormat="1" applyFont="1" applyFill="1" applyBorder="1" applyAlignment="1">
      <alignment horizontal="center" vertical="center"/>
    </xf>
    <xf numFmtId="0" fontId="26" fillId="5" borderId="1" xfId="0" applyFont="1" applyFill="1" applyBorder="1" applyAlignment="1">
      <alignment horizontal="center" vertical="center"/>
    </xf>
    <xf numFmtId="0" fontId="0" fillId="9" borderId="69" xfId="0" applyFill="1" applyBorder="1" applyAlignment="1">
      <alignment horizontal="center" vertical="center" wrapText="1"/>
    </xf>
    <xf numFmtId="0" fontId="0" fillId="12" borderId="18" xfId="0" applyFill="1" applyBorder="1" applyAlignment="1">
      <alignment horizontal="center" vertical="center" wrapText="1"/>
    </xf>
    <xf numFmtId="0" fontId="0" fillId="12" borderId="69" xfId="0" applyFill="1" applyBorder="1" applyAlignment="1">
      <alignment horizontal="center" vertical="center" wrapText="1"/>
    </xf>
    <xf numFmtId="0" fontId="0" fillId="0" borderId="70" xfId="0" applyBorder="1" applyAlignment="1">
      <alignment horizontal="center" vertical="center"/>
    </xf>
    <xf numFmtId="0" fontId="0" fillId="0" borderId="71" xfId="0" applyBorder="1" applyAlignment="1">
      <alignment horizontal="center" vertical="center"/>
    </xf>
    <xf numFmtId="0" fontId="11" fillId="0" borderId="71" xfId="0" applyFont="1" applyBorder="1" applyAlignment="1">
      <alignment horizontal="center" vertical="center"/>
    </xf>
    <xf numFmtId="0" fontId="6" fillId="0" borderId="71" xfId="0" applyFont="1" applyBorder="1" applyAlignment="1">
      <alignment horizontal="center" vertical="center"/>
    </xf>
    <xf numFmtId="0" fontId="11" fillId="0" borderId="1" xfId="0" applyFont="1" applyFill="1" applyBorder="1" applyAlignment="1">
      <alignment horizontal="center" vertical="center"/>
    </xf>
    <xf numFmtId="0" fontId="8" fillId="0" borderId="1" xfId="1" applyBorder="1" applyAlignment="1">
      <alignment horizontal="center" vertical="center"/>
    </xf>
    <xf numFmtId="0" fontId="1" fillId="3" borderId="4" xfId="0" applyFont="1" applyFill="1" applyBorder="1" applyAlignment="1">
      <alignment horizontal="center" vertical="center" wrapText="1"/>
    </xf>
    <xf numFmtId="0" fontId="0" fillId="0" borderId="72" xfId="0" applyBorder="1" applyAlignment="1">
      <alignment horizontal="center" vertical="center"/>
    </xf>
    <xf numFmtId="0" fontId="0" fillId="0" borderId="71" xfId="0" applyBorder="1" applyAlignment="1">
      <alignment horizontal="center" vertical="center" wrapText="1"/>
    </xf>
    <xf numFmtId="0" fontId="0" fillId="7" borderId="71" xfId="0" applyFill="1" applyBorder="1" applyAlignment="1">
      <alignment horizontal="center" vertical="center" wrapText="1"/>
    </xf>
    <xf numFmtId="0" fontId="0" fillId="4" borderId="71" xfId="0" applyFill="1" applyBorder="1" applyAlignment="1">
      <alignment horizontal="center" vertical="center" wrapText="1"/>
    </xf>
    <xf numFmtId="0" fontId="6" fillId="0" borderId="71" xfId="0" applyFont="1" applyBorder="1" applyAlignment="1">
      <alignment horizontal="center" vertical="center" wrapText="1"/>
    </xf>
    <xf numFmtId="0" fontId="0" fillId="0" borderId="73" xfId="0" applyBorder="1" applyAlignment="1">
      <alignment horizontal="center" vertical="center"/>
    </xf>
    <xf numFmtId="0" fontId="0" fillId="0" borderId="24" xfId="0" applyBorder="1" applyAlignment="1">
      <alignment horizontal="center" vertical="center" wrapText="1"/>
    </xf>
    <xf numFmtId="0" fontId="11" fillId="0" borderId="6" xfId="0" applyFont="1" applyBorder="1" applyAlignment="1">
      <alignment horizontal="center" vertical="center" wrapText="1"/>
    </xf>
    <xf numFmtId="0" fontId="0" fillId="0" borderId="31" xfId="0" applyBorder="1" applyAlignment="1">
      <alignment horizontal="center" vertical="center" wrapText="1"/>
    </xf>
    <xf numFmtId="0" fontId="13" fillId="0" borderId="6" xfId="0" applyFont="1" applyBorder="1" applyAlignment="1">
      <alignment horizontal="center" vertical="center"/>
    </xf>
    <xf numFmtId="14" fontId="11" fillId="0" borderId="1" xfId="0" applyNumberFormat="1" applyFont="1" applyBorder="1" applyAlignment="1">
      <alignment horizontal="center" vertical="center" wrapText="1"/>
    </xf>
    <xf numFmtId="0" fontId="11" fillId="0" borderId="15" xfId="0" applyFont="1" applyBorder="1" applyAlignment="1">
      <alignment horizontal="center" vertical="center" wrapText="1"/>
    </xf>
    <xf numFmtId="0" fontId="11" fillId="0" borderId="7" xfId="0" applyFont="1" applyBorder="1" applyAlignment="1">
      <alignment horizontal="center" vertical="center" wrapText="1"/>
    </xf>
    <xf numFmtId="0" fontId="11" fillId="4" borderId="1" xfId="0" applyFont="1" applyFill="1" applyBorder="1" applyAlignment="1">
      <alignment horizontal="center" vertical="center"/>
    </xf>
    <xf numFmtId="0" fontId="11" fillId="0" borderId="15" xfId="0" applyFont="1" applyBorder="1" applyAlignment="1">
      <alignment horizontal="center" vertical="center"/>
    </xf>
    <xf numFmtId="0" fontId="11" fillId="2" borderId="0" xfId="0" applyFont="1" applyFill="1" applyBorder="1"/>
    <xf numFmtId="0" fontId="11" fillId="0" borderId="7" xfId="0" applyFont="1" applyBorder="1"/>
    <xf numFmtId="14" fontId="11" fillId="0" borderId="1" xfId="0" applyNumberFormat="1" applyFont="1" applyFill="1" applyBorder="1" applyAlignment="1">
      <alignment horizontal="center" vertical="center"/>
    </xf>
    <xf numFmtId="0" fontId="11" fillId="0" borderId="15" xfId="0" applyFont="1" applyFill="1" applyBorder="1" applyAlignment="1">
      <alignment horizontal="center" vertical="center"/>
    </xf>
    <xf numFmtId="0" fontId="11" fillId="0" borderId="71" xfId="0" applyFont="1" applyBorder="1" applyAlignment="1">
      <alignment horizontal="center" vertical="center" wrapText="1"/>
    </xf>
    <xf numFmtId="0" fontId="1" fillId="16" borderId="11" xfId="0" applyFont="1" applyFill="1" applyBorder="1" applyAlignment="1">
      <alignment horizontal="center" vertical="center"/>
    </xf>
    <xf numFmtId="0" fontId="28" fillId="0" borderId="15" xfId="0" applyFont="1" applyBorder="1" applyAlignment="1">
      <alignment horizontal="center" vertical="center"/>
    </xf>
    <xf numFmtId="0" fontId="0" fillId="0" borderId="0" xfId="0" applyAlignment="1">
      <alignment horizontal="center"/>
    </xf>
    <xf numFmtId="0" fontId="1" fillId="24" borderId="2" xfId="0" applyFont="1" applyFill="1" applyBorder="1" applyAlignment="1">
      <alignment horizontal="center" vertical="center" wrapText="1"/>
    </xf>
    <xf numFmtId="0" fontId="1" fillId="24" borderId="11" xfId="0" applyFont="1" applyFill="1" applyBorder="1" applyAlignment="1">
      <alignment horizontal="center" vertical="center"/>
    </xf>
    <xf numFmtId="0" fontId="7" fillId="24" borderId="1" xfId="0" applyFont="1" applyFill="1" applyBorder="1" applyAlignment="1">
      <alignment horizontal="center" vertical="center"/>
    </xf>
    <xf numFmtId="0" fontId="1" fillId="24" borderId="1" xfId="0" applyFont="1" applyFill="1" applyBorder="1" applyAlignment="1">
      <alignment horizontal="center" vertical="center"/>
    </xf>
    <xf numFmtId="0" fontId="1" fillId="16" borderId="1" xfId="0" applyFont="1" applyFill="1" applyBorder="1" applyAlignment="1">
      <alignment horizontal="center" vertical="center"/>
    </xf>
    <xf numFmtId="0" fontId="1" fillId="24" borderId="9" xfId="0" applyFont="1" applyFill="1" applyBorder="1" applyAlignment="1">
      <alignment horizontal="center" vertical="center"/>
    </xf>
    <xf numFmtId="1" fontId="7" fillId="0" borderId="11" xfId="0" applyNumberFormat="1" applyFont="1" applyFill="1" applyBorder="1" applyAlignment="1">
      <alignment horizontal="center" vertical="center"/>
    </xf>
    <xf numFmtId="1" fontId="1" fillId="0" borderId="11" xfId="0" applyNumberFormat="1" applyFont="1" applyFill="1" applyBorder="1" applyAlignment="1">
      <alignment horizontal="center" vertical="center"/>
    </xf>
    <xf numFmtId="1" fontId="1" fillId="0" borderId="9" xfId="0" applyNumberFormat="1" applyFont="1" applyFill="1" applyBorder="1" applyAlignment="1">
      <alignment horizontal="center" vertical="center"/>
    </xf>
    <xf numFmtId="0" fontId="0" fillId="4" borderId="36" xfId="0" applyFill="1" applyBorder="1" applyAlignment="1">
      <alignment horizontal="center" vertical="center"/>
    </xf>
    <xf numFmtId="1" fontId="1" fillId="3" borderId="2" xfId="0" applyNumberFormat="1" applyFont="1" applyFill="1" applyBorder="1" applyAlignment="1">
      <alignment horizontal="center" vertical="center" wrapText="1"/>
    </xf>
    <xf numFmtId="1" fontId="0" fillId="0" borderId="0" xfId="0" applyNumberFormat="1" applyAlignment="1">
      <alignment wrapText="1"/>
    </xf>
    <xf numFmtId="0" fontId="29" fillId="0" borderId="0" xfId="0" applyFont="1"/>
    <xf numFmtId="0" fontId="1" fillId="4"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6" borderId="26" xfId="0" applyFont="1" applyFill="1" applyBorder="1" applyAlignment="1">
      <alignment horizontal="center" vertical="center" wrapText="1"/>
    </xf>
    <xf numFmtId="0" fontId="1" fillId="6" borderId="27" xfId="0" applyFont="1" applyFill="1" applyBorder="1" applyAlignment="1">
      <alignment horizontal="center" vertical="center" wrapText="1"/>
    </xf>
    <xf numFmtId="14" fontId="1" fillId="6" borderId="27" xfId="0" applyNumberFormat="1" applyFont="1" applyFill="1" applyBorder="1" applyAlignment="1">
      <alignment horizontal="center" vertical="center" wrapText="1"/>
    </xf>
    <xf numFmtId="0" fontId="1" fillId="6" borderId="28" xfId="0" applyFont="1" applyFill="1" applyBorder="1" applyAlignment="1">
      <alignment horizontal="center" vertical="center" wrapText="1"/>
    </xf>
    <xf numFmtId="0" fontId="1" fillId="10" borderId="54" xfId="0" applyFont="1" applyFill="1" applyBorder="1" applyAlignment="1">
      <alignment horizontal="center" vertical="center" wrapText="1"/>
    </xf>
    <xf numFmtId="0" fontId="1" fillId="10" borderId="55" xfId="0" applyFont="1" applyFill="1" applyBorder="1" applyAlignment="1">
      <alignment horizontal="center" vertical="center" wrapText="1"/>
    </xf>
    <xf numFmtId="0" fontId="1" fillId="10" borderId="56" xfId="0" applyFont="1" applyFill="1" applyBorder="1" applyAlignment="1">
      <alignment horizontal="center" vertical="center" wrapText="1"/>
    </xf>
    <xf numFmtId="0" fontId="22" fillId="21" borderId="45" xfId="0" applyFont="1" applyFill="1" applyBorder="1" applyAlignment="1">
      <alignment horizontal="center"/>
    </xf>
    <xf numFmtId="0" fontId="22" fillId="21" borderId="51" xfId="0" applyFont="1" applyFill="1" applyBorder="1" applyAlignment="1">
      <alignment horizontal="center"/>
    </xf>
    <xf numFmtId="0" fontId="21" fillId="22" borderId="0" xfId="0" applyFont="1" applyFill="1" applyAlignment="1">
      <alignment horizontal="center"/>
    </xf>
    <xf numFmtId="0" fontId="17" fillId="19" borderId="45" xfId="0" applyFont="1" applyFill="1" applyBorder="1" applyAlignment="1">
      <alignment horizontal="center"/>
    </xf>
    <xf numFmtId="0" fontId="19" fillId="20" borderId="0" xfId="0" applyFont="1" applyFill="1" applyAlignment="1">
      <alignment horizontal="center"/>
    </xf>
    <xf numFmtId="0" fontId="8" fillId="2" borderId="0" xfId="1" applyFill="1" applyBorder="1"/>
  </cellXfs>
  <cellStyles count="2">
    <cellStyle name="Lien hypertexte" xfId="1" builtinId="8"/>
    <cellStyle name="Normal" xfId="0" builtinId="0"/>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47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[SUIVI_GLOBAL_P5.xlsx]Eses nov 2023!Tableau croisé dynamique1</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accent1">
                    <a:lumMod val="50000"/>
                  </a:schemeClr>
                </a:solidFill>
                <a:effectLst>
                  <a:outerShdw blurRad="50800" dist="38100" dir="2700000" algn="tl" rotWithShape="0">
                    <a:prstClr val="black">
                      <a:alpha val="40000"/>
                    </a:prstClr>
                  </a:outerShdw>
                </a:effectLst>
                <a:latin typeface="+mn-lt"/>
                <a:ea typeface="+mn-ea"/>
                <a:cs typeface="+mn-cs"/>
              </a:rPr>
              <a:t>Insertions</a:t>
            </a:r>
            <a:r>
              <a:rPr lang="en-US" baseline="0">
                <a:solidFill>
                  <a:schemeClr val="accent1">
                    <a:lumMod val="50000"/>
                  </a:schemeClr>
                </a:solidFill>
                <a:effectLst>
                  <a:outerShdw blurRad="50800" dist="38100" dir="2700000" algn="tl" rotWithShape="0">
                    <a:prstClr val="black">
                      <a:alpha val="40000"/>
                    </a:prstClr>
                  </a:outerShdw>
                </a:effectLst>
                <a:latin typeface="+mn-lt"/>
                <a:ea typeface="+mn-ea"/>
                <a:cs typeface="+mn-cs"/>
              </a:rPr>
              <a:t> par entreprises : </a:t>
            </a:r>
          </a:p>
          <a:p>
            <a:pPr>
              <a:defRPr>
                <a:solidFill>
                  <a:schemeClr val="dk1"/>
                </a:solidFill>
              </a:defRPr>
            </a:pPr>
            <a:r>
              <a:rPr lang="en-US" baseline="0">
                <a:solidFill>
                  <a:schemeClr val="accent1">
                    <a:lumMod val="50000"/>
                  </a:schemeClr>
                </a:solidFill>
                <a:effectLst>
                  <a:outerShdw blurRad="50800" dist="38100" dir="2700000" algn="tl" rotWithShape="0">
                    <a:prstClr val="black">
                      <a:alpha val="40000"/>
                    </a:prstClr>
                  </a:outerShdw>
                </a:effectLst>
                <a:latin typeface="+mn-lt"/>
                <a:ea typeface="+mn-ea"/>
                <a:cs typeface="+mn-cs"/>
              </a:rPr>
              <a:t>Un total </a:t>
            </a:r>
            <a:r>
              <a:rPr lang="en-US">
                <a:solidFill>
                  <a:schemeClr val="accent1">
                    <a:lumMod val="50000"/>
                  </a:schemeClr>
                </a:solidFill>
                <a:effectLst>
                  <a:outerShdw blurRad="50800" dist="38100" dir="2700000" algn="tl" rotWithShape="0">
                    <a:prstClr val="black">
                      <a:alpha val="40000"/>
                    </a:prstClr>
                  </a:outerShdw>
                </a:effectLst>
                <a:latin typeface="+mn-lt"/>
                <a:ea typeface="+mn-ea"/>
                <a:cs typeface="+mn-cs"/>
              </a:rPr>
              <a:t>de</a:t>
            </a:r>
            <a:r>
              <a:rPr lang="en-US" baseline="0">
                <a:solidFill>
                  <a:schemeClr val="accent1">
                    <a:lumMod val="50000"/>
                  </a:schemeClr>
                </a:solidFill>
                <a:effectLst>
                  <a:outerShdw blurRad="50800" dist="38100" dir="2700000" algn="tl" rotWithShape="0">
                    <a:prstClr val="black">
                      <a:alpha val="40000"/>
                    </a:prstClr>
                  </a:outerShdw>
                </a:effectLst>
                <a:latin typeface="+mn-lt"/>
                <a:ea typeface="+mn-ea"/>
                <a:cs typeface="+mn-cs"/>
              </a:rPr>
              <a:t> 72</a:t>
            </a:r>
            <a:r>
              <a:rPr lang="en-US">
                <a:solidFill>
                  <a:schemeClr val="accent1">
                    <a:lumMod val="50000"/>
                  </a:schemeClr>
                </a:solidFill>
                <a:effectLst>
                  <a:outerShdw blurRad="50800" dist="38100" dir="2700000" algn="tl" rotWithShape="0">
                    <a:prstClr val="black">
                      <a:alpha val="40000"/>
                    </a:prstClr>
                  </a:outerShdw>
                </a:effectLst>
                <a:latin typeface="+mn-lt"/>
                <a:ea typeface="+mn-ea"/>
                <a:cs typeface="+mn-cs"/>
              </a:rPr>
              <a:t> insérés dans 40 entreprises</a:t>
            </a:r>
            <a:endParaRPr lang="en-US">
              <a:solidFill>
                <a:schemeClr val="accent1">
                  <a:lumMod val="50000"/>
                </a:schemeClr>
              </a:solidFill>
              <a:effectLst>
                <a:outerShdw blurRad="50800" dist="38100" dir="2700000" algn="tl" rotWithShape="0">
                  <a:prstClr val="black">
                    <a:alpha val="40000"/>
                  </a:prstClr>
                </a:outerShdw>
              </a:effectLst>
            </a:endParaRPr>
          </a:p>
        </c:rich>
      </c:tx>
      <c:layout>
        <c:manualLayout>
          <c:xMode val="edge"/>
          <c:yMode val="edge"/>
          <c:x val="0.29442224111491616"/>
          <c:y val="9.245820714718353E-2"/>
        </c:manualLayout>
      </c:layout>
      <c:overlay val="0"/>
      <c:spPr>
        <a:solidFill>
          <a:schemeClr val="lt1"/>
        </a:solidFill>
        <a:ln w="12700" cap="flat" cmpd="sng" algn="ctr">
          <a:solidFill>
            <a:schemeClr val="accent2"/>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fr-FR"/>
        </a:p>
      </c:txPr>
    </c:title>
    <c:autoTitleDeleted val="0"/>
    <c:pivotFmts>
      <c:pivotFmt>
        <c:idx val="0"/>
        <c:spPr>
          <a:solidFill>
            <a:schemeClr val="accent1">
              <a:lumMod val="40000"/>
              <a:lumOff val="60000"/>
            </a:schemeClr>
          </a:solidFill>
          <a:ln w="12700" cap="flat" cmpd="sng" algn="ctr">
            <a:solidFill>
              <a:schemeClr val="accent2"/>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'Eses nov 2023'!$B$3</c:f>
              <c:strCache>
                <c:ptCount val="1"/>
                <c:pt idx="0">
                  <c:v>Total</c:v>
                </c:pt>
              </c:strCache>
            </c:strRef>
          </c:tx>
          <c:spPr>
            <a:solidFill>
              <a:schemeClr val="accent1"/>
            </a:solidFill>
            <a:ln>
              <a:noFill/>
            </a:ln>
            <a:effectLst/>
          </c:spPr>
          <c:invertIfNegative val="0"/>
          <c:cat>
            <c:strRef>
              <c:f>'Eses nov 2023'!$A$4:$A$44</c:f>
              <c:strCache>
                <c:ptCount val="40"/>
                <c:pt idx="0">
                  <c:v>AD AGENCY</c:v>
                </c:pt>
                <c:pt idx="1">
                  <c:v>Afri Lins</c:v>
                </c:pt>
                <c:pt idx="2">
                  <c:v>AFRICAN DIGITAL BRAND</c:v>
                </c:pt>
                <c:pt idx="3">
                  <c:v>Al Jabbar GROUP</c:v>
                </c:pt>
                <c:pt idx="4">
                  <c:v>ARISTARC</c:v>
                </c:pt>
                <c:pt idx="5">
                  <c:v>Atypic Digital</c:v>
                </c:pt>
                <c:pt idx="6">
                  <c:v>Benga Agency ; BIS immobilier et bmg</c:v>
                </c:pt>
                <c:pt idx="7">
                  <c:v>Beuss bi</c:v>
                </c:pt>
                <c:pt idx="8">
                  <c:v>Comup Senegal</c:v>
                </c:pt>
                <c:pt idx="9">
                  <c:v>CONCREE</c:v>
                </c:pt>
                <c:pt idx="10">
                  <c:v>Consul'Etude</c:v>
                </c:pt>
                <c:pt idx="11">
                  <c:v>CORIS BANK</c:v>
                </c:pt>
                <c:pt idx="12">
                  <c:v>Digitalis</c:v>
                </c:pt>
                <c:pt idx="13">
                  <c:v>Dislab West Africa</c:v>
                </c:pt>
                <c:pt idx="14">
                  <c:v>Ecole au Sénégal</c:v>
                </c:pt>
                <c:pt idx="15">
                  <c:v>Escape Coworking</c:v>
                </c:pt>
                <c:pt idx="16">
                  <c:v>greentech</c:v>
                </c:pt>
                <c:pt idx="17">
                  <c:v>GROUPE WARABA</c:v>
                </c:pt>
                <c:pt idx="18">
                  <c:v>GS1 Sénégal</c:v>
                </c:pt>
                <c:pt idx="19">
                  <c:v>INENI</c:v>
                </c:pt>
                <c:pt idx="20">
                  <c:v>IT Mobile Afrique</c:v>
                </c:pt>
                <c:pt idx="21">
                  <c:v>Khadim Tech</c:v>
                </c:pt>
                <c:pt idx="22">
                  <c:v>Lakavern</c:v>
                </c:pt>
                <c:pt idx="23">
                  <c:v>Mercure</c:v>
                </c:pt>
                <c:pt idx="24">
                  <c:v>Millimages</c:v>
                </c:pt>
                <c:pt idx="25">
                  <c:v>MTSA</c:v>
                </c:pt>
                <c:pt idx="26">
                  <c:v>OFMS</c:v>
                </c:pt>
                <c:pt idx="27">
                  <c:v>Persotic</c:v>
                </c:pt>
                <c:pt idx="28">
                  <c:v>Proboutik</c:v>
                </c:pt>
                <c:pt idx="29">
                  <c:v>Pylon Group</c:v>
                </c:pt>
                <c:pt idx="30">
                  <c:v>Radio Dunia Vision</c:v>
                </c:pt>
                <c:pt idx="31">
                  <c:v>SENELEC</c:v>
                </c:pt>
                <c:pt idx="32">
                  <c:v>Skale TEK</c:v>
                </c:pt>
                <c:pt idx="33">
                  <c:v>SONATEL</c:v>
                </c:pt>
                <c:pt idx="34">
                  <c:v>Studio Asaman</c:v>
                </c:pt>
                <c:pt idx="35">
                  <c:v>SUN TELECOM</c:v>
                </c:pt>
                <c:pt idx="36">
                  <c:v>Sunupack</c:v>
                </c:pt>
                <c:pt idx="37">
                  <c:v>Tech observateur</c:v>
                </c:pt>
                <c:pt idx="38">
                  <c:v>Transnumérique</c:v>
                </c:pt>
                <c:pt idx="39">
                  <c:v>Yowah Com</c:v>
                </c:pt>
              </c:strCache>
            </c:strRef>
          </c:cat>
          <c:val>
            <c:numRef>
              <c:f>'Eses nov 2023'!$B$4:$B$44</c:f>
              <c:numCache>
                <c:formatCode>General</c:formatCode>
                <c:ptCount val="40"/>
                <c:pt idx="0">
                  <c:v>1</c:v>
                </c:pt>
                <c:pt idx="1">
                  <c:v>1</c:v>
                </c:pt>
                <c:pt idx="2">
                  <c:v>1</c:v>
                </c:pt>
                <c:pt idx="3">
                  <c:v>1</c:v>
                </c:pt>
                <c:pt idx="4">
                  <c:v>1</c:v>
                </c:pt>
                <c:pt idx="5">
                  <c:v>1</c:v>
                </c:pt>
                <c:pt idx="6">
                  <c:v>1</c:v>
                </c:pt>
                <c:pt idx="7">
                  <c:v>1</c:v>
                </c:pt>
                <c:pt idx="8">
                  <c:v>1</c:v>
                </c:pt>
                <c:pt idx="9">
                  <c:v>2</c:v>
                </c:pt>
                <c:pt idx="10">
                  <c:v>1</c:v>
                </c:pt>
                <c:pt idx="11">
                  <c:v>1</c:v>
                </c:pt>
                <c:pt idx="12">
                  <c:v>1</c:v>
                </c:pt>
                <c:pt idx="13">
                  <c:v>1</c:v>
                </c:pt>
                <c:pt idx="14">
                  <c:v>1</c:v>
                </c:pt>
                <c:pt idx="15">
                  <c:v>2</c:v>
                </c:pt>
                <c:pt idx="16">
                  <c:v>1</c:v>
                </c:pt>
                <c:pt idx="17">
                  <c:v>2</c:v>
                </c:pt>
                <c:pt idx="18">
                  <c:v>1</c:v>
                </c:pt>
                <c:pt idx="19">
                  <c:v>1</c:v>
                </c:pt>
                <c:pt idx="20">
                  <c:v>1</c:v>
                </c:pt>
                <c:pt idx="21">
                  <c:v>3</c:v>
                </c:pt>
                <c:pt idx="22">
                  <c:v>1</c:v>
                </c:pt>
                <c:pt idx="23">
                  <c:v>1</c:v>
                </c:pt>
                <c:pt idx="24">
                  <c:v>1</c:v>
                </c:pt>
                <c:pt idx="25">
                  <c:v>1</c:v>
                </c:pt>
                <c:pt idx="26">
                  <c:v>10</c:v>
                </c:pt>
                <c:pt idx="27">
                  <c:v>1</c:v>
                </c:pt>
                <c:pt idx="28">
                  <c:v>1</c:v>
                </c:pt>
                <c:pt idx="29">
                  <c:v>1</c:v>
                </c:pt>
                <c:pt idx="30">
                  <c:v>1</c:v>
                </c:pt>
                <c:pt idx="31">
                  <c:v>1</c:v>
                </c:pt>
                <c:pt idx="32">
                  <c:v>1</c:v>
                </c:pt>
                <c:pt idx="33">
                  <c:v>18</c:v>
                </c:pt>
                <c:pt idx="34">
                  <c:v>1</c:v>
                </c:pt>
                <c:pt idx="35">
                  <c:v>1</c:v>
                </c:pt>
                <c:pt idx="36">
                  <c:v>2</c:v>
                </c:pt>
                <c:pt idx="37">
                  <c:v>1</c:v>
                </c:pt>
                <c:pt idx="38">
                  <c:v>1</c:v>
                </c:pt>
                <c:pt idx="39">
                  <c:v>1</c:v>
                </c:pt>
              </c:numCache>
            </c:numRef>
          </c:val>
          <c:extLst>
            <c:ext xmlns:c16="http://schemas.microsoft.com/office/drawing/2014/chart" uri="{C3380CC4-5D6E-409C-BE32-E72D297353CC}">
              <c16:uniqueId val="{00000000-F1D4-4B0B-BE95-8ED3E2422345}"/>
            </c:ext>
          </c:extLst>
        </c:ser>
        <c:dLbls>
          <c:showLegendKey val="0"/>
          <c:showVal val="0"/>
          <c:showCatName val="0"/>
          <c:showSerName val="0"/>
          <c:showPercent val="0"/>
          <c:showBubbleSize val="0"/>
        </c:dLbls>
        <c:gapWidth val="219"/>
        <c:overlap val="-27"/>
        <c:axId val="1120334192"/>
        <c:axId val="1120333648"/>
      </c:barChart>
      <c:catAx>
        <c:axId val="1120334192"/>
        <c:scaling>
          <c:orientation val="minMax"/>
        </c:scaling>
        <c:delete val="0"/>
        <c:axPos val="b"/>
        <c:numFmt formatCode="General" sourceLinked="1"/>
        <c:majorTickMark val="none"/>
        <c:minorTickMark val="none"/>
        <c:tickLblPos val="nextTo"/>
        <c:spPr>
          <a:noFill/>
          <a:ln w="6350" cap="flat" cmpd="sng" algn="ctr">
            <a:solidFill>
              <a:schemeClr val="accent1"/>
            </a:solidFill>
            <a:prstDash val="solid"/>
            <a:miter lim="800000"/>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fr-FR"/>
          </a:p>
        </c:txPr>
        <c:crossAx val="1120333648"/>
        <c:crosses val="autoZero"/>
        <c:auto val="1"/>
        <c:lblAlgn val="ctr"/>
        <c:lblOffset val="100"/>
        <c:noMultiLvlLbl val="0"/>
      </c:catAx>
      <c:valAx>
        <c:axId val="112033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fr-FR"/>
          </a:p>
        </c:txPr>
        <c:crossAx val="1120334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438150</xdr:colOff>
      <xdr:row>3</xdr:row>
      <xdr:rowOff>6350</xdr:rowOff>
    </xdr:from>
    <xdr:to>
      <xdr:col>13</xdr:col>
      <xdr:colOff>349250</xdr:colOff>
      <xdr:row>21</xdr:row>
      <xdr:rowOff>63500</xdr:rowOff>
    </xdr:to>
    <xdr:graphicFrame macro="">
      <xdr:nvGraphicFramePr>
        <xdr:cNvPr id="3" name="Graphique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xt_ndoye003882/Desktop/CME/01%20-%20SUIVI/05%20-%20INSERTION/R&#233;ponses%20formulaires%20d'Octobre%202023/Formulaire%20Insertion%20Pro%20P5%20-%2014.11.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éponses au formulaire 1"/>
    </sheetNames>
    <sheetDataSet>
      <sheetData sheetId="0">
        <row r="1">
          <cell r="E1" t="str">
            <v>NUMERO DE TELEPHONE (7X XXX XX XX)</v>
          </cell>
          <cell r="F1" t="str">
            <v>SEXE</v>
          </cell>
          <cell r="G1" t="str">
            <v>AGE</v>
          </cell>
          <cell r="H1" t="str">
            <v>REFERENTIEL</v>
          </cell>
          <cell r="I1" t="str">
            <v>QUEL EST VOTRE DERNIER NIVEAU D'ETUDE VALIDE</v>
          </cell>
          <cell r="J1" t="str">
            <v>QUEL EST VOTRE DOMAINE D'ETUDE ?</v>
          </cell>
          <cell r="K1" t="str">
            <v>DANS QUEL ETABLISSEMNT SCOLAIRE AVEZ VOUS OBTENU CE DIPLOME ?</v>
          </cell>
          <cell r="L1" t="str">
            <v>QUEL ETAIT VOTRE STATUT SOCIOPROFESSIONNEL EN DEBUTANT LA FORMATION ?</v>
          </cell>
          <cell r="M1" t="str">
            <v>SI VOUS ETIEZ ETUDIANT AU DEBUT DE  LA FORMATION, AVEZ-VOUS POURSUIVI VOS ETUDES DURANT LA FORMATION ?</v>
          </cell>
          <cell r="N1" t="str">
            <v xml:space="preserve">COMPTEZ VOUS POURSUIVRE / REPRENDRE VOS ETUDES A LA FIN DE LA FORMATION ? </v>
          </cell>
          <cell r="O1" t="str">
            <v xml:space="preserve">TRAVAILLEZ-VOUS  ACTUELLEMENT ? </v>
          </cell>
          <cell r="P1" t="str">
            <v>SI OUI, ETES VOUS...</v>
          </cell>
          <cell r="Q1" t="str">
            <v xml:space="preserve">Si oui ,quel est le nom de l’entreprise ? </v>
          </cell>
          <cell r="R1" t="str">
            <v>Dans quel domaine l'entreprise évolue-t'elle ?</v>
          </cell>
          <cell r="S1" t="str">
            <v xml:space="preserve">Si oui, quelle est la durée de contrat ? </v>
          </cell>
          <cell r="T1" t="str">
            <v>Si oui, quelle est votre rémunération actuelle ?</v>
          </cell>
          <cell r="U1" t="str">
            <v>Si oui, communiquez-nous les coordonnés de votre contact entreprise (nom, numéro de téléphone et mail)</v>
          </cell>
          <cell r="V1" t="str">
            <v>Depuis le début de la formation, combien d'entretiens avez-vous passé en vue de votre insertion ?</v>
          </cell>
          <cell r="W1" t="str">
            <v xml:space="preserve">A l’issue de cette formation, quel est le poste sur lequel vous aimeriez vous épanouir ? </v>
          </cell>
          <cell r="X1" t="str">
            <v xml:space="preserve">Selon vous, comment pourrions-nous vous aider dans votre insertion professionnelle ? </v>
          </cell>
          <cell r="Y1" t="str">
            <v>Avez-vous une appétence pour l’entreprenariat ? Etes-vous un entrepreneur ou membre d'une équipe projet de la promo 4 ?</v>
          </cell>
          <cell r="Z1" t="str">
            <v xml:space="preserve">Si oui, merci de nous faire part de votre projet. </v>
          </cell>
          <cell r="AA1" t="str">
            <v xml:space="preserve">Quel est le problème que vous souhaitez résoudre / le  besoin que vous souhaitez combler avec ce projet ? </v>
          </cell>
          <cell r="AB1" t="str">
            <v xml:space="preserve">A quelle étape du projet en êtes-vous ?  </v>
          </cell>
          <cell r="AC1" t="str">
            <v>Si votre équipe projet est déjà réunie et qu'au moins un membre de l'équipe fait partie de la promo merci de le/les désigner.</v>
          </cell>
          <cell r="AD1" t="str">
            <v xml:space="preserve">Depuis quand avez-vous cette idée ? </v>
          </cell>
          <cell r="AE1" t="str">
            <v>Selon vous, comment pourrions-nous vous accompagner dans la réalisation de votre projet entrepreneurial ?</v>
          </cell>
          <cell r="AF1" t="str">
            <v>Souhaitez-vous participer aux modules de formation en ENTREPRENEURIAT?</v>
          </cell>
        </row>
        <row r="2">
          <cell r="E2">
            <v>776788298</v>
          </cell>
          <cell r="F2" t="str">
            <v>M</v>
          </cell>
          <cell r="G2">
            <v>27</v>
          </cell>
          <cell r="H2" t="str">
            <v>DEVELOPPEMENT WEB MOBILE</v>
          </cell>
          <cell r="I2" t="str">
            <v>Licence 3</v>
          </cell>
          <cell r="J2" t="str">
            <v>MATHÉMATIQUE</v>
          </cell>
          <cell r="K2" t="str">
            <v>UNIVERSITÉ CHEIKH ANTA DIOP</v>
          </cell>
          <cell r="L2" t="str">
            <v>Etudiant</v>
          </cell>
          <cell r="M2" t="str">
            <v>Non</v>
          </cell>
          <cell r="N2" t="str">
            <v>Oui, poursuivre</v>
          </cell>
          <cell r="O2" t="str">
            <v>Non</v>
          </cell>
          <cell r="V2" t="str">
            <v>Aucun</v>
          </cell>
          <cell r="W2" t="str">
            <v>DEVELOPPEUR WEB MOBILE</v>
          </cell>
          <cell r="X2" t="str">
            <v>En me proposant des opportunités</v>
          </cell>
          <cell r="Y2" t="str">
            <v>Non</v>
          </cell>
          <cell r="AB2" t="str">
            <v>Idée (vous n'avez fait qu'y réfléchir pour l'instant)</v>
          </cell>
          <cell r="AD2" t="str">
            <v>Moins d'un an</v>
          </cell>
          <cell r="AF2" t="str">
            <v>Oui</v>
          </cell>
        </row>
        <row r="3">
          <cell r="E3">
            <v>773417360</v>
          </cell>
          <cell r="F3" t="str">
            <v>M</v>
          </cell>
          <cell r="G3">
            <v>24</v>
          </cell>
          <cell r="H3" t="str">
            <v>DEVELOPPEMENT WEB MOBILE</v>
          </cell>
          <cell r="I3" t="str">
            <v>Licence 3</v>
          </cell>
          <cell r="J3" t="str">
            <v>informatique</v>
          </cell>
          <cell r="K3" t="str">
            <v>ESTM</v>
          </cell>
          <cell r="L3" t="str">
            <v>Recherche d'opportunités</v>
          </cell>
          <cell r="M3" t="str">
            <v>Non</v>
          </cell>
          <cell r="N3" t="str">
            <v>Oui, reprendre</v>
          </cell>
          <cell r="O3" t="str">
            <v>Non</v>
          </cell>
          <cell r="V3" t="str">
            <v>Aucun</v>
          </cell>
          <cell r="W3" t="str">
            <v>Developpeur</v>
          </cell>
          <cell r="X3" t="str">
            <v xml:space="preserve">Nous mettre en relation avec les entreprises , pousser les entreprises à nous donner une chance comme un entretien technique ou bien un stage </v>
          </cell>
          <cell r="Y3" t="str">
            <v>Oui</v>
          </cell>
          <cell r="AB3" t="str">
            <v>Idée (vous n'avez fait qu'y réfléchir pour l'instant)</v>
          </cell>
          <cell r="AD3" t="str">
            <v>Entre 1 et 3 ans</v>
          </cell>
          <cell r="AE3" t="str">
            <v>Nous former d'avantage dans entrepreneuriat numérique</v>
          </cell>
          <cell r="AF3" t="str">
            <v>Oui</v>
          </cell>
        </row>
        <row r="4">
          <cell r="E4">
            <v>772246127</v>
          </cell>
          <cell r="F4" t="str">
            <v>M</v>
          </cell>
          <cell r="G4">
            <v>25</v>
          </cell>
          <cell r="H4" t="str">
            <v>DEVELOPPEMENT WEB MOBILE</v>
          </cell>
          <cell r="I4" t="str">
            <v>Licence 3</v>
          </cell>
          <cell r="J4" t="str">
            <v xml:space="preserve">Informatique </v>
          </cell>
          <cell r="K4" t="str">
            <v>Université virtuelle du senegal</v>
          </cell>
          <cell r="L4" t="str">
            <v>Etudiant</v>
          </cell>
          <cell r="M4" t="str">
            <v>Oui</v>
          </cell>
          <cell r="N4" t="str">
            <v>Non</v>
          </cell>
          <cell r="O4" t="str">
            <v>Non</v>
          </cell>
          <cell r="V4" t="str">
            <v>Aucun</v>
          </cell>
          <cell r="W4" t="str">
            <v xml:space="preserve">Je veux le poste de développeur fullstack </v>
          </cell>
          <cell r="X4" t="str">
            <v>En m'aidant a trouvé une bonne stage</v>
          </cell>
          <cell r="Y4" t="str">
            <v>Non</v>
          </cell>
          <cell r="AF4" t="str">
            <v>Oui</v>
          </cell>
        </row>
        <row r="5">
          <cell r="E5">
            <v>771949877</v>
          </cell>
          <cell r="F5" t="str">
            <v>F</v>
          </cell>
          <cell r="G5">
            <v>24</v>
          </cell>
          <cell r="H5" t="str">
            <v>DEVELOPPEMENT WEB MOBILE</v>
          </cell>
          <cell r="I5" t="str">
            <v>Licence 1</v>
          </cell>
          <cell r="J5" t="str">
            <v xml:space="preserve">Développement Web </v>
          </cell>
          <cell r="K5" t="str">
            <v>Sonatel Academy</v>
          </cell>
          <cell r="L5" t="str">
            <v>Salarié</v>
          </cell>
          <cell r="M5" t="str">
            <v>Non</v>
          </cell>
          <cell r="N5" t="str">
            <v>Oui, poursuivre</v>
          </cell>
          <cell r="O5" t="str">
            <v>Non</v>
          </cell>
          <cell r="V5" t="str">
            <v>Aucun</v>
          </cell>
          <cell r="W5" t="str">
            <v>Developpeur Back-end</v>
          </cell>
          <cell r="X5" t="str">
            <v>Je pense que vous pourriez m'aider dans mon insertion professionnelle de plusieurs manières :
Mentorat : Un mentorat serait extrêmement bénéfique pour moi. J'apprécierais grandement la chance  bénéficier de leurs conseils et de leurs retours d'expérience pour développer mes compétences.</v>
          </cell>
          <cell r="Y5" t="str">
            <v>Non</v>
          </cell>
          <cell r="AF5" t="str">
            <v>Oui</v>
          </cell>
        </row>
        <row r="6">
          <cell r="E6">
            <v>784785690</v>
          </cell>
          <cell r="F6" t="str">
            <v>F</v>
          </cell>
          <cell r="G6">
            <v>24</v>
          </cell>
          <cell r="H6" t="str">
            <v>REFERENT DIGITAL</v>
          </cell>
          <cell r="I6" t="str">
            <v>Licence 2</v>
          </cell>
          <cell r="J6" t="str">
            <v xml:space="preserve">Multimédia _l'internet et la communication </v>
          </cell>
          <cell r="K6" t="str">
            <v>Université numérique Cheikh Amidou Kâne(uvs)</v>
          </cell>
          <cell r="L6" t="str">
            <v>Etudiant</v>
          </cell>
          <cell r="M6" t="str">
            <v>Non</v>
          </cell>
          <cell r="N6" t="str">
            <v>Oui, reprendre</v>
          </cell>
          <cell r="O6" t="str">
            <v>Non</v>
          </cell>
          <cell r="V6" t="str">
            <v>Aucun</v>
          </cell>
          <cell r="W6" t="str">
            <v>Designer , community manager</v>
          </cell>
          <cell r="X6" t="str">
            <v xml:space="preserve">Avoir de stage </v>
          </cell>
          <cell r="Y6" t="str">
            <v>Non</v>
          </cell>
          <cell r="AF6" t="str">
            <v>Oui</v>
          </cell>
        </row>
        <row r="7">
          <cell r="E7">
            <v>773015053</v>
          </cell>
          <cell r="F7" t="str">
            <v>F</v>
          </cell>
          <cell r="G7">
            <v>25</v>
          </cell>
          <cell r="H7" t="str">
            <v>DEVELOPPEMENT WEB MOBILE</v>
          </cell>
          <cell r="I7" t="str">
            <v>BAC +2 (BTS/DTS/DUT...)</v>
          </cell>
          <cell r="J7" t="str">
            <v>Informatique</v>
          </cell>
          <cell r="K7" t="str">
            <v>Institut Superieur d'Informatique(isi)</v>
          </cell>
          <cell r="L7" t="str">
            <v>Recherche d'opportunités</v>
          </cell>
          <cell r="M7" t="str">
            <v>Non</v>
          </cell>
          <cell r="N7" t="str">
            <v>Oui, poursuivre</v>
          </cell>
          <cell r="O7" t="str">
            <v>Non</v>
          </cell>
          <cell r="V7" t="str">
            <v>Aucun</v>
          </cell>
          <cell r="W7" t="str">
            <v>developpeur</v>
          </cell>
          <cell r="X7" t="str">
            <v>M'accompagner</v>
          </cell>
          <cell r="Y7" t="str">
            <v>Non</v>
          </cell>
          <cell r="AF7" t="str">
            <v>Oui</v>
          </cell>
        </row>
        <row r="8">
          <cell r="E8">
            <v>773015053</v>
          </cell>
          <cell r="F8" t="str">
            <v>F</v>
          </cell>
          <cell r="G8">
            <v>25</v>
          </cell>
          <cell r="H8" t="str">
            <v>DEVELOPPEMENT WEB MOBILE</v>
          </cell>
          <cell r="I8" t="str">
            <v>BAC +2 (BTS/DTS/DUT...)</v>
          </cell>
          <cell r="J8" t="str">
            <v xml:space="preserve">Informatique </v>
          </cell>
          <cell r="K8" t="str">
            <v>Izi</v>
          </cell>
          <cell r="L8" t="str">
            <v>Etudiant</v>
          </cell>
          <cell r="M8" t="str">
            <v>Non</v>
          </cell>
          <cell r="N8" t="str">
            <v>Oui, poursuivre</v>
          </cell>
          <cell r="O8" t="str">
            <v>Non</v>
          </cell>
          <cell r="V8">
            <v>1</v>
          </cell>
          <cell r="W8" t="str">
            <v>Développement web</v>
          </cell>
          <cell r="X8" t="str">
            <v xml:space="preserve">M’accompagner </v>
          </cell>
          <cell r="Y8" t="str">
            <v>Non</v>
          </cell>
          <cell r="AF8" t="str">
            <v>Oui</v>
          </cell>
        </row>
        <row r="9">
          <cell r="E9">
            <v>773417360</v>
          </cell>
          <cell r="F9" t="str">
            <v>M</v>
          </cell>
          <cell r="G9">
            <v>24</v>
          </cell>
          <cell r="H9" t="str">
            <v>DEVELOPPEMENT WEB MOBILE</v>
          </cell>
          <cell r="I9" t="str">
            <v>Licence 3</v>
          </cell>
          <cell r="J9" t="str">
            <v>génie logiciel</v>
          </cell>
          <cell r="K9" t="str">
            <v>ESTM</v>
          </cell>
          <cell r="L9" t="str">
            <v>Recherche d'opportunités</v>
          </cell>
          <cell r="M9" t="str">
            <v>Non</v>
          </cell>
          <cell r="N9" t="str">
            <v>Oui, poursuivre</v>
          </cell>
          <cell r="O9" t="str">
            <v>Non</v>
          </cell>
          <cell r="V9" t="str">
            <v>Aucun</v>
          </cell>
          <cell r="W9" t="str">
            <v>Développeur fullstack</v>
          </cell>
          <cell r="X9" t="str">
            <v>Nous mettre en relation avec les entreprises</v>
          </cell>
          <cell r="Y9" t="str">
            <v>Oui</v>
          </cell>
          <cell r="Z9" t="str">
            <v>je réfléchis encore</v>
          </cell>
          <cell r="AB9" t="str">
            <v>Idée (vous n'avez fait qu'y réfléchir pour l'instant)</v>
          </cell>
          <cell r="AD9" t="str">
            <v>Entre 1 et 3 ans</v>
          </cell>
          <cell r="AF9" t="str">
            <v>Oui</v>
          </cell>
        </row>
        <row r="10">
          <cell r="E10">
            <v>772246127</v>
          </cell>
          <cell r="F10" t="str">
            <v>M</v>
          </cell>
          <cell r="G10">
            <v>24</v>
          </cell>
          <cell r="H10" t="str">
            <v>DEVELOPPEMENT WEB MOBILE</v>
          </cell>
          <cell r="I10" t="str">
            <v>Licence 3</v>
          </cell>
          <cell r="J10" t="str">
            <v xml:space="preserve">Développement web </v>
          </cell>
          <cell r="K10" t="str">
            <v>Uvs</v>
          </cell>
          <cell r="L10" t="str">
            <v>Etudiant</v>
          </cell>
          <cell r="M10" t="str">
            <v>Oui</v>
          </cell>
          <cell r="N10" t="str">
            <v>Non</v>
          </cell>
          <cell r="O10" t="str">
            <v>Non</v>
          </cell>
          <cell r="V10" t="str">
            <v>Aucun</v>
          </cell>
          <cell r="W10" t="str">
            <v xml:space="preserve">Développeur fullstack </v>
          </cell>
          <cell r="X10" t="str">
            <v xml:space="preserve">A trouvé un stage </v>
          </cell>
          <cell r="Y10" t="str">
            <v>Non</v>
          </cell>
          <cell r="AF10" t="str">
            <v>Oui</v>
          </cell>
        </row>
        <row r="11">
          <cell r="E11">
            <v>776788298</v>
          </cell>
          <cell r="F11" t="str">
            <v>M</v>
          </cell>
          <cell r="G11">
            <v>27</v>
          </cell>
          <cell r="H11" t="str">
            <v>DEVELOPPEMENT WEB MOBILE</v>
          </cell>
          <cell r="I11" t="str">
            <v>Licence 3</v>
          </cell>
          <cell r="J11" t="str">
            <v xml:space="preserve">MATHÉMATIQUE </v>
          </cell>
          <cell r="K11" t="str">
            <v xml:space="preserve">Université Cheikh Anta Diop de Dakar </v>
          </cell>
          <cell r="L11" t="str">
            <v>Etudiant</v>
          </cell>
          <cell r="M11" t="str">
            <v>Non</v>
          </cell>
          <cell r="N11" t="str">
            <v>Oui, poursuivre</v>
          </cell>
          <cell r="O11" t="str">
            <v>Non</v>
          </cell>
          <cell r="V11" t="str">
            <v>Aucun</v>
          </cell>
          <cell r="W11" t="str">
            <v xml:space="preserve">Développeur web mobile </v>
          </cell>
          <cell r="X11" t="str">
            <v xml:space="preserve">Info sur les opportunités </v>
          </cell>
          <cell r="Y11" t="str">
            <v>Non</v>
          </cell>
          <cell r="AB11" t="str">
            <v>Idée (vous n'avez fait qu'y réfléchir pour l'instant)</v>
          </cell>
          <cell r="AD11" t="str">
            <v>Moins d'un an</v>
          </cell>
          <cell r="AE11" t="str">
            <v xml:space="preserve">Des ateliers </v>
          </cell>
          <cell r="AF11" t="str">
            <v>Oui</v>
          </cell>
        </row>
        <row r="12">
          <cell r="E12">
            <v>784785690</v>
          </cell>
          <cell r="F12" t="str">
            <v>F</v>
          </cell>
          <cell r="G12">
            <v>23</v>
          </cell>
          <cell r="H12" t="str">
            <v>REFERENT DIGITAL</v>
          </cell>
          <cell r="I12" t="str">
            <v>Licence 2</v>
          </cell>
          <cell r="J12" t="str">
            <v xml:space="preserve">Multimédia internet et communication </v>
          </cell>
          <cell r="K12" t="str">
            <v>UVS</v>
          </cell>
          <cell r="L12" t="str">
            <v>Etudiant</v>
          </cell>
          <cell r="M12" t="str">
            <v>Non</v>
          </cell>
          <cell r="N12" t="str">
            <v>Oui, reprendre</v>
          </cell>
          <cell r="O12" t="str">
            <v>Non</v>
          </cell>
          <cell r="V12" t="str">
            <v>Aucun</v>
          </cell>
          <cell r="W12" t="str">
            <v xml:space="preserve">Référente Digitale </v>
          </cell>
          <cell r="X12" t="str">
            <v xml:space="preserve">Avoir un stage </v>
          </cell>
          <cell r="Y12" t="str">
            <v>Non</v>
          </cell>
          <cell r="AF12" t="str">
            <v>Oui</v>
          </cell>
        </row>
        <row r="13">
          <cell r="E13">
            <v>771949877</v>
          </cell>
          <cell r="F13" t="str">
            <v>F</v>
          </cell>
          <cell r="G13">
            <v>24</v>
          </cell>
          <cell r="H13" t="str">
            <v>DEVELOPPEMENT WEB MOBILE</v>
          </cell>
          <cell r="I13" t="str">
            <v>Licence 1</v>
          </cell>
          <cell r="J13" t="str">
            <v>Développement web</v>
          </cell>
          <cell r="K13" t="str">
            <v xml:space="preserve">Sonatel Academy </v>
          </cell>
          <cell r="L13" t="str">
            <v>Salarié</v>
          </cell>
          <cell r="M13" t="str">
            <v>Non</v>
          </cell>
          <cell r="N13" t="str">
            <v>Oui, poursuivre</v>
          </cell>
          <cell r="O13" t="str">
            <v>Non</v>
          </cell>
          <cell r="V13" t="str">
            <v>Aucun</v>
          </cell>
          <cell r="W13" t="str">
            <v>Développeur Back-end</v>
          </cell>
          <cell r="X13" t="str">
            <v xml:space="preserve">Avoir un mentor qui m'aidera sur le plan technique et professionnel </v>
          </cell>
          <cell r="Y13" t="str">
            <v>Non</v>
          </cell>
          <cell r="AF13" t="str">
            <v>Oui</v>
          </cell>
        </row>
        <row r="14">
          <cell r="E14">
            <v>778425601</v>
          </cell>
          <cell r="F14" t="str">
            <v>F</v>
          </cell>
          <cell r="G14">
            <v>25</v>
          </cell>
          <cell r="H14" t="str">
            <v>DEVELOPPEMENT DATA</v>
          </cell>
          <cell r="I14" t="str">
            <v>Licence 3</v>
          </cell>
          <cell r="J14" t="str">
            <v xml:space="preserve">Informatique </v>
          </cell>
          <cell r="K14" t="str">
            <v>Isi</v>
          </cell>
          <cell r="L14" t="str">
            <v>Etudiant</v>
          </cell>
          <cell r="M14" t="str">
            <v>Non</v>
          </cell>
          <cell r="N14" t="str">
            <v>Oui, poursuivre</v>
          </cell>
          <cell r="O14" t="str">
            <v>Non</v>
          </cell>
          <cell r="V14">
            <v>1</v>
          </cell>
          <cell r="W14" t="str">
            <v>Data analyste data engeneer</v>
          </cell>
          <cell r="X14" t="str">
            <v xml:space="preserve">Avec un plus d’entretien </v>
          </cell>
          <cell r="Y14" t="str">
            <v>Oui</v>
          </cell>
          <cell r="Z14">
            <v>0</v>
          </cell>
          <cell r="AA14">
            <v>0</v>
          </cell>
          <cell r="AB14">
            <v>0</v>
          </cell>
          <cell r="AF14" t="str">
            <v>Oui</v>
          </cell>
        </row>
        <row r="15">
          <cell r="E15">
            <v>781000411</v>
          </cell>
          <cell r="F15" t="str">
            <v>M</v>
          </cell>
          <cell r="G15">
            <v>32</v>
          </cell>
          <cell r="H15" t="str">
            <v>DEVELOPPEMENT WEB MOBILE</v>
          </cell>
          <cell r="I15" t="str">
            <v>BFEM</v>
          </cell>
          <cell r="L15" t="str">
            <v>Salarié</v>
          </cell>
          <cell r="M15" t="str">
            <v>Non</v>
          </cell>
          <cell r="N15" t="str">
            <v>Non</v>
          </cell>
          <cell r="O15" t="str">
            <v>Oui</v>
          </cell>
          <cell r="P15" t="str">
            <v>Stagiaire</v>
          </cell>
          <cell r="Q15" t="str">
            <v>Oui</v>
          </cell>
          <cell r="R15" t="str">
            <v>Orange</v>
          </cell>
          <cell r="S15" t="str">
            <v>6 mois</v>
          </cell>
          <cell r="V15" t="str">
            <v>Aucun</v>
          </cell>
          <cell r="W15" t="str">
            <v>Dev Web/Mobile</v>
          </cell>
          <cell r="X15" t="str">
            <v>Je</v>
          </cell>
          <cell r="Y15" t="str">
            <v>Non</v>
          </cell>
          <cell r="AF15" t="str">
            <v>Non</v>
          </cell>
        </row>
        <row r="16">
          <cell r="E16">
            <v>775208229</v>
          </cell>
          <cell r="F16" t="str">
            <v>F</v>
          </cell>
          <cell r="G16">
            <v>30</v>
          </cell>
          <cell r="H16" t="str">
            <v>REFERENT DIGITAL</v>
          </cell>
          <cell r="I16" t="str">
            <v>Licence 3</v>
          </cell>
          <cell r="J16" t="str">
            <v>Informatique</v>
          </cell>
          <cell r="K16" t="str">
            <v>Université Alioune Diop de Bambey</v>
          </cell>
          <cell r="L16" t="str">
            <v>Entrepreneur / Indépendant / Freelancer</v>
          </cell>
          <cell r="M16" t="str">
            <v>Non</v>
          </cell>
          <cell r="N16" t="str">
            <v>Oui, poursuivre</v>
          </cell>
          <cell r="O16" t="str">
            <v>Oui</v>
          </cell>
          <cell r="P16" t="str">
            <v>Contrat de stage qui prend fin ce 16 Novembre</v>
          </cell>
          <cell r="Q16" t="str">
            <v>Oui</v>
          </cell>
          <cell r="R16" t="str">
            <v>E-commerce</v>
          </cell>
          <cell r="S16" t="str">
            <v>3 mois</v>
          </cell>
          <cell r="T16">
            <v>75000</v>
          </cell>
          <cell r="V16">
            <v>1</v>
          </cell>
          <cell r="W16" t="str">
            <v>Webmaster</v>
          </cell>
          <cell r="X16" t="str">
            <v>Former les apprenants dès le début de la formation en création de cv et lettre de motivations. Faire des alternances école/entreprises  pendant la formation</v>
          </cell>
          <cell r="Y16" t="str">
            <v>Non</v>
          </cell>
          <cell r="AF16" t="str">
            <v>Oui</v>
          </cell>
        </row>
        <row r="17">
          <cell r="E17">
            <v>772238013</v>
          </cell>
          <cell r="F17" t="str">
            <v>M</v>
          </cell>
          <cell r="G17">
            <v>23</v>
          </cell>
          <cell r="H17" t="str">
            <v>DEVELOPPEMENT WEB MOBILE</v>
          </cell>
          <cell r="I17" t="str">
            <v>Licence 3</v>
          </cell>
          <cell r="J17" t="str">
            <v>genie logiciel et securité informatique</v>
          </cell>
          <cell r="K17" t="str">
            <v>institut polytechnique des metiers</v>
          </cell>
          <cell r="L17" t="str">
            <v>Etudiant</v>
          </cell>
          <cell r="M17" t="str">
            <v>Non</v>
          </cell>
          <cell r="N17" t="str">
            <v>Oui, poursuivre</v>
          </cell>
          <cell r="O17" t="str">
            <v>Non</v>
          </cell>
          <cell r="V17" t="str">
            <v>Aucun</v>
          </cell>
          <cell r="W17" t="str">
            <v>developpeur backend</v>
          </cell>
          <cell r="X17" t="str">
            <v>en m'aidant à trouver un stage pour decouvrir le milieu professsionnel</v>
          </cell>
          <cell r="Y17" t="str">
            <v>Non</v>
          </cell>
          <cell r="AF17" t="str">
            <v>Oui</v>
          </cell>
        </row>
        <row r="18">
          <cell r="E18">
            <v>774715759</v>
          </cell>
          <cell r="F18" t="str">
            <v>F</v>
          </cell>
          <cell r="G18">
            <v>22</v>
          </cell>
          <cell r="H18" t="str">
            <v>DEVELOPPEMENT WEB MOBILE</v>
          </cell>
          <cell r="I18" t="str">
            <v>Licence 3</v>
          </cell>
          <cell r="J18" t="str">
            <v>Cybersecurité</v>
          </cell>
          <cell r="K18" t="str">
            <v>Université Numerique Cheikh Hamidou Kane</v>
          </cell>
          <cell r="L18" t="str">
            <v>Etudiant</v>
          </cell>
          <cell r="M18" t="str">
            <v>Oui</v>
          </cell>
          <cell r="N18" t="str">
            <v>Non</v>
          </cell>
          <cell r="O18" t="str">
            <v>Non</v>
          </cell>
          <cell r="V18" t="str">
            <v>Aucun</v>
          </cell>
          <cell r="W18" t="str">
            <v>Developpeur web</v>
          </cell>
          <cell r="X18" t="str">
            <v>En me recommandant à des entreprises</v>
          </cell>
          <cell r="Y18" t="str">
            <v>Non</v>
          </cell>
          <cell r="AF18" t="str">
            <v>Oui</v>
          </cell>
        </row>
        <row r="19">
          <cell r="E19">
            <v>774850630</v>
          </cell>
          <cell r="F19" t="str">
            <v>M</v>
          </cell>
          <cell r="G19">
            <v>27</v>
          </cell>
          <cell r="H19" t="str">
            <v>DEVELOPPEMENT WEB MOBILE</v>
          </cell>
          <cell r="I19" t="str">
            <v>BAC +2 (BTS/DTS/DUT...)</v>
          </cell>
          <cell r="J19" t="str">
            <v>Informatique</v>
          </cell>
          <cell r="K19" t="str">
            <v>ODC</v>
          </cell>
          <cell r="L19" t="str">
            <v>Recherche d'opportunités</v>
          </cell>
          <cell r="M19" t="str">
            <v>Non</v>
          </cell>
          <cell r="N19" t="str">
            <v>Non</v>
          </cell>
          <cell r="O19" t="str">
            <v>Non</v>
          </cell>
          <cell r="P19" t="str">
            <v>recherche de stage</v>
          </cell>
          <cell r="Q19" t="str">
            <v>Non</v>
          </cell>
          <cell r="V19" t="str">
            <v>Aucun</v>
          </cell>
          <cell r="W19" t="str">
            <v>developpeur full stack</v>
          </cell>
          <cell r="X19" t="str">
            <v>Me trouver un stage enfin que je puisse m'emrliorer et mettre en avant mes competance</v>
          </cell>
          <cell r="Y19" t="str">
            <v>Non</v>
          </cell>
          <cell r="AF19" t="str">
            <v>Oui</v>
          </cell>
        </row>
        <row r="20">
          <cell r="E20">
            <v>774740176</v>
          </cell>
          <cell r="F20" t="str">
            <v>M</v>
          </cell>
          <cell r="G20">
            <v>27</v>
          </cell>
          <cell r="H20" t="str">
            <v>DEVELOPPEMENT WEB MOBILE</v>
          </cell>
          <cell r="I20" t="str">
            <v>Licence 3</v>
          </cell>
          <cell r="J20" t="str">
            <v xml:space="preserve">Histoire </v>
          </cell>
          <cell r="K20" t="str">
            <v xml:space="preserve">Ucad </v>
          </cell>
          <cell r="L20" t="str">
            <v>Recherche d'opportunités</v>
          </cell>
          <cell r="M20" t="str">
            <v>Non</v>
          </cell>
          <cell r="N20" t="str">
            <v>Non</v>
          </cell>
          <cell r="O20" t="str">
            <v>Non</v>
          </cell>
          <cell r="Q20" t="str">
            <v>Non</v>
          </cell>
          <cell r="V20">
            <v>1</v>
          </cell>
          <cell r="W20" t="str">
            <v>Développement Web et mobile</v>
          </cell>
          <cell r="X20" t="str">
            <v xml:space="preserve">En premier lieu j'aimerais avoir un stage </v>
          </cell>
          <cell r="Y20" t="str">
            <v>Non</v>
          </cell>
          <cell r="AF20" t="str">
            <v>Oui</v>
          </cell>
        </row>
        <row r="21">
          <cell r="E21">
            <v>773425533</v>
          </cell>
          <cell r="F21" t="str">
            <v>F</v>
          </cell>
          <cell r="G21">
            <v>25</v>
          </cell>
          <cell r="H21" t="str">
            <v>DEVELOPPEMENT WEB MOBILE</v>
          </cell>
          <cell r="I21" t="str">
            <v>BAC +2 (BTS/DTS/DUT...)</v>
          </cell>
          <cell r="J21" t="str">
            <v>Math physique Informatique</v>
          </cell>
          <cell r="K21" t="str">
            <v>Universite Alioune Diop Bambey</v>
          </cell>
          <cell r="L21" t="str">
            <v>Etudiant</v>
          </cell>
          <cell r="M21" t="str">
            <v>Non</v>
          </cell>
          <cell r="N21" t="str">
            <v>Oui, poursuivre</v>
          </cell>
          <cell r="O21" t="str">
            <v>Non</v>
          </cell>
          <cell r="V21" t="str">
            <v>Aucun</v>
          </cell>
          <cell r="W21" t="str">
            <v>developpeuse web mobile</v>
          </cell>
          <cell r="X21" t="str">
            <v>En nous proposant des postes</v>
          </cell>
          <cell r="Y21" t="str">
            <v>Oui</v>
          </cell>
          <cell r="Z21">
            <v>0</v>
          </cell>
          <cell r="AA21">
            <v>0</v>
          </cell>
          <cell r="AB21">
            <v>0</v>
          </cell>
          <cell r="AF21" t="str">
            <v>Oui</v>
          </cell>
        </row>
        <row r="22">
          <cell r="E22">
            <v>785944489</v>
          </cell>
          <cell r="F22" t="str">
            <v>F</v>
          </cell>
          <cell r="G22">
            <v>26</v>
          </cell>
          <cell r="H22" t="str">
            <v>DEVELOPPEMENT WEB MOBILE</v>
          </cell>
          <cell r="I22" t="str">
            <v>Licence 3</v>
          </cell>
          <cell r="J22" t="str">
            <v xml:space="preserve">Développement web et mobile </v>
          </cell>
          <cell r="K22" t="str">
            <v xml:space="preserve">Ensup Afrique </v>
          </cell>
          <cell r="L22" t="str">
            <v>Recherche d'opportunités</v>
          </cell>
          <cell r="M22" t="str">
            <v>Non</v>
          </cell>
          <cell r="N22" t="str">
            <v>Non</v>
          </cell>
          <cell r="O22" t="str">
            <v>Non</v>
          </cell>
          <cell r="V22" t="str">
            <v>Aucun</v>
          </cell>
          <cell r="W22" t="str">
            <v xml:space="preserve">Être développeuse </v>
          </cell>
          <cell r="X22" t="str">
            <v xml:space="preserve">Pour m’aider à avoir du travail </v>
          </cell>
          <cell r="Y22" t="str">
            <v>Non</v>
          </cell>
          <cell r="AF22" t="str">
            <v>Oui</v>
          </cell>
        </row>
        <row r="23">
          <cell r="E23">
            <v>775030863</v>
          </cell>
          <cell r="F23" t="str">
            <v>F</v>
          </cell>
          <cell r="G23">
            <v>27</v>
          </cell>
          <cell r="H23" t="str">
            <v>DEVELOPPEMENT WEB MOBILE</v>
          </cell>
          <cell r="I23" t="str">
            <v>Licence 3</v>
          </cell>
          <cell r="J23" t="str">
            <v>Développement web</v>
          </cell>
          <cell r="K23" t="str">
            <v>Université Alioune DIOP De Bambey</v>
          </cell>
          <cell r="L23" t="str">
            <v>Etudiant</v>
          </cell>
          <cell r="M23" t="str">
            <v>Non</v>
          </cell>
          <cell r="N23" t="str">
            <v>Oui, poursuivre</v>
          </cell>
          <cell r="O23" t="str">
            <v>Non</v>
          </cell>
          <cell r="V23" t="str">
            <v>Aucun</v>
          </cell>
          <cell r="W23" t="str">
            <v>Développeuse back-end</v>
          </cell>
          <cell r="X23" t="str">
            <v>Me mettre en relation avec des entreprises  qui recrutent pour des postes en lien avec mes compétences d'assistant virtuel et d'apprentissage automatique.
Me permettre de faire des stages d'observation ou des périodes d'essai pour m'entraîner dans un environnement professionnel réel.</v>
          </cell>
          <cell r="Y23" t="str">
            <v>Non</v>
          </cell>
          <cell r="AF23" t="str">
            <v>Oui</v>
          </cell>
        </row>
        <row r="24">
          <cell r="E24">
            <v>772586360</v>
          </cell>
          <cell r="F24" t="str">
            <v>M</v>
          </cell>
          <cell r="G24">
            <v>25</v>
          </cell>
          <cell r="H24" t="str">
            <v>DEVELOPPEMENT WEB MOBILE</v>
          </cell>
          <cell r="I24" t="str">
            <v>Licence 3</v>
          </cell>
          <cell r="J24" t="str">
            <v>Mathématique Informatique</v>
          </cell>
          <cell r="K24" t="str">
            <v>Université Iba Der Thiam de Thiès</v>
          </cell>
          <cell r="L24" t="str">
            <v>Etudiant</v>
          </cell>
          <cell r="M24" t="str">
            <v>Non</v>
          </cell>
          <cell r="N24" t="str">
            <v>Non</v>
          </cell>
          <cell r="O24" t="str">
            <v>Non</v>
          </cell>
          <cell r="Q24" t="str">
            <v>Non</v>
          </cell>
          <cell r="V24" t="str">
            <v>Aucun</v>
          </cell>
          <cell r="W24" t="str">
            <v xml:space="preserve"> stagiaire developper fullstack web </v>
          </cell>
          <cell r="X24" t="str">
            <v xml:space="preserve">En me trouvant une opportunité de stage pour que je puisse mettre en pratique mes compétences tout en faisant valoir mes atouts </v>
          </cell>
          <cell r="Y24" t="str">
            <v>Non</v>
          </cell>
          <cell r="AF24" t="str">
            <v>Oui</v>
          </cell>
        </row>
        <row r="25">
          <cell r="E25">
            <v>781093515</v>
          </cell>
          <cell r="F25" t="str">
            <v>M</v>
          </cell>
          <cell r="G25">
            <v>27</v>
          </cell>
          <cell r="H25" t="str">
            <v>DEVELOPPEMENT DATA</v>
          </cell>
          <cell r="I25" t="str">
            <v>Licence 3</v>
          </cell>
          <cell r="J25" t="str">
            <v xml:space="preserve">Génie logiciel </v>
          </cell>
          <cell r="K25" t="str">
            <v>Institut supérieur des mathématiques appliquées (IsMat)</v>
          </cell>
          <cell r="L25" t="str">
            <v>Recherche d'opportunités</v>
          </cell>
          <cell r="M25" t="str">
            <v>Non</v>
          </cell>
          <cell r="N25" t="str">
            <v>Oui, poursuivre</v>
          </cell>
          <cell r="O25" t="str">
            <v>Non</v>
          </cell>
          <cell r="V25" t="str">
            <v>Aucun</v>
          </cell>
          <cell r="W25" t="str">
            <v>Data ingénieur junior/Développeur python junior/Data analyste junior</v>
          </cell>
          <cell r="X25" t="str">
            <v xml:space="preserve">tout aide serait la bienvenue </v>
          </cell>
          <cell r="Y25" t="str">
            <v>Non</v>
          </cell>
          <cell r="AF25" t="str">
            <v>Oui</v>
          </cell>
        </row>
        <row r="26">
          <cell r="E26">
            <v>772673167</v>
          </cell>
          <cell r="F26" t="str">
            <v>M</v>
          </cell>
          <cell r="G26">
            <v>24</v>
          </cell>
          <cell r="H26" t="str">
            <v>DEVELOPPEMENT WEB MOBILE</v>
          </cell>
          <cell r="I26" t="str">
            <v>Licence 1</v>
          </cell>
          <cell r="J26" t="str">
            <v>Système Réseaux Telecom</v>
          </cell>
          <cell r="K26" t="str">
            <v>Université Alioune Diop de Bambey</v>
          </cell>
          <cell r="L26" t="str">
            <v>Décrochage scolaire</v>
          </cell>
          <cell r="M26" t="str">
            <v>Non</v>
          </cell>
          <cell r="N26" t="str">
            <v>Non</v>
          </cell>
          <cell r="O26" t="str">
            <v>Non</v>
          </cell>
          <cell r="Q26" t="str">
            <v>Non</v>
          </cell>
          <cell r="V26" t="str">
            <v>Aucun</v>
          </cell>
          <cell r="W26" t="str">
            <v>Développer Web Mobile</v>
          </cell>
          <cell r="X26" t="str">
            <v>Vous pourriez m'aider en me proposant d’opportunité de travail ou stage dans le domaine du Développement Web et Mobile</v>
          </cell>
          <cell r="Y26" t="str">
            <v>Non</v>
          </cell>
          <cell r="AF26" t="str">
            <v>Oui</v>
          </cell>
        </row>
        <row r="27">
          <cell r="E27">
            <v>781483023</v>
          </cell>
          <cell r="F27" t="str">
            <v>M</v>
          </cell>
          <cell r="G27">
            <v>24</v>
          </cell>
          <cell r="H27" t="str">
            <v>DEVELOPPEMENT WEB MOBILE</v>
          </cell>
          <cell r="I27" t="str">
            <v>Licence 2</v>
          </cell>
          <cell r="J27" t="str">
            <v xml:space="preserve">Multimédia internet et communication </v>
          </cell>
          <cell r="K27" t="str">
            <v>Uvs</v>
          </cell>
          <cell r="L27" t="str">
            <v>Salarié</v>
          </cell>
          <cell r="M27" t="str">
            <v>Non</v>
          </cell>
          <cell r="N27" t="str">
            <v>Oui, poursuivre</v>
          </cell>
          <cell r="O27" t="str">
            <v>Oui</v>
          </cell>
          <cell r="P27" t="str">
            <v>Stagiaire</v>
          </cell>
          <cell r="Q27" t="str">
            <v>Oui</v>
          </cell>
          <cell r="R27" t="str">
            <v xml:space="preserve">Sonatel académie </v>
          </cell>
          <cell r="S27" t="str">
            <v>3mois</v>
          </cell>
          <cell r="T27" t="str">
            <v>30.000</v>
          </cell>
          <cell r="V27" t="str">
            <v>Aucun</v>
          </cell>
          <cell r="W27" t="str">
            <v>Développeur web / mobi</v>
          </cell>
          <cell r="X27" t="str">
            <v xml:space="preserve">De me trouver une entreprise où je pourrais évoluer rapidement ou sinon augmenter les rénumérations car vos rénumérationsne peuvent rien faire a part payer le transport </v>
          </cell>
          <cell r="Y27" t="str">
            <v>Non</v>
          </cell>
          <cell r="AF27" t="str">
            <v>Oui</v>
          </cell>
        </row>
        <row r="28">
          <cell r="E28">
            <v>783912001</v>
          </cell>
          <cell r="F28" t="str">
            <v>M</v>
          </cell>
          <cell r="G28">
            <v>23</v>
          </cell>
          <cell r="H28" t="str">
            <v>DEVELOPPEMENT WEB MOBILE</v>
          </cell>
          <cell r="I28" t="str">
            <v>Licence 3</v>
          </cell>
          <cell r="J28" t="str">
            <v>Developpement d'application web/mobile</v>
          </cell>
          <cell r="K28" t="str">
            <v>Université Virtuelle Du Sénégal</v>
          </cell>
          <cell r="L28" t="str">
            <v>Etudiant</v>
          </cell>
          <cell r="M28" t="str">
            <v>Oui</v>
          </cell>
          <cell r="N28" t="str">
            <v>Oui, poursuivre</v>
          </cell>
          <cell r="O28" t="str">
            <v>Non</v>
          </cell>
          <cell r="V28">
            <v>3</v>
          </cell>
          <cell r="W28" t="str">
            <v>developpeur</v>
          </cell>
          <cell r="X28" t="str">
            <v>trouver un poste de développeur</v>
          </cell>
          <cell r="Y28" t="str">
            <v>Non</v>
          </cell>
          <cell r="AF28" t="str">
            <v>Non</v>
          </cell>
        </row>
        <row r="29">
          <cell r="E29">
            <v>781874688</v>
          </cell>
          <cell r="F29" t="str">
            <v>M</v>
          </cell>
          <cell r="G29">
            <v>29</v>
          </cell>
          <cell r="H29" t="str">
            <v>DEVELOPPEMENT WEB MOBILE</v>
          </cell>
          <cell r="I29" t="str">
            <v>Master 1</v>
          </cell>
          <cell r="J29" t="str">
            <v xml:space="preserve">Informatique </v>
          </cell>
          <cell r="K29" t="str">
            <v xml:space="preserve">Université Alioune Diop de Bambey </v>
          </cell>
          <cell r="L29" t="str">
            <v>Recherche d'opportunités</v>
          </cell>
          <cell r="M29" t="str">
            <v>Non</v>
          </cell>
          <cell r="N29" t="str">
            <v>Oui, poursuivre</v>
          </cell>
          <cell r="O29" t="str">
            <v>Non</v>
          </cell>
          <cell r="P29" t="str">
            <v>Stagiaire</v>
          </cell>
          <cell r="Q29" t="str">
            <v>Non</v>
          </cell>
          <cell r="R29" t="str">
            <v xml:space="preserve">Industrie </v>
          </cell>
          <cell r="S29" t="str">
            <v>6 mois</v>
          </cell>
          <cell r="T29">
            <v>100000</v>
          </cell>
          <cell r="U29" t="str">
            <v>FallTech</v>
          </cell>
          <cell r="V29">
            <v>1</v>
          </cell>
          <cell r="W29" t="str">
            <v xml:space="preserve">Full stack </v>
          </cell>
          <cell r="X29" t="str">
            <v xml:space="preserve">Publié nos CV </v>
          </cell>
          <cell r="Y29" t="str">
            <v>Oui</v>
          </cell>
          <cell r="Z29" t="str">
            <v xml:space="preserve">Développement de logiciels </v>
          </cell>
          <cell r="AA29" t="str">
            <v>Renforcé le Tic</v>
          </cell>
          <cell r="AB29" t="str">
            <v>Idée (vous n'avez fait qu'y réfléchir pour l'instant)</v>
          </cell>
          <cell r="AD29" t="str">
            <v>Entre 1 et 3 ans</v>
          </cell>
          <cell r="AE29" t="str">
            <v xml:space="preserve">Nous suivre </v>
          </cell>
          <cell r="AF29" t="str">
            <v>Oui</v>
          </cell>
        </row>
        <row r="30">
          <cell r="E30">
            <v>771143226</v>
          </cell>
          <cell r="F30" t="str">
            <v>M</v>
          </cell>
          <cell r="G30">
            <v>26</v>
          </cell>
          <cell r="H30" t="str">
            <v>DEVELOPPEMENT WEB MOBILE</v>
          </cell>
          <cell r="I30" t="str">
            <v>BAC +2 (BTS/DTS/DUT...)</v>
          </cell>
          <cell r="J30" t="str">
            <v>INFORMATIQUE DECISIONNELLE</v>
          </cell>
          <cell r="K30" t="str">
            <v>ESIA SENEGAL</v>
          </cell>
          <cell r="L30" t="str">
            <v>Etudiant</v>
          </cell>
          <cell r="M30" t="str">
            <v>Non</v>
          </cell>
          <cell r="N30" t="str">
            <v>Oui, reprendre</v>
          </cell>
          <cell r="O30" t="str">
            <v>Non</v>
          </cell>
          <cell r="V30" t="str">
            <v>Aucun</v>
          </cell>
          <cell r="W30" t="str">
            <v>DEVELOPPEUR FULL-STACK</v>
          </cell>
          <cell r="X30" t="str">
            <v>PROPOSER DES POSTES</v>
          </cell>
          <cell r="Y30" t="str">
            <v>Non</v>
          </cell>
          <cell r="AF30" t="str">
            <v>Oui</v>
          </cell>
        </row>
        <row r="31">
          <cell r="E31">
            <v>770854519</v>
          </cell>
          <cell r="F31" t="str">
            <v>M</v>
          </cell>
          <cell r="G31">
            <v>23</v>
          </cell>
          <cell r="H31" t="str">
            <v>DEVELOPPEMENT WEB MOBILE</v>
          </cell>
          <cell r="I31" t="str">
            <v>BAC +2 (BTS/DTS/DUT...)</v>
          </cell>
          <cell r="J31" t="str">
            <v>Informatique industrielle et réseau</v>
          </cell>
          <cell r="K31" t="str">
            <v>Cfpt/SenegalJapon</v>
          </cell>
          <cell r="L31" t="str">
            <v>Recherche d'opportunités</v>
          </cell>
          <cell r="M31" t="str">
            <v>Non</v>
          </cell>
          <cell r="N31" t="str">
            <v>Non</v>
          </cell>
          <cell r="O31" t="str">
            <v>Non</v>
          </cell>
          <cell r="V31" t="str">
            <v>Aucun</v>
          </cell>
          <cell r="W31" t="str">
            <v>Développeur web/monile</v>
          </cell>
          <cell r="X31" t="str">
            <v>En me proposant les opportunités</v>
          </cell>
          <cell r="Y31" t="str">
            <v>Non</v>
          </cell>
          <cell r="AF31" t="str">
            <v>Oui</v>
          </cell>
        </row>
        <row r="32">
          <cell r="E32">
            <v>783269954</v>
          </cell>
          <cell r="F32" t="str">
            <v>M</v>
          </cell>
          <cell r="G32">
            <v>21</v>
          </cell>
          <cell r="H32" t="str">
            <v>DEVELOPPEMENT WEB MOBILE</v>
          </cell>
          <cell r="I32" t="str">
            <v>BTS en informatique</v>
          </cell>
          <cell r="J32" t="str">
            <v>Developpement Web\Mobile</v>
          </cell>
          <cell r="K32" t="str">
            <v>LYCEE INDUSTRIEL MAURICE DALA FOSS</v>
          </cell>
          <cell r="L32" t="str">
            <v>Salarié</v>
          </cell>
          <cell r="M32" t="str">
            <v>Non</v>
          </cell>
          <cell r="N32" t="str">
            <v>Non</v>
          </cell>
          <cell r="O32" t="str">
            <v>Non</v>
          </cell>
          <cell r="Q32" t="str">
            <v>Non</v>
          </cell>
          <cell r="V32" t="str">
            <v>Aucun</v>
          </cell>
          <cell r="W32" t="str">
            <v>developpeur web &amp; mobile</v>
          </cell>
          <cell r="X32" t="str">
            <v>En nous proposant des oportunitées</v>
          </cell>
          <cell r="Y32" t="str">
            <v>Non</v>
          </cell>
          <cell r="AF32" t="str">
            <v>Oui</v>
          </cell>
        </row>
        <row r="33">
          <cell r="E33">
            <v>773488480</v>
          </cell>
          <cell r="F33" t="str">
            <v>M</v>
          </cell>
          <cell r="G33">
            <v>26</v>
          </cell>
          <cell r="H33" t="str">
            <v>REFERENT DIGITAL</v>
          </cell>
          <cell r="I33" t="str">
            <v>Licence 3</v>
          </cell>
          <cell r="J33" t="str">
            <v xml:space="preserve">Langues étrangères appliquées </v>
          </cell>
          <cell r="K33" t="str">
            <v>Université IBA DER THIAM de Thiès</v>
          </cell>
          <cell r="L33" t="str">
            <v>Recherche d'opportunités</v>
          </cell>
          <cell r="M33" t="str">
            <v>Non</v>
          </cell>
          <cell r="N33" t="str">
            <v>Non</v>
          </cell>
          <cell r="O33" t="str">
            <v>Non</v>
          </cell>
          <cell r="V33" t="str">
            <v>Aucun</v>
          </cell>
          <cell r="W33" t="str">
            <v xml:space="preserve">Web master, Social media management </v>
          </cell>
          <cell r="X33" t="str">
            <v xml:space="preserve">Me trouver des entretiens </v>
          </cell>
          <cell r="Y33" t="str">
            <v>Non</v>
          </cell>
          <cell r="AF33" t="str">
            <v>Oui</v>
          </cell>
        </row>
        <row r="34">
          <cell r="E34">
            <v>762380240</v>
          </cell>
          <cell r="F34" t="str">
            <v>F</v>
          </cell>
          <cell r="G34">
            <v>22</v>
          </cell>
          <cell r="H34" t="str">
            <v>REFERENT DIGITAL</v>
          </cell>
          <cell r="I34" t="str">
            <v>BAC +2 (BTS/DTS/DUT...)</v>
          </cell>
          <cell r="J34" t="str">
            <v>Sociologie</v>
          </cell>
          <cell r="K34" t="str">
            <v>Université Cheikh Anta Diop de Dakar</v>
          </cell>
          <cell r="L34" t="str">
            <v>Etudiant</v>
          </cell>
          <cell r="M34" t="str">
            <v>Non</v>
          </cell>
          <cell r="N34" t="str">
            <v>Oui, poursuivre</v>
          </cell>
          <cell r="O34" t="str">
            <v>Oui</v>
          </cell>
          <cell r="P34" t="str">
            <v>Stagiaire</v>
          </cell>
          <cell r="Q34" t="str">
            <v>Oui</v>
          </cell>
          <cell r="R34" t="str">
            <v>FANTAISIKA BEAUTY ACADEMY ( Waraba Groupe )</v>
          </cell>
          <cell r="S34" t="str">
            <v>3mois</v>
          </cell>
          <cell r="T34" t="str">
            <v>100.000 FCFA</v>
          </cell>
          <cell r="V34">
            <v>1</v>
          </cell>
          <cell r="W34" t="str">
            <v>Community Manager</v>
          </cell>
          <cell r="X34" t="str">
            <v>Mettre en place des programmes de mentorat dans lesquels des professionnels ou des anciens apprenants guident les apprenant et les conseillent sur leur carrière</v>
          </cell>
          <cell r="Y34" t="str">
            <v>Non</v>
          </cell>
          <cell r="AF34" t="str">
            <v>Oui</v>
          </cell>
        </row>
        <row r="35">
          <cell r="E35">
            <v>785354479</v>
          </cell>
          <cell r="F35" t="str">
            <v>M</v>
          </cell>
          <cell r="G35">
            <v>23</v>
          </cell>
          <cell r="H35" t="str">
            <v>DEVELOPPEMENT WEB MOBILE</v>
          </cell>
          <cell r="I35" t="str">
            <v>Licence 2</v>
          </cell>
          <cell r="J35" t="str">
            <v>Administration et Gestion des Réseaux</v>
          </cell>
          <cell r="K35" t="str">
            <v>IPD Thomas Sankara</v>
          </cell>
          <cell r="L35" t="str">
            <v>Etudiant</v>
          </cell>
          <cell r="M35" t="str">
            <v>Non</v>
          </cell>
          <cell r="N35" t="str">
            <v>Oui, poursuivre</v>
          </cell>
          <cell r="O35" t="str">
            <v>Oui</v>
          </cell>
          <cell r="P35" t="str">
            <v>Stagiaire</v>
          </cell>
          <cell r="Q35" t="str">
            <v>Oui</v>
          </cell>
          <cell r="R35" t="str">
            <v>Télécommunications</v>
          </cell>
          <cell r="S35" t="str">
            <v>6 mois</v>
          </cell>
          <cell r="T35" t="str">
            <v>60000 FCFA</v>
          </cell>
          <cell r="U35" t="str">
            <v>ibrahima.sylla2@orange-sonatel.com</v>
          </cell>
          <cell r="V35" t="str">
            <v>Aucun</v>
          </cell>
          <cell r="W35" t="str">
            <v>Développeur web ou Administrateur réseau</v>
          </cell>
          <cell r="X35" t="str">
            <v>En nous proposant des postes dans notre domaine</v>
          </cell>
          <cell r="Y35" t="str">
            <v>Oui</v>
          </cell>
          <cell r="Z35" t="str">
            <v>Plateforme d'analyse de traffic web</v>
          </cell>
          <cell r="AA35" t="str">
            <v>Fournir aux sites web un moyen de mieux connaître leur audience</v>
          </cell>
          <cell r="AB35" t="str">
            <v>Idée (vous n'avez fait qu'y réfléchir pour l'instant)</v>
          </cell>
          <cell r="AD35" t="str">
            <v>Entre 1 et 3 ans</v>
          </cell>
          <cell r="AE35" t="str">
            <v>Aide financière et conseils</v>
          </cell>
          <cell r="AF35" t="str">
            <v>Oui</v>
          </cell>
        </row>
        <row r="36">
          <cell r="E36">
            <v>763731681</v>
          </cell>
          <cell r="F36" t="str">
            <v>M</v>
          </cell>
          <cell r="G36">
            <v>23</v>
          </cell>
          <cell r="H36" t="str">
            <v>DEVELOPPEMENT WEB MOBILE</v>
          </cell>
          <cell r="I36" t="str">
            <v>Licence 2</v>
          </cell>
          <cell r="J36" t="str">
            <v>Informatique</v>
          </cell>
          <cell r="K36" t="str">
            <v>Lycée Keur Massar</v>
          </cell>
          <cell r="L36" t="str">
            <v>Etudiant</v>
          </cell>
          <cell r="M36" t="str">
            <v>Non</v>
          </cell>
          <cell r="N36" t="str">
            <v>Oui, poursuivre</v>
          </cell>
          <cell r="O36" t="str">
            <v>Non</v>
          </cell>
          <cell r="V36" t="str">
            <v>Aucun</v>
          </cell>
          <cell r="W36" t="str">
            <v>Développeur full-stack</v>
          </cell>
          <cell r="X36" t="str">
            <v>En me trouvant un stage</v>
          </cell>
          <cell r="Y36" t="str">
            <v>Oui</v>
          </cell>
          <cell r="Z36" t="str">
            <v>Créer un start-up qui est formé des développeurs et qui travaillent ensemble sur des projets donné par des entreprises.</v>
          </cell>
          <cell r="AB36" t="str">
            <v>Equipe projet déjà réunie (vous avez déjà choisi des compagnons avec lequel vous travaillerez)</v>
          </cell>
          <cell r="AC36" t="str">
            <v>Lamine GAYE</v>
          </cell>
          <cell r="AD36" t="str">
            <v>Moins d'un an</v>
          </cell>
          <cell r="AE36" t="str">
            <v>Vous pouvez nous aider sur le processus de création start-up , la visibilité et le financement.</v>
          </cell>
          <cell r="AF36" t="str">
            <v>Oui</v>
          </cell>
        </row>
        <row r="37">
          <cell r="E37">
            <v>784458423</v>
          </cell>
          <cell r="F37" t="str">
            <v>F</v>
          </cell>
          <cell r="G37" t="str">
            <v>25 ans</v>
          </cell>
          <cell r="H37" t="str">
            <v>REFERENT DIGITAL</v>
          </cell>
          <cell r="I37" t="str">
            <v>Licence 3</v>
          </cell>
          <cell r="J37" t="str">
            <v>COMMUNICATION DIGITALE</v>
          </cell>
          <cell r="K37" t="str">
            <v>UNIVERSITE NUMERIQUE CHEIKH HAMIDOU KANE EX UVS</v>
          </cell>
          <cell r="L37" t="str">
            <v>Etudiant</v>
          </cell>
          <cell r="M37" t="str">
            <v>Non</v>
          </cell>
          <cell r="N37" t="str">
            <v>Oui, poursuivre</v>
          </cell>
          <cell r="O37" t="str">
            <v>Non</v>
          </cell>
          <cell r="V37" t="str">
            <v>Aucun</v>
          </cell>
          <cell r="W37" t="str">
            <v>Référente Digital ou Designer Graphique</v>
          </cell>
          <cell r="X37" t="str">
            <v>Dans la préparation d'entretien, recommandation stage/emploi</v>
          </cell>
          <cell r="Y37" t="str">
            <v>Non</v>
          </cell>
          <cell r="AF37" t="str">
            <v>Oui</v>
          </cell>
        </row>
        <row r="38">
          <cell r="E38">
            <v>772202517</v>
          </cell>
          <cell r="F38" t="str">
            <v>M</v>
          </cell>
          <cell r="G38">
            <v>23</v>
          </cell>
          <cell r="H38" t="str">
            <v>REFERENT DIGITAL</v>
          </cell>
          <cell r="I38" t="str">
            <v>Licence 3</v>
          </cell>
          <cell r="J38" t="str">
            <v xml:space="preserve">Sciences de l’information et de la communication </v>
          </cell>
          <cell r="K38" t="str">
            <v xml:space="preserve">Université Gaston Berger de Saint-Louis </v>
          </cell>
          <cell r="L38" t="str">
            <v>Etudiant</v>
          </cell>
          <cell r="M38" t="str">
            <v>Non</v>
          </cell>
          <cell r="N38" t="str">
            <v>Oui, reprendre</v>
          </cell>
          <cell r="O38" t="str">
            <v>Oui</v>
          </cell>
          <cell r="P38" t="str">
            <v>Stagiaire</v>
          </cell>
          <cell r="Q38" t="str">
            <v>Oui</v>
          </cell>
          <cell r="R38" t="str">
            <v xml:space="preserve">Marketing digital, Social media management </v>
          </cell>
          <cell r="S38" t="str">
            <v>3 mois</v>
          </cell>
          <cell r="T38">
            <v>150000</v>
          </cell>
          <cell r="U38" t="str">
            <v>Al JABBAR’GROUP / aljabbarcomcom@gmail.com</v>
          </cell>
          <cell r="V38">
            <v>1</v>
          </cell>
          <cell r="W38" t="str">
            <v xml:space="preserve">Référent digital </v>
          </cell>
          <cell r="X38" t="str">
            <v>En mettant à notre disposition une base de données d’entreprises à la recherche de nos profils.</v>
          </cell>
          <cell r="Y38" t="str">
            <v>Non</v>
          </cell>
          <cell r="AF38" t="str">
            <v>Non</v>
          </cell>
        </row>
        <row r="39">
          <cell r="E39">
            <v>777680301</v>
          </cell>
          <cell r="F39" t="str">
            <v>F</v>
          </cell>
          <cell r="G39">
            <v>24</v>
          </cell>
          <cell r="H39" t="str">
            <v>REFERENT DIGITAL</v>
          </cell>
          <cell r="I39" t="str">
            <v>Master 1</v>
          </cell>
          <cell r="J39" t="str">
            <v xml:space="preserve">Planification économique gestion des organisations </v>
          </cell>
          <cell r="K39" t="str">
            <v xml:space="preserve">Ecole supérieure d’économie appliquée </v>
          </cell>
          <cell r="L39" t="str">
            <v>Recherche d'opportunités</v>
          </cell>
          <cell r="M39" t="str">
            <v>Non</v>
          </cell>
          <cell r="N39" t="str">
            <v>Oui, poursuivre</v>
          </cell>
          <cell r="O39" t="str">
            <v>Oui</v>
          </cell>
          <cell r="P39" t="str">
            <v>Salarié</v>
          </cell>
          <cell r="Q39" t="str">
            <v>Oui</v>
          </cell>
          <cell r="R39" t="str">
            <v>Saas</v>
          </cell>
          <cell r="S39" t="str">
            <v>3mois</v>
          </cell>
          <cell r="T39" t="str">
            <v xml:space="preserve">200 et quelques </v>
          </cell>
          <cell r="U39" t="str">
            <v>Skaletek</v>
          </cell>
          <cell r="V39" t="str">
            <v>Plus de 3</v>
          </cell>
          <cell r="W39" t="str">
            <v xml:space="preserve">En tant que chef de projet marketing </v>
          </cell>
          <cell r="X39" t="str">
            <v xml:space="preserve">M’indiquer des offres par rapport à ça </v>
          </cell>
          <cell r="Y39" t="str">
            <v>Oui</v>
          </cell>
          <cell r="Z39" t="str">
            <v xml:space="preserve">Marque de vêtements modest </v>
          </cell>
          <cell r="AA39" t="str">
            <v xml:space="preserve">Concevoir des habits pour femmes modestes et classes </v>
          </cell>
          <cell r="AB39" t="str">
            <v>Déjà sur le marché (vous avez déjà un produit sur le marché)</v>
          </cell>
          <cell r="AD39" t="str">
            <v>Entre 1 et 3 ans</v>
          </cell>
          <cell r="AF39" t="str">
            <v>Oui</v>
          </cell>
        </row>
        <row r="40">
          <cell r="E40">
            <v>775778507</v>
          </cell>
          <cell r="F40" t="str">
            <v>M</v>
          </cell>
          <cell r="G40">
            <v>25</v>
          </cell>
          <cell r="H40" t="str">
            <v>DEVELOPPEMENT DATA</v>
          </cell>
          <cell r="I40" t="str">
            <v>Licence 2</v>
          </cell>
          <cell r="J40" t="str">
            <v>Mathématiques-Informatique</v>
          </cell>
          <cell r="K40" t="str">
            <v xml:space="preserve">Université Iba Der Thiam de Thiès </v>
          </cell>
          <cell r="L40" t="str">
            <v>Recherche d'opportunités</v>
          </cell>
          <cell r="M40" t="str">
            <v>Oui</v>
          </cell>
          <cell r="N40" t="str">
            <v>Oui, reprendre</v>
          </cell>
          <cell r="O40" t="str">
            <v>Non</v>
          </cell>
          <cell r="V40" t="str">
            <v>Aucun</v>
          </cell>
          <cell r="W40" t="str">
            <v xml:space="preserve">Business Intelligence Developper </v>
          </cell>
          <cell r="X40" t="str">
            <v xml:space="preserve">Accompagnement pour trouver un stage en remote </v>
          </cell>
          <cell r="Y40" t="str">
            <v>Non</v>
          </cell>
          <cell r="AF40" t="str">
            <v>Oui</v>
          </cell>
        </row>
        <row r="41">
          <cell r="E41">
            <v>781825755</v>
          </cell>
          <cell r="F41" t="str">
            <v>F</v>
          </cell>
          <cell r="G41">
            <v>24</v>
          </cell>
          <cell r="H41" t="str">
            <v>REFERENT DIGITAL</v>
          </cell>
          <cell r="I41" t="str">
            <v>Licence 3</v>
          </cell>
          <cell r="J41" t="str">
            <v xml:space="preserve">Pétrole et gaz </v>
          </cell>
          <cell r="K41" t="str">
            <v>Institut Confucius de l' UCAD</v>
          </cell>
          <cell r="L41" t="str">
            <v>Etudiant</v>
          </cell>
          <cell r="M41" t="str">
            <v>Non</v>
          </cell>
          <cell r="N41" t="str">
            <v>Non</v>
          </cell>
          <cell r="O41" t="str">
            <v>Oui</v>
          </cell>
          <cell r="P41" t="str">
            <v>Stagiaire</v>
          </cell>
          <cell r="Q41" t="str">
            <v>Oui</v>
          </cell>
          <cell r="R41" t="str">
            <v>Beauté</v>
          </cell>
          <cell r="T41">
            <v>100000</v>
          </cell>
          <cell r="V41">
            <v>1</v>
          </cell>
          <cell r="W41" t="str">
            <v xml:space="preserve">Référent digital </v>
          </cell>
          <cell r="X41" t="str">
            <v xml:space="preserve">Me conseiller </v>
          </cell>
          <cell r="Y41" t="str">
            <v>Non</v>
          </cell>
          <cell r="Z41" t="str">
            <v xml:space="preserve">Projet digital </v>
          </cell>
          <cell r="AA41" t="str">
            <v xml:space="preserve">Accompagné digital personnalisé </v>
          </cell>
          <cell r="AB41" t="str">
            <v>Déjà en phase de réalisation (votre projet est presque abouti)</v>
          </cell>
          <cell r="AD41" t="str">
            <v>Moins d'un an</v>
          </cell>
          <cell r="AE41" t="str">
            <v xml:space="preserve">Me conseiller </v>
          </cell>
          <cell r="AF41" t="str">
            <v>Oui</v>
          </cell>
        </row>
        <row r="42">
          <cell r="E42">
            <v>781366196</v>
          </cell>
          <cell r="F42" t="str">
            <v>M</v>
          </cell>
          <cell r="G42">
            <v>26</v>
          </cell>
          <cell r="H42" t="str">
            <v>REFERENT DIGITAL</v>
          </cell>
          <cell r="I42" t="str">
            <v>Licence 3</v>
          </cell>
          <cell r="J42" t="str">
            <v>Communication Digitale</v>
          </cell>
          <cell r="K42" t="str">
            <v>Université Numérique Cheikh Hamidou Kane</v>
          </cell>
          <cell r="L42" t="str">
            <v>Etudiant</v>
          </cell>
          <cell r="M42" t="str">
            <v>Oui</v>
          </cell>
          <cell r="N42" t="str">
            <v>Oui, poursuivre</v>
          </cell>
          <cell r="O42" t="str">
            <v>Non</v>
          </cell>
          <cell r="V42">
            <v>1</v>
          </cell>
          <cell r="W42" t="str">
            <v>Community Manager/Social Média Manager/Chargé de Communication digitale/ Digital Content Manager</v>
          </cell>
          <cell r="X42" t="str">
            <v xml:space="preserve">me donner la possibilité de faire des entretiens </v>
          </cell>
          <cell r="Y42" t="str">
            <v>Oui</v>
          </cell>
          <cell r="Z42" t="str">
            <v>Agence de communication digitale</v>
          </cell>
          <cell r="AA42" t="str">
            <v xml:space="preserve">contribuer à la transformation digitale des PME, Startups et des businesses du secteur informel qui souhaitent avoir une présence en ligne </v>
          </cell>
          <cell r="AB42" t="str">
            <v>Déjà en phase de réalisation (votre projet est presque abouti)</v>
          </cell>
          <cell r="AD42" t="str">
            <v>Entre 1 et 3 ans</v>
          </cell>
          <cell r="AE42" t="str">
            <v>accompagnement</v>
          </cell>
          <cell r="AF42" t="str">
            <v>Oui</v>
          </cell>
        </row>
        <row r="43">
          <cell r="E43">
            <v>785947505</v>
          </cell>
          <cell r="F43" t="str">
            <v>F</v>
          </cell>
          <cell r="G43">
            <v>22</v>
          </cell>
          <cell r="H43" t="str">
            <v>REFERENT DIGITAL</v>
          </cell>
          <cell r="I43" t="str">
            <v>Licence 3</v>
          </cell>
          <cell r="J43" t="str">
            <v xml:space="preserve">Informatique </v>
          </cell>
          <cell r="K43" t="str">
            <v xml:space="preserve">Institut Supérieur de Management </v>
          </cell>
          <cell r="L43" t="str">
            <v>Recherche d'opportunités</v>
          </cell>
          <cell r="M43" t="str">
            <v>Non</v>
          </cell>
          <cell r="N43" t="str">
            <v>Oui, reprendre</v>
          </cell>
          <cell r="O43" t="str">
            <v>Non</v>
          </cell>
          <cell r="V43">
            <v>2</v>
          </cell>
          <cell r="W43" t="str">
            <v>Référent Digital</v>
          </cell>
          <cell r="X43" t="str">
            <v>En me trouvant un emploie</v>
          </cell>
          <cell r="Y43" t="str">
            <v>Oui</v>
          </cell>
          <cell r="Z43" t="str">
            <v xml:space="preserve">J’aimerais me lancer dans la vente de produits cosmétiques </v>
          </cell>
          <cell r="AA43" t="str">
            <v xml:space="preserve">Manque de financement </v>
          </cell>
          <cell r="AB43" t="str">
            <v>Idée (vous n'avez fait qu'y réfléchir pour l'instant)</v>
          </cell>
          <cell r="AD43" t="str">
            <v>Entre 1 et 3 ans</v>
          </cell>
          <cell r="AE43" t="str">
            <v>Un financement</v>
          </cell>
          <cell r="AF43" t="str">
            <v>Oui</v>
          </cell>
        </row>
        <row r="44">
          <cell r="E44">
            <v>784594927</v>
          </cell>
          <cell r="F44" t="str">
            <v>M</v>
          </cell>
          <cell r="G44">
            <v>23</v>
          </cell>
          <cell r="H44" t="str">
            <v>REFERENT DIGITAL</v>
          </cell>
          <cell r="I44" t="str">
            <v>Licence 1</v>
          </cell>
          <cell r="L44" t="str">
            <v>Recherche d'opportunités</v>
          </cell>
          <cell r="M44" t="str">
            <v>Non</v>
          </cell>
          <cell r="N44" t="str">
            <v>Oui, reprendre</v>
          </cell>
          <cell r="O44" t="str">
            <v>Non</v>
          </cell>
          <cell r="V44" t="str">
            <v>Plus de 3</v>
          </cell>
          <cell r="W44" t="str">
            <v>WebMaster - Community Manager</v>
          </cell>
          <cell r="X44" t="str">
            <v>En envoyant nos CV aux entreprises comme vous faites</v>
          </cell>
          <cell r="Y44" t="str">
            <v>Non</v>
          </cell>
          <cell r="AF44" t="str">
            <v>Non</v>
          </cell>
        </row>
        <row r="45">
          <cell r="E45">
            <v>782915900</v>
          </cell>
          <cell r="F45" t="str">
            <v>F</v>
          </cell>
          <cell r="G45">
            <v>23</v>
          </cell>
          <cell r="H45" t="str">
            <v>REFERENT DIGITAL</v>
          </cell>
          <cell r="I45" t="str">
            <v>Licence 3</v>
          </cell>
          <cell r="J45" t="str">
            <v xml:space="preserve">science politique </v>
          </cell>
          <cell r="K45" t="str">
            <v xml:space="preserve">UVS </v>
          </cell>
          <cell r="L45" t="str">
            <v>Etudiant</v>
          </cell>
          <cell r="M45" t="str">
            <v>Oui</v>
          </cell>
          <cell r="N45" t="str">
            <v>Non</v>
          </cell>
          <cell r="O45" t="str">
            <v>Non</v>
          </cell>
          <cell r="V45" t="str">
            <v>Plus de 3</v>
          </cell>
          <cell r="W45" t="str">
            <v>Community manager ou social media manager ou responsable communication digital</v>
          </cell>
          <cell r="X45" t="str">
            <v xml:space="preserve">De prendre le Cv et essayer de trouver des partenaires dans les agences de communication et de leurs proposez des profils </v>
          </cell>
          <cell r="Y45" t="str">
            <v>Non</v>
          </cell>
          <cell r="AF45" t="str">
            <v>Oui</v>
          </cell>
        </row>
        <row r="46">
          <cell r="E46">
            <v>779058155</v>
          </cell>
          <cell r="F46" t="str">
            <v>M</v>
          </cell>
          <cell r="G46">
            <v>26</v>
          </cell>
          <cell r="H46" t="str">
            <v>DEVELOPPEMENT WEB MOBILE</v>
          </cell>
          <cell r="I46" t="str">
            <v>Licence 3</v>
          </cell>
          <cell r="J46" t="str">
            <v>Sciences sociales (histoire moderne et contemporain (flash))</v>
          </cell>
          <cell r="K46" t="str">
            <v>Université Cheikh Anta DIOP de Dakar</v>
          </cell>
          <cell r="L46" t="str">
            <v>Etudiant</v>
          </cell>
          <cell r="M46" t="str">
            <v>Non</v>
          </cell>
          <cell r="N46" t="str">
            <v>Non</v>
          </cell>
          <cell r="O46" t="str">
            <v>Non</v>
          </cell>
          <cell r="V46" t="str">
            <v>Aucun</v>
          </cell>
          <cell r="W46" t="str">
            <v xml:space="preserve"> Chef de projet/ designer graphique </v>
          </cell>
          <cell r="X46" t="str">
            <v xml:space="preserve">M'aider à avoir un stage pour que je puisse 
acquérir quelques expériences dans le milieu professionnel </v>
          </cell>
          <cell r="Y46" t="str">
            <v>Oui</v>
          </cell>
          <cell r="Z46" t="str">
            <v>J'ai un projet multi services qui œuvre dans la création de sites web, le design graphique, le transfert d'argent, le paiement de facture ect</v>
          </cell>
          <cell r="AA46" t="str">
            <v xml:space="preserve">Le problème que je souhaite résoudre: consiste le problème de l'emploi par ce je souhaite employer des jeunes si une fois le projet voit le jour </v>
          </cell>
          <cell r="AB46" t="str">
            <v>Idée (vous n'avez fait qu'y réfléchir pour l'instant)</v>
          </cell>
          <cell r="AD46" t="str">
            <v>Entre 1 et 3 ans</v>
          </cell>
          <cell r="AE46" t="str">
            <v xml:space="preserve">De m'offrir un financement qui me permet de réaliser mon projet </v>
          </cell>
          <cell r="AF46" t="str">
            <v>Oui</v>
          </cell>
        </row>
        <row r="47">
          <cell r="E47">
            <v>776197880</v>
          </cell>
          <cell r="F47" t="str">
            <v>M</v>
          </cell>
          <cell r="G47">
            <v>23</v>
          </cell>
          <cell r="H47" t="str">
            <v>DEVELOPPEMENT WEB MOBILE</v>
          </cell>
          <cell r="I47" t="str">
            <v>Licence 1</v>
          </cell>
          <cell r="J47" t="str">
            <v>Informatique Developpement d'Appliocation (IDA)</v>
          </cell>
          <cell r="L47" t="str">
            <v>Etudiant</v>
          </cell>
          <cell r="M47" t="str">
            <v>Non</v>
          </cell>
          <cell r="N47" t="str">
            <v>Non</v>
          </cell>
          <cell r="O47" t="str">
            <v>Non</v>
          </cell>
          <cell r="P47" t="str">
            <v>Etudiant</v>
          </cell>
          <cell r="Q47" t="str">
            <v>Orange Digitale Center</v>
          </cell>
          <cell r="R47" t="str">
            <v>Informatique</v>
          </cell>
          <cell r="S47" t="str">
            <v>10 mois</v>
          </cell>
          <cell r="T47" t="str">
            <v>Etudiant</v>
          </cell>
          <cell r="U47" t="str">
            <v>Dibou960@gmail.com</v>
          </cell>
          <cell r="V47">
            <v>1</v>
          </cell>
          <cell r="W47" t="str">
            <v>Developpeur Frontend</v>
          </cell>
          <cell r="X47" t="str">
            <v>Pour m'aider dans mon insertion professionnelle, je souhaiterais mettre en pratique les compétences que j'ai acquises en design lors de ma formation. Je suis également ouvert à des collaborations avec des designers expérimentés pour continuer à apprendre. De plus, j'ai des compétences en Angular, ce qui me permet de contribuer de manière significative aux projets de développement web avec une perspective de design. Enfin, un mentorat dans le domaine du design serait très utile pour guider mon développement professionnel</v>
          </cell>
          <cell r="Y47" t="str">
            <v>Non</v>
          </cell>
          <cell r="AA47" t="str">
            <v>Le problème que je souhaite résoudre avec ce projet est de combler un écart entre mes compétences de développeur et de designer. En renforçant mes compétences en design, je pourrai contribuer de manière plus holistique aux projets de développement web en offrant des solutions esthétiques et fonctionnelles. Cela me permettra de fournir des produits finaux de meilleure qualité et de répondre aux besoins des utilisateurs de manière plus efficace.</v>
          </cell>
          <cell r="AB47" t="str">
            <v>Equipe projet déjà réunie (vous avez déjà choisi des compagnons avec lequel vous travaillerez)</v>
          </cell>
          <cell r="AD47" t="str">
            <v>Moins d'un an</v>
          </cell>
          <cell r="AF47" t="str">
            <v>Oui</v>
          </cell>
        </row>
        <row r="48">
          <cell r="E48">
            <v>771612021</v>
          </cell>
          <cell r="F48" t="str">
            <v>F</v>
          </cell>
          <cell r="G48">
            <v>22</v>
          </cell>
          <cell r="H48" t="str">
            <v>DEVELOPPEMENT WEB MOBILE</v>
          </cell>
          <cell r="I48" t="str">
            <v>BAC +2 (BTS/DTS/DUT...)</v>
          </cell>
          <cell r="J48" t="str">
            <v>Informatique</v>
          </cell>
          <cell r="K48" t="str">
            <v>Institut polytechnique de dakar</v>
          </cell>
          <cell r="L48" t="str">
            <v>Salarié</v>
          </cell>
          <cell r="M48" t="str">
            <v>Oui</v>
          </cell>
          <cell r="N48" t="str">
            <v>Oui, poursuivre</v>
          </cell>
          <cell r="O48" t="str">
            <v>Non</v>
          </cell>
          <cell r="V48" t="str">
            <v>Aucun</v>
          </cell>
          <cell r="W48" t="str">
            <v>développeur web fullstack</v>
          </cell>
          <cell r="X48" t="str">
            <v xml:space="preserve">en nous proposant des opportunités </v>
          </cell>
          <cell r="Y48" t="str">
            <v>Non</v>
          </cell>
          <cell r="AF48" t="str">
            <v>Oui</v>
          </cell>
        </row>
        <row r="49">
          <cell r="E49">
            <v>773995435</v>
          </cell>
          <cell r="F49" t="str">
            <v>M</v>
          </cell>
          <cell r="G49">
            <v>24</v>
          </cell>
          <cell r="H49" t="str">
            <v>DEVELOPPEMENT WEB MOBILE</v>
          </cell>
          <cell r="I49" t="str">
            <v>Master 1</v>
          </cell>
          <cell r="J49" t="str">
            <v>Mathématiques : Géométrieet application</v>
          </cell>
          <cell r="K49" t="str">
            <v>Université Cheikh Anta Diop de Dakar</v>
          </cell>
          <cell r="L49" t="str">
            <v>Etudiant</v>
          </cell>
          <cell r="M49" t="str">
            <v>Non</v>
          </cell>
          <cell r="N49" t="str">
            <v>Non</v>
          </cell>
          <cell r="O49" t="str">
            <v>Non</v>
          </cell>
          <cell r="V49" t="str">
            <v>Aucun</v>
          </cell>
          <cell r="W49" t="str">
            <v>Developpeur web fullstack</v>
          </cell>
          <cell r="X49" t="str">
            <v>En trouvant un stage dans lequel je pourrai traviller dans de reel projet pour mieux progressser</v>
          </cell>
          <cell r="Y49" t="str">
            <v>Oui</v>
          </cell>
          <cell r="Z49" t="str">
            <v>Projet de creation d'une enteprise qui propose des solutions digitale</v>
          </cell>
          <cell r="AB49" t="str">
            <v>Idée (vous n'avez fait qu'y réfléchir pour l'instant)</v>
          </cell>
          <cell r="AD49" t="str">
            <v>Entre 1 et 3 ans</v>
          </cell>
          <cell r="AE49" t="str">
            <v>Encadrement</v>
          </cell>
          <cell r="AF49" t="str">
            <v>Oui</v>
          </cell>
        </row>
        <row r="50">
          <cell r="E50">
            <v>772344903</v>
          </cell>
          <cell r="F50" t="str">
            <v>F</v>
          </cell>
          <cell r="G50">
            <v>32</v>
          </cell>
          <cell r="H50" t="str">
            <v>REFERENT DIGITAL</v>
          </cell>
          <cell r="I50" t="str">
            <v>Master 1</v>
          </cell>
          <cell r="J50" t="str">
            <v xml:space="preserve">Sciences politiques / Relations Internationales/Gestion des projets </v>
          </cell>
          <cell r="K50" t="str">
            <v>Université Gaston Berger de Saint-Louis/ Ensup Afrique</v>
          </cell>
          <cell r="L50" t="str">
            <v>Recherche d'opportunités</v>
          </cell>
          <cell r="M50" t="str">
            <v>Non</v>
          </cell>
          <cell r="N50" t="str">
            <v>Non</v>
          </cell>
          <cell r="O50" t="str">
            <v>Non</v>
          </cell>
          <cell r="V50" t="str">
            <v>Aucun</v>
          </cell>
          <cell r="W50" t="str">
            <v xml:space="preserve">Référent digitale </v>
          </cell>
          <cell r="X50" t="str">
            <v xml:space="preserve">Dans la recherche d’emploi </v>
          </cell>
          <cell r="Y50" t="str">
            <v>Non</v>
          </cell>
          <cell r="AB50" t="str">
            <v>Idée (vous n'avez fait qu'y réfléchir pour l'instant)</v>
          </cell>
          <cell r="AD50" t="str">
            <v>Entre 1 et 3 ans</v>
          </cell>
          <cell r="AE50" t="str">
            <v xml:space="preserve">En nous aidant à acquérir plus d’expérience pour mieux entreprendre </v>
          </cell>
          <cell r="AF50" t="str">
            <v>Oui</v>
          </cell>
        </row>
        <row r="51">
          <cell r="E51">
            <v>785295720</v>
          </cell>
          <cell r="F51" t="str">
            <v>M</v>
          </cell>
          <cell r="G51">
            <v>25</v>
          </cell>
          <cell r="H51" t="str">
            <v>REFERENT DIGITAL</v>
          </cell>
          <cell r="I51" t="str">
            <v>BFEM</v>
          </cell>
          <cell r="L51" t="str">
            <v>Entrepreneur / Indépendant / Freelancer</v>
          </cell>
          <cell r="M51" t="str">
            <v>Non</v>
          </cell>
          <cell r="N51" t="str">
            <v>Non</v>
          </cell>
          <cell r="O51" t="str">
            <v>Non</v>
          </cell>
          <cell r="P51" t="str">
            <v>Entrepreneur / Indépendant / Freelancer</v>
          </cell>
          <cell r="V51">
            <v>2</v>
          </cell>
          <cell r="W51" t="str">
            <v>Infographiste / UI Design /</v>
          </cell>
          <cell r="X51" t="str">
            <v xml:space="preserve">Vous m’aidez déjà </v>
          </cell>
          <cell r="Y51" t="str">
            <v>Non</v>
          </cell>
          <cell r="AF51" t="str">
            <v>Non</v>
          </cell>
        </row>
        <row r="52">
          <cell r="E52">
            <v>776704089</v>
          </cell>
          <cell r="F52" t="str">
            <v>M</v>
          </cell>
          <cell r="G52">
            <v>26</v>
          </cell>
          <cell r="H52" t="str">
            <v>REFERENT DIGITAL</v>
          </cell>
          <cell r="I52" t="str">
            <v>Licence 3</v>
          </cell>
          <cell r="J52" t="str">
            <v>Sciences juridiques et relation internationale</v>
          </cell>
          <cell r="L52" t="str">
            <v>Etudiant</v>
          </cell>
          <cell r="M52" t="str">
            <v>Non</v>
          </cell>
          <cell r="N52" t="str">
            <v>Oui, reprendre</v>
          </cell>
          <cell r="O52" t="str">
            <v>Non</v>
          </cell>
          <cell r="V52" t="str">
            <v>Plus de 3</v>
          </cell>
          <cell r="W52" t="str">
            <v>J'aimerais être un content manager ou CM, dans une boîte de Telecom.</v>
          </cell>
          <cell r="X52" t="str">
            <v>J'ai toujours été attiré par la télécommunication, ceci dit j'aimerais poursuivre et consolider mes acquis dans une agence de Telecom ou de finance mobile. Merci</v>
          </cell>
          <cell r="Y52" t="str">
            <v>Non</v>
          </cell>
          <cell r="AF52" t="str">
            <v>Non</v>
          </cell>
        </row>
        <row r="53">
          <cell r="E53">
            <v>773423153</v>
          </cell>
          <cell r="F53" t="str">
            <v>M</v>
          </cell>
          <cell r="G53">
            <v>28</v>
          </cell>
          <cell r="H53" t="str">
            <v>REFERENT DIGITAL</v>
          </cell>
          <cell r="I53" t="str">
            <v>BACC + 2 Formation Professionnelle</v>
          </cell>
          <cell r="J53" t="str">
            <v>Bâtiment et Travaux Publics</v>
          </cell>
          <cell r="K53" t="str">
            <v>CSFP-BTP ( Centre Sectoriel de Formation Professionnelle aux métiers du Bâtiment et des Travaux Publics ))</v>
          </cell>
          <cell r="L53" t="str">
            <v>Etudiant</v>
          </cell>
          <cell r="M53" t="str">
            <v>Non</v>
          </cell>
          <cell r="N53" t="str">
            <v>Oui, poursuivre</v>
          </cell>
          <cell r="O53" t="str">
            <v>Non</v>
          </cell>
          <cell r="V53" t="str">
            <v>Aucun</v>
          </cell>
          <cell r="W53" t="str">
            <v>Référent Digital</v>
          </cell>
          <cell r="X53" t="str">
            <v>Oui</v>
          </cell>
          <cell r="Y53" t="str">
            <v>Non</v>
          </cell>
          <cell r="AF53" t="str">
            <v>Oui</v>
          </cell>
        </row>
        <row r="54">
          <cell r="E54">
            <v>773206929</v>
          </cell>
          <cell r="F54" t="str">
            <v>F</v>
          </cell>
          <cell r="G54">
            <v>27</v>
          </cell>
          <cell r="H54" t="str">
            <v>REFERENT DIGITAL</v>
          </cell>
          <cell r="I54" t="str">
            <v>Licence 3</v>
          </cell>
          <cell r="J54" t="str">
            <v xml:space="preserve">Administration et gestion des entreprises </v>
          </cell>
          <cell r="K54" t="str">
            <v>ISM</v>
          </cell>
          <cell r="L54" t="str">
            <v>Etudiant</v>
          </cell>
          <cell r="M54" t="str">
            <v>Non</v>
          </cell>
          <cell r="N54" t="str">
            <v>Non</v>
          </cell>
          <cell r="O54" t="str">
            <v>Non</v>
          </cell>
          <cell r="V54">
            <v>1</v>
          </cell>
          <cell r="W54" t="str">
            <v xml:space="preserve">J’aimerais évoluer dans le domaine du marketing digital </v>
          </cell>
          <cell r="X54" t="str">
            <v xml:space="preserve">En nous obtenant des entretiens </v>
          </cell>
          <cell r="Y54" t="str">
            <v>Non</v>
          </cell>
          <cell r="AF54" t="str">
            <v>Non</v>
          </cell>
        </row>
        <row r="55">
          <cell r="E55">
            <v>774383400</v>
          </cell>
          <cell r="F55" t="str">
            <v>M</v>
          </cell>
          <cell r="G55" t="str">
            <v>25 ans</v>
          </cell>
          <cell r="H55" t="str">
            <v>REFERENT DIGITAL</v>
          </cell>
          <cell r="I55" t="str">
            <v>Licence 2</v>
          </cell>
          <cell r="J55" t="str">
            <v>Infographie</v>
          </cell>
          <cell r="K55" t="str">
            <v>Université gaston berger de saint-louis</v>
          </cell>
          <cell r="L55" t="str">
            <v>Etudiant</v>
          </cell>
          <cell r="M55" t="str">
            <v>Non</v>
          </cell>
          <cell r="N55" t="str">
            <v>Non</v>
          </cell>
          <cell r="O55" t="str">
            <v>Oui</v>
          </cell>
          <cell r="P55" t="str">
            <v>Entrepreneur / Indépendant / Freelancer</v>
          </cell>
          <cell r="Q55" t="str">
            <v>Je travaille avec pas mal d'entreprises en freelance</v>
          </cell>
          <cell r="R55" t="str">
            <v>Design graphique</v>
          </cell>
          <cell r="S55" t="str">
            <v>N/A</v>
          </cell>
          <cell r="T55" t="str">
            <v>Cela dépend du projet ou de mon TJM par heure (Taux journalier moyen)</v>
          </cell>
          <cell r="U55" t="str">
            <v>N/A</v>
          </cell>
          <cell r="V55" t="str">
            <v>Plus de 3</v>
          </cell>
          <cell r="W55" t="str">
            <v>Designer, Brand identity designer, social médias manager</v>
          </cell>
          <cell r="X55" t="str">
            <v>en m'aidant dans la prospection de nouveaux clients et des prestations avec des entreprises en freelance</v>
          </cell>
          <cell r="Y55" t="str">
            <v>Oui</v>
          </cell>
          <cell r="Z55" t="str">
            <v>Une agence de communication digitale 360° (Imagineer)</v>
          </cell>
          <cell r="AA55" t="str">
            <v>accompagner les entreprises à la création d'une identité visuelle, allant du branding web et print mais aussi gérer leur réputation sur les RS</v>
          </cell>
          <cell r="AB55" t="str">
            <v>Equipe projet déjà réunie (vous avez déjà choisi des compagnons avec lequel vous travaillerez)</v>
          </cell>
          <cell r="AC55" t="str">
            <v>Léna Badiane P5 ref-dig pour ne citer qu'elle</v>
          </cell>
          <cell r="AD55" t="str">
            <v>Moins d'un an</v>
          </cell>
          <cell r="AE55" t="str">
            <v>en nous aidant dans la rédaction d'un business plan, d'une incubation afin de nous aider à être à fond sur le projet.</v>
          </cell>
          <cell r="AF55" t="str">
            <v>Oui</v>
          </cell>
        </row>
        <row r="56">
          <cell r="E56">
            <v>774454430</v>
          </cell>
          <cell r="F56" t="str">
            <v>F</v>
          </cell>
          <cell r="G56">
            <v>24</v>
          </cell>
          <cell r="H56" t="str">
            <v>DEVELOPPEMENT DATA</v>
          </cell>
          <cell r="I56" t="str">
            <v>Licence 3</v>
          </cell>
          <cell r="J56" t="str">
            <v xml:space="preserve">Statistiques et informatiques </v>
          </cell>
          <cell r="K56" t="str">
            <v xml:space="preserve">Université Alioune Diop </v>
          </cell>
          <cell r="L56" t="str">
            <v>Etudiant</v>
          </cell>
          <cell r="M56" t="str">
            <v>Non</v>
          </cell>
          <cell r="N56" t="str">
            <v>Oui, reprendre</v>
          </cell>
          <cell r="O56" t="str">
            <v>Non</v>
          </cell>
          <cell r="V56">
            <v>1</v>
          </cell>
          <cell r="W56" t="str">
            <v xml:space="preserve">Data Analyst </v>
          </cell>
          <cell r="X56" t="str">
            <v>Faire des recommandations</v>
          </cell>
          <cell r="Y56" t="str">
            <v>Non</v>
          </cell>
          <cell r="AF56" t="str">
            <v>Oui</v>
          </cell>
        </row>
        <row r="57">
          <cell r="E57">
            <v>772742606</v>
          </cell>
          <cell r="F57" t="str">
            <v>M</v>
          </cell>
          <cell r="G57">
            <v>23</v>
          </cell>
          <cell r="H57" t="str">
            <v>REFERENT DIGITAL</v>
          </cell>
          <cell r="I57" t="str">
            <v>Licence 3</v>
          </cell>
          <cell r="J57" t="str">
            <v xml:space="preserve">Lettres Anglais </v>
          </cell>
          <cell r="K57" t="str">
            <v xml:space="preserve">Université Virtuelle du Sénégal </v>
          </cell>
          <cell r="L57" t="str">
            <v>Etudiant</v>
          </cell>
          <cell r="M57" t="str">
            <v>Non</v>
          </cell>
          <cell r="N57" t="str">
            <v>Non</v>
          </cell>
          <cell r="O57" t="str">
            <v>Non</v>
          </cell>
          <cell r="V57" t="str">
            <v>Aucun</v>
          </cell>
          <cell r="W57" t="str">
            <v xml:space="preserve">Social Media Manager </v>
          </cell>
          <cell r="X57" t="str">
            <v xml:space="preserve">Essayer de discuter à la personne avant de l'envoyer à un entretien car il pourra vous dire s'il est intéressé par amour le poste attendu oubien il va juste travailler car n'ayant pas une autre possibilité.  Malheureusement ce qui se passe avant beaucoup de personnes. </v>
          </cell>
          <cell r="Y57" t="str">
            <v>Oui</v>
          </cell>
          <cell r="Z57" t="str">
            <v xml:space="preserve">Mon projet consiste à la mise en place d'une agence de communication dans ma région natale qui est Kolda.  </v>
          </cell>
          <cell r="AA57" t="str">
            <v xml:space="preserve">Le manque de digitalisation du marché koldois en général. </v>
          </cell>
          <cell r="AB57" t="str">
            <v>Idée (vous n'avez fait qu'y réfléchir pour l'instant)</v>
          </cell>
          <cell r="AD57" t="str">
            <v>Moins d'un an</v>
          </cell>
          <cell r="AE57" t="str">
            <v xml:space="preserve">À travers vos conseils d'orientation et nous accompagnez  de manière significative durant toute les phases du projet . Mais surtout la promotion du projet. </v>
          </cell>
          <cell r="AF57" t="str">
            <v>Oui</v>
          </cell>
        </row>
        <row r="58">
          <cell r="E58">
            <v>785301611</v>
          </cell>
          <cell r="F58" t="str">
            <v>F</v>
          </cell>
          <cell r="G58">
            <v>23</v>
          </cell>
          <cell r="H58" t="str">
            <v>DEVELOPPEMENT DATA</v>
          </cell>
          <cell r="I58" t="str">
            <v>Licence 3</v>
          </cell>
          <cell r="J58" t="str">
            <v>Informatique / Dev Full Stack</v>
          </cell>
          <cell r="K58" t="str">
            <v>Université Amadou Hampâté Ba</v>
          </cell>
          <cell r="L58" t="str">
            <v>Etudiant</v>
          </cell>
          <cell r="M58" t="str">
            <v>Non</v>
          </cell>
          <cell r="N58" t="str">
            <v>Oui, poursuivre</v>
          </cell>
          <cell r="O58" t="str">
            <v>Oui</v>
          </cell>
          <cell r="P58" t="str">
            <v>Intérim</v>
          </cell>
          <cell r="Q58" t="str">
            <v>Oui</v>
          </cell>
          <cell r="R58" t="str">
            <v>commercialise des prestations de télécommunications dans les domaines du fixe, du mobile, de l'Internet, de la télévision et des données au service des particuliers et des entreprises</v>
          </cell>
          <cell r="S58" t="str">
            <v>2ans</v>
          </cell>
          <cell r="T58" t="str">
            <v>Salaire brute : 220365 Indemnités de transport:26000 IPM : 6500</v>
          </cell>
          <cell r="U58" t="str">
            <v>SONATEL/DESC - Manager ( Meissa Ndione SAMBA) - email (MeissaNdione.Samba@orange-sonatel.com) - contact (00221 773321765)</v>
          </cell>
          <cell r="V58">
            <v>2</v>
          </cell>
          <cell r="W58" t="str">
            <v xml:space="preserve">J’aimerais bien pouvoir intégrer les ONG pour faire valoir ma formation au niveau international </v>
          </cell>
          <cell r="X58" t="str">
            <v>Vous l’avez déjà fait je pense que là c’est à moi de prouver.</v>
          </cell>
          <cell r="Y58" t="str">
            <v>Oui</v>
          </cell>
          <cell r="Z58" t="str">
            <v>J’aimerais mettre en place une agence (startUp) de Développement (DigInnovation).</v>
          </cell>
          <cell r="AA58" t="str">
            <v>Je viens d’une zone où l’informatique est plutôt pas trop connu et pourtant il y’a trop de structures informelles. Le secteur agricole aussi est plutôt bien en développement là-bas. Mon but c’est de pouvoir aider les petites et moyennes entreprises d'automatiser leurs procedures de fonctionnement.</v>
          </cell>
          <cell r="AB58" t="str">
            <v>Equipe projet déjà réunie (vous avez déjà choisi des compagnons avec lequel vous travaillerez)</v>
          </cell>
          <cell r="AC58" t="str">
            <v>Mohamed Niah (on vient de la même région)</v>
          </cell>
          <cell r="AD58" t="str">
            <v>Entre 1 et 3 ans</v>
          </cell>
          <cell r="AE58" t="str">
            <v xml:space="preserve">Je suis vraiment ouverte à tout </v>
          </cell>
          <cell r="AF58" t="str">
            <v>Oui</v>
          </cell>
        </row>
        <row r="59">
          <cell r="E59">
            <v>772717905</v>
          </cell>
          <cell r="F59" t="str">
            <v>F</v>
          </cell>
          <cell r="G59">
            <v>22</v>
          </cell>
          <cell r="H59" t="str">
            <v>DEVELOPPEMENT WEB MOBILE</v>
          </cell>
          <cell r="I59" t="str">
            <v>Licence 1</v>
          </cell>
          <cell r="J59" t="str">
            <v xml:space="preserve">Mathématiques, Physique et informatique </v>
          </cell>
          <cell r="K59" t="str">
            <v>UCAD</v>
          </cell>
          <cell r="L59" t="str">
            <v>Etudiant</v>
          </cell>
          <cell r="M59" t="str">
            <v>Non</v>
          </cell>
          <cell r="N59" t="str">
            <v>Oui, poursuivre</v>
          </cell>
          <cell r="O59" t="str">
            <v>Non</v>
          </cell>
          <cell r="V59">
            <v>1</v>
          </cell>
          <cell r="W59" t="str">
            <v xml:space="preserve">Développeur </v>
          </cell>
          <cell r="X59" t="str">
            <v>Vous pourriez m'aider dans mon insertion en me fournissant des opportunités de stage ou d'emploi,en me donnant des conseils pour augmenter mes compétences.</v>
          </cell>
          <cell r="Y59" t="str">
            <v>Oui</v>
          </cell>
          <cell r="Z59">
            <v>0</v>
          </cell>
          <cell r="AA59">
            <v>0</v>
          </cell>
          <cell r="AB59">
            <v>0</v>
          </cell>
          <cell r="AF59" t="str">
            <v>Oui</v>
          </cell>
        </row>
        <row r="60">
          <cell r="E60">
            <v>778592710</v>
          </cell>
          <cell r="F60" t="str">
            <v>M</v>
          </cell>
          <cell r="G60">
            <v>30</v>
          </cell>
          <cell r="H60" t="str">
            <v>REFERENT DIGITAL</v>
          </cell>
          <cell r="I60" t="str">
            <v>Licence 1</v>
          </cell>
          <cell r="J60" t="str">
            <v xml:space="preserve">Lettre moderne </v>
          </cell>
          <cell r="K60" t="str">
            <v>UVS</v>
          </cell>
          <cell r="L60" t="str">
            <v>Etudiant</v>
          </cell>
          <cell r="M60" t="str">
            <v>Non</v>
          </cell>
          <cell r="N60" t="str">
            <v>Non</v>
          </cell>
          <cell r="O60" t="str">
            <v>Non</v>
          </cell>
          <cell r="V60" t="str">
            <v>Aucun</v>
          </cell>
          <cell r="W60" t="str">
            <v xml:space="preserve">Community manager </v>
          </cell>
          <cell r="X60" t="str">
            <v xml:space="preserve">Il va falloir juste nous montrer le bon chemin qui nous permet d’être inséré rapidement </v>
          </cell>
          <cell r="Y60" t="str">
            <v>Non</v>
          </cell>
          <cell r="AF60" t="str">
            <v>Oui</v>
          </cell>
        </row>
        <row r="61">
          <cell r="E61">
            <v>785444510</v>
          </cell>
          <cell r="F61" t="str">
            <v>M</v>
          </cell>
          <cell r="G61">
            <v>25</v>
          </cell>
          <cell r="H61" t="str">
            <v>DEVELOPPEMENT WEB MOBILE</v>
          </cell>
          <cell r="I61" t="str">
            <v>Licence 3</v>
          </cell>
          <cell r="J61" t="str">
            <v>Informatique</v>
          </cell>
          <cell r="K61" t="str">
            <v>Universite Alioune Diop de Bambey</v>
          </cell>
          <cell r="L61" t="str">
            <v>Etudiant</v>
          </cell>
          <cell r="M61" t="str">
            <v>Non</v>
          </cell>
          <cell r="N61" t="str">
            <v>Non</v>
          </cell>
          <cell r="O61" t="str">
            <v>Non</v>
          </cell>
          <cell r="V61" t="str">
            <v>Aucun</v>
          </cell>
          <cell r="W61" t="str">
            <v>Dev Full Stack</v>
          </cell>
          <cell r="X61" t="str">
            <v>Étant relativement nouveau dans le domaine du développement web, je cherche activement un stage pour acquérir de l'expérience pratique. J'apprécierais beaucoup votre aide pour trouver une opportunité de stage au sein de l'entreprise ou de votre réseau professionnel. Cela me permettrait de développer mes compétences et de mieux me préparer à ma future carrière.</v>
          </cell>
          <cell r="Y61" t="str">
            <v>Non</v>
          </cell>
          <cell r="AF61" t="str">
            <v>Oui</v>
          </cell>
        </row>
        <row r="62">
          <cell r="E62">
            <v>774773687</v>
          </cell>
          <cell r="F62" t="str">
            <v>F</v>
          </cell>
          <cell r="G62" t="str">
            <v xml:space="preserve">25ans </v>
          </cell>
          <cell r="H62" t="str">
            <v>REFERENT DIGITAL</v>
          </cell>
          <cell r="I62" t="str">
            <v>Licence 3</v>
          </cell>
          <cell r="J62" t="str">
            <v>Gestion des entreprises</v>
          </cell>
          <cell r="K62" t="str">
            <v>IMAN</v>
          </cell>
          <cell r="L62" t="str">
            <v>Entrepreneur / Indépendant / Freelancer</v>
          </cell>
          <cell r="M62" t="str">
            <v>Non</v>
          </cell>
          <cell r="N62" t="str">
            <v>Non</v>
          </cell>
          <cell r="O62" t="str">
            <v>Non</v>
          </cell>
          <cell r="P62" t="str">
            <v>Entrepreneur / Indépendant / Freelancer</v>
          </cell>
          <cell r="Q62" t="str">
            <v>Beuss bi</v>
          </cell>
          <cell r="R62" t="str">
            <v>Evenementielle</v>
          </cell>
          <cell r="T62" t="str">
            <v>Freelance</v>
          </cell>
          <cell r="U62" t="str">
            <v>ndeyekhadydiouf016@gmail.com</v>
          </cell>
          <cell r="V62" t="str">
            <v>Aucun</v>
          </cell>
          <cell r="W62" t="str">
            <v>Community manager</v>
          </cell>
          <cell r="X62" t="str">
            <v>En me financant ou en trouvant un poste a pourvoir</v>
          </cell>
          <cell r="Y62" t="str">
            <v>Non</v>
          </cell>
          <cell r="AB62" t="str">
            <v>Idée (vous n'avez fait qu'y réfléchir pour l'instant)</v>
          </cell>
          <cell r="AD62" t="str">
            <v>Entre 1 et 3 ans</v>
          </cell>
          <cell r="AE62" t="str">
            <v>En m’accompagnant pour le financement</v>
          </cell>
          <cell r="AF62" t="str">
            <v>Oui</v>
          </cell>
        </row>
        <row r="63">
          <cell r="E63">
            <v>772882167</v>
          </cell>
          <cell r="F63" t="str">
            <v>M</v>
          </cell>
          <cell r="G63">
            <v>25</v>
          </cell>
          <cell r="H63" t="str">
            <v>DEVELOPPEMENT DATA</v>
          </cell>
          <cell r="I63" t="str">
            <v>Licence 3</v>
          </cell>
          <cell r="J63" t="str">
            <v>Sciences Economiques et de Gestion</v>
          </cell>
          <cell r="K63" t="str">
            <v>Université Gaston Berger de Saint Louis</v>
          </cell>
          <cell r="L63" t="str">
            <v>Etudiant</v>
          </cell>
          <cell r="M63" t="str">
            <v>Oui</v>
          </cell>
          <cell r="N63" t="str">
            <v>Oui, poursuivre</v>
          </cell>
          <cell r="O63" t="str">
            <v>Non</v>
          </cell>
          <cell r="V63" t="str">
            <v>Aucun</v>
          </cell>
          <cell r="W63" t="str">
            <v>Data Scientist, Data Engineer, Data Analyst</v>
          </cell>
          <cell r="X63" t="str">
            <v>En me recommandant pour un stage ou un emploi en remote</v>
          </cell>
          <cell r="Y63" t="str">
            <v>Non</v>
          </cell>
          <cell r="AF63" t="str">
            <v>Non</v>
          </cell>
        </row>
        <row r="64">
          <cell r="E64">
            <v>773832788</v>
          </cell>
          <cell r="F64" t="str">
            <v>F</v>
          </cell>
          <cell r="G64">
            <v>24</v>
          </cell>
          <cell r="H64" t="str">
            <v>REFERENT DIGITAL</v>
          </cell>
          <cell r="I64" t="str">
            <v>Licence 2</v>
          </cell>
          <cell r="J64" t="str">
            <v xml:space="preserve">Logistique/Transport </v>
          </cell>
          <cell r="L64" t="str">
            <v>Etudiant</v>
          </cell>
          <cell r="M64" t="str">
            <v>Non</v>
          </cell>
          <cell r="N64" t="str">
            <v>Oui, reprendre</v>
          </cell>
          <cell r="O64" t="str">
            <v>Non</v>
          </cell>
          <cell r="V64">
            <v>3</v>
          </cell>
          <cell r="W64" t="str">
            <v>Community manager | Création de contenu | UI Design</v>
          </cell>
          <cell r="X64" t="str">
            <v>Nous aider à trouver des opportunités d’emploi en fonction de nos profils.</v>
          </cell>
          <cell r="Y64" t="str">
            <v>Oui</v>
          </cell>
          <cell r="Z64" t="str">
            <v>Créer un site e-commerce de vente de friperie pour homme.</v>
          </cell>
          <cell r="AA64" t="str">
            <v>Aider principalement les étudiants et jeunes hommes à se procurer des habits de bonne qualité à moindre coût et au même endroit.</v>
          </cell>
          <cell r="AB64" t="str">
            <v>Idée (vous n'avez fait qu'y réfléchir pour l'instant)</v>
          </cell>
          <cell r="AD64" t="str">
            <v>Moins d'un an</v>
          </cell>
          <cell r="AE64" t="str">
            <v>Un accompagnement technique dans l’élaboration du site web et peut-être financier serait souhaitable.</v>
          </cell>
          <cell r="AF64" t="str">
            <v>Oui</v>
          </cell>
        </row>
        <row r="65">
          <cell r="E65">
            <v>773856884</v>
          </cell>
          <cell r="F65" t="str">
            <v>F</v>
          </cell>
          <cell r="G65">
            <v>22</v>
          </cell>
          <cell r="H65" t="str">
            <v>DEVELOPPEMENT WEB MOBILE</v>
          </cell>
          <cell r="I65" t="str">
            <v>Licence 2</v>
          </cell>
          <cell r="J65" t="str">
            <v>developpement web</v>
          </cell>
          <cell r="L65" t="str">
            <v>Salarié</v>
          </cell>
          <cell r="M65" t="str">
            <v>Non</v>
          </cell>
          <cell r="N65" t="str">
            <v>Oui, poursuivre</v>
          </cell>
          <cell r="O65" t="str">
            <v>Non</v>
          </cell>
          <cell r="V65" t="str">
            <v>Aucun</v>
          </cell>
          <cell r="W65" t="str">
            <v>developpeur web</v>
          </cell>
          <cell r="X65" t="str">
            <v>si je pouvait pouvait avoir l'opportinuité d'avoir au moins un entretien pour avoir un stage</v>
          </cell>
          <cell r="Y65" t="str">
            <v>Non</v>
          </cell>
          <cell r="AF65" t="str">
            <v>Oui</v>
          </cell>
        </row>
        <row r="66">
          <cell r="E66">
            <v>783845870</v>
          </cell>
          <cell r="F66" t="str">
            <v>M</v>
          </cell>
          <cell r="G66">
            <v>22</v>
          </cell>
          <cell r="H66" t="str">
            <v>DEVELOPPEMENT WEB MOBILE</v>
          </cell>
          <cell r="I66" t="str">
            <v>Licence 2</v>
          </cell>
          <cell r="J66" t="str">
            <v>DEVELOPPEMENT WEB MOBILE</v>
          </cell>
          <cell r="K66" t="str">
            <v>Université Numérique Cheikh Hamidou KANE (ex UVS)</v>
          </cell>
          <cell r="L66" t="str">
            <v>Etudiant</v>
          </cell>
          <cell r="M66" t="str">
            <v>Oui</v>
          </cell>
          <cell r="N66" t="str">
            <v>Oui, poursuivre</v>
          </cell>
          <cell r="O66" t="str">
            <v>Non</v>
          </cell>
          <cell r="V66" t="str">
            <v>Aucun</v>
          </cell>
          <cell r="W66" t="str">
            <v>Developpeur fullstack ou mobile.</v>
          </cell>
          <cell r="X66" t="str">
            <v>Je suis reconnaissant pour votre soutien dans mon insertion professionnelle.
Je suis ouvert à toute proposition que se soit en developpement fullstack, mobile ou meme en scrumMaster.</v>
          </cell>
          <cell r="Y66" t="str">
            <v>Non</v>
          </cell>
          <cell r="AF66" t="str">
            <v>Oui</v>
          </cell>
        </row>
        <row r="67">
          <cell r="E67">
            <v>773880249</v>
          </cell>
          <cell r="F67" t="str">
            <v>M</v>
          </cell>
          <cell r="G67">
            <v>30</v>
          </cell>
          <cell r="H67" t="str">
            <v>REFERENT DIGITAL</v>
          </cell>
          <cell r="I67" t="str">
            <v>Master 1</v>
          </cell>
          <cell r="J67" t="str">
            <v>QHSE</v>
          </cell>
          <cell r="K67" t="str">
            <v>HECM Dakar</v>
          </cell>
          <cell r="L67" t="str">
            <v>Etudiant</v>
          </cell>
          <cell r="M67" t="str">
            <v>Non</v>
          </cell>
          <cell r="N67" t="str">
            <v>Non</v>
          </cell>
          <cell r="O67" t="str">
            <v>Non</v>
          </cell>
          <cell r="V67" t="str">
            <v>Aucun</v>
          </cell>
          <cell r="W67" t="str">
            <v>Community manger,social média,création site web</v>
          </cell>
          <cell r="X67" t="str">
            <v xml:space="preserve">Me mettre en contact avec des structures qui recrutent </v>
          </cell>
          <cell r="Y67" t="str">
            <v>Oui</v>
          </cell>
          <cell r="Z67" t="str">
            <v>La vente de voiture en ligne</v>
          </cell>
          <cell r="AA67" t="str">
            <v>Mon indépendance financière</v>
          </cell>
          <cell r="AB67" t="str">
            <v>Déjà en phase de réalisation (votre projet est presque abouti)</v>
          </cell>
          <cell r="AD67" t="str">
            <v>Entre 1 et 3 ans</v>
          </cell>
          <cell r="AE67" t="str">
            <v>En m'accordant un soutien financier</v>
          </cell>
          <cell r="AF67" t="str">
            <v>Oui</v>
          </cell>
        </row>
        <row r="68">
          <cell r="E68">
            <v>781646707</v>
          </cell>
          <cell r="F68" t="str">
            <v>M</v>
          </cell>
          <cell r="G68">
            <v>25</v>
          </cell>
          <cell r="H68" t="str">
            <v>DEVELOPPEMENT DATA</v>
          </cell>
          <cell r="I68" t="str">
            <v>Master 1</v>
          </cell>
          <cell r="J68" t="str">
            <v>Sciences Economiques et de Gestion option Evaluation et Impact des Politiques Publiques</v>
          </cell>
          <cell r="K68" t="str">
            <v>Université Cheikh Anta Diop de Dakar</v>
          </cell>
          <cell r="L68" t="str">
            <v>Etudiant</v>
          </cell>
          <cell r="M68" t="str">
            <v>Non</v>
          </cell>
          <cell r="N68" t="str">
            <v>Oui, poursuivre</v>
          </cell>
          <cell r="O68" t="str">
            <v>Non</v>
          </cell>
          <cell r="V68" t="str">
            <v>Aucun</v>
          </cell>
          <cell r="W68" t="str">
            <v>Data Analyst</v>
          </cell>
          <cell r="X68" t="str">
            <v>Pour faciliter mon insertion professionnelle, j'apprécierais particulièrement votre expertise dans la mise en réseau et la recherche d'opportunités d'emploi.  En outre, si vous avez connaissance d'entreprises ou d'organisations qui recrutent dans mon domaine d'expertise, je serais reconnaissant de vos recommandations ou introductions.Je suis prêt à collaborer activement et à mettre en œuvre vos conseils pour maximiser nos chances de succès</v>
          </cell>
          <cell r="Y68" t="str">
            <v>Non</v>
          </cell>
          <cell r="AF68" t="str">
            <v>Oui</v>
          </cell>
        </row>
        <row r="69">
          <cell r="E69">
            <v>772040052</v>
          </cell>
          <cell r="F69" t="str">
            <v>F</v>
          </cell>
          <cell r="G69">
            <v>28</v>
          </cell>
          <cell r="H69" t="str">
            <v>REFERENT DIGITAL</v>
          </cell>
          <cell r="I69" t="str">
            <v>Licence 3</v>
          </cell>
          <cell r="J69" t="str">
            <v>Journalisme/ Communication</v>
          </cell>
          <cell r="K69" t="str">
            <v>Ensup Afrique</v>
          </cell>
          <cell r="L69" t="str">
            <v>Recherche d'opportunités</v>
          </cell>
          <cell r="M69" t="str">
            <v>Non</v>
          </cell>
          <cell r="N69" t="str">
            <v>Non</v>
          </cell>
          <cell r="O69" t="str">
            <v>Oui</v>
          </cell>
          <cell r="P69" t="str">
            <v>Stagiaire</v>
          </cell>
          <cell r="Q69" t="str">
            <v>Management and Technology School of Africa</v>
          </cell>
          <cell r="R69" t="str">
            <v>Formation professionnelle</v>
          </cell>
          <cell r="S69" t="str">
            <v>6 mois</v>
          </cell>
          <cell r="T69" t="str">
            <v>150.000 FCFA</v>
          </cell>
          <cell r="U69" t="str">
            <v>Mr MBENGUE / 776248470 / mobam@mtsa-dakar.com</v>
          </cell>
          <cell r="V69">
            <v>1</v>
          </cell>
          <cell r="W69" t="str">
            <v>Social Media Management</v>
          </cell>
          <cell r="X69" t="str">
            <v>.</v>
          </cell>
          <cell r="Y69" t="str">
            <v>Oui</v>
          </cell>
          <cell r="Z69" t="str">
            <v>Un projet d'écoute, de conseil et de santé mentale</v>
          </cell>
          <cell r="AA69" t="str">
            <v>La dépression, l'anxiété et le stress</v>
          </cell>
          <cell r="AB69" t="str">
            <v>Equipe projet déjà réunie (vous avez déjà choisi des compagnons avec lequel vous travaillerez)</v>
          </cell>
          <cell r="AD69" t="str">
            <v>Moins d'un an</v>
          </cell>
          <cell r="AF69" t="str">
            <v>Oui</v>
          </cell>
        </row>
        <row r="70">
          <cell r="E70">
            <v>776243012</v>
          </cell>
          <cell r="F70" t="str">
            <v>M</v>
          </cell>
          <cell r="G70" t="str">
            <v>26 ans</v>
          </cell>
          <cell r="H70" t="str">
            <v>REFERENT DIGITAL</v>
          </cell>
          <cell r="I70" t="str">
            <v>Licence 3</v>
          </cell>
          <cell r="J70" t="str">
            <v xml:space="preserve">Communication digital </v>
          </cell>
          <cell r="K70" t="str">
            <v>Université numérique Cheikh hamidou kane</v>
          </cell>
          <cell r="L70" t="str">
            <v>Etudiant</v>
          </cell>
          <cell r="M70" t="str">
            <v>Non</v>
          </cell>
          <cell r="N70" t="str">
            <v>Oui, poursuivre</v>
          </cell>
          <cell r="O70" t="str">
            <v>Non</v>
          </cell>
          <cell r="V70" t="str">
            <v>Aucun</v>
          </cell>
          <cell r="W70" t="str">
            <v xml:space="preserve">Référent digital </v>
          </cell>
          <cell r="X70" t="str">
            <v xml:space="preserve">Me proposer des opportunités sur mon domaine </v>
          </cell>
          <cell r="Y70" t="str">
            <v>Non</v>
          </cell>
          <cell r="AF70" t="str">
            <v>Non</v>
          </cell>
        </row>
        <row r="71">
          <cell r="E71">
            <v>783393797</v>
          </cell>
          <cell r="F71" t="str">
            <v>F</v>
          </cell>
          <cell r="G71">
            <v>24</v>
          </cell>
          <cell r="H71" t="str">
            <v>REFERENT DIGITAL</v>
          </cell>
          <cell r="I71" t="str">
            <v>Licence 2</v>
          </cell>
          <cell r="L71" t="str">
            <v>Etudiant</v>
          </cell>
          <cell r="M71" t="str">
            <v>Oui</v>
          </cell>
          <cell r="N71" t="str">
            <v>Oui, poursuivre</v>
          </cell>
          <cell r="O71" t="str">
            <v>Oui</v>
          </cell>
          <cell r="P71" t="str">
            <v>Stagiaire</v>
          </cell>
          <cell r="Q71" t="str">
            <v xml:space="preserve">Pylongroup </v>
          </cell>
          <cell r="R71" t="str">
            <v xml:space="preserve">Cabinet consulting en pilotage de la performance </v>
          </cell>
          <cell r="S71" t="str">
            <v>3 mois</v>
          </cell>
          <cell r="T71" t="str">
            <v>150.000f</v>
          </cell>
          <cell r="V71">
            <v>2</v>
          </cell>
          <cell r="W71" t="str">
            <v xml:space="preserve">Community manager </v>
          </cell>
          <cell r="X71" t="str">
            <v>Nous mettre en rapport avec de bons entreprises</v>
          </cell>
          <cell r="Y71" t="str">
            <v>Oui</v>
          </cell>
          <cell r="Z71" t="str">
            <v xml:space="preserve">Welima, production laitiers </v>
          </cell>
          <cell r="AB71" t="str">
            <v>Idée (vous n'avez fait qu'y réfléchir pour l'instant)</v>
          </cell>
          <cell r="AD71" t="str">
            <v>Entre 1 et 3 ans</v>
          </cell>
          <cell r="AF71" t="str">
            <v>Oui</v>
          </cell>
        </row>
        <row r="72">
          <cell r="E72">
            <v>774940129</v>
          </cell>
          <cell r="F72" t="str">
            <v>M</v>
          </cell>
          <cell r="G72" t="str">
            <v>24 ans</v>
          </cell>
          <cell r="H72" t="str">
            <v>REFERENT DIGITAL</v>
          </cell>
          <cell r="I72" t="str">
            <v>Licence 3</v>
          </cell>
          <cell r="J72" t="str">
            <v xml:space="preserve">Informatique de Gestion </v>
          </cell>
          <cell r="K72" t="str">
            <v>UCAO SAINT MICHEL</v>
          </cell>
          <cell r="L72" t="str">
            <v>Entrepreneur / Indépendant / Freelancer</v>
          </cell>
          <cell r="M72" t="str">
            <v>Non</v>
          </cell>
          <cell r="N72" t="str">
            <v>Non</v>
          </cell>
          <cell r="O72" t="str">
            <v>Oui</v>
          </cell>
          <cell r="P72" t="str">
            <v>Stagiaire</v>
          </cell>
          <cell r="Q72" t="str">
            <v>Sonatel</v>
          </cell>
          <cell r="R72" t="str">
            <v>Community Management</v>
          </cell>
          <cell r="S72" t="str">
            <v>3 mois</v>
          </cell>
          <cell r="T72" t="str">
            <v>J'ai pas encore signé le contrat je dois commencé le Jeudi.</v>
          </cell>
          <cell r="U72">
            <v>338392101</v>
          </cell>
          <cell r="V72" t="str">
            <v>Plus de 3</v>
          </cell>
          <cell r="W72" t="str">
            <v>Référent Digital</v>
          </cell>
          <cell r="X72" t="str">
            <v>Vous pourriez m'aider en me fournissant des conseils et des ressources pour améliorer mes compétences professionnelles, en me mettant en contact avec des entreprises ou des professionnels du secteur, en m'offrant des opportunités de stage ou d'emploi, et en me donnant des conseils sur la rédaction de CV et de lettres de motivation.</v>
          </cell>
          <cell r="Y72" t="str">
            <v>Oui</v>
          </cell>
          <cell r="Z72" t="str">
            <v xml:space="preserve">Une plateforme de crowdfunding qui se concentre sur le soutien aux entrepreneurs africains en contournant les voies traditionnelles d'investissement.
</v>
          </cell>
          <cell r="AA72" t="str">
            <v>L'accès au financement pour les entrepreneurs africains
L'équité dans l'accès au financement
La promotion de l'entrepreneuriat en Afrique</v>
          </cell>
          <cell r="AB72" t="str">
            <v>Déjà en phase de réalisation (votre projet est presque abouti)</v>
          </cell>
          <cell r="AD72" t="str">
            <v>Moins d'un an</v>
          </cell>
          <cell r="AE72" t="str">
            <v>Pour nous accompagner dans la réalisation de notre projet entrepreneurial, nous aurions besoin d'un soutien financier pour démarrer notre entreprise, ainsi que d'un mentorat et de conseils d'experts dans notre domaine d'activité.</v>
          </cell>
          <cell r="AF72" t="str">
            <v>Oui</v>
          </cell>
        </row>
        <row r="73">
          <cell r="E73">
            <v>771873671</v>
          </cell>
          <cell r="F73" t="str">
            <v>M</v>
          </cell>
          <cell r="G73">
            <v>30</v>
          </cell>
          <cell r="H73" t="str">
            <v>DEVELOPPEMENT DATA</v>
          </cell>
          <cell r="I73" t="str">
            <v>Master 2</v>
          </cell>
          <cell r="J73" t="str">
            <v xml:space="preserve">Modélisation des systèmes et phénomènes physiques </v>
          </cell>
          <cell r="K73" t="str">
            <v xml:space="preserve">Université Cheikh Anta Diop#AIX Marseille University </v>
          </cell>
          <cell r="L73" t="str">
            <v>Etudiant</v>
          </cell>
          <cell r="M73" t="str">
            <v>Non</v>
          </cell>
          <cell r="N73" t="str">
            <v>Oui, poursuivre</v>
          </cell>
          <cell r="O73" t="str">
            <v>Non</v>
          </cell>
          <cell r="V73" t="str">
            <v>Aucun</v>
          </cell>
          <cell r="W73" t="str">
            <v xml:space="preserve">Data Scientist </v>
          </cell>
          <cell r="X73" t="str">
            <v>Nous souhaitons être mis en relation avec les entreprises partenaires d'ODC afin de pouvoir bénéficier d'entretiens pour mettre en avant nos talents et compétences acquis à la Sonatel Academy durant ces 10 mois.</v>
          </cell>
          <cell r="Y73" t="str">
            <v>Oui</v>
          </cell>
          <cell r="Z73" t="str">
            <v>Création d'une entreprise numérique "Carrefour d'Analyse et la Digitalisation des Données" (CA2D)</v>
          </cell>
          <cell r="AA73" t="str">
            <v>Notre projet, 'Carrefour D'Analyse et de Digitalisation des Données', vise à résoudre le défi de l'exploitation des données massives en fournissant des services d'analyse et de prédiction de données. Nous nous attaquons au problème de la gestion, de l'analyse et de l'interprétation de vastes ensembles de données pour aider nos clients à prendre des décisions éclairées, à anticiper les tendances et à améliorer leur efficacité opérationnelle. en fournissant des insights pertinents et des prévisions précises pour les guider dans leurs activités et leur prise de décision.</v>
          </cell>
          <cell r="AB73" t="str">
            <v>Equipe projet déjà réunie (vous avez déjà choisi des compagnons avec lequel vous travaillerez)</v>
          </cell>
          <cell r="AC73" t="str">
            <v>Mor Anta Sene , Mouhamed Niah dev data p5,</v>
          </cell>
          <cell r="AD73" t="str">
            <v>Moins d'un an</v>
          </cell>
          <cell r="AE73" t="str">
            <v xml:space="preserve">Financement et partenariat avec la sonatel </v>
          </cell>
          <cell r="AF73" t="str">
            <v>Oui</v>
          </cell>
        </row>
        <row r="74">
          <cell r="E74">
            <v>786333987</v>
          </cell>
          <cell r="F74" t="str">
            <v>F</v>
          </cell>
          <cell r="G74">
            <v>27</v>
          </cell>
          <cell r="H74" t="str">
            <v>REFERENT DIGITAL</v>
          </cell>
          <cell r="I74" t="str">
            <v>BAC +2 (BTS/DTS/DUT...)</v>
          </cell>
          <cell r="J74" t="str">
            <v xml:space="preserve">Informatique </v>
          </cell>
          <cell r="K74" t="str">
            <v>ESP</v>
          </cell>
          <cell r="L74" t="str">
            <v>Etudiant</v>
          </cell>
          <cell r="M74" t="str">
            <v>Non</v>
          </cell>
          <cell r="N74" t="str">
            <v>Oui, poursuivre</v>
          </cell>
          <cell r="O74" t="str">
            <v>Oui</v>
          </cell>
          <cell r="P74" t="str">
            <v>Stagiaire</v>
          </cell>
          <cell r="Q74" t="str">
            <v xml:space="preserve">Atypic Digital </v>
          </cell>
          <cell r="S74" t="str">
            <v>3mois</v>
          </cell>
          <cell r="T74" t="str">
            <v>125.000</v>
          </cell>
          <cell r="V74">
            <v>1</v>
          </cell>
          <cell r="W74" t="str">
            <v xml:space="preserve">Référent digital </v>
          </cell>
          <cell r="X74" t="str">
            <v>Hvhhg</v>
          </cell>
          <cell r="Y74" t="str">
            <v>Oui</v>
          </cell>
          <cell r="Z74" t="str">
            <v xml:space="preserve">Une boutique de vêtements et d’accessoires </v>
          </cell>
          <cell r="AA74">
            <v>0</v>
          </cell>
          <cell r="AB74">
            <v>0</v>
          </cell>
          <cell r="AF74" t="str">
            <v>Oui</v>
          </cell>
        </row>
        <row r="75">
          <cell r="E75">
            <v>781793424</v>
          </cell>
          <cell r="F75" t="str">
            <v>F</v>
          </cell>
          <cell r="G75">
            <v>27</v>
          </cell>
          <cell r="H75" t="str">
            <v>REFERENT DIGITAL</v>
          </cell>
          <cell r="I75" t="str">
            <v>BAC +2 (BTS/DTS/DUT...)</v>
          </cell>
          <cell r="J75" t="str">
            <v>Secrétariat Bureautique</v>
          </cell>
          <cell r="K75" t="str">
            <v>CFPC Delafosse</v>
          </cell>
          <cell r="L75" t="str">
            <v>Recherche d'opportunités</v>
          </cell>
          <cell r="M75" t="str">
            <v>Non</v>
          </cell>
          <cell r="N75" t="str">
            <v>Non</v>
          </cell>
          <cell r="O75" t="str">
            <v>Non</v>
          </cell>
          <cell r="V75">
            <v>2</v>
          </cell>
          <cell r="W75" t="str">
            <v>Référente Digital</v>
          </cell>
          <cell r="X75" t="str">
            <v>Me présenter à des opportunités d'emploi ou de stages</v>
          </cell>
          <cell r="Y75" t="str">
            <v>Non</v>
          </cell>
          <cell r="AF75" t="str">
            <v>Non</v>
          </cell>
        </row>
        <row r="76">
          <cell r="E76">
            <v>776839233</v>
          </cell>
          <cell r="F76" t="str">
            <v>M</v>
          </cell>
          <cell r="G76" t="str">
            <v xml:space="preserve">28 ans </v>
          </cell>
          <cell r="H76" t="str">
            <v>REFERENT DIGITAL</v>
          </cell>
          <cell r="I76" t="str">
            <v>Licence 3</v>
          </cell>
          <cell r="J76" t="str">
            <v xml:space="preserve">Marketing et Communication </v>
          </cell>
          <cell r="K76" t="str">
            <v>IFACE / UCAD</v>
          </cell>
          <cell r="L76" t="str">
            <v>Salarié</v>
          </cell>
          <cell r="M76" t="str">
            <v>Non</v>
          </cell>
          <cell r="N76" t="str">
            <v>Oui, reprendre</v>
          </cell>
          <cell r="O76" t="str">
            <v>Non</v>
          </cell>
          <cell r="V76">
            <v>2</v>
          </cell>
          <cell r="W76" t="str">
            <v xml:space="preserve">En tant que Référent Digital </v>
          </cell>
          <cell r="X76" t="str">
            <v>.</v>
          </cell>
          <cell r="Y76" t="str">
            <v>Oui</v>
          </cell>
          <cell r="Z76" t="str">
            <v>Je n’ai pas encore de projet</v>
          </cell>
          <cell r="AA76" t="str">
            <v>-</v>
          </cell>
          <cell r="AB76" t="str">
            <v>Idée (vous n'avez fait qu'y réfléchir pour l'instant)</v>
          </cell>
          <cell r="AD76" t="str">
            <v>Moins d'un an</v>
          </cell>
          <cell r="AE76" t="str">
            <v>-</v>
          </cell>
          <cell r="AF76" t="str">
            <v>Oui</v>
          </cell>
        </row>
        <row r="77">
          <cell r="E77">
            <v>775187667</v>
          </cell>
          <cell r="F77" t="str">
            <v>F</v>
          </cell>
          <cell r="G77">
            <v>25</v>
          </cell>
          <cell r="H77" t="str">
            <v>DEVELOPPEMENT WEB MOBILE</v>
          </cell>
          <cell r="I77" t="str">
            <v>Licence 3</v>
          </cell>
          <cell r="J77" t="str">
            <v>Physique</v>
          </cell>
          <cell r="K77" t="str">
            <v>UCAD</v>
          </cell>
          <cell r="L77" t="str">
            <v>Etudiant</v>
          </cell>
          <cell r="M77" t="str">
            <v>Non</v>
          </cell>
          <cell r="N77" t="str">
            <v>Oui, poursuivre</v>
          </cell>
          <cell r="O77" t="str">
            <v>Oui</v>
          </cell>
          <cell r="P77" t="str">
            <v>Stagiaire</v>
          </cell>
          <cell r="Q77" t="str">
            <v>Sonatel</v>
          </cell>
          <cell r="R77" t="str">
            <v>Telecommunication</v>
          </cell>
          <cell r="S77" t="str">
            <v>6mois</v>
          </cell>
          <cell r="T77">
            <v>90000</v>
          </cell>
          <cell r="U77" t="str">
            <v xml:space="preserve">Sonatel </v>
          </cell>
          <cell r="V77" t="str">
            <v>Aucun</v>
          </cell>
          <cell r="W77" t="str">
            <v>Developpeur FullStack</v>
          </cell>
          <cell r="X77" t="str">
            <v>En me recommandant à des start up</v>
          </cell>
          <cell r="Y77" t="str">
            <v>Non</v>
          </cell>
          <cell r="AF77" t="str">
            <v>Oui</v>
          </cell>
        </row>
        <row r="78">
          <cell r="E78">
            <v>770241704</v>
          </cell>
          <cell r="F78" t="str">
            <v>F</v>
          </cell>
          <cell r="G78" t="str">
            <v>29ans</v>
          </cell>
          <cell r="H78" t="str">
            <v>REFERENT DIGITAL</v>
          </cell>
          <cell r="I78" t="str">
            <v>Licence 3</v>
          </cell>
          <cell r="J78" t="str">
            <v xml:space="preserve">Referent digital </v>
          </cell>
          <cell r="K78" t="str">
            <v>ODC</v>
          </cell>
          <cell r="L78" t="str">
            <v>Recherche d'opportunités</v>
          </cell>
          <cell r="M78" t="str">
            <v>Non</v>
          </cell>
          <cell r="N78" t="str">
            <v>Oui, poursuivre</v>
          </cell>
          <cell r="O78" t="str">
            <v>Oui</v>
          </cell>
          <cell r="P78" t="str">
            <v>Stagiaire</v>
          </cell>
          <cell r="Q78" t="str">
            <v>Radio Dunya vision(RDV)</v>
          </cell>
          <cell r="R78" t="str">
            <v xml:space="preserve">Audiovisuel </v>
          </cell>
          <cell r="S78" t="str">
            <v>3mois</v>
          </cell>
          <cell r="T78" t="str">
            <v>0f</v>
          </cell>
          <cell r="U78" t="str">
            <v>+221 772777764( mame balla) monteur à RDV</v>
          </cell>
          <cell r="V78">
            <v>2</v>
          </cell>
          <cell r="W78" t="str">
            <v xml:space="preserve">Audiovisuel </v>
          </cell>
          <cell r="X78" t="str">
            <v>Orienter nous dans ce que nous aimons faire</v>
          </cell>
          <cell r="Y78" t="str">
            <v>Non</v>
          </cell>
          <cell r="AF78" t="str">
            <v>Oui</v>
          </cell>
        </row>
        <row r="79">
          <cell r="E79">
            <v>771950575</v>
          </cell>
          <cell r="F79" t="str">
            <v>M</v>
          </cell>
          <cell r="G79">
            <v>25</v>
          </cell>
          <cell r="H79" t="str">
            <v>REFERENT DIGITAL</v>
          </cell>
          <cell r="I79" t="str">
            <v>Licence 3</v>
          </cell>
          <cell r="J79" t="str">
            <v xml:space="preserve">Développement durable </v>
          </cell>
          <cell r="K79" t="str">
            <v>Université Alioune Diop de Bambey</v>
          </cell>
          <cell r="L79" t="str">
            <v>Recherche d'opportunités</v>
          </cell>
          <cell r="M79" t="str">
            <v>Non</v>
          </cell>
          <cell r="N79" t="str">
            <v>Oui, poursuivre</v>
          </cell>
          <cell r="O79" t="str">
            <v>Oui</v>
          </cell>
          <cell r="P79" t="str">
            <v>CDD</v>
          </cell>
          <cell r="Q79" t="str">
            <v xml:space="preserve">Reflex Sénégal </v>
          </cell>
          <cell r="R79" t="str">
            <v>Dans le marketing digital et la communication 360.</v>
          </cell>
          <cell r="S79" t="str">
            <v>5 mois</v>
          </cell>
          <cell r="T79" t="str">
            <v>200.000</v>
          </cell>
          <cell r="U79" t="str">
            <v>Omar Wagué 
+221 77 640 98 39</v>
          </cell>
          <cell r="V79">
            <v>3</v>
          </cell>
          <cell r="W79" t="str">
            <v>Un référent digital</v>
          </cell>
          <cell r="X79" t="str">
            <v>Décrochez des entretiens et nous convoquer d’aller le faire.</v>
          </cell>
          <cell r="Y79" t="str">
            <v>Oui</v>
          </cell>
          <cell r="Z79" t="str">
            <v>La vente d’accessoires et habillements.</v>
          </cell>
          <cell r="AA79" t="str">
            <v>Imposer la culture sénégalaise à travers le monde.</v>
          </cell>
          <cell r="AB79" t="str">
            <v>Equipe projet déjà réunie (vous avez déjà choisi des compagnons avec lequel vous travaillerez)</v>
          </cell>
          <cell r="AC79" t="str">
            <v>Non</v>
          </cell>
          <cell r="AD79" t="str">
            <v>Entre 1 et 3 ans</v>
          </cell>
          <cell r="AE79" t="str">
            <v>Une apport dîna ferai l’affaire.</v>
          </cell>
          <cell r="AF79" t="str">
            <v>Oui</v>
          </cell>
        </row>
        <row r="80">
          <cell r="E80">
            <v>705895291</v>
          </cell>
          <cell r="F80" t="str">
            <v>M</v>
          </cell>
          <cell r="G80">
            <v>22</v>
          </cell>
          <cell r="H80" t="str">
            <v>DEVELOPPEMENT DATA</v>
          </cell>
          <cell r="I80" t="str">
            <v>Licence 2</v>
          </cell>
          <cell r="J80" t="str">
            <v xml:space="preserve">Informatique </v>
          </cell>
          <cell r="K80" t="str">
            <v>IAM(institut africain de management)</v>
          </cell>
          <cell r="L80" t="str">
            <v>Salarié</v>
          </cell>
          <cell r="M80" t="str">
            <v>Non</v>
          </cell>
          <cell r="N80" t="str">
            <v>Non</v>
          </cell>
          <cell r="O80" t="str">
            <v>Non</v>
          </cell>
          <cell r="V80" t="str">
            <v>Aucun</v>
          </cell>
          <cell r="W80" t="str">
            <v>Developpeur Data</v>
          </cell>
          <cell r="X80" t="str">
            <v xml:space="preserve">En faisant juste le premier contact si y'a des offres disponibles </v>
          </cell>
          <cell r="Y80" t="str">
            <v>Oui</v>
          </cell>
          <cell r="Z80" t="str">
            <v>J'aime entreprendre j'ai beacoup de projet , mais j'aime, j'adore mon village "NGOR" le bout de L'Afrique.
Un de mes projet que je veux veritablement que ça evolue, c'est NGOR-trip .
Le village de Ngor est la destination de milliers de touristes, de jeunes venant de l'intérieur de=u sénégal pour decouvrir Ngor, ses plages, son île, les almadies et sa culrture qui toujours là.
dece fait j'ai mis en place une platforme de reservation(hotels, restaurant , activité aquatique..)et de decouverte des lieux  (visite virtuel entirement en ligne )  de Ngor.
NGOR Trip est bien plus qu'un site de réservation ; c'est une invitation à l'évasion. Au cœur de Ngor, Dakar, au Sénégal, notre mission est de transformer chaque voyage en une aventure inoubliable. Des hôtels sereins le long de la plage de Ngor aux restaurants captivants, des activités remplies d'excitation aux événements mémorables, NGOR Trip est votre guide personnel pour explorer cette destination unique. Plongez dans la cuisine locale, découvrez des trésors cachés et célébrez la vie sous le soleil africain. Avec NGOR Trip, chaque moment est une promesse de découvertes, d'émerveillement et de souvenirs à chérir. Ouvrez les portes de la découverte et commencez votre aventure dès aujourd'hui.</v>
          </cell>
          <cell r="AA80" t="str">
            <v>Ce projet est né de la volonté de célébrer Ngor, un lieu où l'authenticité de la culture persiste, et où la beauté naturelle se mêle harmonieusement à l'héritage culturel. NGOR Trip aspire à faire ressortir l'âme de Ngor, une destination qui reste fidèle à ses racines tout en accueillant chaleureusement tous ceux qui souhaitent la découvrir. Ici, nous mettons en lumière non seulement les lieux, mais aussi la culture et l'essence même de Ngor, une terre où l'identité locale est chérie et partagée avec le monde.</v>
          </cell>
          <cell r="AB80" t="str">
            <v>Déjà en phase de réalisation (votre projet est presque abouti)</v>
          </cell>
          <cell r="AD80" t="str">
            <v>Moins d'un an</v>
          </cell>
          <cell r="AE80" t="str">
            <v>En m'aidant pour la publicité, visibilité et je veux vraiment que vous m'accompagner . 
c'est l'occasion aussi de vous rendre tout ce que sonatel m'a donné. 
a travers cette plateforme et les activités qu'on mène, l'image de sonatel pourrai passer aussi. On nous a dit au debut de la formation d'etre des ambassadeurs de sonatel, donc cette idée je pense que ça peut faire evoluer l'image de sonatel, en devenant un partenaire</v>
          </cell>
          <cell r="AF80" t="str">
            <v>Oui</v>
          </cell>
        </row>
        <row r="81">
          <cell r="E81">
            <v>777174819</v>
          </cell>
          <cell r="F81" t="str">
            <v>F</v>
          </cell>
          <cell r="G81">
            <v>23</v>
          </cell>
          <cell r="H81" t="str">
            <v>DEVELOPPEMENT DATA</v>
          </cell>
          <cell r="I81" t="str">
            <v>Licence 3</v>
          </cell>
          <cell r="J81" t="str">
            <v xml:space="preserve">Génie Logiciel </v>
          </cell>
          <cell r="K81" t="str">
            <v>ESP</v>
          </cell>
          <cell r="L81" t="str">
            <v>Etudiant</v>
          </cell>
          <cell r="M81" t="str">
            <v>Non</v>
          </cell>
          <cell r="N81" t="str">
            <v>Oui, reprendre</v>
          </cell>
          <cell r="O81" t="str">
            <v>Non</v>
          </cell>
          <cell r="V81" t="str">
            <v>Aucun</v>
          </cell>
          <cell r="W81" t="str">
            <v xml:space="preserve">Data Analyst </v>
          </cell>
          <cell r="X81" t="str">
            <v xml:space="preserve">En m’aidant à trouver un stage ou un emploi par exemple </v>
          </cell>
          <cell r="Y81" t="str">
            <v>Non</v>
          </cell>
          <cell r="AF81" t="str">
            <v>Oui</v>
          </cell>
        </row>
        <row r="82">
          <cell r="E82">
            <v>778863195</v>
          </cell>
          <cell r="F82" t="str">
            <v>M</v>
          </cell>
          <cell r="G82">
            <v>23</v>
          </cell>
          <cell r="H82" t="str">
            <v>DEVELOPPEMENT WEB MOBILE</v>
          </cell>
          <cell r="I82" t="str">
            <v>Licence 1</v>
          </cell>
          <cell r="J82" t="str">
            <v>Genie logiciel</v>
          </cell>
          <cell r="K82" t="str">
            <v>IPD</v>
          </cell>
          <cell r="L82" t="str">
            <v>Etudiant</v>
          </cell>
          <cell r="M82" t="str">
            <v>Non</v>
          </cell>
          <cell r="N82" t="str">
            <v>Oui, poursuivre</v>
          </cell>
          <cell r="O82" t="str">
            <v>Oui</v>
          </cell>
          <cell r="P82" t="str">
            <v>Stagiaire</v>
          </cell>
          <cell r="Q82" t="str">
            <v>Kati360</v>
          </cell>
          <cell r="R82" t="str">
            <v xml:space="preserve">Un petit Startup qui evolue dans le domaine de l’informatique </v>
          </cell>
          <cell r="S82" t="str">
            <v>3 mois</v>
          </cell>
          <cell r="T82">
            <v>50000</v>
          </cell>
          <cell r="U82" t="str">
            <v>+221 77 190 46 45</v>
          </cell>
          <cell r="V82">
            <v>1</v>
          </cell>
          <cell r="W82" t="str">
            <v xml:space="preserve">Developper full stack </v>
          </cell>
          <cell r="X82" t="str">
            <v>Je ne sais pas trop 😅 peut être me proposer des offres d’emploi développeur web/mobile</v>
          </cell>
          <cell r="Y82" t="str">
            <v>Non</v>
          </cell>
          <cell r="AF82" t="str">
            <v>Non</v>
          </cell>
        </row>
        <row r="83">
          <cell r="E83">
            <v>783764648</v>
          </cell>
          <cell r="F83" t="str">
            <v>M</v>
          </cell>
          <cell r="G83">
            <v>24</v>
          </cell>
          <cell r="H83" t="str">
            <v>DEVELOPPEMENT DATA</v>
          </cell>
          <cell r="I83" t="str">
            <v>Licence 3</v>
          </cell>
          <cell r="J83" t="str">
            <v xml:space="preserve">Informatique </v>
          </cell>
          <cell r="K83" t="str">
            <v>Université Cheikh Anta Diop</v>
          </cell>
          <cell r="L83" t="str">
            <v>Etudiant</v>
          </cell>
          <cell r="M83" t="str">
            <v>Non</v>
          </cell>
          <cell r="N83" t="str">
            <v>Oui, poursuivre</v>
          </cell>
          <cell r="O83" t="str">
            <v>Non</v>
          </cell>
          <cell r="V83">
            <v>1</v>
          </cell>
          <cell r="W83" t="str">
            <v>Data analyst</v>
          </cell>
          <cell r="X83" t="str">
            <v xml:space="preserve">Me recommander </v>
          </cell>
          <cell r="Y83" t="str">
            <v>Oui</v>
          </cell>
          <cell r="Z83" t="str">
            <v>HealthInform Analytics est une plateforme révolutionnaire qui transforme la prise de décision clinique et optimise la gestion des soins de santé grâce à une approche basée sur l'intelligence artificielle, l'exploitation des données médicales et l'intégration de 3D Slicer, une solution logicielle de pointe, nous permettons aux professionnels de la santé de bénéficier d'une visualisation avancée et d'analyses tridimensionnelles pour une prise de décision encore plus précise et personnalisée. Cette combinaison de technologies fait de notre plateforme une solution complète pour l'amélioration des soins médicaux au Sénégal.</v>
          </cell>
          <cell r="AA83" t="str">
            <v>Les décisions cliniques nécessitent des informations précises et en temps réel, mais la collecte, l'analyse et la visualisation de ces données sont souvent complexes et chronophages.</v>
          </cell>
          <cell r="AB83" t="str">
            <v>Equipe projet déjà réunie (vous avez déjà choisi des compagnons avec lequel vous travaillerez)</v>
          </cell>
          <cell r="AD83" t="str">
            <v>Moins d'un an</v>
          </cell>
          <cell r="AF83" t="str">
            <v>Oui</v>
          </cell>
        </row>
        <row r="84">
          <cell r="E84">
            <v>777967105</v>
          </cell>
          <cell r="F84" t="str">
            <v>F</v>
          </cell>
          <cell r="G84">
            <v>21</v>
          </cell>
          <cell r="H84" t="str">
            <v>DEVELOPPEMENT WEB MOBILE</v>
          </cell>
          <cell r="I84" t="str">
            <v>BAC</v>
          </cell>
          <cell r="J84" t="str">
            <v>DEVELOPPEMENT WEB MOBILE</v>
          </cell>
          <cell r="K84" t="str">
            <v>Orange Digital Center</v>
          </cell>
          <cell r="L84" t="str">
            <v>Recherche d'opportunités</v>
          </cell>
          <cell r="M84" t="str">
            <v>Non</v>
          </cell>
          <cell r="N84" t="str">
            <v>Oui, poursuivre</v>
          </cell>
          <cell r="O84" t="str">
            <v>Non</v>
          </cell>
          <cell r="V84" t="str">
            <v>Aucun</v>
          </cell>
          <cell r="W84" t="str">
            <v>DEVELOPPEMENT WEB</v>
          </cell>
          <cell r="X84" t="str">
            <v xml:space="preserve">En m'aidant à avoir un entretien pour etre prise </v>
          </cell>
          <cell r="Y84" t="str">
            <v>Non</v>
          </cell>
          <cell r="AF84" t="str">
            <v>Oui</v>
          </cell>
        </row>
        <row r="85">
          <cell r="E85">
            <v>770609972</v>
          </cell>
          <cell r="F85" t="str">
            <v>M</v>
          </cell>
          <cell r="G85">
            <v>24</v>
          </cell>
          <cell r="H85" t="str">
            <v>DEVELOPPEMENT WEB MOBILE</v>
          </cell>
          <cell r="I85" t="str">
            <v>Licence 1</v>
          </cell>
          <cell r="J85" t="str">
            <v xml:space="preserve">Informatique </v>
          </cell>
          <cell r="K85" t="str">
            <v>Université virtuelle du Senegal</v>
          </cell>
          <cell r="L85" t="str">
            <v>Etudiant</v>
          </cell>
          <cell r="M85" t="str">
            <v>Non</v>
          </cell>
          <cell r="N85" t="str">
            <v>Oui, poursuivre</v>
          </cell>
          <cell r="O85" t="str">
            <v>Non</v>
          </cell>
          <cell r="V85" t="str">
            <v>Aucun</v>
          </cell>
          <cell r="W85" t="str">
            <v>Developpeur fullStack</v>
          </cell>
          <cell r="X85" t="str">
            <v>Pour répondre à votre question sur la façon dont vous pourriez m'aider dans mon insertion professionnelle, je recherche activement des opportunités de stage ou d'emploi dans le domaine du développement web. Votre soutien pour identifier des offres ou des contacts au sein de votre réseau professionnel serait d'une grande aide pour moi. Cela me permettrait d'acquérir de l'expérience pratique et de progresser dans ma carrière.</v>
          </cell>
          <cell r="Y85" t="str">
            <v>Non</v>
          </cell>
          <cell r="AF85" t="str">
            <v>Oui</v>
          </cell>
        </row>
        <row r="86">
          <cell r="E86">
            <v>785330341</v>
          </cell>
          <cell r="F86" t="str">
            <v>F</v>
          </cell>
          <cell r="G86">
            <v>26</v>
          </cell>
          <cell r="H86" t="str">
            <v>REFERENT DIGITAL</v>
          </cell>
          <cell r="I86" t="str">
            <v>Licence 3</v>
          </cell>
          <cell r="J86" t="str">
            <v xml:space="preserve">Developpeur web mobile </v>
          </cell>
          <cell r="K86" t="str">
            <v>UVS</v>
          </cell>
          <cell r="L86" t="str">
            <v>Etudiant</v>
          </cell>
          <cell r="M86" t="str">
            <v>Non</v>
          </cell>
          <cell r="N86" t="str">
            <v>Non</v>
          </cell>
          <cell r="O86" t="str">
            <v>Oui</v>
          </cell>
          <cell r="P86" t="str">
            <v>CDD</v>
          </cell>
          <cell r="Q86" t="str">
            <v xml:space="preserve">Millimages </v>
          </cell>
          <cell r="R86" t="str">
            <v xml:space="preserve">Communication digitale </v>
          </cell>
          <cell r="S86" t="str">
            <v xml:space="preserve">2 mois </v>
          </cell>
          <cell r="T86">
            <v>75000</v>
          </cell>
          <cell r="V86">
            <v>1</v>
          </cell>
          <cell r="W86" t="str">
            <v xml:space="preserve">Referente digital </v>
          </cell>
          <cell r="X86" t="str">
            <v xml:space="preserve">J’aimerais que vous me préparer à l’entretien </v>
          </cell>
          <cell r="Y86" t="str">
            <v>Oui</v>
          </cell>
          <cell r="Z86" t="str">
            <v xml:space="preserve">Vente de vêtements d’enfants en ligne </v>
          </cell>
          <cell r="AA86" t="str">
            <v xml:space="preserve">Budget </v>
          </cell>
          <cell r="AB86" t="str">
            <v>Equipe projet déjà réunie (vous avez déjà choisi des compagnons avec lequel vous travaillerez)</v>
          </cell>
          <cell r="AD86" t="str">
            <v>Entre 1 et 3 ans</v>
          </cell>
          <cell r="AF86" t="str">
            <v>Oui</v>
          </cell>
        </row>
        <row r="87">
          <cell r="E87">
            <v>786072276</v>
          </cell>
          <cell r="F87" t="str">
            <v>F</v>
          </cell>
          <cell r="G87">
            <v>24</v>
          </cell>
          <cell r="H87" t="str">
            <v>DEVELOPPEMENT WEB MOBILE</v>
          </cell>
          <cell r="I87" t="str">
            <v>Licence 3</v>
          </cell>
          <cell r="J87" t="str">
            <v>Developpement Web/Mobile</v>
          </cell>
          <cell r="K87" t="str">
            <v>la licence 3 est cours a l'université Virtuelle du Sénégal</v>
          </cell>
          <cell r="L87" t="str">
            <v>Etudiant</v>
          </cell>
          <cell r="M87" t="str">
            <v>Non</v>
          </cell>
          <cell r="N87" t="str">
            <v>Oui, poursuivre</v>
          </cell>
          <cell r="O87" t="str">
            <v>Non</v>
          </cell>
          <cell r="V87" t="str">
            <v>Aucun</v>
          </cell>
          <cell r="W87" t="str">
            <v xml:space="preserve">J'aimerais bien avoir le poste de developpeuse Web Front-End </v>
          </cell>
          <cell r="X87" t="str">
            <v>Pour que vous puissiez contribuer à mon parcours, je serais reconnaissante si vous pouviez me fournir des conseils ou des informations dans le  domaine du developpement web et tout aide pour établir des connexions, trouver des opportunités d'emploi ou recevoir des conseils professionnels serait grandement appréciée.</v>
          </cell>
          <cell r="Y87" t="str">
            <v>Non</v>
          </cell>
          <cell r="AF87" t="str">
            <v>Oui</v>
          </cell>
        </row>
        <row r="88">
          <cell r="E88">
            <v>774977238</v>
          </cell>
          <cell r="F88" t="str">
            <v>M</v>
          </cell>
          <cell r="G88">
            <v>25</v>
          </cell>
          <cell r="H88" t="str">
            <v>DEVELOPPEMENT WEB MOBILE</v>
          </cell>
          <cell r="I88" t="str">
            <v>Master 1</v>
          </cell>
          <cell r="J88" t="str">
            <v xml:space="preserve">Ingénieure en cybersecurité </v>
          </cell>
          <cell r="K88" t="str">
            <v>IESMD TECHNOLOGY</v>
          </cell>
          <cell r="L88" t="str">
            <v>Etudiant</v>
          </cell>
          <cell r="M88" t="str">
            <v>Oui</v>
          </cell>
          <cell r="N88" t="str">
            <v>Oui, poursuivre</v>
          </cell>
          <cell r="O88" t="str">
            <v>Non</v>
          </cell>
          <cell r="V88" t="str">
            <v>Aucun</v>
          </cell>
          <cell r="W88" t="str">
            <v xml:space="preserve">Coach en dev web ou ingénieur spécialiste en sécurité des site web ou application </v>
          </cell>
          <cell r="X88" t="str">
            <v xml:space="preserve">En aidant à trouvant un stage bien rémunéré dans les domaine précédentes. </v>
          </cell>
          <cell r="Y88" t="str">
            <v>Non</v>
          </cell>
          <cell r="AF88" t="str">
            <v>Oui</v>
          </cell>
        </row>
        <row r="89">
          <cell r="E89">
            <v>774885014</v>
          </cell>
          <cell r="F89" t="str">
            <v>F</v>
          </cell>
          <cell r="G89">
            <v>30</v>
          </cell>
          <cell r="H89" t="str">
            <v>REFERENT DIGITAL</v>
          </cell>
          <cell r="I89" t="str">
            <v>Licence 3</v>
          </cell>
          <cell r="J89" t="str">
            <v>Commerce international</v>
          </cell>
          <cell r="K89" t="str">
            <v>Edicom</v>
          </cell>
          <cell r="L89" t="str">
            <v>Recherche d'opportunités</v>
          </cell>
          <cell r="M89" t="str">
            <v>Non</v>
          </cell>
          <cell r="N89" t="str">
            <v>Oui, poursuivre</v>
          </cell>
          <cell r="O89" t="str">
            <v>Oui</v>
          </cell>
          <cell r="P89" t="str">
            <v>CDD</v>
          </cell>
          <cell r="Q89" t="str">
            <v>Digitalis sn</v>
          </cell>
          <cell r="R89" t="str">
            <v>Transformation digitale</v>
          </cell>
          <cell r="S89" t="str">
            <v>6 mois</v>
          </cell>
          <cell r="T89">
            <v>131487</v>
          </cell>
          <cell r="U89" t="str">
            <v>Digitalis sn, www.digitalis-sn.com, contact@digitalis-sn.com, 76 225 50 73</v>
          </cell>
          <cell r="V89">
            <v>1</v>
          </cell>
          <cell r="W89" t="str">
            <v>Social media manager</v>
          </cell>
          <cell r="X89" t="str">
            <v>Je suis déjà insérée</v>
          </cell>
          <cell r="Y89" t="str">
            <v>Oui</v>
          </cell>
          <cell r="Z89" t="str">
            <v>Mise en place d'une plateforme d'hôtes( esses ) d'accueil et commercial</v>
          </cell>
          <cell r="AA89" t="str">
            <v>Rendre plus professionnel le métier en mettant en avant le professionnalisme, la qualification et l'efficacité</v>
          </cell>
          <cell r="AB89" t="str">
            <v>Idée (vous n'avez fait qu'y réfléchir pour l'instant)</v>
          </cell>
          <cell r="AD89" t="str">
            <v>Entre 1 et 3 ans</v>
          </cell>
          <cell r="AE89" t="str">
            <v>En faisant appel à mes services et en me mettant en rapport avec d'autres entreprises telle que la Sonatel</v>
          </cell>
          <cell r="AF89" t="str">
            <v>Oui</v>
          </cell>
        </row>
        <row r="90">
          <cell r="E90">
            <v>777038506</v>
          </cell>
          <cell r="F90" t="str">
            <v>F</v>
          </cell>
          <cell r="G90">
            <v>31</v>
          </cell>
          <cell r="H90" t="str">
            <v>REFERENT DIGITAL</v>
          </cell>
          <cell r="I90" t="str">
            <v>BAC</v>
          </cell>
          <cell r="J90" t="str">
            <v xml:space="preserve">Littérature </v>
          </cell>
          <cell r="K90" t="str">
            <v xml:space="preserve">La lumière de Mboro </v>
          </cell>
          <cell r="L90" t="str">
            <v>Entrepreneur / Indépendant / Freelancer</v>
          </cell>
          <cell r="M90" t="str">
            <v>Non</v>
          </cell>
          <cell r="N90" t="str">
            <v>Oui, reprendre</v>
          </cell>
          <cell r="O90" t="str">
            <v>Oui</v>
          </cell>
          <cell r="P90" t="str">
            <v>Entrepreneur / Indépendant / Freelancer</v>
          </cell>
          <cell r="Q90" t="str">
            <v>Benga Agency ; BIS immobilier et bmg</v>
          </cell>
          <cell r="R90" t="str">
            <v>Marketing et communication ; Immobilier</v>
          </cell>
          <cell r="S90" t="str">
            <v xml:space="preserve">Indéterminée </v>
          </cell>
          <cell r="U90">
            <v>776536465</v>
          </cell>
          <cell r="V90">
            <v>3</v>
          </cell>
          <cell r="W90" t="str">
            <v xml:space="preserve">Audio visuel, Design Graphique </v>
          </cell>
          <cell r="X90" t="str">
            <v xml:space="preserve">Juste de rester joignable. </v>
          </cell>
          <cell r="Y90" t="str">
            <v>Oui</v>
          </cell>
          <cell r="Z90" t="str">
            <v>Agriinov</v>
          </cell>
          <cell r="AA90" t="str">
            <v xml:space="preserve">Le projet Agriinov détient des solutions aux problèmes des agriculteurs et des jeunes femmes aux foyer. 
  Avec les agriculteurs, on veux mettre en place une plateforme de mise en relation d’agriculteurs et de revendeurs pour un élargissement de leur marché. 
  La gestion de la plate-forme et la revente des productions des agriculteurs se fera par le biais de femmes préalablement formées à avoir un passeport numérique pour la bonne gestion de la plateforme. </v>
          </cell>
          <cell r="AB90" t="str">
            <v>Equipe projet déjà réunie (vous avez déjà choisi des compagnons avec lequel vous travaillerez)</v>
          </cell>
          <cell r="AC90" t="str">
            <v xml:space="preserve">Nous avons 5 personnes de la promos 4 qui fond partie du projet notamment : Marième Sougou; Mouhamadou Moustapha niang; Lena Badiane Ndeye Fatou djigal. </v>
          </cell>
          <cell r="AD90" t="str">
            <v>Moins d'un an</v>
          </cell>
          <cell r="AF90" t="str">
            <v>Oui</v>
          </cell>
        </row>
        <row r="91">
          <cell r="E91">
            <v>780127606</v>
          </cell>
          <cell r="F91" t="str">
            <v>M</v>
          </cell>
          <cell r="G91">
            <v>24</v>
          </cell>
          <cell r="H91" t="str">
            <v>DEVELOPPEMENT DATA</v>
          </cell>
          <cell r="I91" t="str">
            <v>Licence 3</v>
          </cell>
          <cell r="J91" t="str">
            <v>Statistiques et informatique décisionnelles</v>
          </cell>
          <cell r="K91" t="str">
            <v xml:space="preserve">Université Alioune Diop Bambey </v>
          </cell>
          <cell r="L91" t="str">
            <v>Etudiant</v>
          </cell>
          <cell r="M91" t="str">
            <v>Oui</v>
          </cell>
          <cell r="N91" t="str">
            <v>Oui, poursuivre</v>
          </cell>
          <cell r="O91" t="str">
            <v>Oui</v>
          </cell>
          <cell r="P91" t="str">
            <v>Intérim</v>
          </cell>
          <cell r="Q91" t="str">
            <v>OFMS (Orange Finance Mobile Senegal)</v>
          </cell>
          <cell r="R91" t="str">
            <v>Data-analyst | data engineer</v>
          </cell>
          <cell r="S91" t="str">
            <v xml:space="preserve">1 an renouvelable une fois </v>
          </cell>
          <cell r="V91">
            <v>2</v>
          </cell>
          <cell r="W91" t="str">
            <v>Data Analyst | Data Scientist</v>
          </cell>
          <cell r="X91" t="str">
            <v>RAS</v>
          </cell>
          <cell r="Y91" t="str">
            <v>Oui</v>
          </cell>
          <cell r="Z91" t="str">
            <v>Projet 1 :  Projet de Traitement d'Images pour l'Extraction d'Informations depuis des Listes de Parrainages
Projet 2 : Covoiturage pour les Conducteurs Solitaires</v>
          </cell>
          <cell r="AA91" t="str">
            <v>Problématique 1 : Comment développer un système automatisé capable de traiter des images de listes de parrainages, détecter et extraire de manière précise les informations pertinentes, telles que les noms, les numéros de téléphone, les adresses, etc., afin de faciliter la gestion et l'utilisation de ces données pour des besoins administratifs ou de suivi, tout en minimisant les erreurs de reconnaissance ?
Problématique 2: Comment pouvons-nous inciter efficacement les conducteurs qui préfèrent actuellement voyager seuls dans leur voiture à partager leur véhicule en pratiquant le covoiturage, malgré leur habitude de la conduite individuelle et le manque d'incitation à le faire ?</v>
          </cell>
          <cell r="AB91" t="str">
            <v>Equipe projet déjà réunie (vous avez déjà choisi des compagnons avec lequel vous travaillerez)</v>
          </cell>
          <cell r="AC91" t="str">
            <v xml:space="preserve">Serigne modou Diop , Fatou Bintou Gassama </v>
          </cell>
          <cell r="AD91" t="str">
            <v>Moins d'un an</v>
          </cell>
          <cell r="AE91" t="str">
            <v>Financement, Accès aux données, Infrastructure informatique, Mentorat, Réseautage, Soutien administratif</v>
          </cell>
          <cell r="AF91" t="str">
            <v>Oui</v>
          </cell>
        </row>
        <row r="92">
          <cell r="E92">
            <v>783719445</v>
          </cell>
          <cell r="F92" t="str">
            <v>M</v>
          </cell>
          <cell r="G92">
            <v>25</v>
          </cell>
          <cell r="H92" t="str">
            <v>DEVELOPPEMENT DATA</v>
          </cell>
          <cell r="I92" t="str">
            <v>Licence 3</v>
          </cell>
          <cell r="J92" t="str">
            <v>Mathématiques Appliquées</v>
          </cell>
          <cell r="K92" t="str">
            <v>Université Cheikh Anta Diop</v>
          </cell>
          <cell r="L92" t="str">
            <v>Entrepreneur / Indépendant / Freelancer</v>
          </cell>
          <cell r="M92" t="str">
            <v>Non</v>
          </cell>
          <cell r="N92" t="str">
            <v>Oui, poursuivre</v>
          </cell>
          <cell r="O92" t="str">
            <v>Non</v>
          </cell>
          <cell r="V92">
            <v>1</v>
          </cell>
          <cell r="W92" t="str">
            <v xml:space="preserve">Data Analyst - Data Scientist - Business Analyst - ML Engineer -  </v>
          </cell>
          <cell r="X92" t="str">
            <v>En consultant les annonces d'emploie sur le web pour parler directement au recruteur</v>
          </cell>
          <cell r="Y92" t="str">
            <v>Oui</v>
          </cell>
          <cell r="Z92" t="str">
            <v>Projet 1 :  Projet de Traitement d'Images pour l'Extraction d'Informations depuis des Listes de Parrainages
Projet 2 : Covoiturage pour les Conducteurs Solitaires</v>
          </cell>
          <cell r="AA92" t="str">
            <v>Problématique 1 : Comment développer un système automatisé capable de traiter des images de listes de parrainages, détecter et extraire de manière précise les informations pertinentes, telles que les noms, les numéros de téléphone, les adresses, etc., afin de faciliter la gestion et l'utilisation de ces données pour des besoins administratifs ou de suivi, tout en minimisant les erreurs de reconnaissance ?
Problématique 2: Comment pouvons-nous inciter efficacement les conducteurs qui préfèrent actuellement voyager seuls dans leur voiture à partager leur véhicule en pratiquant le covoiturage, malgré leur habitude de la conduite individuelle et le manque d'incitation à le faire ?</v>
          </cell>
          <cell r="AB92" t="str">
            <v>Equipe projet déjà réunie (vous avez déjà choisi des compagnons avec lequel vous travaillerez)</v>
          </cell>
          <cell r="AC92" t="str">
            <v>El Hadj Rawane Wade, Fatou Bintou Gassama</v>
          </cell>
          <cell r="AD92" t="str">
            <v>Moins d'un an</v>
          </cell>
          <cell r="AE92" t="str">
            <v>Financement, Accès aux données, Infrastructure informatique, Mentorat, Réseautage, Soutien administratif</v>
          </cell>
          <cell r="AF92" t="str">
            <v>Oui</v>
          </cell>
        </row>
        <row r="93">
          <cell r="E93">
            <v>774250583</v>
          </cell>
          <cell r="F93" t="str">
            <v>F</v>
          </cell>
          <cell r="G93">
            <v>38</v>
          </cell>
          <cell r="H93" t="str">
            <v>REFERENT DIGITAL</v>
          </cell>
          <cell r="I93" t="str">
            <v>Master 1</v>
          </cell>
          <cell r="J93" t="str">
            <v>Gestion Economique  (Banque -Assurance -Finance)</v>
          </cell>
          <cell r="K93" t="str">
            <v>UDB</v>
          </cell>
          <cell r="L93" t="str">
            <v>Recherche d'opportunités</v>
          </cell>
          <cell r="M93" t="str">
            <v>Non</v>
          </cell>
          <cell r="N93" t="str">
            <v>Non</v>
          </cell>
          <cell r="O93" t="str">
            <v>Non</v>
          </cell>
          <cell r="V93" t="str">
            <v>Aucun</v>
          </cell>
          <cell r="W93" t="str">
            <v>Gestionnaire de projet</v>
          </cell>
          <cell r="X93" t="str">
            <v xml:space="preserve">EN nous mettant en rapport avec un professionnel expérimenté du digital qui pourra nous conseiller et nous ouvrir son carnet d'adresses.
</v>
          </cell>
          <cell r="Y93" t="str">
            <v>Non</v>
          </cell>
          <cell r="AF93" t="str">
            <v>Oui</v>
          </cell>
        </row>
        <row r="94">
          <cell r="E94">
            <v>772201911</v>
          </cell>
          <cell r="F94" t="str">
            <v>F</v>
          </cell>
          <cell r="G94">
            <v>24</v>
          </cell>
          <cell r="H94" t="str">
            <v>REFERENT DIGITAL</v>
          </cell>
          <cell r="I94" t="str">
            <v>Licence 3</v>
          </cell>
          <cell r="J94" t="str">
            <v>Communication Digitale</v>
          </cell>
          <cell r="K94" t="str">
            <v>Université Numérique Cheikh Hamidou Kane (ex UVS)</v>
          </cell>
          <cell r="L94" t="str">
            <v>Etudiant</v>
          </cell>
          <cell r="M94" t="str">
            <v>Non</v>
          </cell>
          <cell r="N94" t="str">
            <v>Oui, poursuivre</v>
          </cell>
          <cell r="O94" t="str">
            <v>Non</v>
          </cell>
          <cell r="V94" t="str">
            <v>Aucun</v>
          </cell>
          <cell r="W94" t="str">
            <v>Un poste de Marketing et Communication digitale, Webdesigner, UI/UX designer, Gestionnaire de projet agile, Community Manager ou Social Media Manager</v>
          </cell>
          <cell r="X94" t="str">
            <v>Des opportunités de réseautage avec des professionnels du domaine digital me permettraient d’établir des contacts précieux et d’en apprendre davantage sur les attentes du secteur, un mentorat ou un coaching en matière de carrière pourrait m’aider à naviguer dans le processus de recherche d’emploi et à développer des stratégies efficaces pour atteindre mes objectifs professionnels.</v>
          </cell>
          <cell r="Y94" t="str">
            <v>Non</v>
          </cell>
          <cell r="AF94" t="str">
            <v>Non</v>
          </cell>
        </row>
        <row r="95">
          <cell r="E95">
            <v>776280898</v>
          </cell>
          <cell r="F95" t="str">
            <v>M</v>
          </cell>
          <cell r="G95">
            <v>30</v>
          </cell>
          <cell r="H95" t="str">
            <v>DEVELOPPEMENT DATA</v>
          </cell>
          <cell r="I95" t="str">
            <v>Licence 2</v>
          </cell>
          <cell r="J95" t="str">
            <v>Réseaux informatique</v>
          </cell>
          <cell r="K95" t="str">
            <v>ISI</v>
          </cell>
          <cell r="L95" t="str">
            <v>Recherche d'opportunités</v>
          </cell>
          <cell r="M95" t="str">
            <v>Non</v>
          </cell>
          <cell r="N95" t="str">
            <v>Non</v>
          </cell>
          <cell r="O95" t="str">
            <v>Non</v>
          </cell>
          <cell r="V95" t="str">
            <v>Aucun</v>
          </cell>
          <cell r="W95" t="str">
            <v>data analyst</v>
          </cell>
          <cell r="X95" t="str">
            <v>En nous mettant en rapport avec vos partenaires et en nous offrant des possibilités de faire du réseautage durant les évènements au niveau de votre structure.</v>
          </cell>
          <cell r="Y95" t="str">
            <v>Oui</v>
          </cell>
          <cell r="Z95" t="str">
            <v>Il s'agit d'un projet de location de matériels agricole et de semences. C'est un projet qui répond au besoin des agriculteurs qui travaillent toujours avec des outils archaïques. Avec ce projet les agriculteurs pourront augmenter leur production et maximiser leur rendement. Avec un suivi pendant deux (2) ans je pense à la digitalisation du projet vers l'intelligence artificielle pour accompagner ces agriculteurs à anticiper sur leur production et leur rendement afin de générer plus de profit tout en conservant les recoltes.</v>
          </cell>
          <cell r="AA95" t="str">
            <v>le besoin d'accès à l'agriculture moderne.</v>
          </cell>
          <cell r="AB95" t="str">
            <v>Idée (vous n'avez fait qu'y réfléchir pour l'instant)</v>
          </cell>
          <cell r="AD95" t="str">
            <v>Entre 1 et 3 ans</v>
          </cell>
          <cell r="AE95" t="str">
            <v>En m'aidant à démarrer le projet avec un incubateur.</v>
          </cell>
          <cell r="AF95" t="str">
            <v>Oui</v>
          </cell>
        </row>
        <row r="96">
          <cell r="E96">
            <v>776777622</v>
          </cell>
          <cell r="F96" t="str">
            <v>F</v>
          </cell>
          <cell r="G96">
            <v>24</v>
          </cell>
          <cell r="H96" t="str">
            <v>DEVELOPPEMENT DATA</v>
          </cell>
          <cell r="I96" t="str">
            <v>Master 2</v>
          </cell>
          <cell r="J96" t="str">
            <v>Systèmes et Réseaux</v>
          </cell>
          <cell r="K96" t="str">
            <v>Université Alioune Diop de Bambey</v>
          </cell>
          <cell r="L96" t="str">
            <v>Etudiant</v>
          </cell>
          <cell r="M96" t="str">
            <v>Non</v>
          </cell>
          <cell r="N96" t="str">
            <v>Oui, poursuivre</v>
          </cell>
          <cell r="O96" t="str">
            <v>Oui</v>
          </cell>
          <cell r="P96" t="str">
            <v>Stagiaire</v>
          </cell>
          <cell r="Q96" t="str">
            <v xml:space="preserve">Sonatel </v>
          </cell>
          <cell r="R96" t="str">
            <v xml:space="preserve">Dans la télécommunication </v>
          </cell>
          <cell r="S96" t="str">
            <v>3 mois</v>
          </cell>
          <cell r="T96">
            <v>60000</v>
          </cell>
          <cell r="U96" t="str">
            <v>Ndeye Rokhaya DIA ,
77 333 57 98</v>
          </cell>
          <cell r="V96">
            <v>1</v>
          </cell>
          <cell r="W96" t="str">
            <v xml:space="preserve">Data Engineer </v>
          </cell>
          <cell r="X96" t="str">
            <v>Je travaillais en remote si possible.</v>
          </cell>
          <cell r="Y96" t="str">
            <v>Oui</v>
          </cell>
          <cell r="Z96" t="str">
            <v>Projet 1 :  Projet de Traitement d'Images pour l'Extraction d'Informations depuis des Listes de Parrainages
Projet 2 : Covoiturage pour les Conducteurs Solitaires</v>
          </cell>
          <cell r="AA96" t="str">
            <v>Problématique 1 : Comment développer un système automatisé capable de traiter des images de listes de parrainages, détecter et extraire de manière précise les informations pertinentes, telles que les noms, les numéros de téléphone, les adresses, etc., afin de faciliter la gestion et l'utilisation de ces données pour des besoins administratifs ou de suivi, tout en minimisant les erreurs de reconnaissance ?
Problématique 2: Comment pouvons nous inciter efficacement les conducteurs qui préfèrent actuellement voyager seuls dans leur voiture à partager leur véhicule en pratiquant le covoiturage, malgré leur habitude de la conduite individuelle et le manque d'incitation à le faire ?</v>
          </cell>
          <cell r="AB96" t="str">
            <v>Equipe projet déjà réunie (vous avez déjà choisi des compagnons avec lequel vous travaillerez)</v>
          </cell>
          <cell r="AC96" t="str">
            <v>Serigne Modou DIOP, El Hadj Rawane WADE</v>
          </cell>
          <cell r="AD96" t="str">
            <v>Moins d'un an</v>
          </cell>
          <cell r="AE96" t="str">
            <v>Financement, Accès aux données, Infrastructure informatique, Mentorat, Réseautage, Soutien administratif.</v>
          </cell>
          <cell r="AF96" t="str">
            <v>Oui</v>
          </cell>
        </row>
        <row r="97">
          <cell r="E97">
            <v>785830419</v>
          </cell>
          <cell r="F97" t="str">
            <v>F</v>
          </cell>
          <cell r="G97">
            <v>25</v>
          </cell>
          <cell r="H97" t="str">
            <v>DEVELOPPEMENT WEB MOBILE</v>
          </cell>
          <cell r="I97" t="str">
            <v>Licence 3</v>
          </cell>
          <cell r="J97" t="str">
            <v>Genie informatique</v>
          </cell>
          <cell r="K97" t="str">
            <v>Universite Kocc barma de Saint-louis</v>
          </cell>
          <cell r="L97" t="str">
            <v>Etudiant</v>
          </cell>
          <cell r="M97" t="str">
            <v>Non</v>
          </cell>
          <cell r="N97" t="str">
            <v>Oui, poursuivre</v>
          </cell>
          <cell r="O97" t="str">
            <v>Non</v>
          </cell>
          <cell r="V97" t="str">
            <v>Aucun</v>
          </cell>
          <cell r="W97" t="str">
            <v>Developpeur application web et  mobile full stack</v>
          </cell>
          <cell r="X97" t="str">
            <v>Votre soutien en me fournissant des opportunités de stage ou d'emploi dans le domaine du développement web et mobile serait particulièrement précieux pour mon insertion professionnelle.</v>
          </cell>
          <cell r="Y97" t="str">
            <v>Non</v>
          </cell>
          <cell r="AF97" t="str">
            <v>Oui</v>
          </cell>
        </row>
        <row r="98">
          <cell r="E98">
            <v>773939841</v>
          </cell>
          <cell r="F98" t="str">
            <v>M</v>
          </cell>
          <cell r="G98">
            <v>24</v>
          </cell>
          <cell r="H98" t="str">
            <v>DEVELOPPEMENT DATA</v>
          </cell>
          <cell r="I98" t="str">
            <v>Master 2</v>
          </cell>
          <cell r="J98" t="str">
            <v xml:space="preserve">Ingénierie </v>
          </cell>
          <cell r="K98" t="str">
            <v>Ucad</v>
          </cell>
          <cell r="L98" t="str">
            <v>Recherche d'opportunités</v>
          </cell>
          <cell r="M98" t="str">
            <v>Non</v>
          </cell>
          <cell r="N98" t="str">
            <v>Non</v>
          </cell>
          <cell r="O98" t="str">
            <v>Non</v>
          </cell>
          <cell r="V98">
            <v>2</v>
          </cell>
          <cell r="W98" t="str">
            <v>Data Analyst ou Data Scientist</v>
          </cell>
          <cell r="X98" t="str">
            <v>trouver de Stage</v>
          </cell>
          <cell r="Y98" t="str">
            <v>Non</v>
          </cell>
          <cell r="AF98" t="str">
            <v>Oui</v>
          </cell>
        </row>
        <row r="99">
          <cell r="E99">
            <v>783264999</v>
          </cell>
          <cell r="F99" t="str">
            <v>M</v>
          </cell>
          <cell r="G99">
            <v>28</v>
          </cell>
          <cell r="H99" t="str">
            <v>DEVELOPPEMENT WEB MOBILE</v>
          </cell>
          <cell r="I99" t="str">
            <v>Licence 3</v>
          </cell>
          <cell r="J99" t="str">
            <v xml:space="preserve">Licence3 en mathématique et licence2 en Génie civil en cours </v>
          </cell>
          <cell r="K99" t="str">
            <v>UADB ,Esem Afrique</v>
          </cell>
          <cell r="L99" t="str">
            <v>Etudiant</v>
          </cell>
          <cell r="M99" t="str">
            <v>Non</v>
          </cell>
          <cell r="N99" t="str">
            <v>Non</v>
          </cell>
          <cell r="O99" t="str">
            <v>Non</v>
          </cell>
          <cell r="V99">
            <v>1</v>
          </cell>
          <cell r="W99" t="str">
            <v>Développeur fullstack</v>
          </cell>
          <cell r="X99" t="str">
            <v>Trouvez nous un Stage et peut-être nous aurons la change d'être embauché</v>
          </cell>
          <cell r="Y99" t="str">
            <v>Non</v>
          </cell>
          <cell r="AF99" t="str">
            <v>Non</v>
          </cell>
        </row>
        <row r="100">
          <cell r="E100">
            <v>777187253</v>
          </cell>
          <cell r="F100" t="str">
            <v>F</v>
          </cell>
          <cell r="G100" t="str">
            <v>23 ans</v>
          </cell>
          <cell r="H100" t="str">
            <v>REFERENT DIGITAL</v>
          </cell>
          <cell r="I100" t="str">
            <v>Licence 3</v>
          </cell>
          <cell r="J100" t="str">
            <v xml:space="preserve">Délégation Médical </v>
          </cell>
          <cell r="K100" t="str">
            <v>CSEI</v>
          </cell>
          <cell r="L100" t="str">
            <v>Etudiant</v>
          </cell>
          <cell r="M100" t="str">
            <v>Non</v>
          </cell>
          <cell r="N100" t="str">
            <v>Oui, poursuivre</v>
          </cell>
          <cell r="O100" t="str">
            <v>Non</v>
          </cell>
          <cell r="V100" t="str">
            <v>Aucun</v>
          </cell>
          <cell r="W100" t="str">
            <v>dans le domaine de l'audiovisuel  et du design</v>
          </cell>
          <cell r="X100" t="str">
            <v xml:space="preserve">En me  mettant en contact avec les entreprise qui cherchent des stagiaires </v>
          </cell>
          <cell r="Y100" t="str">
            <v>Oui</v>
          </cell>
          <cell r="Z100" t="str">
            <v>ouvrir une boite évènementiel</v>
          </cell>
          <cell r="AA100" t="str">
            <v xml:space="preserve">Pour apporter plus de créativité de professionnalisme dans l'organisation des évènements  </v>
          </cell>
          <cell r="AB100" t="str">
            <v>Equipe projet déjà réunie (vous avez déjà choisi des compagnons avec lequel vous travaillerez)</v>
          </cell>
          <cell r="AC100" t="str">
            <v>Ndéye Grassé Pouye , Adji seynabou Tambedou et Ndéye Khady Diouf</v>
          </cell>
          <cell r="AD100" t="str">
            <v>Moins d'un an</v>
          </cell>
          <cell r="AE100" t="str">
            <v>Vous pourriez nous aider à développer notre entreprise, en nous conseillant sur la manière dont on doit faire pour pouvoir réaliser notre projet</v>
          </cell>
          <cell r="AF100" t="str">
            <v>Oui</v>
          </cell>
        </row>
        <row r="101">
          <cell r="E101">
            <v>774183971</v>
          </cell>
          <cell r="F101" t="str">
            <v>M</v>
          </cell>
          <cell r="G101">
            <v>25</v>
          </cell>
          <cell r="H101" t="str">
            <v>DEVELOPPEMENT WEB MOBILE</v>
          </cell>
          <cell r="I101" t="str">
            <v>Master 2</v>
          </cell>
          <cell r="J101" t="str">
            <v xml:space="preserve">Calcul Scientifique </v>
          </cell>
          <cell r="K101" t="str">
            <v>UNCHK</v>
          </cell>
          <cell r="L101" t="str">
            <v>Etudiant</v>
          </cell>
          <cell r="M101" t="str">
            <v>Non</v>
          </cell>
          <cell r="N101" t="str">
            <v>Non</v>
          </cell>
          <cell r="O101" t="str">
            <v>Non</v>
          </cell>
          <cell r="V101" t="str">
            <v>Aucun</v>
          </cell>
          <cell r="W101" t="str">
            <v>Développeur full Stack</v>
          </cell>
          <cell r="X101" t="str">
            <v xml:space="preserve">Me chercher un stage </v>
          </cell>
          <cell r="Y101" t="str">
            <v>Non</v>
          </cell>
          <cell r="AF101" t="str">
            <v>Oui</v>
          </cell>
        </row>
        <row r="102">
          <cell r="E102">
            <v>771826105</v>
          </cell>
          <cell r="F102" t="str">
            <v>F</v>
          </cell>
          <cell r="G102">
            <v>25</v>
          </cell>
          <cell r="H102" t="str">
            <v>DEVELOPPEMENT DATA</v>
          </cell>
          <cell r="I102" t="str">
            <v>Licence 3</v>
          </cell>
          <cell r="J102" t="str">
            <v xml:space="preserve">Informatique </v>
          </cell>
          <cell r="K102" t="str">
            <v>ESTM</v>
          </cell>
          <cell r="L102" t="str">
            <v>Recherche d'opportunités</v>
          </cell>
          <cell r="M102" t="str">
            <v>Non</v>
          </cell>
          <cell r="N102" t="str">
            <v>Non</v>
          </cell>
          <cell r="O102" t="str">
            <v>Non</v>
          </cell>
          <cell r="V102">
            <v>2</v>
          </cell>
          <cell r="W102" t="str">
            <v>Data Analyst</v>
          </cell>
          <cell r="X102" t="str">
            <v>Par la recherche d’entreprises en accord avec mon profil</v>
          </cell>
          <cell r="Y102" t="str">
            <v>Non</v>
          </cell>
          <cell r="AF102" t="str">
            <v>Non</v>
          </cell>
        </row>
        <row r="103">
          <cell r="E103">
            <v>785014077</v>
          </cell>
          <cell r="F103" t="str">
            <v>M</v>
          </cell>
          <cell r="G103">
            <v>21</v>
          </cell>
          <cell r="H103" t="str">
            <v>DEVELOPPEMENT WEB MOBILE</v>
          </cell>
          <cell r="I103" t="str">
            <v>BAC</v>
          </cell>
          <cell r="J103" t="str">
            <v>science</v>
          </cell>
          <cell r="K103" t="str">
            <v>Lycée de Passy</v>
          </cell>
          <cell r="L103" t="str">
            <v>Etudiant</v>
          </cell>
          <cell r="M103" t="str">
            <v>Non</v>
          </cell>
          <cell r="N103" t="str">
            <v>Oui, poursuivre</v>
          </cell>
          <cell r="O103" t="str">
            <v>Oui</v>
          </cell>
          <cell r="P103" t="str">
            <v>Stagiaire</v>
          </cell>
          <cell r="Q103" t="str">
            <v>SONATEL, KATI360</v>
          </cell>
          <cell r="V103">
            <v>2</v>
          </cell>
          <cell r="W103" t="str">
            <v>Dev Web FullStack</v>
          </cell>
          <cell r="X103" t="str">
            <v>Aucune Idée</v>
          </cell>
          <cell r="Y103" t="str">
            <v>Non</v>
          </cell>
          <cell r="AB103" t="str">
            <v>Idée (vous n'avez fait qu'y réfléchir pour l'instant)</v>
          </cell>
          <cell r="AF103" t="str">
            <v>Oui</v>
          </cell>
        </row>
        <row r="104">
          <cell r="E104">
            <v>784383400</v>
          </cell>
          <cell r="F104" t="str">
            <v>M</v>
          </cell>
          <cell r="G104">
            <v>25</v>
          </cell>
          <cell r="H104" t="str">
            <v>REFERENT DIGITAL</v>
          </cell>
          <cell r="I104" t="str">
            <v>Licence 2</v>
          </cell>
          <cell r="J104" t="str">
            <v>Infographie</v>
          </cell>
          <cell r="K104" t="str">
            <v>Université gaston berger de saint-louis</v>
          </cell>
          <cell r="L104" t="str">
            <v>Etudiant</v>
          </cell>
          <cell r="M104" t="str">
            <v>Non</v>
          </cell>
          <cell r="N104" t="str">
            <v>Oui, poursuivre</v>
          </cell>
          <cell r="O104" t="str">
            <v>Oui</v>
          </cell>
          <cell r="P104" t="str">
            <v>Entrepreneur / Indépendant / Freelancer</v>
          </cell>
          <cell r="Q104" t="str">
            <v>En tant que freelancer je travaille avec des particuliers et notamment des entreprises comme digital nissa, Digicof, African digital brand...</v>
          </cell>
          <cell r="R104" t="str">
            <v>Digital, communication, marketing</v>
          </cell>
          <cell r="S104" t="str">
            <v>la durée n'est pas fixe? Je travaille en fonction de mon TJM (Tarif Journalier Moyen) qui est aléatoire en fonction du projet ou de l'entreprise</v>
          </cell>
          <cell r="T104" t="str">
            <v>N/A</v>
          </cell>
          <cell r="U104" t="str">
            <v>N/A</v>
          </cell>
          <cell r="V104" t="str">
            <v>Plus de 3</v>
          </cell>
          <cell r="W104" t="str">
            <v>évidemment en Design graphique</v>
          </cell>
          <cell r="X104" t="str">
            <v xml:space="preserve">Vous pouvez m'aider sur la prospection de nouveaux clients. </v>
          </cell>
          <cell r="Y104" t="str">
            <v>Oui</v>
          </cell>
          <cell r="Z104" t="str">
            <v>Une entreprise de communication digitale 360° (Imagineer)</v>
          </cell>
          <cell r="AA104" t="str">
            <v>aider et accompagner les entreprises dans la création de leur identité visuelle, gérer leur stratégie de communication digitale sur les RS...</v>
          </cell>
          <cell r="AB104" t="str">
            <v>Idée (vous n'avez fait qu'y réfléchir pour l'instant)</v>
          </cell>
          <cell r="AC104" t="str">
            <v>Léna Badiane P5 refdig pour ne citer qu'elle.</v>
          </cell>
          <cell r="AD104" t="str">
            <v>Moins d'un an</v>
          </cell>
          <cell r="AE104" t="str">
            <v>En nous aidant dans la rédaction et de la réalisation d'un business plan, d'un programme d'incubation des membres de l'entreprise et d'un accompagnement financier et matériel</v>
          </cell>
          <cell r="AF104" t="str">
            <v>Oui</v>
          </cell>
        </row>
        <row r="105">
          <cell r="E105">
            <v>770200027</v>
          </cell>
          <cell r="F105" t="str">
            <v>F</v>
          </cell>
          <cell r="G105">
            <v>30</v>
          </cell>
          <cell r="H105" t="str">
            <v>REFERENT DIGITAL</v>
          </cell>
          <cell r="I105" t="str">
            <v>Master 1</v>
          </cell>
          <cell r="J105" t="str">
            <v xml:space="preserve">Certificat professionnel de spécialité en référent digital </v>
          </cell>
          <cell r="K105" t="str">
            <v xml:space="preserve">SONATEL Academy </v>
          </cell>
          <cell r="L105" t="str">
            <v>Etudiant</v>
          </cell>
          <cell r="M105" t="str">
            <v>Non</v>
          </cell>
          <cell r="N105" t="str">
            <v>Non</v>
          </cell>
          <cell r="O105" t="str">
            <v>Non</v>
          </cell>
          <cell r="V105">
            <v>2</v>
          </cell>
          <cell r="W105" t="str">
            <v xml:space="preserve">Référent digital et design graphique </v>
          </cell>
          <cell r="X105" t="str">
            <v>Je suis à l’écoute de tous les conseils que vous pourriez me prodiguer pour accélérer mon insertion et trouver rapidement un poste qui me permettra de lancer ma carrière.</v>
          </cell>
          <cell r="Y105" t="str">
            <v>Oui</v>
          </cell>
          <cell r="Z105" t="str">
            <v xml:space="preserve">Adora business un entreprise de e-commerce </v>
          </cell>
          <cell r="AA105" t="str">
            <v xml:space="preserve">Le besoin budgétaire </v>
          </cell>
          <cell r="AB105" t="str">
            <v>Déjà en phase de réalisation (votre projet est presque abouti)</v>
          </cell>
          <cell r="AD105" t="str">
            <v>Entre 1 et 3 ans</v>
          </cell>
          <cell r="AE105" t="str">
            <v xml:space="preserve">Aider moi à augmenter mon budget </v>
          </cell>
          <cell r="AF105" t="str">
            <v>Oui</v>
          </cell>
        </row>
        <row r="106">
          <cell r="E106">
            <v>774715655</v>
          </cell>
          <cell r="F106" t="str">
            <v>M</v>
          </cell>
          <cell r="G106">
            <v>25</v>
          </cell>
          <cell r="H106" t="str">
            <v>REFERENT DIGITAL</v>
          </cell>
          <cell r="I106" t="str">
            <v>Licence 3</v>
          </cell>
          <cell r="J106" t="str">
            <v xml:space="preserve">Réseaux et télécommunications </v>
          </cell>
          <cell r="K106" t="str">
            <v>ISEG/UNIDAF</v>
          </cell>
          <cell r="L106" t="str">
            <v>Salarié</v>
          </cell>
          <cell r="M106" t="str">
            <v>Non</v>
          </cell>
          <cell r="N106" t="str">
            <v>Oui, poursuivre</v>
          </cell>
          <cell r="O106" t="str">
            <v>Oui</v>
          </cell>
          <cell r="P106" t="str">
            <v xml:space="preserve">Prestataire </v>
          </cell>
          <cell r="Q106" t="str">
            <v>Sunupack</v>
          </cell>
          <cell r="R106" t="str">
            <v xml:space="preserve">Community Management </v>
          </cell>
          <cell r="S106" t="str">
            <v>2mois</v>
          </cell>
          <cell r="T106">
            <v>100000</v>
          </cell>
          <cell r="V106">
            <v>1</v>
          </cell>
          <cell r="W106" t="str">
            <v>Référent digital /Webmaster</v>
          </cell>
          <cell r="X106" t="str">
            <v xml:space="preserve">Insérer l’apprenant dans un domaine ou il se sent le plus à l’aise . </v>
          </cell>
          <cell r="Y106" t="str">
            <v>Non</v>
          </cell>
          <cell r="AF106" t="str">
            <v>Non</v>
          </cell>
        </row>
        <row r="107">
          <cell r="E107">
            <v>785820978</v>
          </cell>
          <cell r="F107" t="str">
            <v>M</v>
          </cell>
          <cell r="G107">
            <v>24</v>
          </cell>
          <cell r="H107" t="str">
            <v>DEVELOPPEMENT WEB MOBILE</v>
          </cell>
          <cell r="I107" t="str">
            <v>Licence 3</v>
          </cell>
          <cell r="J107" t="str">
            <v xml:space="preserve">Informatique de gestion des entreprises </v>
          </cell>
          <cell r="K107" t="str">
            <v xml:space="preserve">UCAO- Saint Michel </v>
          </cell>
          <cell r="L107" t="str">
            <v>Etudiant</v>
          </cell>
          <cell r="M107" t="str">
            <v>Non</v>
          </cell>
          <cell r="N107" t="str">
            <v>Oui, poursuivre</v>
          </cell>
          <cell r="O107" t="str">
            <v>Non</v>
          </cell>
          <cell r="V107" t="str">
            <v>Aucun</v>
          </cell>
          <cell r="W107" t="str">
            <v xml:space="preserve">Développeur web </v>
          </cell>
          <cell r="X107" t="str">
            <v>En tant que développeur web, je considère que l'assistance dans mon insertion professionnelle pourrait consister en fournissant des opportunités d'apprentissage continu et d'évolution de carrière. Cela pourrait inclure des programmes de formation avancée, des possibilités de travailler sur des projets stimulants, et la mise en relation avec des entreprises ou organisations à la recherche de talents en développement web.</v>
          </cell>
          <cell r="Y107" t="str">
            <v>Non</v>
          </cell>
          <cell r="AF107" t="str">
            <v>Oui</v>
          </cell>
        </row>
      </sheetData>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me Aminata NDOYE [SNT DCIRE/ODC/SA]" refreshedDate="45274.523526157405" backgroundQuery="1" createdVersion="5" refreshedVersion="5" minRefreshableVersion="3" recordCount="0" supportSubquery="1" supportAdvancedDrill="1" xr:uid="{00000000-000A-0000-FFFF-FFFF43000000}">
  <cacheSource type="external" connectionId="1"/>
  <cacheFields count="2">
    <cacheField name="[Plage2].[ENTREPRISES].[ENTREPRISES]" caption="ENTREPRISES" numFmtId="0" hierarchy="85" level="1">
      <sharedItems count="40">
        <s v="AD AGENCY"/>
        <s v="Afri Lins"/>
        <s v="AFRICAN DIGITAL BRAND"/>
        <s v="Al Jabbar GROUP"/>
        <s v="ARISTARC"/>
        <s v="Atypic Digital"/>
        <s v="Benga Agency ; BIS immobilier et bmg"/>
        <s v="Beuss bi"/>
        <s v="Comup Senegal"/>
        <s v="CONCREE"/>
        <s v="Consul'Etude"/>
        <s v="CORIS BANK"/>
        <s v="Digitalis"/>
        <s v="Dislab West Africa"/>
        <s v="Ecole au Sénégal"/>
        <s v="Escape Coworking"/>
        <s v="greentech"/>
        <s v="GROUPE WARABA"/>
        <s v="GS1 Sénégal"/>
        <s v="INENI"/>
        <s v="IT Mobile Afrique"/>
        <s v="Khadim Tech"/>
        <s v="Lakavern"/>
        <s v="Mercure"/>
        <s v="Millimages"/>
        <s v="MTSA"/>
        <s v="OFMS"/>
        <s v="Persotic"/>
        <s v="Proboutik"/>
        <s v="Pylon Group"/>
        <s v="Radio Dunia Vision"/>
        <s v="SENELEC"/>
        <s v="Skale TEK"/>
        <s v="SONATEL"/>
        <s v="Studio Asaman"/>
        <s v="SUN TELECOM"/>
        <s v="Sunupack"/>
        <s v="Tech observateur"/>
        <s v="Transnumérique"/>
        <s v="Yowah Com"/>
      </sharedItems>
    </cacheField>
    <cacheField name="[Measures].[Nombre de N° CIN]" caption="Nombre de N° CIN" numFmtId="0" hierarchy="94" level="32767"/>
  </cacheFields>
  <cacheHierarchies count="100">
    <cacheHierarchy uniqueName="[Plage].[N° CIN]" caption="N° CIN" attribute="1" defaultMemberUniqueName="[Plage].[N° CIN].[All]" allUniqueName="[Plage].[N° CIN].[All]" dimensionUniqueName="[Plage]" displayFolder="" count="0" memberValueDatatype="130" unbalanced="0"/>
    <cacheHierarchy uniqueName="[Plage].[DOMAINE FORMATION]" caption="DOMAINE FORMATION" attribute="1" defaultMemberUniqueName="[Plage].[DOMAINE FORMATION].[All]" allUniqueName="[Plage].[DOMAINE FORMATION].[All]" dimensionUniqueName="[Plage]" displayFolder="" count="0" memberValueDatatype="130" unbalanced="0"/>
    <cacheHierarchy uniqueName="[Plage].[NOM]" caption="NOM" attribute="1" defaultMemberUniqueName="[Plage].[NOM].[All]" allUniqueName="[Plage].[NOM].[All]" dimensionUniqueName="[Plage]" displayFolder="" count="0" memberValueDatatype="130" unbalanced="0"/>
    <cacheHierarchy uniqueName="[Plage].[PRENOM]" caption="PRENOM" attribute="1" defaultMemberUniqueName="[Plage].[PRENOM].[All]" allUniqueName="[Plage].[PRENOM].[All]" dimensionUniqueName="[Plage]" displayFolder="" count="0" memberValueDatatype="130" unbalanced="0"/>
    <cacheHierarchy uniqueName="[Plage].[SEXE]" caption="SEXE" attribute="1" defaultMemberUniqueName="[Plage].[SEXE].[All]" allUniqueName="[Plage].[SEXE].[All]" dimensionUniqueName="[Plage]" displayFolder="" count="0" memberValueDatatype="130" unbalanced="0"/>
    <cacheHierarchy uniqueName="[Plage].[AGE]" caption="AGE" attribute="1" defaultMemberUniqueName="[Plage].[AGE].[All]" allUniqueName="[Plage].[AGE].[All]" dimensionUniqueName="[Plage]" displayFolder="" count="0" memberValueDatatype="5" unbalanced="0"/>
    <cacheHierarchy uniqueName="[Plage].[TRANCHES D'AGE]" caption="TRANCHES D'AGE" attribute="1" defaultMemberUniqueName="[Plage].[TRANCHES D'AGE].[All]" allUniqueName="[Plage].[TRANCHES D'AGE].[All]" dimensionUniqueName="[Plage]" displayFolder="" count="0" memberValueDatatype="130" unbalanced="0"/>
    <cacheHierarchy uniqueName="[Plage].[DATE DE NAISSANCE]" caption="DATE DE NAISSANCE" attribute="1" defaultMemberUniqueName="[Plage].[DATE DE NAISSANCE].[All]" allUniqueName="[Plage].[DATE DE NAISSANCE].[All]" dimensionUniqueName="[Plage]" displayFolder="" count="0" memberValueDatatype="130" unbalanced="0"/>
    <cacheHierarchy uniqueName="[Plage].[LIEU DE NAISSANCE]" caption="LIEU DE NAISSANCE" attribute="1" time="1" defaultMemberUniqueName="[Plage].[LIEU DE NAISSANCE].[All]" allUniqueName="[Plage].[LIEU DE NAISSANCE].[All]" dimensionUniqueName="[Plage]" displayFolder="" count="0" memberValueDatatype="7" unbalanced="0"/>
    <cacheHierarchy uniqueName="[Plage].[ADRESSE]" caption="ADRESSE" attribute="1" defaultMemberUniqueName="[Plage].[ADRESSE].[All]" allUniqueName="[Plage].[ADRESSE].[All]" dimensionUniqueName="[Plage]" displayFolder="" count="0" memberValueDatatype="130" unbalanced="0"/>
    <cacheHierarchy uniqueName="[Plage].[E-MAIL]" caption="E-MAIL" attribute="1" defaultMemberUniqueName="[Plage].[E-MAIL].[All]" allUniqueName="[Plage].[E-MAIL].[All]" dimensionUniqueName="[Plage]" displayFolder="" count="0" memberValueDatatype="130" unbalanced="0"/>
    <cacheHierarchy uniqueName="[Plage].[N° DE TELEPHONE]" caption="N° DE TELEPHONE" attribute="1" defaultMemberUniqueName="[Plage].[N° DE TELEPHONE].[All]" allUniqueName="[Plage].[N° DE TELEPHONE].[All]" dimensionUniqueName="[Plage]" displayFolder="" count="0" memberValueDatatype="20" unbalanced="0"/>
    <cacheHierarchy uniqueName="[Plage].[CONTACT D'URGENCE]" caption="CONTACT D'URGENCE" attribute="1" defaultMemberUniqueName="[Plage].[CONTACT D'URGENCE].[All]" allUniqueName="[Plage].[CONTACT D'URGENCE].[All]" dimensionUniqueName="[Plage]" displayFolder="" count="0" memberValueDatatype="130" unbalanced="0"/>
    <cacheHierarchy uniqueName="[Plage].[SITUATION SOCIO PROFESSIONNEL                      (à l'inscription)]" caption="SITUATION SOCIO PROFESSIONNEL                      (à l'inscription)" attribute="1" defaultMemberUniqueName="[Plage].[SITUATION SOCIO PROFESSIONNEL                      (à l'inscription)].[All]" allUniqueName="[Plage].[SITUATION SOCIO PROFESSIONNEL                      (à l'inscription)].[All]" dimensionUniqueName="[Plage]" displayFolder="" count="0" memberValueDatatype="130" unbalanced="0"/>
    <cacheHierarchy uniqueName="[Plage].[NIVEAU D'ETUDE (à l'inscription)]" caption="NIVEAU D'ETUDE (à l'inscription)" attribute="1" defaultMemberUniqueName="[Plage].[NIVEAU D'ETUDE (à l'inscription)].[All]" allUniqueName="[Plage].[NIVEAU D'ETUDE (à l'inscription)].[All]" dimensionUniqueName="[Plage]" displayFolder="" count="0" memberValueDatatype="130" unbalanced="0"/>
    <cacheHierarchy uniqueName="[Plage].[EMPLOI]" caption="EMPLOI" attribute="1" defaultMemberUniqueName="[Plage].[EMPLOI].[All]" allUniqueName="[Plage].[EMPLOI].[All]" dimensionUniqueName="[Plage]" displayFolder="" count="0" memberValueDatatype="130" unbalanced="0"/>
    <cacheHierarchy uniqueName="[Plage].[STATUT MATRIMONIALE]" caption="STATUT MATRIMONIALE" attribute="1" defaultMemberUniqueName="[Plage].[STATUT MATRIMONIALE].[All]" allUniqueName="[Plage].[STATUT MATRIMONIALE].[All]" dimensionUniqueName="[Plage]" displayFolder="" count="0" memberValueDatatype="130" unbalanced="0"/>
    <cacheHierarchy uniqueName="[Plage].[PROFILAGE]" caption="PROFILAGE" attribute="1" defaultMemberUniqueName="[Plage].[PROFILAGE].[All]" allUniqueName="[Plage].[PROFILAGE].[All]" dimensionUniqueName="[Plage]" displayFolder="" count="0" memberValueDatatype="130" unbalanced="0"/>
    <cacheHierarchy uniqueName="[Plage].[INTITULE POSTE]" caption="INTITULE POSTE" attribute="1" defaultMemberUniqueName="[Plage].[INTITULE POSTE].[All]" allUniqueName="[Plage].[INTITULE POSTE].[All]" dimensionUniqueName="[Plage]" displayFolder="" count="0" memberValueDatatype="130" unbalanced="0"/>
    <cacheHierarchy uniqueName="[Plage].[STRUCTURE / DIRECTION / POLE]" caption="STRUCTURE / DIRECTION / POLE" attribute="1" defaultMemberUniqueName="[Plage].[STRUCTURE / DIRECTION / POLE].[All]" allUniqueName="[Plage].[STRUCTURE / DIRECTION / POLE].[All]" dimensionUniqueName="[Plage]" displayFolder="" count="0" memberValueDatatype="130" unbalanced="0"/>
    <cacheHierarchy uniqueName="[Plage].[ENTREPRISES]" caption="ENTREPRISES" attribute="1" defaultMemberUniqueName="[Plage].[ENTREPRISES].[All]" allUniqueName="[Plage].[ENTREPRISES].[All]" dimensionUniqueName="[Plage]" displayFolder="" count="0" memberValueDatatype="130" unbalanced="0"/>
    <cacheHierarchy uniqueName="[Plage].[STATUT]" caption="STATUT" attribute="1" defaultMemberUniqueName="[Plage].[STATUT].[All]" allUniqueName="[Plage].[STATUT].[All]" dimensionUniqueName="[Plage]" displayFolder="" count="0" memberValueDatatype="130" unbalanced="0"/>
    <cacheHierarchy uniqueName="[Plage].[TYPE DE CONTRAT]" caption="TYPE DE CONTRAT" attribute="1" defaultMemberUniqueName="[Plage].[TYPE DE CONTRAT].[All]" allUniqueName="[Plage].[TYPE DE CONTRAT].[All]" dimensionUniqueName="[Plage]" displayFolder="" count="0" memberValueDatatype="130" unbalanced="0"/>
    <cacheHierarchy uniqueName="[Plage].[DATE DE PRISE DE SERVICE]" caption="DATE DE PRISE DE SERVICE" attribute="1" defaultMemberUniqueName="[Plage].[DATE DE PRISE DE SERVICE].[All]" allUniqueName="[Plage].[DATE DE PRISE DE SERVICE].[All]" dimensionUniqueName="[Plage]" displayFolder="" count="0" memberValueDatatype="130" unbalanced="0"/>
    <cacheHierarchy uniqueName="[Plage].[REMUNERATION]" caption="REMUNERATION" attribute="1" defaultMemberUniqueName="[Plage].[REMUNERATION].[All]" allUniqueName="[Plage].[REMUNERATION].[All]" dimensionUniqueName="[Plage]" displayFolder="" count="0" memberValueDatatype="130" unbalanced="0"/>
    <cacheHierarchy uniqueName="[Plage].[DUREE (MOIS)]" caption="DUREE (MOIS)" attribute="1" defaultMemberUniqueName="[Plage].[DUREE (MOIS)].[All]" allUniqueName="[Plage].[DUREE (MOIS)].[All]" dimensionUniqueName="[Plage]" displayFolder="" count="0" memberValueDatatype="130" unbalanced="0"/>
    <cacheHierarchy uniqueName="[Plage].[CONTACT ENTREPRISE]" caption="CONTACT ENTREPRISE" attribute="1" defaultMemberUniqueName="[Plage].[CONTACT ENTREPRISE].[All]" allUniqueName="[Plage].[CONTACT ENTREPRISE].[All]" dimensionUniqueName="[Plage]" displayFolder="" count="0" memberValueDatatype="130" unbalanced="0"/>
    <cacheHierarchy uniqueName="[Plage].[STATUT ACTUEL (en poste ou non)]" caption="STATUT ACTUEL (en poste ou non)" attribute="1" defaultMemberUniqueName="[Plage].[STATUT ACTUEL (en poste ou non)].[All]" allUniqueName="[Plage].[STATUT ACTUEL (en poste ou non)].[All]" dimensionUniqueName="[Plage]" displayFolder="" count="0" memberValueDatatype="130" unbalanced="0"/>
    <cacheHierarchy uniqueName="[Plage].[COMMENTAIRE]" caption="COMMENTAIRE" attribute="1" defaultMemberUniqueName="[Plage].[COMMENTAIRE].[All]" allUniqueName="[Plage].[COMMENTAIRE].[All]" dimensionUniqueName="[Plage]" displayFolder="" count="0" memberValueDatatype="130" unbalanced="0"/>
    <cacheHierarchy uniqueName="[Plage].[POUR MAILING]" caption="POUR MAILING" attribute="1" defaultMemberUniqueName="[Plage].[POUR MAILING].[All]" allUniqueName="[Plage].[POUR MAILING].[All]" dimensionUniqueName="[Plage]" displayFolder="" count="0" memberValueDatatype="130" unbalanced="0"/>
    <cacheHierarchy uniqueName="[Plage1].[N° CIN]" caption="N° CIN" attribute="1" defaultMemberUniqueName="[Plage1].[N° CIN].[All]" allUniqueName="[Plage1].[N° CIN].[All]" dimensionUniqueName="[Plage1]" displayFolder="" count="0" memberValueDatatype="130" unbalanced="0"/>
    <cacheHierarchy uniqueName="[Plage1].[DOMAINE FORMATION]" caption="DOMAINE FORMATION" attribute="1" defaultMemberUniqueName="[Plage1].[DOMAINE FORMATION].[All]" allUniqueName="[Plage1].[DOMAINE FORMATION].[All]" dimensionUniqueName="[Plage1]" displayFolder="" count="0" memberValueDatatype="130" unbalanced="0"/>
    <cacheHierarchy uniqueName="[Plage1].[NOM]" caption="NOM" attribute="1" defaultMemberUniqueName="[Plage1].[NOM].[All]" allUniqueName="[Plage1].[NOM].[All]" dimensionUniqueName="[Plage1]" displayFolder="" count="0" memberValueDatatype="130" unbalanced="0"/>
    <cacheHierarchy uniqueName="[Plage1].[PRENOM]" caption="PRENOM" attribute="1" defaultMemberUniqueName="[Plage1].[PRENOM].[All]" allUniqueName="[Plage1].[PRENOM].[All]" dimensionUniqueName="[Plage1]" displayFolder="" count="0" memberValueDatatype="130" unbalanced="0"/>
    <cacheHierarchy uniqueName="[Plage1].[SEXE]" caption="SEXE" attribute="1" defaultMemberUniqueName="[Plage1].[SEXE].[All]" allUniqueName="[Plage1].[SEXE].[All]" dimensionUniqueName="[Plage1]" displayFolder="" count="0" memberValueDatatype="130" unbalanced="0"/>
    <cacheHierarchy uniqueName="[Plage1].[AGE]" caption="AGE" attribute="1" defaultMemberUniqueName="[Plage1].[AGE].[All]" allUniqueName="[Plage1].[AGE].[All]" dimensionUniqueName="[Plage1]" displayFolder="" count="0" memberValueDatatype="5" unbalanced="0"/>
    <cacheHierarchy uniqueName="[Plage1].[TRANCHES D'AGE]" caption="TRANCHES D'AGE" attribute="1" defaultMemberUniqueName="[Plage1].[TRANCHES D'AGE].[All]" allUniqueName="[Plage1].[TRANCHES D'AGE].[All]" dimensionUniqueName="[Plage1]" displayFolder="" count="0" memberValueDatatype="130" unbalanced="0"/>
    <cacheHierarchy uniqueName="[Plage1].[DATE DE NAISSANCE]" caption="DATE DE NAISSANCE" attribute="1" defaultMemberUniqueName="[Plage1].[DATE DE NAISSANCE].[All]" allUniqueName="[Plage1].[DATE DE NAISSANCE].[All]" dimensionUniqueName="[Plage1]" displayFolder="" count="0" memberValueDatatype="130" unbalanced="0"/>
    <cacheHierarchy uniqueName="[Plage1].[LIEU DE NAISSANCE]" caption="LIEU DE NAISSANCE" attribute="1" time="1" defaultMemberUniqueName="[Plage1].[LIEU DE NAISSANCE].[All]" allUniqueName="[Plage1].[LIEU DE NAISSANCE].[All]" dimensionUniqueName="[Plage1]" displayFolder="" count="0" memberValueDatatype="7" unbalanced="0"/>
    <cacheHierarchy uniqueName="[Plage1].[ADRESSE]" caption="ADRESSE" attribute="1" defaultMemberUniqueName="[Plage1].[ADRESSE].[All]" allUniqueName="[Plage1].[ADRESSE].[All]" dimensionUniqueName="[Plage1]" displayFolder="" count="0" memberValueDatatype="130" unbalanced="0"/>
    <cacheHierarchy uniqueName="[Plage1].[E-MAIL]" caption="E-MAIL" attribute="1" defaultMemberUniqueName="[Plage1].[E-MAIL].[All]" allUniqueName="[Plage1].[E-MAIL].[All]" dimensionUniqueName="[Plage1]" displayFolder="" count="0" memberValueDatatype="130" unbalanced="0"/>
    <cacheHierarchy uniqueName="[Plage1].[N° DE TELEPHONE]" caption="N° DE TELEPHONE" attribute="1" defaultMemberUniqueName="[Plage1].[N° DE TELEPHONE].[All]" allUniqueName="[Plage1].[N° DE TELEPHONE].[All]" dimensionUniqueName="[Plage1]" displayFolder="" count="0" memberValueDatatype="20" unbalanced="0"/>
    <cacheHierarchy uniqueName="[Plage1].[CONTACT D'URGENCE]" caption="CONTACT D'URGENCE" attribute="1" defaultMemberUniqueName="[Plage1].[CONTACT D'URGENCE].[All]" allUniqueName="[Plage1].[CONTACT D'URGENCE].[All]" dimensionUniqueName="[Plage1]" displayFolder="" count="0" memberValueDatatype="130" unbalanced="0"/>
    <cacheHierarchy uniqueName="[Plage1].[SITUATION SOCIO PROFESSIONNEL                      (à l'inscription)]" caption="SITUATION SOCIO PROFESSIONNEL                      (à l'inscription)" attribute="1" defaultMemberUniqueName="[Plage1].[SITUATION SOCIO PROFESSIONNEL                      (à l'inscription)].[All]" allUniqueName="[Plage1].[SITUATION SOCIO PROFESSIONNEL                      (à l'inscription)].[All]" dimensionUniqueName="[Plage1]" displayFolder="" count="0" memberValueDatatype="130" unbalanced="0"/>
    <cacheHierarchy uniqueName="[Plage1].[NIVEAU D'ETUDE (à l'inscription)]" caption="NIVEAU D'ETUDE (à l'inscription)" attribute="1" defaultMemberUniqueName="[Plage1].[NIVEAU D'ETUDE (à l'inscription)].[All]" allUniqueName="[Plage1].[NIVEAU D'ETUDE (à l'inscription)].[All]" dimensionUniqueName="[Plage1]" displayFolder="" count="0" memberValueDatatype="130" unbalanced="0"/>
    <cacheHierarchy uniqueName="[Plage1].[EMPLOI]" caption="EMPLOI" attribute="1" defaultMemberUniqueName="[Plage1].[EMPLOI].[All]" allUniqueName="[Plage1].[EMPLOI].[All]" dimensionUniqueName="[Plage1]" displayFolder="" count="0" memberValueDatatype="130" unbalanced="0"/>
    <cacheHierarchy uniqueName="[Plage1].[STATUT MATRIMONIALE]" caption="STATUT MATRIMONIALE" attribute="1" defaultMemberUniqueName="[Plage1].[STATUT MATRIMONIALE].[All]" allUniqueName="[Plage1].[STATUT MATRIMONIALE].[All]" dimensionUniqueName="[Plage1]" displayFolder="" count="0" memberValueDatatype="130" unbalanced="0"/>
    <cacheHierarchy uniqueName="[Plage1].[PROFILAGE]" caption="PROFILAGE" attribute="1" defaultMemberUniqueName="[Plage1].[PROFILAGE].[All]" allUniqueName="[Plage1].[PROFILAGE].[All]" dimensionUniqueName="[Plage1]" displayFolder="" count="0" memberValueDatatype="130" unbalanced="0"/>
    <cacheHierarchy uniqueName="[Plage1].[INTITULE POSTE]" caption="INTITULE POSTE" attribute="1" defaultMemberUniqueName="[Plage1].[INTITULE POSTE].[All]" allUniqueName="[Plage1].[INTITULE POSTE].[All]" dimensionUniqueName="[Plage1]" displayFolder="" count="0" memberValueDatatype="130" unbalanced="0"/>
    <cacheHierarchy uniqueName="[Plage1].[ENTREPRISES]" caption="ENTREPRISES" attribute="1" defaultMemberUniqueName="[Plage1].[ENTREPRISES].[All]" allUniqueName="[Plage1].[ENTREPRISES].[All]" dimensionUniqueName="[Plage1]" displayFolder="" count="0" memberValueDatatype="130" unbalanced="0"/>
    <cacheHierarchy uniqueName="[Plage1].[STATUT]" caption="STATUT" attribute="1" defaultMemberUniqueName="[Plage1].[STATUT].[All]" allUniqueName="[Plage1].[STATUT].[All]" dimensionUniqueName="[Plage1]" displayFolder="" count="0" memberValueDatatype="130" unbalanced="0"/>
    <cacheHierarchy uniqueName="[Plage1].[TYPE DE CONTRAT]" caption="TYPE DE CONTRAT" attribute="1" defaultMemberUniqueName="[Plage1].[TYPE DE CONTRAT].[All]" allUniqueName="[Plage1].[TYPE DE CONTRAT].[All]" dimensionUniqueName="[Plage1]" displayFolder="" count="0" memberValueDatatype="130" unbalanced="0"/>
    <cacheHierarchy uniqueName="[Plage1].[DATE DE PRISE DE SERVICE]" caption="DATE DE PRISE DE SERVICE" attribute="1" defaultMemberUniqueName="[Plage1].[DATE DE PRISE DE SERVICE].[All]" allUniqueName="[Plage1].[DATE DE PRISE DE SERVICE].[All]" dimensionUniqueName="[Plage1]" displayFolder="" count="0" memberValueDatatype="130" unbalanced="0"/>
    <cacheHierarchy uniqueName="[Plage1].[REMUNERATION]" caption="REMUNERATION" attribute="1" defaultMemberUniqueName="[Plage1].[REMUNERATION].[All]" allUniqueName="[Plage1].[REMUNERATION].[All]" dimensionUniqueName="[Plage1]" displayFolder="" count="0" memberValueDatatype="130" unbalanced="0"/>
    <cacheHierarchy uniqueName="[Plage1].[DUREE (MOIS)]" caption="DUREE (MOIS)" attribute="1" defaultMemberUniqueName="[Plage1].[DUREE (MOIS)].[All]" allUniqueName="[Plage1].[DUREE (MOIS)].[All]" dimensionUniqueName="[Plage1]" displayFolder="" count="0" memberValueDatatype="130" unbalanced="0"/>
    <cacheHierarchy uniqueName="[Plage1].[CONTACT ENTREPRISE]" caption="CONTACT ENTREPRISE" attribute="1" defaultMemberUniqueName="[Plage1].[CONTACT ENTREPRISE].[All]" allUniqueName="[Plage1].[CONTACT ENTREPRISE].[All]" dimensionUniqueName="[Plage1]" displayFolder="" count="0" memberValueDatatype="130" unbalanced="0"/>
    <cacheHierarchy uniqueName="[Plage1].[PRÊT MATERIEL]" caption="PRÊT MATERIEL" attribute="1" defaultMemberUniqueName="[Plage1].[PRÊT MATERIEL].[All]" allUniqueName="[Plage1].[PRÊT MATERIEL].[All]" dimensionUniqueName="[Plage1]" displayFolder="" count="0" memberValueDatatype="130" unbalanced="0"/>
    <cacheHierarchy uniqueName="[Plage1].[FORMULAIRE PRÊT MATERIEL]" caption="FORMULAIRE PRÊT MATERIEL" attribute="1" defaultMemberUniqueName="[Plage1].[FORMULAIRE PRÊT MATERIEL].[All]" allUniqueName="[Plage1].[FORMULAIRE PRÊT MATERIEL].[All]" dimensionUniqueName="[Plage1]" displayFolder="" count="0" memberValueDatatype="130" unbalanced="0"/>
    <cacheHierarchy uniqueName="[Plage1].[FORMULAIRE DROIT D'IMAGE]" caption="FORMULAIRE DROIT D'IMAGE" attribute="1" defaultMemberUniqueName="[Plage1].[FORMULAIRE DROIT D'IMAGE].[All]" allUniqueName="[Plage1].[FORMULAIRE DROIT D'IMAGE].[All]" dimensionUniqueName="[Plage1]" displayFolder="" count="0" memberValueDatatype="130" unbalanced="0"/>
    <cacheHierarchy uniqueName="[Plage1].[ABSENTEISTE ?]" caption="ABSENTEISTE ?" attribute="1" defaultMemberUniqueName="[Plage1].[ABSENTEISTE ?].[All]" allUniqueName="[Plage1].[ABSENTEISTE ?].[All]" dimensionUniqueName="[Plage1]" displayFolder="" count="0" memberValueDatatype="130" unbalanced="0"/>
    <cacheHierarchy uniqueName="[Plage1].[DEMANDE D'EXPLICATION]" caption="DEMANDE D'EXPLICATION" attribute="1" defaultMemberUniqueName="[Plage1].[DEMANDE D'EXPLICATION].[All]" allUniqueName="[Plage1].[DEMANDE D'EXPLICATION].[All]" dimensionUniqueName="[Plage1]" displayFolder="" count="0" memberValueDatatype="130" unbalanced="0"/>
    <cacheHierarchy uniqueName="[Plage1].[SANCTION]" caption="SANCTION" attribute="1" defaultMemberUniqueName="[Plage1].[SANCTION].[All]" allUniqueName="[Plage1].[SANCTION].[All]" dimensionUniqueName="[Plage1]" displayFolder="" count="0" memberValueDatatype="130" unbalanced="0"/>
    <cacheHierarchy uniqueName="[Plage1].[ABANDON ?]" caption="ABANDON ?" attribute="1" defaultMemberUniqueName="[Plage1].[ABANDON ?].[All]" allUniqueName="[Plage1].[ABANDON ?].[All]" dimensionUniqueName="[Plage1]" displayFolder="" count="0" memberValueDatatype="130" unbalanced="0"/>
    <cacheHierarchy uniqueName="[Plage1].[COMMENTAIRE]" caption="COMMENTAIRE" attribute="1" defaultMemberUniqueName="[Plage1].[COMMENTAIRE].[All]" allUniqueName="[Plage1].[COMMENTAIRE].[All]" dimensionUniqueName="[Plage1]" displayFolder="" count="0" memberValueDatatype="130" unbalanced="0"/>
    <cacheHierarchy uniqueName="[Plage1].[POUR MAILING]" caption="POUR MAILING" attribute="1" defaultMemberUniqueName="[Plage1].[POUR MAILING].[All]" allUniqueName="[Plage1].[POUR MAILING].[All]" dimensionUniqueName="[Plage1]" displayFolder="" count="0" memberValueDatatype="130" unbalanced="0"/>
    <cacheHierarchy uniqueName="[Plage1].[Vérif questionnaire]" caption="Vérif questionnaire" attribute="1" defaultMemberUniqueName="[Plage1].[Vérif questionnaire].[All]" allUniqueName="[Plage1].[Vérif questionnaire].[All]" dimensionUniqueName="[Plage1]" displayFolder="" count="0" memberValueDatatype="130" unbalanced="0"/>
    <cacheHierarchy uniqueName="[Plage2].[N° CIN]" caption="N° CIN" attribute="1" defaultMemberUniqueName="[Plage2].[N° CIN].[All]" allUniqueName="[Plage2].[N° CIN].[All]" dimensionUniqueName="[Plage2]" displayFolder="" count="0" memberValueDatatype="130" unbalanced="0"/>
    <cacheHierarchy uniqueName="[Plage2].[DOMAINE FORMATION]" caption="DOMAINE FORMATION" attribute="1" defaultMemberUniqueName="[Plage2].[DOMAINE FORMATION].[All]" allUniqueName="[Plage2].[DOMAINE FORMATION].[All]" dimensionUniqueName="[Plage2]" displayFolder="" count="0" memberValueDatatype="130" unbalanced="0"/>
    <cacheHierarchy uniqueName="[Plage2].[NOM]" caption="NOM" attribute="1" defaultMemberUniqueName="[Plage2].[NOM].[All]" allUniqueName="[Plage2].[NOM].[All]" dimensionUniqueName="[Plage2]" displayFolder="" count="0" memberValueDatatype="130" unbalanced="0"/>
    <cacheHierarchy uniqueName="[Plage2].[PRENOM]" caption="PRENOM" attribute="1" defaultMemberUniqueName="[Plage2].[PRENOM].[All]" allUniqueName="[Plage2].[PRENOM].[All]" dimensionUniqueName="[Plage2]" displayFolder="" count="0" memberValueDatatype="130" unbalanced="0"/>
    <cacheHierarchy uniqueName="[Plage2].[SEXE]" caption="SEXE" attribute="1" defaultMemberUniqueName="[Plage2].[SEXE].[All]" allUniqueName="[Plage2].[SEXE].[All]" dimensionUniqueName="[Plage2]" displayFolder="" count="0" memberValueDatatype="130" unbalanced="0"/>
    <cacheHierarchy uniqueName="[Plage2].[AGE]" caption="AGE" attribute="1" defaultMemberUniqueName="[Plage2].[AGE].[All]" allUniqueName="[Plage2].[AGE].[All]" dimensionUniqueName="[Plage2]" displayFolder="" count="0" memberValueDatatype="5" unbalanced="0"/>
    <cacheHierarchy uniqueName="[Plage2].[TRANCHES D'AGE]" caption="TRANCHES D'AGE" attribute="1" defaultMemberUniqueName="[Plage2].[TRANCHES D'AGE].[All]" allUniqueName="[Plage2].[TRANCHES D'AGE].[All]" dimensionUniqueName="[Plage2]" displayFolder="" count="0" memberValueDatatype="130" unbalanced="0"/>
    <cacheHierarchy uniqueName="[Plage2].[DATE DE NAISSANCE]" caption="DATE DE NAISSANCE" attribute="1" defaultMemberUniqueName="[Plage2].[DATE DE NAISSANCE].[All]" allUniqueName="[Plage2].[DATE DE NAISSANCE].[All]" dimensionUniqueName="[Plage2]" displayFolder="" count="0" memberValueDatatype="130" unbalanced="0"/>
    <cacheHierarchy uniqueName="[Plage2].[LIEU DE NAISSANCE]" caption="LIEU DE NAISSANCE" attribute="1" time="1" defaultMemberUniqueName="[Plage2].[LIEU DE NAISSANCE].[All]" allUniqueName="[Plage2].[LIEU DE NAISSANCE].[All]" dimensionUniqueName="[Plage2]" displayFolder="" count="0" memberValueDatatype="7" unbalanced="0"/>
    <cacheHierarchy uniqueName="[Plage2].[ADRESSE]" caption="ADRESSE" attribute="1" defaultMemberUniqueName="[Plage2].[ADRESSE].[All]" allUniqueName="[Plage2].[ADRESSE].[All]" dimensionUniqueName="[Plage2]" displayFolder="" count="0" memberValueDatatype="130" unbalanced="0"/>
    <cacheHierarchy uniqueName="[Plage2].[E-MAIL]" caption="E-MAIL" attribute="1" defaultMemberUniqueName="[Plage2].[E-MAIL].[All]" allUniqueName="[Plage2].[E-MAIL].[All]" dimensionUniqueName="[Plage2]" displayFolder="" count="0" memberValueDatatype="130" unbalanced="0"/>
    <cacheHierarchy uniqueName="[Plage2].[N° DE TELEPHONE]" caption="N° DE TELEPHONE" attribute="1" defaultMemberUniqueName="[Plage2].[N° DE TELEPHONE].[All]" allUniqueName="[Plage2].[N° DE TELEPHONE].[All]" dimensionUniqueName="[Plage2]" displayFolder="" count="0" memberValueDatatype="20" unbalanced="0"/>
    <cacheHierarchy uniqueName="[Plage2].[CONTACT D'URGENCE]" caption="CONTACT D'URGENCE" attribute="1" defaultMemberUniqueName="[Plage2].[CONTACT D'URGENCE].[All]" allUniqueName="[Plage2].[CONTACT D'URGENCE].[All]" dimensionUniqueName="[Plage2]" displayFolder="" count="0" memberValueDatatype="130" unbalanced="0"/>
    <cacheHierarchy uniqueName="[Plage2].[SITUATION SOCIO PROFESSIONNEL                      (à l'inscription)]" caption="SITUATION SOCIO PROFESSIONNEL                      (à l'inscription)" attribute="1" defaultMemberUniqueName="[Plage2].[SITUATION SOCIO PROFESSIONNEL                      (à l'inscription)].[All]" allUniqueName="[Plage2].[SITUATION SOCIO PROFESSIONNEL                      (à l'inscription)].[All]" dimensionUniqueName="[Plage2]" displayFolder="" count="0" memberValueDatatype="130" unbalanced="0"/>
    <cacheHierarchy uniqueName="[Plage2].[NIVEAU D'ETUDE (à l'inscription)]" caption="NIVEAU D'ETUDE (à l'inscription)" attribute="1" defaultMemberUniqueName="[Plage2].[NIVEAU D'ETUDE (à l'inscription)].[All]" allUniqueName="[Plage2].[NIVEAU D'ETUDE (à l'inscription)].[All]" dimensionUniqueName="[Plage2]" displayFolder="" count="0" memberValueDatatype="130" unbalanced="0"/>
    <cacheHierarchy uniqueName="[Plage2].[EMPLOI]" caption="EMPLOI" attribute="1" defaultMemberUniqueName="[Plage2].[EMPLOI].[All]" allUniqueName="[Plage2].[EMPLOI].[All]" dimensionUniqueName="[Plage2]" displayFolder="" count="0" memberValueDatatype="130" unbalanced="0"/>
    <cacheHierarchy uniqueName="[Plage2].[STATUT MATRIMONIALE]" caption="STATUT MATRIMONIALE" attribute="1" defaultMemberUniqueName="[Plage2].[STATUT MATRIMONIALE].[All]" allUniqueName="[Plage2].[STATUT MATRIMONIALE].[All]" dimensionUniqueName="[Plage2]" displayFolder="" count="0" memberValueDatatype="130" unbalanced="0"/>
    <cacheHierarchy uniqueName="[Plage2].[PROFILAGE]" caption="PROFILAGE" attribute="1" defaultMemberUniqueName="[Plage2].[PROFILAGE].[All]" allUniqueName="[Plage2].[PROFILAGE].[All]" dimensionUniqueName="[Plage2]" displayFolder="" count="0" memberValueDatatype="130" unbalanced="0"/>
    <cacheHierarchy uniqueName="[Plage2].[INTITULE POSTE]" caption="INTITULE POSTE" attribute="1" defaultMemberUniqueName="[Plage2].[INTITULE POSTE].[All]" allUniqueName="[Plage2].[INTITULE POSTE].[All]" dimensionUniqueName="[Plage2]" displayFolder="" count="0" memberValueDatatype="130" unbalanced="0"/>
    <cacheHierarchy uniqueName="[Plage2].[ENTREPRISES]" caption="ENTREPRISES" attribute="1" defaultMemberUniqueName="[Plage2].[ENTREPRISES].[All]" allUniqueName="[Plage2].[ENTREPRISES].[All]" dimensionUniqueName="[Plage2]" displayFolder="" count="2" memberValueDatatype="130" unbalanced="0">
      <fieldsUsage count="2">
        <fieldUsage x="-1"/>
        <fieldUsage x="0"/>
      </fieldsUsage>
    </cacheHierarchy>
    <cacheHierarchy uniqueName="[Plage2].[STATUT]" caption="STATUT" attribute="1" defaultMemberUniqueName="[Plage2].[STATUT].[All]" allUniqueName="[Plage2].[STATUT].[All]" dimensionUniqueName="[Plage2]" displayFolder="" count="0" memberValueDatatype="130" unbalanced="0"/>
    <cacheHierarchy uniqueName="[Plage2].[TYPE DE CONTRAT]" caption="TYPE DE CONTRAT" attribute="1" defaultMemberUniqueName="[Plage2].[TYPE DE CONTRAT].[All]" allUniqueName="[Plage2].[TYPE DE CONTRAT].[All]" dimensionUniqueName="[Plage2]" displayFolder="" count="0" memberValueDatatype="130" unbalanced="0"/>
    <cacheHierarchy uniqueName="[Plage2].[DATE DE PRISE DE SERVICE]" caption="DATE DE PRISE DE SERVICE" attribute="1" defaultMemberUniqueName="[Plage2].[DATE DE PRISE DE SERVICE].[All]" allUniqueName="[Plage2].[DATE DE PRISE DE SERVICE].[All]" dimensionUniqueName="[Plage2]" displayFolder="" count="0" memberValueDatatype="130" unbalanced="0"/>
    <cacheHierarchy uniqueName="[Plage2].[REMUNERATION]" caption="REMUNERATION" attribute="1" defaultMemberUniqueName="[Plage2].[REMUNERATION].[All]" allUniqueName="[Plage2].[REMUNERATION].[All]" dimensionUniqueName="[Plage2]" displayFolder="" count="0" memberValueDatatype="130" unbalanced="0"/>
    <cacheHierarchy uniqueName="[Plage2].[DUREE (MOIS)]" caption="DUREE (MOIS)" attribute="1" defaultMemberUniqueName="[Plage2].[DUREE (MOIS)].[All]" allUniqueName="[Plage2].[DUREE (MOIS)].[All]" dimensionUniqueName="[Plage2]" displayFolder="" count="0" memberValueDatatype="130" unbalanced="0"/>
    <cacheHierarchy uniqueName="[Plage2].[CONTACT ENTREPRISE]" caption="CONTACT ENTREPRISE" attribute="1" defaultMemberUniqueName="[Plage2].[CONTACT ENTREPRISE].[All]" allUniqueName="[Plage2].[CONTACT ENTREPRISE].[All]" dimensionUniqueName="[Plage2]" displayFolder="" count="0" memberValueDatatype="130" unbalanced="0"/>
    <cacheHierarchy uniqueName="[Measures].[Nombre de ENTREPRISES]" caption="Nombre de ENTREPRISES" measure="1" displayFolder="" measureGroup="Plage1" count="0">
      <extLst>
        <ext xmlns:x15="http://schemas.microsoft.com/office/spreadsheetml/2010/11/main" uri="{B97F6D7D-B522-45F9-BDA1-12C45D357490}">
          <x15:cacheHierarchy aggregatedColumn="49"/>
        </ext>
      </extLst>
    </cacheHierarchy>
    <cacheHierarchy uniqueName="[Measures].[Nombre de ENTREPRISES 2]" caption="Nombre de ENTREPRISES 2" measure="1" displayFolder="" measureGroup="Plage2" count="0">
      <extLst>
        <ext xmlns:x15="http://schemas.microsoft.com/office/spreadsheetml/2010/11/main" uri="{B97F6D7D-B522-45F9-BDA1-12C45D357490}">
          <x15:cacheHierarchy aggregatedColumn="85"/>
        </ext>
      </extLst>
    </cacheHierarchy>
    <cacheHierarchy uniqueName="[Measures].[Nombre de N° CIN]" caption="Nombre de N° CIN" measure="1" displayFolder="" measureGroup="Plage2" count="0" oneField="1">
      <fieldsUsage count="1">
        <fieldUsage x="1"/>
      </fieldsUsage>
      <extLst>
        <ext xmlns:x15="http://schemas.microsoft.com/office/spreadsheetml/2010/11/main" uri="{B97F6D7D-B522-45F9-BDA1-12C45D357490}">
          <x15:cacheHierarchy aggregatedColumn="66"/>
        </ext>
      </extLst>
    </cacheHierarchy>
    <cacheHierarchy uniqueName="[Measures].[Nombre de N° CIN 2]" caption="Nombre de N° CIN 2" measure="1" displayFolder="" measureGroup="Plage" count="0">
      <extLst>
        <ext xmlns:x15="http://schemas.microsoft.com/office/spreadsheetml/2010/11/main" uri="{B97F6D7D-B522-45F9-BDA1-12C45D357490}">
          <x15:cacheHierarchy aggregatedColumn="0"/>
        </ext>
      </extLst>
    </cacheHierarchy>
    <cacheHierarchy uniqueName="[Measures].[__XL_Count Plage1]" caption="__XL_Count Plage1" measure="1" displayFolder="" measureGroup="Plage1" count="0" hidden="1"/>
    <cacheHierarchy uniqueName="[Measures].[__XL_Count Plage2]" caption="__XL_Count Plage2" measure="1" displayFolder="" measureGroup="Plage2" count="0" hidden="1"/>
    <cacheHierarchy uniqueName="[Measures].[__XL_Count Plage]" caption="__XL_Count Plage" measure="1" displayFolder="" measureGroup="Plage" count="0" hidden="1"/>
    <cacheHierarchy uniqueName="[Measures].[__XL_Count of Models]" caption="__XL_Count of Models" measure="1" displayFolder="" count="0" hidden="1"/>
  </cacheHierarchies>
  <kpis count="0"/>
  <dimensions count="4">
    <dimension measure="1" name="Measures" uniqueName="[Measures]" caption="Measures"/>
    <dimension name="Plage" uniqueName="[Plage]" caption="Plage"/>
    <dimension name="Plage1" uniqueName="[Plage1]" caption="Plage1"/>
    <dimension name="Plage2" uniqueName="[Plage2]" caption="Plage2"/>
  </dimensions>
  <measureGroups count="3">
    <measureGroup name="Plage" caption="Plage"/>
    <measureGroup name="Plage1" caption="Plage1"/>
    <measureGroup name="Plage2" caption="Plage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me Aminata NDOYE [SNT DCIRE/ODC/SA]" refreshedDate="45274.522527083333" backgroundQuery="1" createdVersion="5" refreshedVersion="5" minRefreshableVersion="3" recordCount="0" supportSubquery="1" supportAdvancedDrill="1" xr:uid="{00000000-000A-0000-FFFF-FFFF44000000}">
  <cacheSource type="external" connectionId="1"/>
  <cacheFields count="2">
    <cacheField name="[Plage1].[STATUT].[STATUT]" caption="STATUT" numFmtId="0" hierarchy="50" level="1">
      <sharedItems containsSemiMixedTypes="0" containsNonDate="0" containsString="0"/>
    </cacheField>
    <cacheField name="[Plage1].[ENTREPRISES].[ENTREPRISES]" caption="ENTREPRISES" numFmtId="0" hierarchy="49" level="1">
      <sharedItems count="25">
        <s v="AD AGENCY"/>
        <s v="Afri Lins"/>
        <s v="AFRICAN DIGITAL BRAND"/>
        <s v="Al Jabbar GROUP"/>
        <s v="ARISTARC"/>
        <s v="Atypic Digital"/>
        <s v="Benga Agency ; BIS immobilier et bmg"/>
        <s v="CONCREE"/>
        <s v="Consul'Etude"/>
        <s v="CORIS BANK"/>
        <s v="Digitalis"/>
        <s v="GROUPE WARABA"/>
        <s v="IT Mobile Afrique"/>
        <s v="Khadim Tech"/>
        <s v="Lakavern"/>
        <s v="Millimages"/>
        <s v="MTSA"/>
        <s v="Pylon Group"/>
        <s v="Radio Dunia Vision"/>
        <s v="SENELEC"/>
        <s v="Skale TEK"/>
        <s v="SONATEL"/>
        <s v="SUN TELECOM"/>
        <s v="Sunupack"/>
        <s v="Tech observateur"/>
      </sharedItems>
    </cacheField>
  </cacheFields>
  <cacheHierarchies count="100">
    <cacheHierarchy uniqueName="[Plage].[N° CIN]" caption="N° CIN" attribute="1" defaultMemberUniqueName="[Plage].[N° CIN].[All]" allUniqueName="[Plage].[N° CIN].[All]" dimensionUniqueName="[Plage]" displayFolder="" count="0" memberValueDatatype="130" unbalanced="0"/>
    <cacheHierarchy uniqueName="[Plage].[DOMAINE FORMATION]" caption="DOMAINE FORMATION" attribute="1" defaultMemberUniqueName="[Plage].[DOMAINE FORMATION].[All]" allUniqueName="[Plage].[DOMAINE FORMATION].[All]" dimensionUniqueName="[Plage]" displayFolder="" count="0" memberValueDatatype="130" unbalanced="0"/>
    <cacheHierarchy uniqueName="[Plage].[NOM]" caption="NOM" attribute="1" defaultMemberUniqueName="[Plage].[NOM].[All]" allUniqueName="[Plage].[NOM].[All]" dimensionUniqueName="[Plage]" displayFolder="" count="0" memberValueDatatype="130" unbalanced="0"/>
    <cacheHierarchy uniqueName="[Plage].[PRENOM]" caption="PRENOM" attribute="1" defaultMemberUniqueName="[Plage].[PRENOM].[All]" allUniqueName="[Plage].[PRENOM].[All]" dimensionUniqueName="[Plage]" displayFolder="" count="0" memberValueDatatype="130" unbalanced="0"/>
    <cacheHierarchy uniqueName="[Plage].[SEXE]" caption="SEXE" attribute="1" defaultMemberUniqueName="[Plage].[SEXE].[All]" allUniqueName="[Plage].[SEXE].[All]" dimensionUniqueName="[Plage]" displayFolder="" count="0" memberValueDatatype="130" unbalanced="0"/>
    <cacheHierarchy uniqueName="[Plage].[AGE]" caption="AGE" attribute="1" defaultMemberUniqueName="[Plage].[AGE].[All]" allUniqueName="[Plage].[AGE].[All]" dimensionUniqueName="[Plage]" displayFolder="" count="0" memberValueDatatype="5" unbalanced="0"/>
    <cacheHierarchy uniqueName="[Plage].[TRANCHES D'AGE]" caption="TRANCHES D'AGE" attribute="1" defaultMemberUniqueName="[Plage].[TRANCHES D'AGE].[All]" allUniqueName="[Plage].[TRANCHES D'AGE].[All]" dimensionUniqueName="[Plage]" displayFolder="" count="0" memberValueDatatype="130" unbalanced="0"/>
    <cacheHierarchy uniqueName="[Plage].[DATE DE NAISSANCE]" caption="DATE DE NAISSANCE" attribute="1" defaultMemberUniqueName="[Plage].[DATE DE NAISSANCE].[All]" allUniqueName="[Plage].[DATE DE NAISSANCE].[All]" dimensionUniqueName="[Plage]" displayFolder="" count="0" memberValueDatatype="130" unbalanced="0"/>
    <cacheHierarchy uniqueName="[Plage].[LIEU DE NAISSANCE]" caption="LIEU DE NAISSANCE" attribute="1" time="1" defaultMemberUniqueName="[Plage].[LIEU DE NAISSANCE].[All]" allUniqueName="[Plage].[LIEU DE NAISSANCE].[All]" dimensionUniqueName="[Plage]" displayFolder="" count="0" memberValueDatatype="7" unbalanced="0"/>
    <cacheHierarchy uniqueName="[Plage].[ADRESSE]" caption="ADRESSE" attribute="1" defaultMemberUniqueName="[Plage].[ADRESSE].[All]" allUniqueName="[Plage].[ADRESSE].[All]" dimensionUniqueName="[Plage]" displayFolder="" count="0" memberValueDatatype="130" unbalanced="0"/>
    <cacheHierarchy uniqueName="[Plage].[E-MAIL]" caption="E-MAIL" attribute="1" defaultMemberUniqueName="[Plage].[E-MAIL].[All]" allUniqueName="[Plage].[E-MAIL].[All]" dimensionUniqueName="[Plage]" displayFolder="" count="0" memberValueDatatype="130" unbalanced="0"/>
    <cacheHierarchy uniqueName="[Plage].[N° DE TELEPHONE]" caption="N° DE TELEPHONE" attribute="1" defaultMemberUniqueName="[Plage].[N° DE TELEPHONE].[All]" allUniqueName="[Plage].[N° DE TELEPHONE].[All]" dimensionUniqueName="[Plage]" displayFolder="" count="0" memberValueDatatype="20" unbalanced="0"/>
    <cacheHierarchy uniqueName="[Plage].[CONTACT D'URGENCE]" caption="CONTACT D'URGENCE" attribute="1" defaultMemberUniqueName="[Plage].[CONTACT D'URGENCE].[All]" allUniqueName="[Plage].[CONTACT D'URGENCE].[All]" dimensionUniqueName="[Plage]" displayFolder="" count="0" memberValueDatatype="130" unbalanced="0"/>
    <cacheHierarchy uniqueName="[Plage].[SITUATION SOCIO PROFESSIONNEL                      (à l'inscription)]" caption="SITUATION SOCIO PROFESSIONNEL                      (à l'inscription)" attribute="1" defaultMemberUniqueName="[Plage].[SITUATION SOCIO PROFESSIONNEL                      (à l'inscription)].[All]" allUniqueName="[Plage].[SITUATION SOCIO PROFESSIONNEL                      (à l'inscription)].[All]" dimensionUniqueName="[Plage]" displayFolder="" count="0" memberValueDatatype="130" unbalanced="0"/>
    <cacheHierarchy uniqueName="[Plage].[NIVEAU D'ETUDE (à l'inscription)]" caption="NIVEAU D'ETUDE (à l'inscription)" attribute="1" defaultMemberUniqueName="[Plage].[NIVEAU D'ETUDE (à l'inscription)].[All]" allUniqueName="[Plage].[NIVEAU D'ETUDE (à l'inscription)].[All]" dimensionUniqueName="[Plage]" displayFolder="" count="0" memberValueDatatype="130" unbalanced="0"/>
    <cacheHierarchy uniqueName="[Plage].[EMPLOI]" caption="EMPLOI" attribute="1" defaultMemberUniqueName="[Plage].[EMPLOI].[All]" allUniqueName="[Plage].[EMPLOI].[All]" dimensionUniqueName="[Plage]" displayFolder="" count="0" memberValueDatatype="130" unbalanced="0"/>
    <cacheHierarchy uniqueName="[Plage].[STATUT MATRIMONIALE]" caption="STATUT MATRIMONIALE" attribute="1" defaultMemberUniqueName="[Plage].[STATUT MATRIMONIALE].[All]" allUniqueName="[Plage].[STATUT MATRIMONIALE].[All]" dimensionUniqueName="[Plage]" displayFolder="" count="0" memberValueDatatype="130" unbalanced="0"/>
    <cacheHierarchy uniqueName="[Plage].[PROFILAGE]" caption="PROFILAGE" attribute="1" defaultMemberUniqueName="[Plage].[PROFILAGE].[All]" allUniqueName="[Plage].[PROFILAGE].[All]" dimensionUniqueName="[Plage]" displayFolder="" count="0" memberValueDatatype="130" unbalanced="0"/>
    <cacheHierarchy uniqueName="[Plage].[INTITULE POSTE]" caption="INTITULE POSTE" attribute="1" defaultMemberUniqueName="[Plage].[INTITULE POSTE].[All]" allUniqueName="[Plage].[INTITULE POSTE].[All]" dimensionUniqueName="[Plage]" displayFolder="" count="0" memberValueDatatype="130" unbalanced="0"/>
    <cacheHierarchy uniqueName="[Plage].[STRUCTURE / DIRECTION / POLE]" caption="STRUCTURE / DIRECTION / POLE" attribute="1" defaultMemberUniqueName="[Plage].[STRUCTURE / DIRECTION / POLE].[All]" allUniqueName="[Plage].[STRUCTURE / DIRECTION / POLE].[All]" dimensionUniqueName="[Plage]" displayFolder="" count="0" memberValueDatatype="130" unbalanced="0"/>
    <cacheHierarchy uniqueName="[Plage].[ENTREPRISES]" caption="ENTREPRISES" attribute="1" defaultMemberUniqueName="[Plage].[ENTREPRISES].[All]" allUniqueName="[Plage].[ENTREPRISES].[All]" dimensionUniqueName="[Plage]" displayFolder="" count="0" memberValueDatatype="130" unbalanced="0"/>
    <cacheHierarchy uniqueName="[Plage].[STATUT]" caption="STATUT" attribute="1" defaultMemberUniqueName="[Plage].[STATUT].[All]" allUniqueName="[Plage].[STATUT].[All]" dimensionUniqueName="[Plage]" displayFolder="" count="0" memberValueDatatype="130" unbalanced="0"/>
    <cacheHierarchy uniqueName="[Plage].[TYPE DE CONTRAT]" caption="TYPE DE CONTRAT" attribute="1" defaultMemberUniqueName="[Plage].[TYPE DE CONTRAT].[All]" allUniqueName="[Plage].[TYPE DE CONTRAT].[All]" dimensionUniqueName="[Plage]" displayFolder="" count="0" memberValueDatatype="130" unbalanced="0"/>
    <cacheHierarchy uniqueName="[Plage].[DATE DE PRISE DE SERVICE]" caption="DATE DE PRISE DE SERVICE" attribute="1" defaultMemberUniqueName="[Plage].[DATE DE PRISE DE SERVICE].[All]" allUniqueName="[Plage].[DATE DE PRISE DE SERVICE].[All]" dimensionUniqueName="[Plage]" displayFolder="" count="0" memberValueDatatype="130" unbalanced="0"/>
    <cacheHierarchy uniqueName="[Plage].[REMUNERATION]" caption="REMUNERATION" attribute="1" defaultMemberUniqueName="[Plage].[REMUNERATION].[All]" allUniqueName="[Plage].[REMUNERATION].[All]" dimensionUniqueName="[Plage]" displayFolder="" count="0" memberValueDatatype="130" unbalanced="0"/>
    <cacheHierarchy uniqueName="[Plage].[DUREE (MOIS)]" caption="DUREE (MOIS)" attribute="1" defaultMemberUniqueName="[Plage].[DUREE (MOIS)].[All]" allUniqueName="[Plage].[DUREE (MOIS)].[All]" dimensionUniqueName="[Plage]" displayFolder="" count="0" memberValueDatatype="130" unbalanced="0"/>
    <cacheHierarchy uniqueName="[Plage].[CONTACT ENTREPRISE]" caption="CONTACT ENTREPRISE" attribute="1" defaultMemberUniqueName="[Plage].[CONTACT ENTREPRISE].[All]" allUniqueName="[Plage].[CONTACT ENTREPRISE].[All]" dimensionUniqueName="[Plage]" displayFolder="" count="0" memberValueDatatype="130" unbalanced="0"/>
    <cacheHierarchy uniqueName="[Plage].[STATUT ACTUEL (en poste ou non)]" caption="STATUT ACTUEL (en poste ou non)" attribute="1" defaultMemberUniqueName="[Plage].[STATUT ACTUEL (en poste ou non)].[All]" allUniqueName="[Plage].[STATUT ACTUEL (en poste ou non)].[All]" dimensionUniqueName="[Plage]" displayFolder="" count="0" memberValueDatatype="130" unbalanced="0"/>
    <cacheHierarchy uniqueName="[Plage].[COMMENTAIRE]" caption="COMMENTAIRE" attribute="1" defaultMemberUniqueName="[Plage].[COMMENTAIRE].[All]" allUniqueName="[Plage].[COMMENTAIRE].[All]" dimensionUniqueName="[Plage]" displayFolder="" count="0" memberValueDatatype="130" unbalanced="0"/>
    <cacheHierarchy uniqueName="[Plage].[POUR MAILING]" caption="POUR MAILING" attribute="1" defaultMemberUniqueName="[Plage].[POUR MAILING].[All]" allUniqueName="[Plage].[POUR MAILING].[All]" dimensionUniqueName="[Plage]" displayFolder="" count="0" memberValueDatatype="130" unbalanced="0"/>
    <cacheHierarchy uniqueName="[Plage1].[N° CIN]" caption="N° CIN" attribute="1" defaultMemberUniqueName="[Plage1].[N° CIN].[All]" allUniqueName="[Plage1].[N° CIN].[All]" dimensionUniqueName="[Plage1]" displayFolder="" count="0" memberValueDatatype="130" unbalanced="0"/>
    <cacheHierarchy uniqueName="[Plage1].[DOMAINE FORMATION]" caption="DOMAINE FORMATION" attribute="1" defaultMemberUniqueName="[Plage1].[DOMAINE FORMATION].[All]" allUniqueName="[Plage1].[DOMAINE FORMATION].[All]" dimensionUniqueName="[Plage1]" displayFolder="" count="0" memberValueDatatype="130" unbalanced="0"/>
    <cacheHierarchy uniqueName="[Plage1].[NOM]" caption="NOM" attribute="1" defaultMemberUniqueName="[Plage1].[NOM].[All]" allUniqueName="[Plage1].[NOM].[All]" dimensionUniqueName="[Plage1]" displayFolder="" count="0" memberValueDatatype="130" unbalanced="0"/>
    <cacheHierarchy uniqueName="[Plage1].[PRENOM]" caption="PRENOM" attribute="1" defaultMemberUniqueName="[Plage1].[PRENOM].[All]" allUniqueName="[Plage1].[PRENOM].[All]" dimensionUniqueName="[Plage1]" displayFolder="" count="0" memberValueDatatype="130" unbalanced="0"/>
    <cacheHierarchy uniqueName="[Plage1].[SEXE]" caption="SEXE" attribute="1" defaultMemberUniqueName="[Plage1].[SEXE].[All]" allUniqueName="[Plage1].[SEXE].[All]" dimensionUniqueName="[Plage1]" displayFolder="" count="0" memberValueDatatype="130" unbalanced="0"/>
    <cacheHierarchy uniqueName="[Plage1].[AGE]" caption="AGE" attribute="1" defaultMemberUniqueName="[Plage1].[AGE].[All]" allUniqueName="[Plage1].[AGE].[All]" dimensionUniqueName="[Plage1]" displayFolder="" count="0" memberValueDatatype="5" unbalanced="0"/>
    <cacheHierarchy uniqueName="[Plage1].[TRANCHES D'AGE]" caption="TRANCHES D'AGE" attribute="1" defaultMemberUniqueName="[Plage1].[TRANCHES D'AGE].[All]" allUniqueName="[Plage1].[TRANCHES D'AGE].[All]" dimensionUniqueName="[Plage1]" displayFolder="" count="0" memberValueDatatype="130" unbalanced="0"/>
    <cacheHierarchy uniqueName="[Plage1].[DATE DE NAISSANCE]" caption="DATE DE NAISSANCE" attribute="1" defaultMemberUniqueName="[Plage1].[DATE DE NAISSANCE].[All]" allUniqueName="[Plage1].[DATE DE NAISSANCE].[All]" dimensionUniqueName="[Plage1]" displayFolder="" count="0" memberValueDatatype="130" unbalanced="0"/>
    <cacheHierarchy uniqueName="[Plage1].[LIEU DE NAISSANCE]" caption="LIEU DE NAISSANCE" attribute="1" time="1" defaultMemberUniqueName="[Plage1].[LIEU DE NAISSANCE].[All]" allUniqueName="[Plage1].[LIEU DE NAISSANCE].[All]" dimensionUniqueName="[Plage1]" displayFolder="" count="0" memberValueDatatype="7" unbalanced="0"/>
    <cacheHierarchy uniqueName="[Plage1].[ADRESSE]" caption="ADRESSE" attribute="1" defaultMemberUniqueName="[Plage1].[ADRESSE].[All]" allUniqueName="[Plage1].[ADRESSE].[All]" dimensionUniqueName="[Plage1]" displayFolder="" count="0" memberValueDatatype="130" unbalanced="0"/>
    <cacheHierarchy uniqueName="[Plage1].[E-MAIL]" caption="E-MAIL" attribute="1" defaultMemberUniqueName="[Plage1].[E-MAIL].[All]" allUniqueName="[Plage1].[E-MAIL].[All]" dimensionUniqueName="[Plage1]" displayFolder="" count="0" memberValueDatatype="130" unbalanced="0"/>
    <cacheHierarchy uniqueName="[Plage1].[N° DE TELEPHONE]" caption="N° DE TELEPHONE" attribute="1" defaultMemberUniqueName="[Plage1].[N° DE TELEPHONE].[All]" allUniqueName="[Plage1].[N° DE TELEPHONE].[All]" dimensionUniqueName="[Plage1]" displayFolder="" count="0" memberValueDatatype="20" unbalanced="0"/>
    <cacheHierarchy uniqueName="[Plage1].[CONTACT D'URGENCE]" caption="CONTACT D'URGENCE" attribute="1" defaultMemberUniqueName="[Plage1].[CONTACT D'URGENCE].[All]" allUniqueName="[Plage1].[CONTACT D'URGENCE].[All]" dimensionUniqueName="[Plage1]" displayFolder="" count="0" memberValueDatatype="130" unbalanced="0"/>
    <cacheHierarchy uniqueName="[Plage1].[SITUATION SOCIO PROFESSIONNEL                      (à l'inscription)]" caption="SITUATION SOCIO PROFESSIONNEL                      (à l'inscription)" attribute="1" defaultMemberUniqueName="[Plage1].[SITUATION SOCIO PROFESSIONNEL                      (à l'inscription)].[All]" allUniqueName="[Plage1].[SITUATION SOCIO PROFESSIONNEL                      (à l'inscription)].[All]" dimensionUniqueName="[Plage1]" displayFolder="" count="0" memberValueDatatype="130" unbalanced="0"/>
    <cacheHierarchy uniqueName="[Plage1].[NIVEAU D'ETUDE (à l'inscription)]" caption="NIVEAU D'ETUDE (à l'inscription)" attribute="1" defaultMemberUniqueName="[Plage1].[NIVEAU D'ETUDE (à l'inscription)].[All]" allUniqueName="[Plage1].[NIVEAU D'ETUDE (à l'inscription)].[All]" dimensionUniqueName="[Plage1]" displayFolder="" count="0" memberValueDatatype="130" unbalanced="0"/>
    <cacheHierarchy uniqueName="[Plage1].[EMPLOI]" caption="EMPLOI" attribute="1" defaultMemberUniqueName="[Plage1].[EMPLOI].[All]" allUniqueName="[Plage1].[EMPLOI].[All]" dimensionUniqueName="[Plage1]" displayFolder="" count="0" memberValueDatatype="130" unbalanced="0"/>
    <cacheHierarchy uniqueName="[Plage1].[STATUT MATRIMONIALE]" caption="STATUT MATRIMONIALE" attribute="1" defaultMemberUniqueName="[Plage1].[STATUT MATRIMONIALE].[All]" allUniqueName="[Plage1].[STATUT MATRIMONIALE].[All]" dimensionUniqueName="[Plage1]" displayFolder="" count="0" memberValueDatatype="130" unbalanced="0"/>
    <cacheHierarchy uniqueName="[Plage1].[PROFILAGE]" caption="PROFILAGE" attribute="1" defaultMemberUniqueName="[Plage1].[PROFILAGE].[All]" allUniqueName="[Plage1].[PROFILAGE].[All]" dimensionUniqueName="[Plage1]" displayFolder="" count="0" memberValueDatatype="130" unbalanced="0"/>
    <cacheHierarchy uniqueName="[Plage1].[INTITULE POSTE]" caption="INTITULE POSTE" attribute="1" defaultMemberUniqueName="[Plage1].[INTITULE POSTE].[All]" allUniqueName="[Plage1].[INTITULE POSTE].[All]" dimensionUniqueName="[Plage1]" displayFolder="" count="0" memberValueDatatype="130" unbalanced="0"/>
    <cacheHierarchy uniqueName="[Plage1].[ENTREPRISES]" caption="ENTREPRISES" attribute="1" defaultMemberUniqueName="[Plage1].[ENTREPRISES].[All]" allUniqueName="[Plage1].[ENTREPRISES].[All]" dimensionUniqueName="[Plage1]" displayFolder="" count="2" memberValueDatatype="130" unbalanced="0">
      <fieldsUsage count="2">
        <fieldUsage x="-1"/>
        <fieldUsage x="1"/>
      </fieldsUsage>
    </cacheHierarchy>
    <cacheHierarchy uniqueName="[Plage1].[STATUT]" caption="STATUT" attribute="1" defaultMemberUniqueName="[Plage1].[STATUT].[All]" allUniqueName="[Plage1].[STATUT].[All]" dimensionUniqueName="[Plage1]" displayFolder="" count="2" memberValueDatatype="130" unbalanced="0">
      <fieldsUsage count="2">
        <fieldUsage x="-1"/>
        <fieldUsage x="0"/>
      </fieldsUsage>
    </cacheHierarchy>
    <cacheHierarchy uniqueName="[Plage1].[TYPE DE CONTRAT]" caption="TYPE DE CONTRAT" attribute="1" defaultMemberUniqueName="[Plage1].[TYPE DE CONTRAT].[All]" allUniqueName="[Plage1].[TYPE DE CONTRAT].[All]" dimensionUniqueName="[Plage1]" displayFolder="" count="0" memberValueDatatype="130" unbalanced="0"/>
    <cacheHierarchy uniqueName="[Plage1].[DATE DE PRISE DE SERVICE]" caption="DATE DE PRISE DE SERVICE" attribute="1" defaultMemberUniqueName="[Plage1].[DATE DE PRISE DE SERVICE].[All]" allUniqueName="[Plage1].[DATE DE PRISE DE SERVICE].[All]" dimensionUniqueName="[Plage1]" displayFolder="" count="0" memberValueDatatype="130" unbalanced="0"/>
    <cacheHierarchy uniqueName="[Plage1].[REMUNERATION]" caption="REMUNERATION" attribute="1" defaultMemberUniqueName="[Plage1].[REMUNERATION].[All]" allUniqueName="[Plage1].[REMUNERATION].[All]" dimensionUniqueName="[Plage1]" displayFolder="" count="0" memberValueDatatype="130" unbalanced="0"/>
    <cacheHierarchy uniqueName="[Plage1].[DUREE (MOIS)]" caption="DUREE (MOIS)" attribute="1" defaultMemberUniqueName="[Plage1].[DUREE (MOIS)].[All]" allUniqueName="[Plage1].[DUREE (MOIS)].[All]" dimensionUniqueName="[Plage1]" displayFolder="" count="0" memberValueDatatype="130" unbalanced="0"/>
    <cacheHierarchy uniqueName="[Plage1].[CONTACT ENTREPRISE]" caption="CONTACT ENTREPRISE" attribute="1" defaultMemberUniqueName="[Plage1].[CONTACT ENTREPRISE].[All]" allUniqueName="[Plage1].[CONTACT ENTREPRISE].[All]" dimensionUniqueName="[Plage1]" displayFolder="" count="0" memberValueDatatype="130" unbalanced="0"/>
    <cacheHierarchy uniqueName="[Plage1].[PRÊT MATERIEL]" caption="PRÊT MATERIEL" attribute="1" defaultMemberUniqueName="[Plage1].[PRÊT MATERIEL].[All]" allUniqueName="[Plage1].[PRÊT MATERIEL].[All]" dimensionUniqueName="[Plage1]" displayFolder="" count="0" memberValueDatatype="130" unbalanced="0"/>
    <cacheHierarchy uniqueName="[Plage1].[FORMULAIRE PRÊT MATERIEL]" caption="FORMULAIRE PRÊT MATERIEL" attribute="1" defaultMemberUniqueName="[Plage1].[FORMULAIRE PRÊT MATERIEL].[All]" allUniqueName="[Plage1].[FORMULAIRE PRÊT MATERIEL].[All]" dimensionUniqueName="[Plage1]" displayFolder="" count="0" memberValueDatatype="130" unbalanced="0"/>
    <cacheHierarchy uniqueName="[Plage1].[FORMULAIRE DROIT D'IMAGE]" caption="FORMULAIRE DROIT D'IMAGE" attribute="1" defaultMemberUniqueName="[Plage1].[FORMULAIRE DROIT D'IMAGE].[All]" allUniqueName="[Plage1].[FORMULAIRE DROIT D'IMAGE].[All]" dimensionUniqueName="[Plage1]" displayFolder="" count="0" memberValueDatatype="130" unbalanced="0"/>
    <cacheHierarchy uniqueName="[Plage1].[ABSENTEISTE ?]" caption="ABSENTEISTE ?" attribute="1" defaultMemberUniqueName="[Plage1].[ABSENTEISTE ?].[All]" allUniqueName="[Plage1].[ABSENTEISTE ?].[All]" dimensionUniqueName="[Plage1]" displayFolder="" count="0" memberValueDatatype="130" unbalanced="0"/>
    <cacheHierarchy uniqueName="[Plage1].[DEMANDE D'EXPLICATION]" caption="DEMANDE D'EXPLICATION" attribute="1" defaultMemberUniqueName="[Plage1].[DEMANDE D'EXPLICATION].[All]" allUniqueName="[Plage1].[DEMANDE D'EXPLICATION].[All]" dimensionUniqueName="[Plage1]" displayFolder="" count="0" memberValueDatatype="130" unbalanced="0"/>
    <cacheHierarchy uniqueName="[Plage1].[SANCTION]" caption="SANCTION" attribute="1" defaultMemberUniqueName="[Plage1].[SANCTION].[All]" allUniqueName="[Plage1].[SANCTION].[All]" dimensionUniqueName="[Plage1]" displayFolder="" count="0" memberValueDatatype="130" unbalanced="0"/>
    <cacheHierarchy uniqueName="[Plage1].[ABANDON ?]" caption="ABANDON ?" attribute="1" defaultMemberUniqueName="[Plage1].[ABANDON ?].[All]" allUniqueName="[Plage1].[ABANDON ?].[All]" dimensionUniqueName="[Plage1]" displayFolder="" count="0" memberValueDatatype="130" unbalanced="0"/>
    <cacheHierarchy uniqueName="[Plage1].[COMMENTAIRE]" caption="COMMENTAIRE" attribute="1" defaultMemberUniqueName="[Plage1].[COMMENTAIRE].[All]" allUniqueName="[Plage1].[COMMENTAIRE].[All]" dimensionUniqueName="[Plage1]" displayFolder="" count="0" memberValueDatatype="130" unbalanced="0"/>
    <cacheHierarchy uniqueName="[Plage1].[POUR MAILING]" caption="POUR MAILING" attribute="1" defaultMemberUniqueName="[Plage1].[POUR MAILING].[All]" allUniqueName="[Plage1].[POUR MAILING].[All]" dimensionUniqueName="[Plage1]" displayFolder="" count="0" memberValueDatatype="130" unbalanced="0"/>
    <cacheHierarchy uniqueName="[Plage1].[Vérif questionnaire]" caption="Vérif questionnaire" attribute="1" defaultMemberUniqueName="[Plage1].[Vérif questionnaire].[All]" allUniqueName="[Plage1].[Vérif questionnaire].[All]" dimensionUniqueName="[Plage1]" displayFolder="" count="0" memberValueDatatype="130" unbalanced="0"/>
    <cacheHierarchy uniqueName="[Plage2].[N° CIN]" caption="N° CIN" attribute="1" defaultMemberUniqueName="[Plage2].[N° CIN].[All]" allUniqueName="[Plage2].[N° CIN].[All]" dimensionUniqueName="[Plage2]" displayFolder="" count="0" memberValueDatatype="130" unbalanced="0"/>
    <cacheHierarchy uniqueName="[Plage2].[DOMAINE FORMATION]" caption="DOMAINE FORMATION" attribute="1" defaultMemberUniqueName="[Plage2].[DOMAINE FORMATION].[All]" allUniqueName="[Plage2].[DOMAINE FORMATION].[All]" dimensionUniqueName="[Plage2]" displayFolder="" count="0" memberValueDatatype="130" unbalanced="0"/>
    <cacheHierarchy uniqueName="[Plage2].[NOM]" caption="NOM" attribute="1" defaultMemberUniqueName="[Plage2].[NOM].[All]" allUniqueName="[Plage2].[NOM].[All]" dimensionUniqueName="[Plage2]" displayFolder="" count="0" memberValueDatatype="130" unbalanced="0"/>
    <cacheHierarchy uniqueName="[Plage2].[PRENOM]" caption="PRENOM" attribute="1" defaultMemberUniqueName="[Plage2].[PRENOM].[All]" allUniqueName="[Plage2].[PRENOM].[All]" dimensionUniqueName="[Plage2]" displayFolder="" count="0" memberValueDatatype="130" unbalanced="0"/>
    <cacheHierarchy uniqueName="[Plage2].[SEXE]" caption="SEXE" attribute="1" defaultMemberUniqueName="[Plage2].[SEXE].[All]" allUniqueName="[Plage2].[SEXE].[All]" dimensionUniqueName="[Plage2]" displayFolder="" count="0" memberValueDatatype="130" unbalanced="0"/>
    <cacheHierarchy uniqueName="[Plage2].[AGE]" caption="AGE" attribute="1" defaultMemberUniqueName="[Plage2].[AGE].[All]" allUniqueName="[Plage2].[AGE].[All]" dimensionUniqueName="[Plage2]" displayFolder="" count="0" memberValueDatatype="5" unbalanced="0"/>
    <cacheHierarchy uniqueName="[Plage2].[TRANCHES D'AGE]" caption="TRANCHES D'AGE" attribute="1" defaultMemberUniqueName="[Plage2].[TRANCHES D'AGE].[All]" allUniqueName="[Plage2].[TRANCHES D'AGE].[All]" dimensionUniqueName="[Plage2]" displayFolder="" count="0" memberValueDatatype="130" unbalanced="0"/>
    <cacheHierarchy uniqueName="[Plage2].[DATE DE NAISSANCE]" caption="DATE DE NAISSANCE" attribute="1" defaultMemberUniqueName="[Plage2].[DATE DE NAISSANCE].[All]" allUniqueName="[Plage2].[DATE DE NAISSANCE].[All]" dimensionUniqueName="[Plage2]" displayFolder="" count="0" memberValueDatatype="130" unbalanced="0"/>
    <cacheHierarchy uniqueName="[Plage2].[LIEU DE NAISSANCE]" caption="LIEU DE NAISSANCE" attribute="1" time="1" defaultMemberUniqueName="[Plage2].[LIEU DE NAISSANCE].[All]" allUniqueName="[Plage2].[LIEU DE NAISSANCE].[All]" dimensionUniqueName="[Plage2]" displayFolder="" count="0" memberValueDatatype="7" unbalanced="0"/>
    <cacheHierarchy uniqueName="[Plage2].[ADRESSE]" caption="ADRESSE" attribute="1" defaultMemberUniqueName="[Plage2].[ADRESSE].[All]" allUniqueName="[Plage2].[ADRESSE].[All]" dimensionUniqueName="[Plage2]" displayFolder="" count="0" memberValueDatatype="130" unbalanced="0"/>
    <cacheHierarchy uniqueName="[Plage2].[E-MAIL]" caption="E-MAIL" attribute="1" defaultMemberUniqueName="[Plage2].[E-MAIL].[All]" allUniqueName="[Plage2].[E-MAIL].[All]" dimensionUniqueName="[Plage2]" displayFolder="" count="0" memberValueDatatype="130" unbalanced="0"/>
    <cacheHierarchy uniqueName="[Plage2].[N° DE TELEPHONE]" caption="N° DE TELEPHONE" attribute="1" defaultMemberUniqueName="[Plage2].[N° DE TELEPHONE].[All]" allUniqueName="[Plage2].[N° DE TELEPHONE].[All]" dimensionUniqueName="[Plage2]" displayFolder="" count="0" memberValueDatatype="20" unbalanced="0"/>
    <cacheHierarchy uniqueName="[Plage2].[CONTACT D'URGENCE]" caption="CONTACT D'URGENCE" attribute="1" defaultMemberUniqueName="[Plage2].[CONTACT D'URGENCE].[All]" allUniqueName="[Plage2].[CONTACT D'URGENCE].[All]" dimensionUniqueName="[Plage2]" displayFolder="" count="0" memberValueDatatype="130" unbalanced="0"/>
    <cacheHierarchy uniqueName="[Plage2].[SITUATION SOCIO PROFESSIONNEL                      (à l'inscription)]" caption="SITUATION SOCIO PROFESSIONNEL                      (à l'inscription)" attribute="1" defaultMemberUniqueName="[Plage2].[SITUATION SOCIO PROFESSIONNEL                      (à l'inscription)].[All]" allUniqueName="[Plage2].[SITUATION SOCIO PROFESSIONNEL                      (à l'inscription)].[All]" dimensionUniqueName="[Plage2]" displayFolder="" count="0" memberValueDatatype="130" unbalanced="0"/>
    <cacheHierarchy uniqueName="[Plage2].[NIVEAU D'ETUDE (à l'inscription)]" caption="NIVEAU D'ETUDE (à l'inscription)" attribute="1" defaultMemberUniqueName="[Plage2].[NIVEAU D'ETUDE (à l'inscription)].[All]" allUniqueName="[Plage2].[NIVEAU D'ETUDE (à l'inscription)].[All]" dimensionUniqueName="[Plage2]" displayFolder="" count="0" memberValueDatatype="130" unbalanced="0"/>
    <cacheHierarchy uniqueName="[Plage2].[EMPLOI]" caption="EMPLOI" attribute="1" defaultMemberUniqueName="[Plage2].[EMPLOI].[All]" allUniqueName="[Plage2].[EMPLOI].[All]" dimensionUniqueName="[Plage2]" displayFolder="" count="0" memberValueDatatype="130" unbalanced="0"/>
    <cacheHierarchy uniqueName="[Plage2].[STATUT MATRIMONIALE]" caption="STATUT MATRIMONIALE" attribute="1" defaultMemberUniqueName="[Plage2].[STATUT MATRIMONIALE].[All]" allUniqueName="[Plage2].[STATUT MATRIMONIALE].[All]" dimensionUniqueName="[Plage2]" displayFolder="" count="0" memberValueDatatype="130" unbalanced="0"/>
    <cacheHierarchy uniqueName="[Plage2].[PROFILAGE]" caption="PROFILAGE" attribute="1" defaultMemberUniqueName="[Plage2].[PROFILAGE].[All]" allUniqueName="[Plage2].[PROFILAGE].[All]" dimensionUniqueName="[Plage2]" displayFolder="" count="0" memberValueDatatype="130" unbalanced="0"/>
    <cacheHierarchy uniqueName="[Plage2].[INTITULE POSTE]" caption="INTITULE POSTE" attribute="1" defaultMemberUniqueName="[Plage2].[INTITULE POSTE].[All]" allUniqueName="[Plage2].[INTITULE POSTE].[All]" dimensionUniqueName="[Plage2]" displayFolder="" count="0" memberValueDatatype="130" unbalanced="0"/>
    <cacheHierarchy uniqueName="[Plage2].[ENTREPRISES]" caption="ENTREPRISES" attribute="1" defaultMemberUniqueName="[Plage2].[ENTREPRISES].[All]" allUniqueName="[Plage2].[ENTREPRISES].[All]" dimensionUniqueName="[Plage2]" displayFolder="" count="0" memberValueDatatype="130" unbalanced="0"/>
    <cacheHierarchy uniqueName="[Plage2].[STATUT]" caption="STATUT" attribute="1" defaultMemberUniqueName="[Plage2].[STATUT].[All]" allUniqueName="[Plage2].[STATUT].[All]" dimensionUniqueName="[Plage2]" displayFolder="" count="0" memberValueDatatype="130" unbalanced="0"/>
    <cacheHierarchy uniqueName="[Plage2].[TYPE DE CONTRAT]" caption="TYPE DE CONTRAT" attribute="1" defaultMemberUniqueName="[Plage2].[TYPE DE CONTRAT].[All]" allUniqueName="[Plage2].[TYPE DE CONTRAT].[All]" dimensionUniqueName="[Plage2]" displayFolder="" count="0" memberValueDatatype="130" unbalanced="0"/>
    <cacheHierarchy uniqueName="[Plage2].[DATE DE PRISE DE SERVICE]" caption="DATE DE PRISE DE SERVICE" attribute="1" defaultMemberUniqueName="[Plage2].[DATE DE PRISE DE SERVICE].[All]" allUniqueName="[Plage2].[DATE DE PRISE DE SERVICE].[All]" dimensionUniqueName="[Plage2]" displayFolder="" count="0" memberValueDatatype="130" unbalanced="0"/>
    <cacheHierarchy uniqueName="[Plage2].[REMUNERATION]" caption="REMUNERATION" attribute="1" defaultMemberUniqueName="[Plage2].[REMUNERATION].[All]" allUniqueName="[Plage2].[REMUNERATION].[All]" dimensionUniqueName="[Plage2]" displayFolder="" count="0" memberValueDatatype="130" unbalanced="0"/>
    <cacheHierarchy uniqueName="[Plage2].[DUREE (MOIS)]" caption="DUREE (MOIS)" attribute="1" defaultMemberUniqueName="[Plage2].[DUREE (MOIS)].[All]" allUniqueName="[Plage2].[DUREE (MOIS)].[All]" dimensionUniqueName="[Plage2]" displayFolder="" count="0" memberValueDatatype="130" unbalanced="0"/>
    <cacheHierarchy uniqueName="[Plage2].[CONTACT ENTREPRISE]" caption="CONTACT ENTREPRISE" attribute="1" defaultMemberUniqueName="[Plage2].[CONTACT ENTREPRISE].[All]" allUniqueName="[Plage2].[CONTACT ENTREPRISE].[All]" dimensionUniqueName="[Plage2]" displayFolder="" count="0" memberValueDatatype="130" unbalanced="0"/>
    <cacheHierarchy uniqueName="[Measures].[Nombre de ENTREPRISES]" caption="Nombre de ENTREPRISES" measure="1" displayFolder="" measureGroup="Plage1" count="0">
      <extLst>
        <ext xmlns:x15="http://schemas.microsoft.com/office/spreadsheetml/2010/11/main" uri="{B97F6D7D-B522-45F9-BDA1-12C45D357490}">
          <x15:cacheHierarchy aggregatedColumn="49"/>
        </ext>
      </extLst>
    </cacheHierarchy>
    <cacheHierarchy uniqueName="[Measures].[Nombre de ENTREPRISES 2]" caption="Nombre de ENTREPRISES 2" measure="1" displayFolder="" measureGroup="Plage2" count="0">
      <extLst>
        <ext xmlns:x15="http://schemas.microsoft.com/office/spreadsheetml/2010/11/main" uri="{B97F6D7D-B522-45F9-BDA1-12C45D357490}">
          <x15:cacheHierarchy aggregatedColumn="85"/>
        </ext>
      </extLst>
    </cacheHierarchy>
    <cacheHierarchy uniqueName="[Measures].[Nombre de N° CIN]" caption="Nombre de N° CIN" measure="1" displayFolder="" measureGroup="Plage2" count="0">
      <extLst>
        <ext xmlns:x15="http://schemas.microsoft.com/office/spreadsheetml/2010/11/main" uri="{B97F6D7D-B522-45F9-BDA1-12C45D357490}">
          <x15:cacheHierarchy aggregatedColumn="66"/>
        </ext>
      </extLst>
    </cacheHierarchy>
    <cacheHierarchy uniqueName="[Measures].[Nombre de N° CIN 2]" caption="Nombre de N° CIN 2" measure="1" displayFolder="" measureGroup="Plage" count="0">
      <extLst>
        <ext xmlns:x15="http://schemas.microsoft.com/office/spreadsheetml/2010/11/main" uri="{B97F6D7D-B522-45F9-BDA1-12C45D357490}">
          <x15:cacheHierarchy aggregatedColumn="0"/>
        </ext>
      </extLst>
    </cacheHierarchy>
    <cacheHierarchy uniqueName="[Measures].[__XL_Count Plage1]" caption="__XL_Count Plage1" measure="1" displayFolder="" measureGroup="Plage1" count="0" hidden="1"/>
    <cacheHierarchy uniqueName="[Measures].[__XL_Count Plage2]" caption="__XL_Count Plage2" measure="1" displayFolder="" measureGroup="Plage2" count="0" hidden="1"/>
    <cacheHierarchy uniqueName="[Measures].[__XL_Count Plage]" caption="__XL_Count Plage" measure="1" displayFolder="" measureGroup="Plage" count="0" hidden="1"/>
    <cacheHierarchy uniqueName="[Measures].[__XL_Count of Models]" caption="__XL_Count of Models" measure="1" displayFolder="" count="0" hidden="1"/>
  </cacheHierarchies>
  <kpis count="0"/>
  <dimensions count="4">
    <dimension measure="1" name="Measures" uniqueName="[Measures]" caption="Measures"/>
    <dimension name="Plage" uniqueName="[Plage]" caption="Plage"/>
    <dimension name="Plage1" uniqueName="[Plage1]" caption="Plage1"/>
    <dimension name="Plage2" uniqueName="[Plage2]" caption="Plage2"/>
  </dimensions>
  <measureGroups count="3">
    <measureGroup name="Plage" caption="Plage"/>
    <measureGroup name="Plage1" caption="Plage1"/>
    <measureGroup name="Plage2" caption="Plage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me Aminata NDOYE [SNT DCIRE/ODC/SA]" refreshedDate="45502.412822569444" backgroundQuery="1" createdVersion="5" refreshedVersion="5" minRefreshableVersion="3" recordCount="0" supportSubquery="1" supportAdvancedDrill="1" xr:uid="{00000000-000A-0000-FFFF-FFFF45000000}">
  <cacheSource type="external" connectionId="1"/>
  <cacheFields count="2">
    <cacheField name="[Measures].[Nombre de N° CIN 2]" caption="Nombre de N° CIN 2" numFmtId="0" hierarchy="95" level="32767"/>
    <cacheField name="[Plage].[TYPE DE CONTRAT].[TYPE DE CONTRAT]" caption="TYPE DE CONTRAT" numFmtId="0" hierarchy="22" level="1">
      <sharedItems count="7">
        <s v="CDD"/>
        <s v="CDI"/>
        <s v="Entrepreneur / Indépendant / Freelancer"/>
        <s v="Formation"/>
        <s v="Intérim"/>
        <s v="Prestations de service"/>
        <s v="Stage"/>
      </sharedItems>
    </cacheField>
  </cacheFields>
  <cacheHierarchies count="100">
    <cacheHierarchy uniqueName="[Plage].[N° CIN]" caption="N° CIN" attribute="1" defaultMemberUniqueName="[Plage].[N° CIN].[All]" allUniqueName="[Plage].[N° CIN].[All]" dimensionUniqueName="[Plage]" displayFolder="" count="0" memberValueDatatype="130" unbalanced="0"/>
    <cacheHierarchy uniqueName="[Plage].[DOMAINE FORMATION]" caption="DOMAINE FORMATION" attribute="1" defaultMemberUniqueName="[Plage].[DOMAINE FORMATION].[All]" allUniqueName="[Plage].[DOMAINE FORMATION].[All]" dimensionUniqueName="[Plage]" displayFolder="" count="0" memberValueDatatype="130" unbalanced="0"/>
    <cacheHierarchy uniqueName="[Plage].[NOM]" caption="NOM" attribute="1" defaultMemberUniqueName="[Plage].[NOM].[All]" allUniqueName="[Plage].[NOM].[All]" dimensionUniqueName="[Plage]" displayFolder="" count="0" memberValueDatatype="130" unbalanced="0"/>
    <cacheHierarchy uniqueName="[Plage].[PRENOM]" caption="PRENOM" attribute="1" defaultMemberUniqueName="[Plage].[PRENOM].[All]" allUniqueName="[Plage].[PRENOM].[All]" dimensionUniqueName="[Plage]" displayFolder="" count="0" memberValueDatatype="130" unbalanced="0"/>
    <cacheHierarchy uniqueName="[Plage].[SEXE]" caption="SEXE" attribute="1" defaultMemberUniqueName="[Plage].[SEXE].[All]" allUniqueName="[Plage].[SEXE].[All]" dimensionUniqueName="[Plage]" displayFolder="" count="0" memberValueDatatype="130" unbalanced="0"/>
    <cacheHierarchy uniqueName="[Plage].[AGE]" caption="AGE" attribute="1" defaultMemberUniqueName="[Plage].[AGE].[All]" allUniqueName="[Plage].[AGE].[All]" dimensionUniqueName="[Plage]" displayFolder="" count="0" memberValueDatatype="5" unbalanced="0"/>
    <cacheHierarchy uniqueName="[Plage].[TRANCHES D'AGE]" caption="TRANCHES D'AGE" attribute="1" defaultMemberUniqueName="[Plage].[TRANCHES D'AGE].[All]" allUniqueName="[Plage].[TRANCHES D'AGE].[All]" dimensionUniqueName="[Plage]" displayFolder="" count="0" memberValueDatatype="130" unbalanced="0"/>
    <cacheHierarchy uniqueName="[Plage].[DATE DE NAISSANCE]" caption="DATE DE NAISSANCE" attribute="1" defaultMemberUniqueName="[Plage].[DATE DE NAISSANCE].[All]" allUniqueName="[Plage].[DATE DE NAISSANCE].[All]" dimensionUniqueName="[Plage]" displayFolder="" count="0" memberValueDatatype="130" unbalanced="0"/>
    <cacheHierarchy uniqueName="[Plage].[LIEU DE NAISSANCE]" caption="LIEU DE NAISSANCE" attribute="1" time="1" defaultMemberUniqueName="[Plage].[LIEU DE NAISSANCE].[All]" allUniqueName="[Plage].[LIEU DE NAISSANCE].[All]" dimensionUniqueName="[Plage]" displayFolder="" count="0" memberValueDatatype="7" unbalanced="0"/>
    <cacheHierarchy uniqueName="[Plage].[ADRESSE]" caption="ADRESSE" attribute="1" defaultMemberUniqueName="[Plage].[ADRESSE].[All]" allUniqueName="[Plage].[ADRESSE].[All]" dimensionUniqueName="[Plage]" displayFolder="" count="0" memberValueDatatype="130" unbalanced="0"/>
    <cacheHierarchy uniqueName="[Plage].[E-MAIL]" caption="E-MAIL" attribute="1" defaultMemberUniqueName="[Plage].[E-MAIL].[All]" allUniqueName="[Plage].[E-MAIL].[All]" dimensionUniqueName="[Plage]" displayFolder="" count="0" memberValueDatatype="130" unbalanced="0"/>
    <cacheHierarchy uniqueName="[Plage].[N° DE TELEPHONE]" caption="N° DE TELEPHONE" attribute="1" defaultMemberUniqueName="[Plage].[N° DE TELEPHONE].[All]" allUniqueName="[Plage].[N° DE TELEPHONE].[All]" dimensionUniqueName="[Plage]" displayFolder="" count="0" memberValueDatatype="20" unbalanced="0"/>
    <cacheHierarchy uniqueName="[Plage].[CONTACT D'URGENCE]" caption="CONTACT D'URGENCE" attribute="1" defaultMemberUniqueName="[Plage].[CONTACT D'URGENCE].[All]" allUniqueName="[Plage].[CONTACT D'URGENCE].[All]" dimensionUniqueName="[Plage]" displayFolder="" count="0" memberValueDatatype="130" unbalanced="0"/>
    <cacheHierarchy uniqueName="[Plage].[SITUATION SOCIO PROFESSIONNEL                      (à l'inscription)]" caption="SITUATION SOCIO PROFESSIONNEL                      (à l'inscription)" attribute="1" defaultMemberUniqueName="[Plage].[SITUATION SOCIO PROFESSIONNEL                      (à l'inscription)].[All]" allUniqueName="[Plage].[SITUATION SOCIO PROFESSIONNEL                      (à l'inscription)].[All]" dimensionUniqueName="[Plage]" displayFolder="" count="0" memberValueDatatype="130" unbalanced="0"/>
    <cacheHierarchy uniqueName="[Plage].[NIVEAU D'ETUDE (à l'inscription)]" caption="NIVEAU D'ETUDE (à l'inscription)" attribute="1" defaultMemberUniqueName="[Plage].[NIVEAU D'ETUDE (à l'inscription)].[All]" allUniqueName="[Plage].[NIVEAU D'ETUDE (à l'inscription)].[All]" dimensionUniqueName="[Plage]" displayFolder="" count="0" memberValueDatatype="130" unbalanced="0"/>
    <cacheHierarchy uniqueName="[Plage].[EMPLOI]" caption="EMPLOI" attribute="1" defaultMemberUniqueName="[Plage].[EMPLOI].[All]" allUniqueName="[Plage].[EMPLOI].[All]" dimensionUniqueName="[Plage]" displayFolder="" count="0" memberValueDatatype="130" unbalanced="0"/>
    <cacheHierarchy uniqueName="[Plage].[STATUT MATRIMONIALE]" caption="STATUT MATRIMONIALE" attribute="1" defaultMemberUniqueName="[Plage].[STATUT MATRIMONIALE].[All]" allUniqueName="[Plage].[STATUT MATRIMONIALE].[All]" dimensionUniqueName="[Plage]" displayFolder="" count="0" memberValueDatatype="130" unbalanced="0"/>
    <cacheHierarchy uniqueName="[Plage].[PROFILAGE]" caption="PROFILAGE" attribute="1" defaultMemberUniqueName="[Plage].[PROFILAGE].[All]" allUniqueName="[Plage].[PROFILAGE].[All]" dimensionUniqueName="[Plage]" displayFolder="" count="0" memberValueDatatype="130" unbalanced="0"/>
    <cacheHierarchy uniqueName="[Plage].[INTITULE POSTE]" caption="INTITULE POSTE" attribute="1" defaultMemberUniqueName="[Plage].[INTITULE POSTE].[All]" allUniqueName="[Plage].[INTITULE POSTE].[All]" dimensionUniqueName="[Plage]" displayFolder="" count="0" memberValueDatatype="130" unbalanced="0"/>
    <cacheHierarchy uniqueName="[Plage].[STRUCTURE / DIRECTION / POLE]" caption="STRUCTURE / DIRECTION / POLE" attribute="1" defaultMemberUniqueName="[Plage].[STRUCTURE / DIRECTION / POLE].[All]" allUniqueName="[Plage].[STRUCTURE / DIRECTION / POLE].[All]" dimensionUniqueName="[Plage]" displayFolder="" count="0" memberValueDatatype="130" unbalanced="0"/>
    <cacheHierarchy uniqueName="[Plage].[ENTREPRISES]" caption="ENTREPRISES" attribute="1" defaultMemberUniqueName="[Plage].[ENTREPRISES].[All]" allUniqueName="[Plage].[ENTREPRISES].[All]" dimensionUniqueName="[Plage]" displayFolder="" count="0" memberValueDatatype="130" unbalanced="0"/>
    <cacheHierarchy uniqueName="[Plage].[STATUT]" caption="STATUT" attribute="1" defaultMemberUniqueName="[Plage].[STATUT].[All]" allUniqueName="[Plage].[STATUT].[All]" dimensionUniqueName="[Plage]" displayFolder="" count="0" memberValueDatatype="130" unbalanced="0"/>
    <cacheHierarchy uniqueName="[Plage].[TYPE DE CONTRAT]" caption="TYPE DE CONTRAT" attribute="1" defaultMemberUniqueName="[Plage].[TYPE DE CONTRAT].[All]" allUniqueName="[Plage].[TYPE DE CONTRAT].[All]" dimensionUniqueName="[Plage]" displayFolder="" count="2" memberValueDatatype="130" unbalanced="0">
      <fieldsUsage count="2">
        <fieldUsage x="-1"/>
        <fieldUsage x="1"/>
      </fieldsUsage>
    </cacheHierarchy>
    <cacheHierarchy uniqueName="[Plage].[DATE DE PRISE DE SERVICE]" caption="DATE DE PRISE DE SERVICE" attribute="1" defaultMemberUniqueName="[Plage].[DATE DE PRISE DE SERVICE].[All]" allUniqueName="[Plage].[DATE DE PRISE DE SERVICE].[All]" dimensionUniqueName="[Plage]" displayFolder="" count="0" memberValueDatatype="130" unbalanced="0"/>
    <cacheHierarchy uniqueName="[Plage].[REMUNERATION]" caption="REMUNERATION" attribute="1" defaultMemberUniqueName="[Plage].[REMUNERATION].[All]" allUniqueName="[Plage].[REMUNERATION].[All]" dimensionUniqueName="[Plage]" displayFolder="" count="0" memberValueDatatype="130" unbalanced="0"/>
    <cacheHierarchy uniqueName="[Plage].[DUREE (MOIS)]" caption="DUREE (MOIS)" attribute="1" defaultMemberUniqueName="[Plage].[DUREE (MOIS)].[All]" allUniqueName="[Plage].[DUREE (MOIS)].[All]" dimensionUniqueName="[Plage]" displayFolder="" count="0" memberValueDatatype="130" unbalanced="0"/>
    <cacheHierarchy uniqueName="[Plage].[CONTACT ENTREPRISE]" caption="CONTACT ENTREPRISE" attribute="1" defaultMemberUniqueName="[Plage].[CONTACT ENTREPRISE].[All]" allUniqueName="[Plage].[CONTACT ENTREPRISE].[All]" dimensionUniqueName="[Plage]" displayFolder="" count="0" memberValueDatatype="130" unbalanced="0"/>
    <cacheHierarchy uniqueName="[Plage].[STATUT ACTUEL (en poste ou non)]" caption="STATUT ACTUEL (en poste ou non)" attribute="1" defaultMemberUniqueName="[Plage].[STATUT ACTUEL (en poste ou non)].[All]" allUniqueName="[Plage].[STATUT ACTUEL (en poste ou non)].[All]" dimensionUniqueName="[Plage]" displayFolder="" count="0" memberValueDatatype="130" unbalanced="0"/>
    <cacheHierarchy uniqueName="[Plage].[COMMENTAIRE]" caption="COMMENTAIRE" attribute="1" defaultMemberUniqueName="[Plage].[COMMENTAIRE].[All]" allUniqueName="[Plage].[COMMENTAIRE].[All]" dimensionUniqueName="[Plage]" displayFolder="" count="0" memberValueDatatype="130" unbalanced="0"/>
    <cacheHierarchy uniqueName="[Plage].[POUR MAILING]" caption="POUR MAILING" attribute="1" defaultMemberUniqueName="[Plage].[POUR MAILING].[All]" allUniqueName="[Plage].[POUR MAILING].[All]" dimensionUniqueName="[Plage]" displayFolder="" count="0" memberValueDatatype="130" unbalanced="0"/>
    <cacheHierarchy uniqueName="[Plage1].[N° CIN]" caption="N° CIN" attribute="1" defaultMemberUniqueName="[Plage1].[N° CIN].[All]" allUniqueName="[Plage1].[N° CIN].[All]" dimensionUniqueName="[Plage1]" displayFolder="" count="0" memberValueDatatype="130" unbalanced="0"/>
    <cacheHierarchy uniqueName="[Plage1].[DOMAINE FORMATION]" caption="DOMAINE FORMATION" attribute="1" defaultMemberUniqueName="[Plage1].[DOMAINE FORMATION].[All]" allUniqueName="[Plage1].[DOMAINE FORMATION].[All]" dimensionUniqueName="[Plage1]" displayFolder="" count="0" memberValueDatatype="130" unbalanced="0"/>
    <cacheHierarchy uniqueName="[Plage1].[NOM]" caption="NOM" attribute="1" defaultMemberUniqueName="[Plage1].[NOM].[All]" allUniqueName="[Plage1].[NOM].[All]" dimensionUniqueName="[Plage1]" displayFolder="" count="0" memberValueDatatype="130" unbalanced="0"/>
    <cacheHierarchy uniqueName="[Plage1].[PRENOM]" caption="PRENOM" attribute="1" defaultMemberUniqueName="[Plage1].[PRENOM].[All]" allUniqueName="[Plage1].[PRENOM].[All]" dimensionUniqueName="[Plage1]" displayFolder="" count="0" memberValueDatatype="130" unbalanced="0"/>
    <cacheHierarchy uniqueName="[Plage1].[SEXE]" caption="SEXE" attribute="1" defaultMemberUniqueName="[Plage1].[SEXE].[All]" allUniqueName="[Plage1].[SEXE].[All]" dimensionUniqueName="[Plage1]" displayFolder="" count="0" memberValueDatatype="130" unbalanced="0"/>
    <cacheHierarchy uniqueName="[Plage1].[AGE]" caption="AGE" attribute="1" defaultMemberUniqueName="[Plage1].[AGE].[All]" allUniqueName="[Plage1].[AGE].[All]" dimensionUniqueName="[Plage1]" displayFolder="" count="0" memberValueDatatype="5" unbalanced="0"/>
    <cacheHierarchy uniqueName="[Plage1].[TRANCHES D'AGE]" caption="TRANCHES D'AGE" attribute="1" defaultMemberUniqueName="[Plage1].[TRANCHES D'AGE].[All]" allUniqueName="[Plage1].[TRANCHES D'AGE].[All]" dimensionUniqueName="[Plage1]" displayFolder="" count="0" memberValueDatatype="130" unbalanced="0"/>
    <cacheHierarchy uniqueName="[Plage1].[DATE DE NAISSANCE]" caption="DATE DE NAISSANCE" attribute="1" defaultMemberUniqueName="[Plage1].[DATE DE NAISSANCE].[All]" allUniqueName="[Plage1].[DATE DE NAISSANCE].[All]" dimensionUniqueName="[Plage1]" displayFolder="" count="0" memberValueDatatype="130" unbalanced="0"/>
    <cacheHierarchy uniqueName="[Plage1].[LIEU DE NAISSANCE]" caption="LIEU DE NAISSANCE" attribute="1" time="1" defaultMemberUniqueName="[Plage1].[LIEU DE NAISSANCE].[All]" allUniqueName="[Plage1].[LIEU DE NAISSANCE].[All]" dimensionUniqueName="[Plage1]" displayFolder="" count="0" memberValueDatatype="7" unbalanced="0"/>
    <cacheHierarchy uniqueName="[Plage1].[ADRESSE]" caption="ADRESSE" attribute="1" defaultMemberUniqueName="[Plage1].[ADRESSE].[All]" allUniqueName="[Plage1].[ADRESSE].[All]" dimensionUniqueName="[Plage1]" displayFolder="" count="0" memberValueDatatype="130" unbalanced="0"/>
    <cacheHierarchy uniqueName="[Plage1].[E-MAIL]" caption="E-MAIL" attribute="1" defaultMemberUniqueName="[Plage1].[E-MAIL].[All]" allUniqueName="[Plage1].[E-MAIL].[All]" dimensionUniqueName="[Plage1]" displayFolder="" count="0" memberValueDatatype="130" unbalanced="0"/>
    <cacheHierarchy uniqueName="[Plage1].[N° DE TELEPHONE]" caption="N° DE TELEPHONE" attribute="1" defaultMemberUniqueName="[Plage1].[N° DE TELEPHONE].[All]" allUniqueName="[Plage1].[N° DE TELEPHONE].[All]" dimensionUniqueName="[Plage1]" displayFolder="" count="0" memberValueDatatype="20" unbalanced="0"/>
    <cacheHierarchy uniqueName="[Plage1].[CONTACT D'URGENCE]" caption="CONTACT D'URGENCE" attribute="1" defaultMemberUniqueName="[Plage1].[CONTACT D'URGENCE].[All]" allUniqueName="[Plage1].[CONTACT D'URGENCE].[All]" dimensionUniqueName="[Plage1]" displayFolder="" count="0" memberValueDatatype="130" unbalanced="0"/>
    <cacheHierarchy uniqueName="[Plage1].[SITUATION SOCIO PROFESSIONNEL                      (à l'inscription)]" caption="SITUATION SOCIO PROFESSIONNEL                      (à l'inscription)" attribute="1" defaultMemberUniqueName="[Plage1].[SITUATION SOCIO PROFESSIONNEL                      (à l'inscription)].[All]" allUniqueName="[Plage1].[SITUATION SOCIO PROFESSIONNEL                      (à l'inscription)].[All]" dimensionUniqueName="[Plage1]" displayFolder="" count="0" memberValueDatatype="130" unbalanced="0"/>
    <cacheHierarchy uniqueName="[Plage1].[NIVEAU D'ETUDE (à l'inscription)]" caption="NIVEAU D'ETUDE (à l'inscription)" attribute="1" defaultMemberUniqueName="[Plage1].[NIVEAU D'ETUDE (à l'inscription)].[All]" allUniqueName="[Plage1].[NIVEAU D'ETUDE (à l'inscription)].[All]" dimensionUniqueName="[Plage1]" displayFolder="" count="0" memberValueDatatype="130" unbalanced="0"/>
    <cacheHierarchy uniqueName="[Plage1].[EMPLOI]" caption="EMPLOI" attribute="1" defaultMemberUniqueName="[Plage1].[EMPLOI].[All]" allUniqueName="[Plage1].[EMPLOI].[All]" dimensionUniqueName="[Plage1]" displayFolder="" count="0" memberValueDatatype="130" unbalanced="0"/>
    <cacheHierarchy uniqueName="[Plage1].[STATUT MATRIMONIALE]" caption="STATUT MATRIMONIALE" attribute="1" defaultMemberUniqueName="[Plage1].[STATUT MATRIMONIALE].[All]" allUniqueName="[Plage1].[STATUT MATRIMONIALE].[All]" dimensionUniqueName="[Plage1]" displayFolder="" count="0" memberValueDatatype="130" unbalanced="0"/>
    <cacheHierarchy uniqueName="[Plage1].[PROFILAGE]" caption="PROFILAGE" attribute="1" defaultMemberUniqueName="[Plage1].[PROFILAGE].[All]" allUniqueName="[Plage1].[PROFILAGE].[All]" dimensionUniqueName="[Plage1]" displayFolder="" count="0" memberValueDatatype="130" unbalanced="0"/>
    <cacheHierarchy uniqueName="[Plage1].[INTITULE POSTE]" caption="INTITULE POSTE" attribute="1" defaultMemberUniqueName="[Plage1].[INTITULE POSTE].[All]" allUniqueName="[Plage1].[INTITULE POSTE].[All]" dimensionUniqueName="[Plage1]" displayFolder="" count="0" memberValueDatatype="130" unbalanced="0"/>
    <cacheHierarchy uniqueName="[Plage1].[ENTREPRISES]" caption="ENTREPRISES" attribute="1" defaultMemberUniqueName="[Plage1].[ENTREPRISES].[All]" allUniqueName="[Plage1].[ENTREPRISES].[All]" dimensionUniqueName="[Plage1]" displayFolder="" count="0" memberValueDatatype="130" unbalanced="0"/>
    <cacheHierarchy uniqueName="[Plage1].[STATUT]" caption="STATUT" attribute="1" defaultMemberUniqueName="[Plage1].[STATUT].[All]" allUniqueName="[Plage1].[STATUT].[All]" dimensionUniqueName="[Plage1]" displayFolder="" count="0" memberValueDatatype="130" unbalanced="0"/>
    <cacheHierarchy uniqueName="[Plage1].[TYPE DE CONTRAT]" caption="TYPE DE CONTRAT" attribute="1" defaultMemberUniqueName="[Plage1].[TYPE DE CONTRAT].[All]" allUniqueName="[Plage1].[TYPE DE CONTRAT].[All]" dimensionUniqueName="[Plage1]" displayFolder="" count="0" memberValueDatatype="130" unbalanced="0"/>
    <cacheHierarchy uniqueName="[Plage1].[DATE DE PRISE DE SERVICE]" caption="DATE DE PRISE DE SERVICE" attribute="1" defaultMemberUniqueName="[Plage1].[DATE DE PRISE DE SERVICE].[All]" allUniqueName="[Plage1].[DATE DE PRISE DE SERVICE].[All]" dimensionUniqueName="[Plage1]" displayFolder="" count="0" memberValueDatatype="130" unbalanced="0"/>
    <cacheHierarchy uniqueName="[Plage1].[REMUNERATION]" caption="REMUNERATION" attribute="1" defaultMemberUniqueName="[Plage1].[REMUNERATION].[All]" allUniqueName="[Plage1].[REMUNERATION].[All]" dimensionUniqueName="[Plage1]" displayFolder="" count="0" memberValueDatatype="130" unbalanced="0"/>
    <cacheHierarchy uniqueName="[Plage1].[DUREE (MOIS)]" caption="DUREE (MOIS)" attribute="1" defaultMemberUniqueName="[Plage1].[DUREE (MOIS)].[All]" allUniqueName="[Plage1].[DUREE (MOIS)].[All]" dimensionUniqueName="[Plage1]" displayFolder="" count="0" memberValueDatatype="130" unbalanced="0"/>
    <cacheHierarchy uniqueName="[Plage1].[CONTACT ENTREPRISE]" caption="CONTACT ENTREPRISE" attribute="1" defaultMemberUniqueName="[Plage1].[CONTACT ENTREPRISE].[All]" allUniqueName="[Plage1].[CONTACT ENTREPRISE].[All]" dimensionUniqueName="[Plage1]" displayFolder="" count="0" memberValueDatatype="130" unbalanced="0"/>
    <cacheHierarchy uniqueName="[Plage1].[PRÊT MATERIEL]" caption="PRÊT MATERIEL" attribute="1" defaultMemberUniqueName="[Plage1].[PRÊT MATERIEL].[All]" allUniqueName="[Plage1].[PRÊT MATERIEL].[All]" dimensionUniqueName="[Plage1]" displayFolder="" count="0" memberValueDatatype="130" unbalanced="0"/>
    <cacheHierarchy uniqueName="[Plage1].[FORMULAIRE PRÊT MATERIEL]" caption="FORMULAIRE PRÊT MATERIEL" attribute="1" defaultMemberUniqueName="[Plage1].[FORMULAIRE PRÊT MATERIEL].[All]" allUniqueName="[Plage1].[FORMULAIRE PRÊT MATERIEL].[All]" dimensionUniqueName="[Plage1]" displayFolder="" count="0" memberValueDatatype="130" unbalanced="0"/>
    <cacheHierarchy uniqueName="[Plage1].[FORMULAIRE DROIT D'IMAGE]" caption="FORMULAIRE DROIT D'IMAGE" attribute="1" defaultMemberUniqueName="[Plage1].[FORMULAIRE DROIT D'IMAGE].[All]" allUniqueName="[Plage1].[FORMULAIRE DROIT D'IMAGE].[All]" dimensionUniqueName="[Plage1]" displayFolder="" count="0" memberValueDatatype="130" unbalanced="0"/>
    <cacheHierarchy uniqueName="[Plage1].[ABSENTEISTE ?]" caption="ABSENTEISTE ?" attribute="1" defaultMemberUniqueName="[Plage1].[ABSENTEISTE ?].[All]" allUniqueName="[Plage1].[ABSENTEISTE ?].[All]" dimensionUniqueName="[Plage1]" displayFolder="" count="0" memberValueDatatype="130" unbalanced="0"/>
    <cacheHierarchy uniqueName="[Plage1].[DEMANDE D'EXPLICATION]" caption="DEMANDE D'EXPLICATION" attribute="1" defaultMemberUniqueName="[Plage1].[DEMANDE D'EXPLICATION].[All]" allUniqueName="[Plage1].[DEMANDE D'EXPLICATION].[All]" dimensionUniqueName="[Plage1]" displayFolder="" count="0" memberValueDatatype="130" unbalanced="0"/>
    <cacheHierarchy uniqueName="[Plage1].[SANCTION]" caption="SANCTION" attribute="1" defaultMemberUniqueName="[Plage1].[SANCTION].[All]" allUniqueName="[Plage1].[SANCTION].[All]" dimensionUniqueName="[Plage1]" displayFolder="" count="0" memberValueDatatype="130" unbalanced="0"/>
    <cacheHierarchy uniqueName="[Plage1].[ABANDON ?]" caption="ABANDON ?" attribute="1" defaultMemberUniqueName="[Plage1].[ABANDON ?].[All]" allUniqueName="[Plage1].[ABANDON ?].[All]" dimensionUniqueName="[Plage1]" displayFolder="" count="0" memberValueDatatype="130" unbalanced="0"/>
    <cacheHierarchy uniqueName="[Plage1].[COMMENTAIRE]" caption="COMMENTAIRE" attribute="1" defaultMemberUniqueName="[Plage1].[COMMENTAIRE].[All]" allUniqueName="[Plage1].[COMMENTAIRE].[All]" dimensionUniqueName="[Plage1]" displayFolder="" count="0" memberValueDatatype="130" unbalanced="0"/>
    <cacheHierarchy uniqueName="[Plage1].[POUR MAILING]" caption="POUR MAILING" attribute="1" defaultMemberUniqueName="[Plage1].[POUR MAILING].[All]" allUniqueName="[Plage1].[POUR MAILING].[All]" dimensionUniqueName="[Plage1]" displayFolder="" count="0" memberValueDatatype="130" unbalanced="0"/>
    <cacheHierarchy uniqueName="[Plage1].[Vérif questionnaire]" caption="Vérif questionnaire" attribute="1" defaultMemberUniqueName="[Plage1].[Vérif questionnaire].[All]" allUniqueName="[Plage1].[Vérif questionnaire].[All]" dimensionUniqueName="[Plage1]" displayFolder="" count="0" memberValueDatatype="130" unbalanced="0"/>
    <cacheHierarchy uniqueName="[Plage2].[N° CIN]" caption="N° CIN" attribute="1" defaultMemberUniqueName="[Plage2].[N° CIN].[All]" allUniqueName="[Plage2].[N° CIN].[All]" dimensionUniqueName="[Plage2]" displayFolder="" count="0" memberValueDatatype="130" unbalanced="0"/>
    <cacheHierarchy uniqueName="[Plage2].[DOMAINE FORMATION]" caption="DOMAINE FORMATION" attribute="1" defaultMemberUniqueName="[Plage2].[DOMAINE FORMATION].[All]" allUniqueName="[Plage2].[DOMAINE FORMATION].[All]" dimensionUniqueName="[Plage2]" displayFolder="" count="0" memberValueDatatype="130" unbalanced="0"/>
    <cacheHierarchy uniqueName="[Plage2].[NOM]" caption="NOM" attribute="1" defaultMemberUniqueName="[Plage2].[NOM].[All]" allUniqueName="[Plage2].[NOM].[All]" dimensionUniqueName="[Plage2]" displayFolder="" count="0" memberValueDatatype="130" unbalanced="0"/>
    <cacheHierarchy uniqueName="[Plage2].[PRENOM]" caption="PRENOM" attribute="1" defaultMemberUniqueName="[Plage2].[PRENOM].[All]" allUniqueName="[Plage2].[PRENOM].[All]" dimensionUniqueName="[Plage2]" displayFolder="" count="0" memberValueDatatype="130" unbalanced="0"/>
    <cacheHierarchy uniqueName="[Plage2].[SEXE]" caption="SEXE" attribute="1" defaultMemberUniqueName="[Plage2].[SEXE].[All]" allUniqueName="[Plage2].[SEXE].[All]" dimensionUniqueName="[Plage2]" displayFolder="" count="0" memberValueDatatype="130" unbalanced="0"/>
    <cacheHierarchy uniqueName="[Plage2].[AGE]" caption="AGE" attribute="1" defaultMemberUniqueName="[Plage2].[AGE].[All]" allUniqueName="[Plage2].[AGE].[All]" dimensionUniqueName="[Plage2]" displayFolder="" count="0" memberValueDatatype="5" unbalanced="0"/>
    <cacheHierarchy uniqueName="[Plage2].[TRANCHES D'AGE]" caption="TRANCHES D'AGE" attribute="1" defaultMemberUniqueName="[Plage2].[TRANCHES D'AGE].[All]" allUniqueName="[Plage2].[TRANCHES D'AGE].[All]" dimensionUniqueName="[Plage2]" displayFolder="" count="0" memberValueDatatype="130" unbalanced="0"/>
    <cacheHierarchy uniqueName="[Plage2].[DATE DE NAISSANCE]" caption="DATE DE NAISSANCE" attribute="1" defaultMemberUniqueName="[Plage2].[DATE DE NAISSANCE].[All]" allUniqueName="[Plage2].[DATE DE NAISSANCE].[All]" dimensionUniqueName="[Plage2]" displayFolder="" count="0" memberValueDatatype="130" unbalanced="0"/>
    <cacheHierarchy uniqueName="[Plage2].[LIEU DE NAISSANCE]" caption="LIEU DE NAISSANCE" attribute="1" time="1" defaultMemberUniqueName="[Plage2].[LIEU DE NAISSANCE].[All]" allUniqueName="[Plage2].[LIEU DE NAISSANCE].[All]" dimensionUniqueName="[Plage2]" displayFolder="" count="0" memberValueDatatype="7" unbalanced="0"/>
    <cacheHierarchy uniqueName="[Plage2].[ADRESSE]" caption="ADRESSE" attribute="1" defaultMemberUniqueName="[Plage2].[ADRESSE].[All]" allUniqueName="[Plage2].[ADRESSE].[All]" dimensionUniqueName="[Plage2]" displayFolder="" count="0" memberValueDatatype="130" unbalanced="0"/>
    <cacheHierarchy uniqueName="[Plage2].[E-MAIL]" caption="E-MAIL" attribute="1" defaultMemberUniqueName="[Plage2].[E-MAIL].[All]" allUniqueName="[Plage2].[E-MAIL].[All]" dimensionUniqueName="[Plage2]" displayFolder="" count="0" memberValueDatatype="130" unbalanced="0"/>
    <cacheHierarchy uniqueName="[Plage2].[N° DE TELEPHONE]" caption="N° DE TELEPHONE" attribute="1" defaultMemberUniqueName="[Plage2].[N° DE TELEPHONE].[All]" allUniqueName="[Plage2].[N° DE TELEPHONE].[All]" dimensionUniqueName="[Plage2]" displayFolder="" count="0" memberValueDatatype="20" unbalanced="0"/>
    <cacheHierarchy uniqueName="[Plage2].[CONTACT D'URGENCE]" caption="CONTACT D'URGENCE" attribute="1" defaultMemberUniqueName="[Plage2].[CONTACT D'URGENCE].[All]" allUniqueName="[Plage2].[CONTACT D'URGENCE].[All]" dimensionUniqueName="[Plage2]" displayFolder="" count="0" memberValueDatatype="130" unbalanced="0"/>
    <cacheHierarchy uniqueName="[Plage2].[SITUATION SOCIO PROFESSIONNEL                      (à l'inscription)]" caption="SITUATION SOCIO PROFESSIONNEL                      (à l'inscription)" attribute="1" defaultMemberUniqueName="[Plage2].[SITUATION SOCIO PROFESSIONNEL                      (à l'inscription)].[All]" allUniqueName="[Plage2].[SITUATION SOCIO PROFESSIONNEL                      (à l'inscription)].[All]" dimensionUniqueName="[Plage2]" displayFolder="" count="0" memberValueDatatype="130" unbalanced="0"/>
    <cacheHierarchy uniqueName="[Plage2].[NIVEAU D'ETUDE (à l'inscription)]" caption="NIVEAU D'ETUDE (à l'inscription)" attribute="1" defaultMemberUniqueName="[Plage2].[NIVEAU D'ETUDE (à l'inscription)].[All]" allUniqueName="[Plage2].[NIVEAU D'ETUDE (à l'inscription)].[All]" dimensionUniqueName="[Plage2]" displayFolder="" count="0" memberValueDatatype="130" unbalanced="0"/>
    <cacheHierarchy uniqueName="[Plage2].[EMPLOI]" caption="EMPLOI" attribute="1" defaultMemberUniqueName="[Plage2].[EMPLOI].[All]" allUniqueName="[Plage2].[EMPLOI].[All]" dimensionUniqueName="[Plage2]" displayFolder="" count="0" memberValueDatatype="130" unbalanced="0"/>
    <cacheHierarchy uniqueName="[Plage2].[STATUT MATRIMONIALE]" caption="STATUT MATRIMONIALE" attribute="1" defaultMemberUniqueName="[Plage2].[STATUT MATRIMONIALE].[All]" allUniqueName="[Plage2].[STATUT MATRIMONIALE].[All]" dimensionUniqueName="[Plage2]" displayFolder="" count="0" memberValueDatatype="130" unbalanced="0"/>
    <cacheHierarchy uniqueName="[Plage2].[PROFILAGE]" caption="PROFILAGE" attribute="1" defaultMemberUniqueName="[Plage2].[PROFILAGE].[All]" allUniqueName="[Plage2].[PROFILAGE].[All]" dimensionUniqueName="[Plage2]" displayFolder="" count="0" memberValueDatatype="130" unbalanced="0"/>
    <cacheHierarchy uniqueName="[Plage2].[INTITULE POSTE]" caption="INTITULE POSTE" attribute="1" defaultMemberUniqueName="[Plage2].[INTITULE POSTE].[All]" allUniqueName="[Plage2].[INTITULE POSTE].[All]" dimensionUniqueName="[Plage2]" displayFolder="" count="0" memberValueDatatype="130" unbalanced="0"/>
    <cacheHierarchy uniqueName="[Plage2].[ENTREPRISES]" caption="ENTREPRISES" attribute="1" defaultMemberUniqueName="[Plage2].[ENTREPRISES].[All]" allUniqueName="[Plage2].[ENTREPRISES].[All]" dimensionUniqueName="[Plage2]" displayFolder="" count="0" memberValueDatatype="130" unbalanced="0"/>
    <cacheHierarchy uniqueName="[Plage2].[STATUT]" caption="STATUT" attribute="1" defaultMemberUniqueName="[Plage2].[STATUT].[All]" allUniqueName="[Plage2].[STATUT].[All]" dimensionUniqueName="[Plage2]" displayFolder="" count="0" memberValueDatatype="130" unbalanced="0"/>
    <cacheHierarchy uniqueName="[Plage2].[TYPE DE CONTRAT]" caption="TYPE DE CONTRAT" attribute="1" defaultMemberUniqueName="[Plage2].[TYPE DE CONTRAT].[All]" allUniqueName="[Plage2].[TYPE DE CONTRAT].[All]" dimensionUniqueName="[Plage2]" displayFolder="" count="0" memberValueDatatype="130" unbalanced="0"/>
    <cacheHierarchy uniqueName="[Plage2].[DATE DE PRISE DE SERVICE]" caption="DATE DE PRISE DE SERVICE" attribute="1" defaultMemberUniqueName="[Plage2].[DATE DE PRISE DE SERVICE].[All]" allUniqueName="[Plage2].[DATE DE PRISE DE SERVICE].[All]" dimensionUniqueName="[Plage2]" displayFolder="" count="0" memberValueDatatype="130" unbalanced="0"/>
    <cacheHierarchy uniqueName="[Plage2].[REMUNERATION]" caption="REMUNERATION" attribute="1" defaultMemberUniqueName="[Plage2].[REMUNERATION].[All]" allUniqueName="[Plage2].[REMUNERATION].[All]" dimensionUniqueName="[Plage2]" displayFolder="" count="0" memberValueDatatype="130" unbalanced="0"/>
    <cacheHierarchy uniqueName="[Plage2].[DUREE (MOIS)]" caption="DUREE (MOIS)" attribute="1" defaultMemberUniqueName="[Plage2].[DUREE (MOIS)].[All]" allUniqueName="[Plage2].[DUREE (MOIS)].[All]" dimensionUniqueName="[Plage2]" displayFolder="" count="0" memberValueDatatype="130" unbalanced="0"/>
    <cacheHierarchy uniqueName="[Plage2].[CONTACT ENTREPRISE]" caption="CONTACT ENTREPRISE" attribute="1" defaultMemberUniqueName="[Plage2].[CONTACT ENTREPRISE].[All]" allUniqueName="[Plage2].[CONTACT ENTREPRISE].[All]" dimensionUniqueName="[Plage2]" displayFolder="" count="0" memberValueDatatype="130" unbalanced="0"/>
    <cacheHierarchy uniqueName="[Measures].[Nombre de ENTREPRISES]" caption="Nombre de ENTREPRISES" measure="1" displayFolder="" measureGroup="Plage1" count="0">
      <extLst>
        <ext xmlns:x15="http://schemas.microsoft.com/office/spreadsheetml/2010/11/main" uri="{B97F6D7D-B522-45F9-BDA1-12C45D357490}">
          <x15:cacheHierarchy aggregatedColumn="49"/>
        </ext>
      </extLst>
    </cacheHierarchy>
    <cacheHierarchy uniqueName="[Measures].[Nombre de ENTREPRISES 2]" caption="Nombre de ENTREPRISES 2" measure="1" displayFolder="" measureGroup="Plage2" count="0">
      <extLst>
        <ext xmlns:x15="http://schemas.microsoft.com/office/spreadsheetml/2010/11/main" uri="{B97F6D7D-B522-45F9-BDA1-12C45D357490}">
          <x15:cacheHierarchy aggregatedColumn="85"/>
        </ext>
      </extLst>
    </cacheHierarchy>
    <cacheHierarchy uniqueName="[Measures].[Nombre de N° CIN]" caption="Nombre de N° CIN" measure="1" displayFolder="" measureGroup="Plage2" count="0">
      <extLst>
        <ext xmlns:x15="http://schemas.microsoft.com/office/spreadsheetml/2010/11/main" uri="{B97F6D7D-B522-45F9-BDA1-12C45D357490}">
          <x15:cacheHierarchy aggregatedColumn="66"/>
        </ext>
      </extLst>
    </cacheHierarchy>
    <cacheHierarchy uniqueName="[Measures].[Nombre de N° CIN 2]" caption="Nombre de N° CIN 2" measure="1" displayFolder="" measureGroup="Plage" count="0" oneField="1">
      <fieldsUsage count="1">
        <fieldUsage x="0"/>
      </fieldsUsage>
      <extLst>
        <ext xmlns:x15="http://schemas.microsoft.com/office/spreadsheetml/2010/11/main" uri="{B97F6D7D-B522-45F9-BDA1-12C45D357490}">
          <x15:cacheHierarchy aggregatedColumn="0"/>
        </ext>
      </extLst>
    </cacheHierarchy>
    <cacheHierarchy uniqueName="[Measures].[__XL_Count Plage1]" caption="__XL_Count Plage1" measure="1" displayFolder="" measureGroup="Plage1" count="0" hidden="1"/>
    <cacheHierarchy uniqueName="[Measures].[__XL_Count Plage2]" caption="__XL_Count Plage2" measure="1" displayFolder="" measureGroup="Plage2" count="0" hidden="1"/>
    <cacheHierarchy uniqueName="[Measures].[__XL_Count Plage]" caption="__XL_Count Plage" measure="1" displayFolder="" measureGroup="Plage" count="0" hidden="1"/>
    <cacheHierarchy uniqueName="[Measures].[__XL_Count of Models]" caption="__XL_Count of Models" measure="1" displayFolder="" count="0" hidden="1"/>
  </cacheHierarchies>
  <kpis count="0"/>
  <dimensions count="4">
    <dimension measure="1" name="Measures" uniqueName="[Measures]" caption="Measures"/>
    <dimension name="Plage" uniqueName="[Plage]" caption="Plage"/>
    <dimension name="Plage1" uniqueName="[Plage1]" caption="Plage1"/>
    <dimension name="Plage2" uniqueName="[Plage2]" caption="Plage2"/>
  </dimensions>
  <measureGroups count="3">
    <measureGroup name="Plage" caption="Plage"/>
    <measureGroup name="Plage1" caption="Plage1"/>
    <measureGroup name="Plage2" caption="Plage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me Aminata NDOYE [SNT DCIRE/ODC/SA]" refreshedDate="45502.412825115738" backgroundQuery="1" createdVersion="5" refreshedVersion="5" minRefreshableVersion="3" recordCount="0" supportSubquery="1" supportAdvancedDrill="1" xr:uid="{00000000-000A-0000-FFFF-FFFF46000000}">
  <cacheSource type="external" connectionId="1"/>
  <cacheFields count="2">
    <cacheField name="[Measures].[Nombre de N° CIN 2]" caption="Nombre de N° CIN 2" numFmtId="0" hierarchy="95" level="32767"/>
    <cacheField name="[Plage].[STATUT].[STATUT]" caption="STATUT" numFmtId="0" hierarchy="21" level="1">
      <sharedItems count="3">
        <s v="ENTRERENARIAT"/>
        <s v="Inséré"/>
        <s v="Non inséré"/>
      </sharedItems>
    </cacheField>
  </cacheFields>
  <cacheHierarchies count="100">
    <cacheHierarchy uniqueName="[Plage].[N° CIN]" caption="N° CIN" attribute="1" defaultMemberUniqueName="[Plage].[N° CIN].[All]" allUniqueName="[Plage].[N° CIN].[All]" dimensionUniqueName="[Plage]" displayFolder="" count="0" memberValueDatatype="130" unbalanced="0"/>
    <cacheHierarchy uniqueName="[Plage].[DOMAINE FORMATION]" caption="DOMAINE FORMATION" attribute="1" defaultMemberUniqueName="[Plage].[DOMAINE FORMATION].[All]" allUniqueName="[Plage].[DOMAINE FORMATION].[All]" dimensionUniqueName="[Plage]" displayFolder="" count="0" memberValueDatatype="130" unbalanced="0"/>
    <cacheHierarchy uniqueName="[Plage].[NOM]" caption="NOM" attribute="1" defaultMemberUniqueName="[Plage].[NOM].[All]" allUniqueName="[Plage].[NOM].[All]" dimensionUniqueName="[Plage]" displayFolder="" count="0" memberValueDatatype="130" unbalanced="0"/>
    <cacheHierarchy uniqueName="[Plage].[PRENOM]" caption="PRENOM" attribute="1" defaultMemberUniqueName="[Plage].[PRENOM].[All]" allUniqueName="[Plage].[PRENOM].[All]" dimensionUniqueName="[Plage]" displayFolder="" count="0" memberValueDatatype="130" unbalanced="0"/>
    <cacheHierarchy uniqueName="[Plage].[SEXE]" caption="SEXE" attribute="1" defaultMemberUniqueName="[Plage].[SEXE].[All]" allUniqueName="[Plage].[SEXE].[All]" dimensionUniqueName="[Plage]" displayFolder="" count="0" memberValueDatatype="130" unbalanced="0"/>
    <cacheHierarchy uniqueName="[Plage].[AGE]" caption="AGE" attribute="1" defaultMemberUniqueName="[Plage].[AGE].[All]" allUniqueName="[Plage].[AGE].[All]" dimensionUniqueName="[Plage]" displayFolder="" count="0" memberValueDatatype="5" unbalanced="0"/>
    <cacheHierarchy uniqueName="[Plage].[TRANCHES D'AGE]" caption="TRANCHES D'AGE" attribute="1" defaultMemberUniqueName="[Plage].[TRANCHES D'AGE].[All]" allUniqueName="[Plage].[TRANCHES D'AGE].[All]" dimensionUniqueName="[Plage]" displayFolder="" count="0" memberValueDatatype="130" unbalanced="0"/>
    <cacheHierarchy uniqueName="[Plage].[DATE DE NAISSANCE]" caption="DATE DE NAISSANCE" attribute="1" defaultMemberUniqueName="[Plage].[DATE DE NAISSANCE].[All]" allUniqueName="[Plage].[DATE DE NAISSANCE].[All]" dimensionUniqueName="[Plage]" displayFolder="" count="0" memberValueDatatype="130" unbalanced="0"/>
    <cacheHierarchy uniqueName="[Plage].[LIEU DE NAISSANCE]" caption="LIEU DE NAISSANCE" attribute="1" time="1" defaultMemberUniqueName="[Plage].[LIEU DE NAISSANCE].[All]" allUniqueName="[Plage].[LIEU DE NAISSANCE].[All]" dimensionUniqueName="[Plage]" displayFolder="" count="0" memberValueDatatype="7" unbalanced="0"/>
    <cacheHierarchy uniqueName="[Plage].[ADRESSE]" caption="ADRESSE" attribute="1" defaultMemberUniqueName="[Plage].[ADRESSE].[All]" allUniqueName="[Plage].[ADRESSE].[All]" dimensionUniqueName="[Plage]" displayFolder="" count="0" memberValueDatatype="130" unbalanced="0"/>
    <cacheHierarchy uniqueName="[Plage].[E-MAIL]" caption="E-MAIL" attribute="1" defaultMemberUniqueName="[Plage].[E-MAIL].[All]" allUniqueName="[Plage].[E-MAIL].[All]" dimensionUniqueName="[Plage]" displayFolder="" count="0" memberValueDatatype="130" unbalanced="0"/>
    <cacheHierarchy uniqueName="[Plage].[N° DE TELEPHONE]" caption="N° DE TELEPHONE" attribute="1" defaultMemberUniqueName="[Plage].[N° DE TELEPHONE].[All]" allUniqueName="[Plage].[N° DE TELEPHONE].[All]" dimensionUniqueName="[Plage]" displayFolder="" count="0" memberValueDatatype="20" unbalanced="0"/>
    <cacheHierarchy uniqueName="[Plage].[CONTACT D'URGENCE]" caption="CONTACT D'URGENCE" attribute="1" defaultMemberUniqueName="[Plage].[CONTACT D'URGENCE].[All]" allUniqueName="[Plage].[CONTACT D'URGENCE].[All]" dimensionUniqueName="[Plage]" displayFolder="" count="0" memberValueDatatype="130" unbalanced="0"/>
    <cacheHierarchy uniqueName="[Plage].[SITUATION SOCIO PROFESSIONNEL                      (à l'inscription)]" caption="SITUATION SOCIO PROFESSIONNEL                      (à l'inscription)" attribute="1" defaultMemberUniqueName="[Plage].[SITUATION SOCIO PROFESSIONNEL                      (à l'inscription)].[All]" allUniqueName="[Plage].[SITUATION SOCIO PROFESSIONNEL                      (à l'inscription)].[All]" dimensionUniqueName="[Plage]" displayFolder="" count="0" memberValueDatatype="130" unbalanced="0"/>
    <cacheHierarchy uniqueName="[Plage].[NIVEAU D'ETUDE (à l'inscription)]" caption="NIVEAU D'ETUDE (à l'inscription)" attribute="1" defaultMemberUniqueName="[Plage].[NIVEAU D'ETUDE (à l'inscription)].[All]" allUniqueName="[Plage].[NIVEAU D'ETUDE (à l'inscription)].[All]" dimensionUniqueName="[Plage]" displayFolder="" count="0" memberValueDatatype="130" unbalanced="0"/>
    <cacheHierarchy uniqueName="[Plage].[EMPLOI]" caption="EMPLOI" attribute="1" defaultMemberUniqueName="[Plage].[EMPLOI].[All]" allUniqueName="[Plage].[EMPLOI].[All]" dimensionUniqueName="[Plage]" displayFolder="" count="0" memberValueDatatype="130" unbalanced="0"/>
    <cacheHierarchy uniqueName="[Plage].[STATUT MATRIMONIALE]" caption="STATUT MATRIMONIALE" attribute="1" defaultMemberUniqueName="[Plage].[STATUT MATRIMONIALE].[All]" allUniqueName="[Plage].[STATUT MATRIMONIALE].[All]" dimensionUniqueName="[Plage]" displayFolder="" count="0" memberValueDatatype="130" unbalanced="0"/>
    <cacheHierarchy uniqueName="[Plage].[PROFILAGE]" caption="PROFILAGE" attribute="1" defaultMemberUniqueName="[Plage].[PROFILAGE].[All]" allUniqueName="[Plage].[PROFILAGE].[All]" dimensionUniqueName="[Plage]" displayFolder="" count="0" memberValueDatatype="130" unbalanced="0"/>
    <cacheHierarchy uniqueName="[Plage].[INTITULE POSTE]" caption="INTITULE POSTE" attribute="1" defaultMemberUniqueName="[Plage].[INTITULE POSTE].[All]" allUniqueName="[Plage].[INTITULE POSTE].[All]" dimensionUniqueName="[Plage]" displayFolder="" count="0" memberValueDatatype="130" unbalanced="0"/>
    <cacheHierarchy uniqueName="[Plage].[STRUCTURE / DIRECTION / POLE]" caption="STRUCTURE / DIRECTION / POLE" attribute="1" defaultMemberUniqueName="[Plage].[STRUCTURE / DIRECTION / POLE].[All]" allUniqueName="[Plage].[STRUCTURE / DIRECTION / POLE].[All]" dimensionUniqueName="[Plage]" displayFolder="" count="0" memberValueDatatype="130" unbalanced="0"/>
    <cacheHierarchy uniqueName="[Plage].[ENTREPRISES]" caption="ENTREPRISES" attribute="1" defaultMemberUniqueName="[Plage].[ENTREPRISES].[All]" allUniqueName="[Plage].[ENTREPRISES].[All]" dimensionUniqueName="[Plage]" displayFolder="" count="0" memberValueDatatype="130" unbalanced="0"/>
    <cacheHierarchy uniqueName="[Plage].[STATUT]" caption="STATUT" attribute="1" defaultMemberUniqueName="[Plage].[STATUT].[All]" allUniqueName="[Plage].[STATUT].[All]" dimensionUniqueName="[Plage]" displayFolder="" count="2" memberValueDatatype="130" unbalanced="0">
      <fieldsUsage count="2">
        <fieldUsage x="-1"/>
        <fieldUsage x="1"/>
      </fieldsUsage>
    </cacheHierarchy>
    <cacheHierarchy uniqueName="[Plage].[TYPE DE CONTRAT]" caption="TYPE DE CONTRAT" attribute="1" defaultMemberUniqueName="[Plage].[TYPE DE CONTRAT].[All]" allUniqueName="[Plage].[TYPE DE CONTRAT].[All]" dimensionUniqueName="[Plage]" displayFolder="" count="0" memberValueDatatype="130" unbalanced="0"/>
    <cacheHierarchy uniqueName="[Plage].[DATE DE PRISE DE SERVICE]" caption="DATE DE PRISE DE SERVICE" attribute="1" defaultMemberUniqueName="[Plage].[DATE DE PRISE DE SERVICE].[All]" allUniqueName="[Plage].[DATE DE PRISE DE SERVICE].[All]" dimensionUniqueName="[Plage]" displayFolder="" count="0" memberValueDatatype="130" unbalanced="0"/>
    <cacheHierarchy uniqueName="[Plage].[REMUNERATION]" caption="REMUNERATION" attribute="1" defaultMemberUniqueName="[Plage].[REMUNERATION].[All]" allUniqueName="[Plage].[REMUNERATION].[All]" dimensionUniqueName="[Plage]" displayFolder="" count="0" memberValueDatatype="130" unbalanced="0"/>
    <cacheHierarchy uniqueName="[Plage].[DUREE (MOIS)]" caption="DUREE (MOIS)" attribute="1" defaultMemberUniqueName="[Plage].[DUREE (MOIS)].[All]" allUniqueName="[Plage].[DUREE (MOIS)].[All]" dimensionUniqueName="[Plage]" displayFolder="" count="0" memberValueDatatype="130" unbalanced="0"/>
    <cacheHierarchy uniqueName="[Plage].[CONTACT ENTREPRISE]" caption="CONTACT ENTREPRISE" attribute="1" defaultMemberUniqueName="[Plage].[CONTACT ENTREPRISE].[All]" allUniqueName="[Plage].[CONTACT ENTREPRISE].[All]" dimensionUniqueName="[Plage]" displayFolder="" count="0" memberValueDatatype="130" unbalanced="0"/>
    <cacheHierarchy uniqueName="[Plage].[STATUT ACTUEL (en poste ou non)]" caption="STATUT ACTUEL (en poste ou non)" attribute="1" defaultMemberUniqueName="[Plage].[STATUT ACTUEL (en poste ou non)].[All]" allUniqueName="[Plage].[STATUT ACTUEL (en poste ou non)].[All]" dimensionUniqueName="[Plage]" displayFolder="" count="0" memberValueDatatype="130" unbalanced="0"/>
    <cacheHierarchy uniqueName="[Plage].[COMMENTAIRE]" caption="COMMENTAIRE" attribute="1" defaultMemberUniqueName="[Plage].[COMMENTAIRE].[All]" allUniqueName="[Plage].[COMMENTAIRE].[All]" dimensionUniqueName="[Plage]" displayFolder="" count="0" memberValueDatatype="130" unbalanced="0"/>
    <cacheHierarchy uniqueName="[Plage].[POUR MAILING]" caption="POUR MAILING" attribute="1" defaultMemberUniqueName="[Plage].[POUR MAILING].[All]" allUniqueName="[Plage].[POUR MAILING].[All]" dimensionUniqueName="[Plage]" displayFolder="" count="0" memberValueDatatype="130" unbalanced="0"/>
    <cacheHierarchy uniqueName="[Plage1].[N° CIN]" caption="N° CIN" attribute="1" defaultMemberUniqueName="[Plage1].[N° CIN].[All]" allUniqueName="[Plage1].[N° CIN].[All]" dimensionUniqueName="[Plage1]" displayFolder="" count="0" memberValueDatatype="130" unbalanced="0"/>
    <cacheHierarchy uniqueName="[Plage1].[DOMAINE FORMATION]" caption="DOMAINE FORMATION" attribute="1" defaultMemberUniqueName="[Plage1].[DOMAINE FORMATION].[All]" allUniqueName="[Plage1].[DOMAINE FORMATION].[All]" dimensionUniqueName="[Plage1]" displayFolder="" count="0" memberValueDatatype="130" unbalanced="0"/>
    <cacheHierarchy uniqueName="[Plage1].[NOM]" caption="NOM" attribute="1" defaultMemberUniqueName="[Plage1].[NOM].[All]" allUniqueName="[Plage1].[NOM].[All]" dimensionUniqueName="[Plage1]" displayFolder="" count="0" memberValueDatatype="130" unbalanced="0"/>
    <cacheHierarchy uniqueName="[Plage1].[PRENOM]" caption="PRENOM" attribute="1" defaultMemberUniqueName="[Plage1].[PRENOM].[All]" allUniqueName="[Plage1].[PRENOM].[All]" dimensionUniqueName="[Plage1]" displayFolder="" count="0" memberValueDatatype="130" unbalanced="0"/>
    <cacheHierarchy uniqueName="[Plage1].[SEXE]" caption="SEXE" attribute="1" defaultMemberUniqueName="[Plage1].[SEXE].[All]" allUniqueName="[Plage1].[SEXE].[All]" dimensionUniqueName="[Plage1]" displayFolder="" count="0" memberValueDatatype="130" unbalanced="0"/>
    <cacheHierarchy uniqueName="[Plage1].[AGE]" caption="AGE" attribute="1" defaultMemberUniqueName="[Plage1].[AGE].[All]" allUniqueName="[Plage1].[AGE].[All]" dimensionUniqueName="[Plage1]" displayFolder="" count="0" memberValueDatatype="5" unbalanced="0"/>
    <cacheHierarchy uniqueName="[Plage1].[TRANCHES D'AGE]" caption="TRANCHES D'AGE" attribute="1" defaultMemberUniqueName="[Plage1].[TRANCHES D'AGE].[All]" allUniqueName="[Plage1].[TRANCHES D'AGE].[All]" dimensionUniqueName="[Plage1]" displayFolder="" count="0" memberValueDatatype="130" unbalanced="0"/>
    <cacheHierarchy uniqueName="[Plage1].[DATE DE NAISSANCE]" caption="DATE DE NAISSANCE" attribute="1" defaultMemberUniqueName="[Plage1].[DATE DE NAISSANCE].[All]" allUniqueName="[Plage1].[DATE DE NAISSANCE].[All]" dimensionUniqueName="[Plage1]" displayFolder="" count="0" memberValueDatatype="130" unbalanced="0"/>
    <cacheHierarchy uniqueName="[Plage1].[LIEU DE NAISSANCE]" caption="LIEU DE NAISSANCE" attribute="1" time="1" defaultMemberUniqueName="[Plage1].[LIEU DE NAISSANCE].[All]" allUniqueName="[Plage1].[LIEU DE NAISSANCE].[All]" dimensionUniqueName="[Plage1]" displayFolder="" count="0" memberValueDatatype="7" unbalanced="0"/>
    <cacheHierarchy uniqueName="[Plage1].[ADRESSE]" caption="ADRESSE" attribute="1" defaultMemberUniqueName="[Plage1].[ADRESSE].[All]" allUniqueName="[Plage1].[ADRESSE].[All]" dimensionUniqueName="[Plage1]" displayFolder="" count="0" memberValueDatatype="130" unbalanced="0"/>
    <cacheHierarchy uniqueName="[Plage1].[E-MAIL]" caption="E-MAIL" attribute="1" defaultMemberUniqueName="[Plage1].[E-MAIL].[All]" allUniqueName="[Plage1].[E-MAIL].[All]" dimensionUniqueName="[Plage1]" displayFolder="" count="0" memberValueDatatype="130" unbalanced="0"/>
    <cacheHierarchy uniqueName="[Plage1].[N° DE TELEPHONE]" caption="N° DE TELEPHONE" attribute="1" defaultMemberUniqueName="[Plage1].[N° DE TELEPHONE].[All]" allUniqueName="[Plage1].[N° DE TELEPHONE].[All]" dimensionUniqueName="[Plage1]" displayFolder="" count="0" memberValueDatatype="20" unbalanced="0"/>
    <cacheHierarchy uniqueName="[Plage1].[CONTACT D'URGENCE]" caption="CONTACT D'URGENCE" attribute="1" defaultMemberUniqueName="[Plage1].[CONTACT D'URGENCE].[All]" allUniqueName="[Plage1].[CONTACT D'URGENCE].[All]" dimensionUniqueName="[Plage1]" displayFolder="" count="0" memberValueDatatype="130" unbalanced="0"/>
    <cacheHierarchy uniqueName="[Plage1].[SITUATION SOCIO PROFESSIONNEL                      (à l'inscription)]" caption="SITUATION SOCIO PROFESSIONNEL                      (à l'inscription)" attribute="1" defaultMemberUniqueName="[Plage1].[SITUATION SOCIO PROFESSIONNEL                      (à l'inscription)].[All]" allUniqueName="[Plage1].[SITUATION SOCIO PROFESSIONNEL                      (à l'inscription)].[All]" dimensionUniqueName="[Plage1]" displayFolder="" count="0" memberValueDatatype="130" unbalanced="0"/>
    <cacheHierarchy uniqueName="[Plage1].[NIVEAU D'ETUDE (à l'inscription)]" caption="NIVEAU D'ETUDE (à l'inscription)" attribute="1" defaultMemberUniqueName="[Plage1].[NIVEAU D'ETUDE (à l'inscription)].[All]" allUniqueName="[Plage1].[NIVEAU D'ETUDE (à l'inscription)].[All]" dimensionUniqueName="[Plage1]" displayFolder="" count="0" memberValueDatatype="130" unbalanced="0"/>
    <cacheHierarchy uniqueName="[Plage1].[EMPLOI]" caption="EMPLOI" attribute="1" defaultMemberUniqueName="[Plage1].[EMPLOI].[All]" allUniqueName="[Plage1].[EMPLOI].[All]" dimensionUniqueName="[Plage1]" displayFolder="" count="0" memberValueDatatype="130" unbalanced="0"/>
    <cacheHierarchy uniqueName="[Plage1].[STATUT MATRIMONIALE]" caption="STATUT MATRIMONIALE" attribute="1" defaultMemberUniqueName="[Plage1].[STATUT MATRIMONIALE].[All]" allUniqueName="[Plage1].[STATUT MATRIMONIALE].[All]" dimensionUniqueName="[Plage1]" displayFolder="" count="0" memberValueDatatype="130" unbalanced="0"/>
    <cacheHierarchy uniqueName="[Plage1].[PROFILAGE]" caption="PROFILAGE" attribute="1" defaultMemberUniqueName="[Plage1].[PROFILAGE].[All]" allUniqueName="[Plage1].[PROFILAGE].[All]" dimensionUniqueName="[Plage1]" displayFolder="" count="0" memberValueDatatype="130" unbalanced="0"/>
    <cacheHierarchy uniqueName="[Plage1].[INTITULE POSTE]" caption="INTITULE POSTE" attribute="1" defaultMemberUniqueName="[Plage1].[INTITULE POSTE].[All]" allUniqueName="[Plage1].[INTITULE POSTE].[All]" dimensionUniqueName="[Plage1]" displayFolder="" count="0" memberValueDatatype="130" unbalanced="0"/>
    <cacheHierarchy uniqueName="[Plage1].[ENTREPRISES]" caption="ENTREPRISES" attribute="1" defaultMemberUniqueName="[Plage1].[ENTREPRISES].[All]" allUniqueName="[Plage1].[ENTREPRISES].[All]" dimensionUniqueName="[Plage1]" displayFolder="" count="0" memberValueDatatype="130" unbalanced="0"/>
    <cacheHierarchy uniqueName="[Plage1].[STATUT]" caption="STATUT" attribute="1" defaultMemberUniqueName="[Plage1].[STATUT].[All]" allUniqueName="[Plage1].[STATUT].[All]" dimensionUniqueName="[Plage1]" displayFolder="" count="0" memberValueDatatype="130" unbalanced="0"/>
    <cacheHierarchy uniqueName="[Plage1].[TYPE DE CONTRAT]" caption="TYPE DE CONTRAT" attribute="1" defaultMemberUniqueName="[Plage1].[TYPE DE CONTRAT].[All]" allUniqueName="[Plage1].[TYPE DE CONTRAT].[All]" dimensionUniqueName="[Plage1]" displayFolder="" count="0" memberValueDatatype="130" unbalanced="0"/>
    <cacheHierarchy uniqueName="[Plage1].[DATE DE PRISE DE SERVICE]" caption="DATE DE PRISE DE SERVICE" attribute="1" defaultMemberUniqueName="[Plage1].[DATE DE PRISE DE SERVICE].[All]" allUniqueName="[Plage1].[DATE DE PRISE DE SERVICE].[All]" dimensionUniqueName="[Plage1]" displayFolder="" count="0" memberValueDatatype="130" unbalanced="0"/>
    <cacheHierarchy uniqueName="[Plage1].[REMUNERATION]" caption="REMUNERATION" attribute="1" defaultMemberUniqueName="[Plage1].[REMUNERATION].[All]" allUniqueName="[Plage1].[REMUNERATION].[All]" dimensionUniqueName="[Plage1]" displayFolder="" count="0" memberValueDatatype="130" unbalanced="0"/>
    <cacheHierarchy uniqueName="[Plage1].[DUREE (MOIS)]" caption="DUREE (MOIS)" attribute="1" defaultMemberUniqueName="[Plage1].[DUREE (MOIS)].[All]" allUniqueName="[Plage1].[DUREE (MOIS)].[All]" dimensionUniqueName="[Plage1]" displayFolder="" count="0" memberValueDatatype="130" unbalanced="0"/>
    <cacheHierarchy uniqueName="[Plage1].[CONTACT ENTREPRISE]" caption="CONTACT ENTREPRISE" attribute="1" defaultMemberUniqueName="[Plage1].[CONTACT ENTREPRISE].[All]" allUniqueName="[Plage1].[CONTACT ENTREPRISE].[All]" dimensionUniqueName="[Plage1]" displayFolder="" count="0" memberValueDatatype="130" unbalanced="0"/>
    <cacheHierarchy uniqueName="[Plage1].[PRÊT MATERIEL]" caption="PRÊT MATERIEL" attribute="1" defaultMemberUniqueName="[Plage1].[PRÊT MATERIEL].[All]" allUniqueName="[Plage1].[PRÊT MATERIEL].[All]" dimensionUniqueName="[Plage1]" displayFolder="" count="0" memberValueDatatype="130" unbalanced="0"/>
    <cacheHierarchy uniqueName="[Plage1].[FORMULAIRE PRÊT MATERIEL]" caption="FORMULAIRE PRÊT MATERIEL" attribute="1" defaultMemberUniqueName="[Plage1].[FORMULAIRE PRÊT MATERIEL].[All]" allUniqueName="[Plage1].[FORMULAIRE PRÊT MATERIEL].[All]" dimensionUniqueName="[Plage1]" displayFolder="" count="0" memberValueDatatype="130" unbalanced="0"/>
    <cacheHierarchy uniqueName="[Plage1].[FORMULAIRE DROIT D'IMAGE]" caption="FORMULAIRE DROIT D'IMAGE" attribute="1" defaultMemberUniqueName="[Plage1].[FORMULAIRE DROIT D'IMAGE].[All]" allUniqueName="[Plage1].[FORMULAIRE DROIT D'IMAGE].[All]" dimensionUniqueName="[Plage1]" displayFolder="" count="0" memberValueDatatype="130" unbalanced="0"/>
    <cacheHierarchy uniqueName="[Plage1].[ABSENTEISTE ?]" caption="ABSENTEISTE ?" attribute="1" defaultMemberUniqueName="[Plage1].[ABSENTEISTE ?].[All]" allUniqueName="[Plage1].[ABSENTEISTE ?].[All]" dimensionUniqueName="[Plage1]" displayFolder="" count="0" memberValueDatatype="130" unbalanced="0"/>
    <cacheHierarchy uniqueName="[Plage1].[DEMANDE D'EXPLICATION]" caption="DEMANDE D'EXPLICATION" attribute="1" defaultMemberUniqueName="[Plage1].[DEMANDE D'EXPLICATION].[All]" allUniqueName="[Plage1].[DEMANDE D'EXPLICATION].[All]" dimensionUniqueName="[Plage1]" displayFolder="" count="0" memberValueDatatype="130" unbalanced="0"/>
    <cacheHierarchy uniqueName="[Plage1].[SANCTION]" caption="SANCTION" attribute="1" defaultMemberUniqueName="[Plage1].[SANCTION].[All]" allUniqueName="[Plage1].[SANCTION].[All]" dimensionUniqueName="[Plage1]" displayFolder="" count="0" memberValueDatatype="130" unbalanced="0"/>
    <cacheHierarchy uniqueName="[Plage1].[ABANDON ?]" caption="ABANDON ?" attribute="1" defaultMemberUniqueName="[Plage1].[ABANDON ?].[All]" allUniqueName="[Plage1].[ABANDON ?].[All]" dimensionUniqueName="[Plage1]" displayFolder="" count="0" memberValueDatatype="130" unbalanced="0"/>
    <cacheHierarchy uniqueName="[Plage1].[COMMENTAIRE]" caption="COMMENTAIRE" attribute="1" defaultMemberUniqueName="[Plage1].[COMMENTAIRE].[All]" allUniqueName="[Plage1].[COMMENTAIRE].[All]" dimensionUniqueName="[Plage1]" displayFolder="" count="0" memberValueDatatype="130" unbalanced="0"/>
    <cacheHierarchy uniqueName="[Plage1].[POUR MAILING]" caption="POUR MAILING" attribute="1" defaultMemberUniqueName="[Plage1].[POUR MAILING].[All]" allUniqueName="[Plage1].[POUR MAILING].[All]" dimensionUniqueName="[Plage1]" displayFolder="" count="0" memberValueDatatype="130" unbalanced="0"/>
    <cacheHierarchy uniqueName="[Plage1].[Vérif questionnaire]" caption="Vérif questionnaire" attribute="1" defaultMemberUniqueName="[Plage1].[Vérif questionnaire].[All]" allUniqueName="[Plage1].[Vérif questionnaire].[All]" dimensionUniqueName="[Plage1]" displayFolder="" count="0" memberValueDatatype="130" unbalanced="0"/>
    <cacheHierarchy uniqueName="[Plage2].[N° CIN]" caption="N° CIN" attribute="1" defaultMemberUniqueName="[Plage2].[N° CIN].[All]" allUniqueName="[Plage2].[N° CIN].[All]" dimensionUniqueName="[Plage2]" displayFolder="" count="0" memberValueDatatype="130" unbalanced="0"/>
    <cacheHierarchy uniqueName="[Plage2].[DOMAINE FORMATION]" caption="DOMAINE FORMATION" attribute="1" defaultMemberUniqueName="[Plage2].[DOMAINE FORMATION].[All]" allUniqueName="[Plage2].[DOMAINE FORMATION].[All]" dimensionUniqueName="[Plage2]" displayFolder="" count="0" memberValueDatatype="130" unbalanced="0"/>
    <cacheHierarchy uniqueName="[Plage2].[NOM]" caption="NOM" attribute="1" defaultMemberUniqueName="[Plage2].[NOM].[All]" allUniqueName="[Plage2].[NOM].[All]" dimensionUniqueName="[Plage2]" displayFolder="" count="0" memberValueDatatype="130" unbalanced="0"/>
    <cacheHierarchy uniqueName="[Plage2].[PRENOM]" caption="PRENOM" attribute="1" defaultMemberUniqueName="[Plage2].[PRENOM].[All]" allUniqueName="[Plage2].[PRENOM].[All]" dimensionUniqueName="[Plage2]" displayFolder="" count="0" memberValueDatatype="130" unbalanced="0"/>
    <cacheHierarchy uniqueName="[Plage2].[SEXE]" caption="SEXE" attribute="1" defaultMemberUniqueName="[Plage2].[SEXE].[All]" allUniqueName="[Plage2].[SEXE].[All]" dimensionUniqueName="[Plage2]" displayFolder="" count="0" memberValueDatatype="130" unbalanced="0"/>
    <cacheHierarchy uniqueName="[Plage2].[AGE]" caption="AGE" attribute="1" defaultMemberUniqueName="[Plage2].[AGE].[All]" allUniqueName="[Plage2].[AGE].[All]" dimensionUniqueName="[Plage2]" displayFolder="" count="0" memberValueDatatype="5" unbalanced="0"/>
    <cacheHierarchy uniqueName="[Plage2].[TRANCHES D'AGE]" caption="TRANCHES D'AGE" attribute="1" defaultMemberUniqueName="[Plage2].[TRANCHES D'AGE].[All]" allUniqueName="[Plage2].[TRANCHES D'AGE].[All]" dimensionUniqueName="[Plage2]" displayFolder="" count="0" memberValueDatatype="130" unbalanced="0"/>
    <cacheHierarchy uniqueName="[Plage2].[DATE DE NAISSANCE]" caption="DATE DE NAISSANCE" attribute="1" defaultMemberUniqueName="[Plage2].[DATE DE NAISSANCE].[All]" allUniqueName="[Plage2].[DATE DE NAISSANCE].[All]" dimensionUniqueName="[Plage2]" displayFolder="" count="0" memberValueDatatype="130" unbalanced="0"/>
    <cacheHierarchy uniqueName="[Plage2].[LIEU DE NAISSANCE]" caption="LIEU DE NAISSANCE" attribute="1" time="1" defaultMemberUniqueName="[Plage2].[LIEU DE NAISSANCE].[All]" allUniqueName="[Plage2].[LIEU DE NAISSANCE].[All]" dimensionUniqueName="[Plage2]" displayFolder="" count="0" memberValueDatatype="7" unbalanced="0"/>
    <cacheHierarchy uniqueName="[Plage2].[ADRESSE]" caption="ADRESSE" attribute="1" defaultMemberUniqueName="[Plage2].[ADRESSE].[All]" allUniqueName="[Plage2].[ADRESSE].[All]" dimensionUniqueName="[Plage2]" displayFolder="" count="0" memberValueDatatype="130" unbalanced="0"/>
    <cacheHierarchy uniqueName="[Plage2].[E-MAIL]" caption="E-MAIL" attribute="1" defaultMemberUniqueName="[Plage2].[E-MAIL].[All]" allUniqueName="[Plage2].[E-MAIL].[All]" dimensionUniqueName="[Plage2]" displayFolder="" count="0" memberValueDatatype="130" unbalanced="0"/>
    <cacheHierarchy uniqueName="[Plage2].[N° DE TELEPHONE]" caption="N° DE TELEPHONE" attribute="1" defaultMemberUniqueName="[Plage2].[N° DE TELEPHONE].[All]" allUniqueName="[Plage2].[N° DE TELEPHONE].[All]" dimensionUniqueName="[Plage2]" displayFolder="" count="0" memberValueDatatype="20" unbalanced="0"/>
    <cacheHierarchy uniqueName="[Plage2].[CONTACT D'URGENCE]" caption="CONTACT D'URGENCE" attribute="1" defaultMemberUniqueName="[Plage2].[CONTACT D'URGENCE].[All]" allUniqueName="[Plage2].[CONTACT D'URGENCE].[All]" dimensionUniqueName="[Plage2]" displayFolder="" count="0" memberValueDatatype="130" unbalanced="0"/>
    <cacheHierarchy uniqueName="[Plage2].[SITUATION SOCIO PROFESSIONNEL                      (à l'inscription)]" caption="SITUATION SOCIO PROFESSIONNEL                      (à l'inscription)" attribute="1" defaultMemberUniqueName="[Plage2].[SITUATION SOCIO PROFESSIONNEL                      (à l'inscription)].[All]" allUniqueName="[Plage2].[SITUATION SOCIO PROFESSIONNEL                      (à l'inscription)].[All]" dimensionUniqueName="[Plage2]" displayFolder="" count="0" memberValueDatatype="130" unbalanced="0"/>
    <cacheHierarchy uniqueName="[Plage2].[NIVEAU D'ETUDE (à l'inscription)]" caption="NIVEAU D'ETUDE (à l'inscription)" attribute="1" defaultMemberUniqueName="[Plage2].[NIVEAU D'ETUDE (à l'inscription)].[All]" allUniqueName="[Plage2].[NIVEAU D'ETUDE (à l'inscription)].[All]" dimensionUniqueName="[Plage2]" displayFolder="" count="0" memberValueDatatype="130" unbalanced="0"/>
    <cacheHierarchy uniqueName="[Plage2].[EMPLOI]" caption="EMPLOI" attribute="1" defaultMemberUniqueName="[Plage2].[EMPLOI].[All]" allUniqueName="[Plage2].[EMPLOI].[All]" dimensionUniqueName="[Plage2]" displayFolder="" count="0" memberValueDatatype="130" unbalanced="0"/>
    <cacheHierarchy uniqueName="[Plage2].[STATUT MATRIMONIALE]" caption="STATUT MATRIMONIALE" attribute="1" defaultMemberUniqueName="[Plage2].[STATUT MATRIMONIALE].[All]" allUniqueName="[Plage2].[STATUT MATRIMONIALE].[All]" dimensionUniqueName="[Plage2]" displayFolder="" count="0" memberValueDatatype="130" unbalanced="0"/>
    <cacheHierarchy uniqueName="[Plage2].[PROFILAGE]" caption="PROFILAGE" attribute="1" defaultMemberUniqueName="[Plage2].[PROFILAGE].[All]" allUniqueName="[Plage2].[PROFILAGE].[All]" dimensionUniqueName="[Plage2]" displayFolder="" count="0" memberValueDatatype="130" unbalanced="0"/>
    <cacheHierarchy uniqueName="[Plage2].[INTITULE POSTE]" caption="INTITULE POSTE" attribute="1" defaultMemberUniqueName="[Plage2].[INTITULE POSTE].[All]" allUniqueName="[Plage2].[INTITULE POSTE].[All]" dimensionUniqueName="[Plage2]" displayFolder="" count="0" memberValueDatatype="130" unbalanced="0"/>
    <cacheHierarchy uniqueName="[Plage2].[ENTREPRISES]" caption="ENTREPRISES" attribute="1" defaultMemberUniqueName="[Plage2].[ENTREPRISES].[All]" allUniqueName="[Plage2].[ENTREPRISES].[All]" dimensionUniqueName="[Plage2]" displayFolder="" count="0" memberValueDatatype="130" unbalanced="0"/>
    <cacheHierarchy uniqueName="[Plage2].[STATUT]" caption="STATUT" attribute="1" defaultMemberUniqueName="[Plage2].[STATUT].[All]" allUniqueName="[Plage2].[STATUT].[All]" dimensionUniqueName="[Plage2]" displayFolder="" count="0" memberValueDatatype="130" unbalanced="0"/>
    <cacheHierarchy uniqueName="[Plage2].[TYPE DE CONTRAT]" caption="TYPE DE CONTRAT" attribute="1" defaultMemberUniqueName="[Plage2].[TYPE DE CONTRAT].[All]" allUniqueName="[Plage2].[TYPE DE CONTRAT].[All]" dimensionUniqueName="[Plage2]" displayFolder="" count="0" memberValueDatatype="130" unbalanced="0"/>
    <cacheHierarchy uniqueName="[Plage2].[DATE DE PRISE DE SERVICE]" caption="DATE DE PRISE DE SERVICE" attribute="1" defaultMemberUniqueName="[Plage2].[DATE DE PRISE DE SERVICE].[All]" allUniqueName="[Plage2].[DATE DE PRISE DE SERVICE].[All]" dimensionUniqueName="[Plage2]" displayFolder="" count="0" memberValueDatatype="130" unbalanced="0"/>
    <cacheHierarchy uniqueName="[Plage2].[REMUNERATION]" caption="REMUNERATION" attribute="1" defaultMemberUniqueName="[Plage2].[REMUNERATION].[All]" allUniqueName="[Plage2].[REMUNERATION].[All]" dimensionUniqueName="[Plage2]" displayFolder="" count="0" memberValueDatatype="130" unbalanced="0"/>
    <cacheHierarchy uniqueName="[Plage2].[DUREE (MOIS)]" caption="DUREE (MOIS)" attribute="1" defaultMemberUniqueName="[Plage2].[DUREE (MOIS)].[All]" allUniqueName="[Plage2].[DUREE (MOIS)].[All]" dimensionUniqueName="[Plage2]" displayFolder="" count="0" memberValueDatatype="130" unbalanced="0"/>
    <cacheHierarchy uniqueName="[Plage2].[CONTACT ENTREPRISE]" caption="CONTACT ENTREPRISE" attribute="1" defaultMemberUniqueName="[Plage2].[CONTACT ENTREPRISE].[All]" allUniqueName="[Plage2].[CONTACT ENTREPRISE].[All]" dimensionUniqueName="[Plage2]" displayFolder="" count="0" memberValueDatatype="130" unbalanced="0"/>
    <cacheHierarchy uniqueName="[Measures].[Nombre de ENTREPRISES]" caption="Nombre de ENTREPRISES" measure="1" displayFolder="" measureGroup="Plage1" count="0">
      <extLst>
        <ext xmlns:x15="http://schemas.microsoft.com/office/spreadsheetml/2010/11/main" uri="{B97F6D7D-B522-45F9-BDA1-12C45D357490}">
          <x15:cacheHierarchy aggregatedColumn="49"/>
        </ext>
      </extLst>
    </cacheHierarchy>
    <cacheHierarchy uniqueName="[Measures].[Nombre de ENTREPRISES 2]" caption="Nombre de ENTREPRISES 2" measure="1" displayFolder="" measureGroup="Plage2" count="0">
      <extLst>
        <ext xmlns:x15="http://schemas.microsoft.com/office/spreadsheetml/2010/11/main" uri="{B97F6D7D-B522-45F9-BDA1-12C45D357490}">
          <x15:cacheHierarchy aggregatedColumn="85"/>
        </ext>
      </extLst>
    </cacheHierarchy>
    <cacheHierarchy uniqueName="[Measures].[Nombre de N° CIN]" caption="Nombre de N° CIN" measure="1" displayFolder="" measureGroup="Plage2" count="0">
      <extLst>
        <ext xmlns:x15="http://schemas.microsoft.com/office/spreadsheetml/2010/11/main" uri="{B97F6D7D-B522-45F9-BDA1-12C45D357490}">
          <x15:cacheHierarchy aggregatedColumn="66"/>
        </ext>
      </extLst>
    </cacheHierarchy>
    <cacheHierarchy uniqueName="[Measures].[Nombre de N° CIN 2]" caption="Nombre de N° CIN 2" measure="1" displayFolder="" measureGroup="Plage" count="0" oneField="1">
      <fieldsUsage count="1">
        <fieldUsage x="0"/>
      </fieldsUsage>
      <extLst>
        <ext xmlns:x15="http://schemas.microsoft.com/office/spreadsheetml/2010/11/main" uri="{B97F6D7D-B522-45F9-BDA1-12C45D357490}">
          <x15:cacheHierarchy aggregatedColumn="0"/>
        </ext>
      </extLst>
    </cacheHierarchy>
    <cacheHierarchy uniqueName="[Measures].[__XL_Count Plage1]" caption="__XL_Count Plage1" measure="1" displayFolder="" measureGroup="Plage1" count="0" hidden="1"/>
    <cacheHierarchy uniqueName="[Measures].[__XL_Count Plage2]" caption="__XL_Count Plage2" measure="1" displayFolder="" measureGroup="Plage2" count="0" hidden="1"/>
    <cacheHierarchy uniqueName="[Measures].[__XL_Count Plage]" caption="__XL_Count Plage" measure="1" displayFolder="" measureGroup="Plage" count="0" hidden="1"/>
    <cacheHierarchy uniqueName="[Measures].[__XL_Count of Models]" caption="__XL_Count of Models" measure="1" displayFolder="" count="0" hidden="1"/>
  </cacheHierarchies>
  <kpis count="0"/>
  <dimensions count="4">
    <dimension measure="1" name="Measures" uniqueName="[Measures]" caption="Measures"/>
    <dimension name="Plage" uniqueName="[Plage]" caption="Plage"/>
    <dimension name="Plage1" uniqueName="[Plage1]" caption="Plage1"/>
    <dimension name="Plage2" uniqueName="[Plage2]" caption="Plage2"/>
  </dimensions>
  <measureGroups count="3">
    <measureGroup name="Plage" caption="Plage"/>
    <measureGroup name="Plage1" caption="Plage1"/>
    <measureGroup name="Plage2" caption="Plage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Tableau croisé dynamique2" cacheId="2" applyNumberFormats="0" applyBorderFormats="0" applyFontFormats="0" applyPatternFormats="0" applyAlignmentFormats="0" applyWidthHeightFormats="1" dataCaption="Valeurs" updatedVersion="5" minRefreshableVersion="3" useAutoFormatting="1" itemPrintTitles="1" createdVersion="5" indent="0" outline="1" outlineData="1" multipleFieldFilters="0">
  <location ref="A14:B22" firstHeaderRow="1" firstDataRow="1" firstDataCol="1"/>
  <pivotFields count="2">
    <pivotField dataField="1" showAll="0"/>
    <pivotField axis="axisRow" allDrilled="1" showAll="0" dataSourceSort="1" defaultAttributeDrillState="1">
      <items count="8">
        <item s="1" x="0"/>
        <item s="1" x="1"/>
        <item s="1" x="2"/>
        <item s="1" x="3"/>
        <item s="1" x="4"/>
        <item s="1" x="5"/>
        <item s="1" x="6"/>
        <item t="default"/>
      </items>
    </pivotField>
  </pivotFields>
  <rowFields count="1">
    <field x="1"/>
  </rowFields>
  <rowItems count="8">
    <i>
      <x/>
    </i>
    <i>
      <x v="1"/>
    </i>
    <i>
      <x v="2"/>
    </i>
    <i>
      <x v="3"/>
    </i>
    <i>
      <x v="4"/>
    </i>
    <i>
      <x v="5"/>
    </i>
    <i>
      <x v="6"/>
    </i>
    <i t="grand">
      <x/>
    </i>
  </rowItems>
  <colItems count="1">
    <i/>
  </colItems>
  <dataFields count="1">
    <dataField name="Nombre de N° CIN" fld="0" subtotal="count" baseField="0" baseItem="0"/>
  </dataField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LOBAL!$A$2:$AD$113">
        <x15:activeTabTopLevelEntity name="[Plag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eau croisé dynamique1" cacheId="3" applyNumberFormats="0" applyBorderFormats="0" applyFontFormats="0" applyPatternFormats="0" applyAlignmentFormats="0" applyWidthHeightFormats="1" dataCaption="Valeurs" updatedVersion="5" minRefreshableVersion="3" useAutoFormatting="1" itemPrintTitles="1" createdVersion="5" indent="0" outline="1" outlineData="1" multipleFieldFilters="0">
  <location ref="A6:B10" firstHeaderRow="1" firstDataRow="1" firstDataCol="1"/>
  <pivotFields count="2">
    <pivotField dataField="1" showAll="0"/>
    <pivotField axis="axisRow" allDrilled="1" showAll="0" dataSourceSort="1" defaultAttributeDrillState="1">
      <items count="4">
        <item x="0"/>
        <item x="1"/>
        <item x="2"/>
        <item t="default"/>
      </items>
    </pivotField>
  </pivotFields>
  <rowFields count="1">
    <field x="1"/>
  </rowFields>
  <rowItems count="4">
    <i>
      <x/>
    </i>
    <i>
      <x v="1"/>
    </i>
    <i>
      <x v="2"/>
    </i>
    <i t="grand">
      <x/>
    </i>
  </rowItems>
  <colItems count="1">
    <i/>
  </colItems>
  <dataFields count="1">
    <dataField name="Nombre de N° CIN" fld="0" subtotal="count" baseField="0" baseItem="0"/>
  </dataField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LOBAL!$A$2:$AD$113">
        <x15:activeTabTopLevelEntity name="[Plag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1000000}" name="Tableau croisé dynamique2" cacheId="1" applyNumberFormats="0" applyBorderFormats="0" applyFontFormats="0" applyPatternFormats="0" applyAlignmentFormats="0" applyWidthHeightFormats="1" dataCaption="Valeurs" updatedVersion="5" minRefreshableVersion="3" useAutoFormatting="1" subtotalHiddenItems="1" itemPrintTitles="1" createdVersion="5" indent="0" outline="1" outlineData="1" multipleFieldFilters="0">
  <location ref="A79:A105" firstHeaderRow="1" firstDataRow="1" firstDataCol="1" rowPageCount="1" colPageCount="1"/>
  <pivotFields count="2">
    <pivotField axis="axisPage" allDrilled="1" showAll="0" dataSourceSort="1" defaultAttributeDrillState="1">
      <items count="1">
        <item t="default"/>
      </items>
    </pivotField>
    <pivotField axis="axisRow" allDrilled="1" showAll="0" dataSourceSort="1" defaultAttributeDrillState="1">
      <items count="26">
        <item x="0"/>
        <item x="1"/>
        <item x="2"/>
        <item x="3"/>
        <item x="4"/>
        <item x="5"/>
        <item x="6"/>
        <item x="7"/>
        <item x="8"/>
        <item x="9"/>
        <item x="10"/>
        <item x="11"/>
        <item x="12"/>
        <item x="13"/>
        <item x="14"/>
        <item x="15"/>
        <item x="16"/>
        <item x="17"/>
        <item x="18"/>
        <item x="19"/>
        <item x="20"/>
        <item x="21"/>
        <item x="22"/>
        <item x="23"/>
        <item x="24"/>
        <item t="default"/>
      </items>
    </pivotField>
  </pivotFields>
  <rowFields count="1">
    <field x="1"/>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pageFields count="1">
    <pageField fld="0" hier="50" name="[Plage1].[STATUT].&amp;[Inséré]" cap="Inséré"/>
  </pageField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lage1].[STATUT].&amp;[Inséré]"/>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LOBAL!$A$2:$AJ$114">
        <x15:activeTabTopLevelEntity name="[Plage1]"/>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Tableau croisé dynamique1" cacheId="0" applyNumberFormats="0" applyBorderFormats="0" applyFontFormats="0" applyPatternFormats="0" applyAlignmentFormats="0" applyWidthHeightFormats="1" dataCaption="Valeurs" updatedVersion="5" minRefreshableVersion="3" useAutoFormatting="1" subtotalHiddenItems="1" itemPrintTitles="1" createdVersion="5" indent="0" outline="1" outlineData="1" multipleFieldFilters="0" chartFormat="12">
  <location ref="A3:B44" firstHeaderRow="1" firstDataRow="1" firstDataCol="1"/>
  <pivotFields count="2">
    <pivotField axis="axisRow" allDrilled="1" showAll="0" dataSourceSort="1" defaultAttributeDrillState="1">
      <items count="41">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t="default"/>
      </items>
    </pivotField>
    <pivotField dataField="1" showAll="0"/>
  </pivotFields>
  <rowFields count="1">
    <field x="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Nombre de N° CIN" fld="1" subtotal="count" baseField="0" baseItem="0"/>
  </dataFields>
  <chartFormats count="1">
    <chartFormat chart="2" format="1" series="1">
      <pivotArea type="data" outline="0" fieldPosition="0">
        <references count="1">
          <reference field="4294967294" count="1" selected="0">
            <x v="0"/>
          </reference>
        </references>
      </pivotArea>
    </chartFormat>
  </chartFormat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LOBAL!$A$2:$Z$114">
        <x15:activeTabTopLevelEntity name="[Plage2]"/>
      </x15:pivotTableUISettings>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adiomaguette1996@gmail.com" TargetMode="External"/><Relationship Id="rId7" Type="http://schemas.openxmlformats.org/officeDocument/2006/relationships/printerSettings" Target="../printerSettings/printerSettings1.bin"/><Relationship Id="rId2" Type="http://schemas.openxmlformats.org/officeDocument/2006/relationships/hyperlink" Target="mailto:mouhametgueye656@gmail.com" TargetMode="External"/><Relationship Id="rId1" Type="http://schemas.openxmlformats.org/officeDocument/2006/relationships/hyperlink" Target="mailto:moustapharefdig@gmail.com" TargetMode="External"/><Relationship Id="rId6" Type="http://schemas.openxmlformats.org/officeDocument/2006/relationships/hyperlink" Target="mailto:fatousara.diagne@gmail.com;" TargetMode="External"/><Relationship Id="rId5" Type="http://schemas.openxmlformats.org/officeDocument/2006/relationships/hyperlink" Target="mailto:gueyemamadou93@live.fr;" TargetMode="External"/><Relationship Id="rId4" Type="http://schemas.openxmlformats.org/officeDocument/2006/relationships/hyperlink" Target="mailto:galokho59@gmail.com" TargetMode="Externa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hyperlink" Target="mailto:sadiomaguette1996@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E114"/>
  <sheetViews>
    <sheetView tabSelected="1" zoomScale="80" zoomScaleNormal="80" workbookViewId="0">
      <pane xSplit="4" ySplit="2" topLeftCell="R91" activePane="bottomRight" state="frozen"/>
      <selection activeCell="G36" sqref="G36"/>
      <selection pane="topRight" activeCell="G36" sqref="G36"/>
      <selection pane="bottomLeft" activeCell="G36" sqref="G36"/>
      <selection pane="bottomRight" activeCell="A87" sqref="A87:XFD87"/>
    </sheetView>
  </sheetViews>
  <sheetFormatPr baseColWidth="10" defaultRowHeight="14.5"/>
  <cols>
    <col min="1" max="1" width="20.453125" style="21" bestFit="1" customWidth="1"/>
    <col min="2" max="2" width="20.453125" style="21" customWidth="1"/>
    <col min="3" max="3" width="13.54296875" style="1" customWidth="1"/>
    <col min="4" max="4" width="26.1796875" style="1" customWidth="1"/>
    <col min="5" max="5" width="7.26953125" style="122" customWidth="1"/>
    <col min="6" max="6" width="11" style="340" customWidth="1"/>
    <col min="7" max="7" width="15.90625" style="1" bestFit="1" customWidth="1"/>
    <col min="8" max="8" width="13" style="1" customWidth="1"/>
    <col min="9" max="9" width="16.7265625" style="1" bestFit="1" customWidth="1"/>
    <col min="10" max="10" width="10.1796875" style="1" bestFit="1" customWidth="1"/>
    <col min="11" max="11" width="37.08984375" style="1" customWidth="1"/>
    <col min="12" max="12" width="13.36328125" style="49" customWidth="1"/>
    <col min="13" max="13" width="13.36328125" style="1" customWidth="1"/>
    <col min="14" max="14" width="39.36328125" style="1" customWidth="1"/>
    <col min="15" max="16" width="24.36328125" style="1" customWidth="1"/>
    <col min="17" max="17" width="18.453125" style="1" customWidth="1"/>
    <col min="18" max="18" width="16.7265625" style="1" customWidth="1"/>
    <col min="19" max="19" width="20.54296875" style="1" bestFit="1" customWidth="1"/>
    <col min="20" max="20" width="20.54296875" style="1" customWidth="1"/>
    <col min="21" max="21" width="20.08984375" customWidth="1"/>
    <col min="22" max="22" width="13.36328125" style="328" bestFit="1" customWidth="1"/>
    <col min="23" max="23" width="17.453125" customWidth="1"/>
    <col min="24" max="24" width="10.90625" style="26" customWidth="1"/>
    <col min="25" max="26" width="16" customWidth="1"/>
    <col min="27" max="27" width="29.36328125" customWidth="1"/>
    <col min="28" max="28" width="17.1796875" customWidth="1"/>
    <col min="29" max="29" width="27.26953125" style="1" customWidth="1"/>
    <col min="30" max="30" width="34.26953125" bestFit="1" customWidth="1"/>
    <col min="31" max="31" width="12.81640625" bestFit="1" customWidth="1"/>
  </cols>
  <sheetData>
    <row r="1" spans="1:31" s="8" customFormat="1" ht="14.5" customHeight="1" thickTop="1" thickBot="1">
      <c r="A1" s="342" t="s">
        <v>13</v>
      </c>
      <c r="B1" s="343"/>
      <c r="C1" s="343"/>
      <c r="D1" s="343"/>
      <c r="E1" s="343"/>
      <c r="F1" s="343"/>
      <c r="G1" s="343"/>
      <c r="H1" s="343"/>
      <c r="I1" s="343"/>
      <c r="J1" s="343"/>
      <c r="K1" s="343"/>
      <c r="L1" s="343"/>
      <c r="M1" s="344"/>
      <c r="N1" s="9"/>
      <c r="O1" s="10"/>
      <c r="P1" s="10"/>
      <c r="Q1" s="10"/>
      <c r="R1" s="11"/>
      <c r="S1" s="345" t="s">
        <v>14</v>
      </c>
      <c r="T1" s="346"/>
      <c r="U1" s="346"/>
      <c r="V1" s="346"/>
      <c r="W1" s="346"/>
      <c r="X1" s="347"/>
      <c r="Y1" s="346"/>
      <c r="Z1" s="346"/>
      <c r="AA1" s="348"/>
      <c r="AB1" s="292"/>
      <c r="AC1" s="349" t="s">
        <v>1129</v>
      </c>
      <c r="AD1" s="350"/>
      <c r="AE1" s="351"/>
    </row>
    <row r="2" spans="1:31" s="25" customFormat="1" ht="45" customHeight="1" thickTop="1" thickBot="1">
      <c r="A2" s="20" t="s">
        <v>10</v>
      </c>
      <c r="B2" s="22" t="s">
        <v>2</v>
      </c>
      <c r="C2" s="22" t="s">
        <v>0</v>
      </c>
      <c r="D2" s="22" t="s">
        <v>1</v>
      </c>
      <c r="E2" s="23" t="s">
        <v>3</v>
      </c>
      <c r="F2" s="339" t="s">
        <v>4</v>
      </c>
      <c r="G2" s="22" t="s">
        <v>587</v>
      </c>
      <c r="H2" s="22" t="s">
        <v>314</v>
      </c>
      <c r="I2" s="22" t="s">
        <v>5</v>
      </c>
      <c r="J2" s="22" t="s">
        <v>6</v>
      </c>
      <c r="K2" s="22" t="s">
        <v>23</v>
      </c>
      <c r="L2" s="22" t="s">
        <v>9</v>
      </c>
      <c r="M2" s="22" t="s">
        <v>11</v>
      </c>
      <c r="N2" s="24" t="s">
        <v>8</v>
      </c>
      <c r="O2" s="24" t="s">
        <v>573</v>
      </c>
      <c r="P2" s="24" t="s">
        <v>579</v>
      </c>
      <c r="Q2" s="24" t="s">
        <v>7</v>
      </c>
      <c r="R2" s="24" t="s">
        <v>12</v>
      </c>
      <c r="S2" s="22" t="s">
        <v>21</v>
      </c>
      <c r="T2" s="22" t="s">
        <v>1141</v>
      </c>
      <c r="U2" s="22" t="s">
        <v>15</v>
      </c>
      <c r="V2" s="22" t="s">
        <v>17</v>
      </c>
      <c r="W2" s="22" t="s">
        <v>16</v>
      </c>
      <c r="X2" s="40" t="s">
        <v>18</v>
      </c>
      <c r="Y2" s="22" t="s">
        <v>19</v>
      </c>
      <c r="Z2" s="22" t="s">
        <v>20</v>
      </c>
      <c r="AA2" s="22" t="s">
        <v>435</v>
      </c>
      <c r="AB2" s="22" t="s">
        <v>1156</v>
      </c>
      <c r="AC2" s="305" t="s">
        <v>22</v>
      </c>
      <c r="AD2" s="93" t="s">
        <v>766</v>
      </c>
      <c r="AE2" s="94"/>
    </row>
    <row r="3" spans="1:31" ht="16" customHeight="1" thickTop="1">
      <c r="A3" s="270">
        <v>1619199803449</v>
      </c>
      <c r="B3" s="271" t="s">
        <v>24</v>
      </c>
      <c r="C3" s="12" t="s">
        <v>30</v>
      </c>
      <c r="D3" s="12" t="s">
        <v>29</v>
      </c>
      <c r="E3" s="12" t="s">
        <v>218</v>
      </c>
      <c r="F3" s="16">
        <v>25.202470830473576</v>
      </c>
      <c r="G3" s="16" t="str">
        <f t="shared" ref="G3:G34" si="0">IF(AND(AGE&gt;=15,AGE&lt;=24),"15 - 24 years",IF(AND(AGE&gt;=25,AGE&lt;=34),"25 - 34 years","&gt;= 35"))</f>
        <v>25 - 34 years</v>
      </c>
      <c r="H3" s="17">
        <v>36036</v>
      </c>
      <c r="I3" s="17"/>
      <c r="J3" s="4"/>
      <c r="K3" s="4" t="s">
        <v>317</v>
      </c>
      <c r="L3" s="134">
        <v>775778507</v>
      </c>
      <c r="M3" s="31"/>
      <c r="N3" s="32" t="s">
        <v>480</v>
      </c>
      <c r="O3" s="33"/>
      <c r="P3" s="33"/>
      <c r="Q3" s="33"/>
      <c r="R3" s="289"/>
      <c r="S3" s="312" t="s">
        <v>436</v>
      </c>
      <c r="T3" s="285" t="s">
        <v>1142</v>
      </c>
      <c r="U3" s="38" t="s">
        <v>759</v>
      </c>
      <c r="V3" s="39" t="s">
        <v>432</v>
      </c>
      <c r="W3" s="38" t="s">
        <v>437</v>
      </c>
      <c r="X3" s="38"/>
      <c r="Y3" s="38">
        <v>60000</v>
      </c>
      <c r="Z3" s="30">
        <v>3</v>
      </c>
      <c r="AA3" s="5" t="s">
        <v>586</v>
      </c>
      <c r="AB3" s="299"/>
      <c r="AC3" s="306"/>
      <c r="AD3" s="92" t="s">
        <v>641</v>
      </c>
      <c r="AE3" s="7"/>
    </row>
    <row r="4" spans="1:31" ht="15.5" customHeight="1">
      <c r="A4" s="95">
        <v>2847200600610</v>
      </c>
      <c r="B4" s="13" t="s">
        <v>24</v>
      </c>
      <c r="C4" s="14" t="s">
        <v>26</v>
      </c>
      <c r="D4" s="14" t="s">
        <v>25</v>
      </c>
      <c r="E4" s="14" t="s">
        <v>217</v>
      </c>
      <c r="F4" s="16">
        <v>26.130404941660949</v>
      </c>
      <c r="G4" s="16" t="str">
        <f t="shared" si="0"/>
        <v>25 - 34 years</v>
      </c>
      <c r="H4" s="18">
        <v>35698</v>
      </c>
      <c r="I4" s="18"/>
      <c r="J4" s="2"/>
      <c r="K4" s="2" t="s">
        <v>315</v>
      </c>
      <c r="L4" s="119">
        <v>770652519</v>
      </c>
      <c r="M4" s="34"/>
      <c r="N4" s="3"/>
      <c r="O4" s="2"/>
      <c r="P4" s="2"/>
      <c r="Q4" s="2"/>
      <c r="R4" s="130"/>
      <c r="S4" s="3" t="s">
        <v>436</v>
      </c>
      <c r="T4" s="46" t="s">
        <v>1142</v>
      </c>
      <c r="U4" s="5" t="s">
        <v>759</v>
      </c>
      <c r="V4" s="29" t="s">
        <v>432</v>
      </c>
      <c r="W4" s="2" t="s">
        <v>437</v>
      </c>
      <c r="X4" s="27">
        <v>45219</v>
      </c>
      <c r="Y4" s="5">
        <v>90000</v>
      </c>
      <c r="Z4" s="30">
        <v>3</v>
      </c>
      <c r="AA4" s="5" t="s">
        <v>586</v>
      </c>
      <c r="AB4" s="300" t="s">
        <v>1159</v>
      </c>
      <c r="AC4" s="307"/>
      <c r="AD4" s="92" t="s">
        <v>639</v>
      </c>
      <c r="AE4" s="7"/>
    </row>
    <row r="5" spans="1:31" ht="15.5" customHeight="1">
      <c r="A5" s="95">
        <v>1455199900154</v>
      </c>
      <c r="B5" s="13" t="s">
        <v>24</v>
      </c>
      <c r="C5" s="14" t="s">
        <v>28</v>
      </c>
      <c r="D5" s="14" t="s">
        <v>27</v>
      </c>
      <c r="E5" s="14" t="s">
        <v>218</v>
      </c>
      <c r="F5" s="16">
        <v>25</v>
      </c>
      <c r="G5" s="16" t="str">
        <f t="shared" si="0"/>
        <v>25 - 34 years</v>
      </c>
      <c r="H5" s="18">
        <v>36236</v>
      </c>
      <c r="I5" s="18"/>
      <c r="J5" s="2"/>
      <c r="K5" s="2" t="s">
        <v>316</v>
      </c>
      <c r="L5" s="118">
        <v>783764648</v>
      </c>
      <c r="M5" s="34"/>
      <c r="N5" s="3" t="s">
        <v>479</v>
      </c>
      <c r="O5" s="2" t="s">
        <v>474</v>
      </c>
      <c r="P5" s="2"/>
      <c r="Q5" s="2"/>
      <c r="R5" s="130"/>
      <c r="S5" s="3" t="s">
        <v>436</v>
      </c>
      <c r="T5" s="296" t="s">
        <v>1140</v>
      </c>
      <c r="U5" s="5" t="s">
        <v>811</v>
      </c>
      <c r="V5" s="29" t="s">
        <v>432</v>
      </c>
      <c r="W5" s="2" t="s">
        <v>437</v>
      </c>
      <c r="X5" s="57">
        <v>45280</v>
      </c>
      <c r="Y5" s="62">
        <v>60000</v>
      </c>
      <c r="Z5" s="30">
        <v>3</v>
      </c>
      <c r="AA5" s="5" t="s">
        <v>835</v>
      </c>
      <c r="AB5" s="300" t="s">
        <v>1159</v>
      </c>
      <c r="AC5" s="307" t="s">
        <v>795</v>
      </c>
      <c r="AD5" s="92" t="s">
        <v>640</v>
      </c>
      <c r="AE5" s="7"/>
    </row>
    <row r="6" spans="1:31" ht="15.5" customHeight="1">
      <c r="A6" s="95">
        <v>1670200300540</v>
      </c>
      <c r="B6" s="13" t="s">
        <v>24</v>
      </c>
      <c r="C6" s="14" t="s">
        <v>34</v>
      </c>
      <c r="D6" s="14" t="s">
        <v>33</v>
      </c>
      <c r="E6" s="14" t="s">
        <v>218</v>
      </c>
      <c r="F6" s="16">
        <v>31.286204529855869</v>
      </c>
      <c r="G6" s="16" t="str">
        <f t="shared" si="0"/>
        <v>25 - 34 years</v>
      </c>
      <c r="H6" s="18">
        <v>33820</v>
      </c>
      <c r="I6" s="18"/>
      <c r="J6" s="2"/>
      <c r="K6" s="2" t="s">
        <v>319</v>
      </c>
      <c r="L6" s="118">
        <v>771873671</v>
      </c>
      <c r="M6" s="34"/>
      <c r="N6" s="3" t="s">
        <v>482</v>
      </c>
      <c r="O6" s="2" t="s">
        <v>570</v>
      </c>
      <c r="P6" s="2"/>
      <c r="Q6" s="2"/>
      <c r="R6" s="130"/>
      <c r="S6" s="3" t="s">
        <v>436</v>
      </c>
      <c r="T6" s="297"/>
      <c r="U6" s="5" t="s">
        <v>759</v>
      </c>
      <c r="V6" s="29" t="s">
        <v>432</v>
      </c>
      <c r="W6" s="2" t="s">
        <v>437</v>
      </c>
      <c r="X6" s="27"/>
      <c r="Y6" s="5"/>
      <c r="Z6" s="30"/>
      <c r="AA6" s="5"/>
      <c r="AB6" s="300" t="s">
        <v>1159</v>
      </c>
      <c r="AC6" s="307"/>
      <c r="AD6" s="92" t="s">
        <v>643</v>
      </c>
      <c r="AE6" s="7"/>
    </row>
    <row r="7" spans="1:31" ht="15.5" customHeight="1">
      <c r="A7" s="95">
        <v>2648201904962</v>
      </c>
      <c r="B7" s="13" t="s">
        <v>24</v>
      </c>
      <c r="C7" s="14" t="s">
        <v>36</v>
      </c>
      <c r="D7" s="14" t="s">
        <v>35</v>
      </c>
      <c r="E7" s="14" t="s">
        <v>217</v>
      </c>
      <c r="F7" s="16">
        <v>25</v>
      </c>
      <c r="G7" s="16" t="str">
        <f t="shared" si="0"/>
        <v>25 - 34 years</v>
      </c>
      <c r="H7" s="18">
        <v>36236</v>
      </c>
      <c r="I7" s="18"/>
      <c r="J7" s="2"/>
      <c r="K7" s="2" t="s">
        <v>320</v>
      </c>
      <c r="L7" s="118">
        <v>776777622</v>
      </c>
      <c r="M7" s="34"/>
      <c r="N7" s="3" t="s">
        <v>483</v>
      </c>
      <c r="O7" s="2"/>
      <c r="P7" s="2"/>
      <c r="Q7" s="2"/>
      <c r="R7" s="130"/>
      <c r="S7" s="3" t="s">
        <v>1148</v>
      </c>
      <c r="T7" s="46" t="s">
        <v>1143</v>
      </c>
      <c r="U7" s="5" t="s">
        <v>759</v>
      </c>
      <c r="V7" s="29" t="s">
        <v>432</v>
      </c>
      <c r="W7" s="2" t="s">
        <v>437</v>
      </c>
      <c r="X7" s="27">
        <v>45204</v>
      </c>
      <c r="Y7" s="5">
        <v>90000</v>
      </c>
      <c r="Z7" s="30">
        <v>3</v>
      </c>
      <c r="AA7" s="5" t="s">
        <v>586</v>
      </c>
      <c r="AB7" s="300" t="s">
        <v>1159</v>
      </c>
      <c r="AC7" s="307"/>
      <c r="AD7" s="92" t="s">
        <v>644</v>
      </c>
      <c r="AE7" s="7"/>
    </row>
    <row r="8" spans="1:31" ht="15.5" customHeight="1">
      <c r="A8" s="95">
        <v>1758199802556</v>
      </c>
      <c r="B8" s="13" t="s">
        <v>24</v>
      </c>
      <c r="C8" s="14" t="s">
        <v>38</v>
      </c>
      <c r="D8" s="14" t="s">
        <v>37</v>
      </c>
      <c r="E8" s="12" t="s">
        <v>218</v>
      </c>
      <c r="F8" s="16">
        <v>25.603294440631434</v>
      </c>
      <c r="G8" s="16" t="str">
        <f t="shared" si="0"/>
        <v>25 - 34 years</v>
      </c>
      <c r="H8" s="18">
        <v>35890</v>
      </c>
      <c r="I8" s="18"/>
      <c r="J8" s="2"/>
      <c r="K8" s="2" t="s">
        <v>321</v>
      </c>
      <c r="L8" s="118">
        <v>781646707</v>
      </c>
      <c r="M8" s="34"/>
      <c r="N8" s="3" t="s">
        <v>484</v>
      </c>
      <c r="O8" s="2"/>
      <c r="P8" s="2"/>
      <c r="Q8" s="2"/>
      <c r="R8" s="130"/>
      <c r="S8" s="3" t="s">
        <v>1153</v>
      </c>
      <c r="T8" s="46" t="s">
        <v>1146</v>
      </c>
      <c r="U8" s="5" t="s">
        <v>759</v>
      </c>
      <c r="V8" s="39" t="s">
        <v>432</v>
      </c>
      <c r="W8" s="5" t="s">
        <v>437</v>
      </c>
      <c r="X8" s="27"/>
      <c r="Y8" s="5"/>
      <c r="Z8" s="30"/>
      <c r="AA8" s="5"/>
      <c r="AB8" s="300" t="s">
        <v>1159</v>
      </c>
      <c r="AC8" s="307"/>
      <c r="AD8" s="92" t="s">
        <v>645</v>
      </c>
      <c r="AE8" s="7"/>
    </row>
    <row r="9" spans="1:31" ht="15.5" customHeight="1">
      <c r="A9" s="95">
        <v>1760200100112</v>
      </c>
      <c r="B9" s="13" t="s">
        <v>24</v>
      </c>
      <c r="C9" s="14" t="s">
        <v>40</v>
      </c>
      <c r="D9" s="14" t="s">
        <v>39</v>
      </c>
      <c r="E9" s="14" t="s">
        <v>218</v>
      </c>
      <c r="F9" s="16">
        <v>22.610844200411805</v>
      </c>
      <c r="G9" s="16" t="str">
        <f t="shared" si="0"/>
        <v>15 - 24 years</v>
      </c>
      <c r="H9" s="18">
        <v>36980</v>
      </c>
      <c r="I9" s="18"/>
      <c r="J9" s="2"/>
      <c r="K9" s="2" t="s">
        <v>322</v>
      </c>
      <c r="L9" s="118">
        <v>705895291</v>
      </c>
      <c r="M9" s="34"/>
      <c r="N9" s="3" t="s">
        <v>485</v>
      </c>
      <c r="O9" s="2" t="s">
        <v>572</v>
      </c>
      <c r="P9" s="2"/>
      <c r="Q9" s="2"/>
      <c r="R9" s="130"/>
      <c r="S9" s="3" t="s">
        <v>436</v>
      </c>
      <c r="T9" s="297" t="s">
        <v>1160</v>
      </c>
      <c r="U9" s="5" t="s">
        <v>759</v>
      </c>
      <c r="V9" s="29" t="s">
        <v>432</v>
      </c>
      <c r="W9" s="2" t="s">
        <v>437</v>
      </c>
      <c r="X9" s="27"/>
      <c r="Y9" s="5"/>
      <c r="Z9" s="30"/>
      <c r="AA9" s="5"/>
      <c r="AB9" s="300" t="s">
        <v>1159</v>
      </c>
      <c r="AC9" s="308" t="s">
        <v>793</v>
      </c>
      <c r="AD9" s="92" t="s">
        <v>646</v>
      </c>
      <c r="AE9" s="7"/>
    </row>
    <row r="10" spans="1:31" s="283" customFormat="1" ht="15.5" customHeight="1">
      <c r="A10" s="294">
        <v>2968200300941</v>
      </c>
      <c r="B10" s="295" t="s">
        <v>24</v>
      </c>
      <c r="C10" s="275" t="s">
        <v>42</v>
      </c>
      <c r="D10" s="275" t="s">
        <v>41</v>
      </c>
      <c r="E10" s="275" t="s">
        <v>217</v>
      </c>
      <c r="F10" s="276">
        <v>25</v>
      </c>
      <c r="G10" s="276" t="str">
        <f t="shared" si="0"/>
        <v>25 - 34 years</v>
      </c>
      <c r="H10" s="277">
        <v>36180</v>
      </c>
      <c r="I10" s="277"/>
      <c r="J10" s="44"/>
      <c r="K10" s="44" t="s">
        <v>323</v>
      </c>
      <c r="L10" s="278">
        <v>774454430</v>
      </c>
      <c r="M10" s="279"/>
      <c r="N10" s="43" t="s">
        <v>486</v>
      </c>
      <c r="O10" s="44"/>
      <c r="P10" s="44"/>
      <c r="Q10" s="44"/>
      <c r="R10" s="290"/>
      <c r="S10" s="43" t="s">
        <v>1149</v>
      </c>
      <c r="T10" s="280" t="s">
        <v>1144</v>
      </c>
      <c r="U10" s="41" t="s">
        <v>759</v>
      </c>
      <c r="V10" s="127" t="s">
        <v>432</v>
      </c>
      <c r="W10" s="44" t="s">
        <v>437</v>
      </c>
      <c r="X10" s="45"/>
      <c r="Y10" s="41"/>
      <c r="Z10" s="42">
        <v>3</v>
      </c>
      <c r="AA10" s="41" t="s">
        <v>1157</v>
      </c>
      <c r="AB10" s="302" t="s">
        <v>1158</v>
      </c>
      <c r="AC10" s="280" t="s">
        <v>1219</v>
      </c>
      <c r="AD10" s="281" t="s">
        <v>647</v>
      </c>
      <c r="AE10" s="282"/>
    </row>
    <row r="11" spans="1:31" ht="15.5" customHeight="1">
      <c r="A11" s="95">
        <v>2870199802464</v>
      </c>
      <c r="B11" s="13" t="s">
        <v>24</v>
      </c>
      <c r="C11" s="14" t="s">
        <v>44</v>
      </c>
      <c r="D11" s="14" t="s">
        <v>43</v>
      </c>
      <c r="E11" s="12" t="s">
        <v>217</v>
      </c>
      <c r="F11" s="16">
        <v>25.037748798901852</v>
      </c>
      <c r="G11" s="16" t="str">
        <f t="shared" si="0"/>
        <v>25 - 34 years</v>
      </c>
      <c r="H11" s="18">
        <v>36096</v>
      </c>
      <c r="I11" s="18"/>
      <c r="J11" s="2"/>
      <c r="K11" s="2" t="s">
        <v>324</v>
      </c>
      <c r="L11" s="118">
        <v>771826105</v>
      </c>
      <c r="M11" s="34"/>
      <c r="N11" s="3" t="s">
        <v>487</v>
      </c>
      <c r="O11" s="2"/>
      <c r="P11" s="2"/>
      <c r="Q11" s="2"/>
      <c r="R11" s="130"/>
      <c r="S11" s="313" t="s">
        <v>583</v>
      </c>
      <c r="T11" s="286" t="s">
        <v>577</v>
      </c>
      <c r="U11" s="52" t="s">
        <v>584</v>
      </c>
      <c r="V11" s="39" t="s">
        <v>432</v>
      </c>
      <c r="W11" s="53" t="s">
        <v>437</v>
      </c>
      <c r="X11" s="54">
        <v>45231</v>
      </c>
      <c r="Y11" s="52">
        <v>75000</v>
      </c>
      <c r="Z11" s="30">
        <v>3</v>
      </c>
      <c r="AA11" s="52" t="s">
        <v>585</v>
      </c>
      <c r="AB11" s="300" t="s">
        <v>1159</v>
      </c>
      <c r="AC11" s="307"/>
      <c r="AD11" s="92" t="s">
        <v>648</v>
      </c>
      <c r="AE11" s="7"/>
    </row>
    <row r="12" spans="1:31" ht="15.5" customHeight="1">
      <c r="A12" s="95">
        <v>2619199804420</v>
      </c>
      <c r="B12" s="13" t="s">
        <v>24</v>
      </c>
      <c r="C12" s="14" t="s">
        <v>48</v>
      </c>
      <c r="D12" s="14" t="s">
        <v>47</v>
      </c>
      <c r="E12" s="12" t="s">
        <v>217</v>
      </c>
      <c r="F12" s="16">
        <v>27.719972546328073</v>
      </c>
      <c r="G12" s="16" t="str">
        <f t="shared" si="0"/>
        <v>25 - 34 years</v>
      </c>
      <c r="H12" s="18">
        <v>35119</v>
      </c>
      <c r="I12" s="18"/>
      <c r="J12" s="2"/>
      <c r="K12" s="2" t="s">
        <v>326</v>
      </c>
      <c r="L12" s="118">
        <v>781861573</v>
      </c>
      <c r="M12" s="34"/>
      <c r="N12" s="3" t="s">
        <v>489</v>
      </c>
      <c r="O12" s="2"/>
      <c r="P12" s="2"/>
      <c r="Q12" s="2"/>
      <c r="R12" s="130"/>
      <c r="S12" s="3" t="s">
        <v>624</v>
      </c>
      <c r="T12" s="286" t="s">
        <v>577</v>
      </c>
      <c r="U12" s="5" t="s">
        <v>760</v>
      </c>
      <c r="V12" s="39" t="s">
        <v>432</v>
      </c>
      <c r="W12" s="5" t="s">
        <v>437</v>
      </c>
      <c r="X12" s="27">
        <v>45215</v>
      </c>
      <c r="Y12" s="5">
        <v>150000</v>
      </c>
      <c r="Z12" s="30">
        <v>6</v>
      </c>
      <c r="AA12" s="89"/>
      <c r="AB12" s="300" t="s">
        <v>1159</v>
      </c>
      <c r="AC12" s="307"/>
      <c r="AD12" s="92" t="s">
        <v>650</v>
      </c>
      <c r="AE12" s="7"/>
    </row>
    <row r="13" spans="1:31" ht="15.5" customHeight="1">
      <c r="A13" s="95">
        <v>1899200100059</v>
      </c>
      <c r="B13" s="13" t="s">
        <v>24</v>
      </c>
      <c r="C13" s="14" t="s">
        <v>48</v>
      </c>
      <c r="D13" s="14" t="s">
        <v>49</v>
      </c>
      <c r="E13" s="14" t="s">
        <v>218</v>
      </c>
      <c r="F13" s="16">
        <v>30.426904598490047</v>
      </c>
      <c r="G13" s="16" t="str">
        <f t="shared" si="0"/>
        <v>25 - 34 years</v>
      </c>
      <c r="H13" s="18">
        <v>34133</v>
      </c>
      <c r="I13" s="18"/>
      <c r="J13" s="2"/>
      <c r="K13" s="2" t="s">
        <v>327</v>
      </c>
      <c r="L13" s="119">
        <v>776280898</v>
      </c>
      <c r="M13" s="34"/>
      <c r="N13" s="3" t="s">
        <v>490</v>
      </c>
      <c r="O13" s="2"/>
      <c r="P13" s="2"/>
      <c r="Q13" s="2"/>
      <c r="R13" s="130"/>
      <c r="S13" s="3" t="s">
        <v>436</v>
      </c>
      <c r="T13" s="296" t="s">
        <v>1140</v>
      </c>
      <c r="U13" s="5" t="s">
        <v>811</v>
      </c>
      <c r="V13" s="29" t="s">
        <v>432</v>
      </c>
      <c r="W13" s="2" t="s">
        <v>437</v>
      </c>
      <c r="X13" s="57">
        <v>45280</v>
      </c>
      <c r="Y13" s="62">
        <v>60000</v>
      </c>
      <c r="Z13" s="30">
        <v>3</v>
      </c>
      <c r="AA13" s="5" t="s">
        <v>835</v>
      </c>
      <c r="AB13" s="300" t="s">
        <v>1159</v>
      </c>
      <c r="AC13" s="307"/>
      <c r="AD13" s="92" t="s">
        <v>651</v>
      </c>
      <c r="AE13" s="7"/>
    </row>
    <row r="14" spans="1:31" ht="15.5" customHeight="1">
      <c r="A14" s="95">
        <v>1896199900210</v>
      </c>
      <c r="B14" s="13" t="s">
        <v>24</v>
      </c>
      <c r="C14" s="14" t="s">
        <v>53</v>
      </c>
      <c r="D14" s="14" t="s">
        <v>52</v>
      </c>
      <c r="E14" s="12" t="s">
        <v>218</v>
      </c>
      <c r="F14" s="16">
        <v>24</v>
      </c>
      <c r="G14" s="16" t="str">
        <f t="shared" si="0"/>
        <v>15 - 24 years</v>
      </c>
      <c r="H14" s="18">
        <v>36440</v>
      </c>
      <c r="I14" s="18"/>
      <c r="J14" s="2"/>
      <c r="K14" s="2" t="s">
        <v>329</v>
      </c>
      <c r="L14" s="119">
        <v>780127606</v>
      </c>
      <c r="M14" s="34"/>
      <c r="N14" s="3" t="s">
        <v>491</v>
      </c>
      <c r="O14" s="2" t="s">
        <v>474</v>
      </c>
      <c r="P14" s="2"/>
      <c r="Q14" s="2"/>
      <c r="R14" s="130"/>
      <c r="S14" s="3" t="s">
        <v>436</v>
      </c>
      <c r="T14" s="46" t="s">
        <v>811</v>
      </c>
      <c r="U14" s="5" t="s">
        <v>761</v>
      </c>
      <c r="V14" s="39" t="s">
        <v>432</v>
      </c>
      <c r="W14" s="2" t="s">
        <v>438</v>
      </c>
      <c r="X14" s="27">
        <v>45219</v>
      </c>
      <c r="Y14" s="5">
        <v>220000</v>
      </c>
      <c r="Z14" s="30">
        <v>3</v>
      </c>
      <c r="AA14" s="5" t="s">
        <v>586</v>
      </c>
      <c r="AB14" s="300" t="s">
        <v>1159</v>
      </c>
      <c r="AC14" s="307"/>
      <c r="AD14" s="92" t="s">
        <v>652</v>
      </c>
      <c r="AE14" s="7"/>
    </row>
    <row r="15" spans="1:31" ht="15.5" customHeight="1">
      <c r="A15" s="95">
        <v>1619200205518</v>
      </c>
      <c r="B15" s="13" t="s">
        <v>24</v>
      </c>
      <c r="C15" s="15" t="s">
        <v>30</v>
      </c>
      <c r="D15" s="15" t="s">
        <v>55</v>
      </c>
      <c r="E15" s="14" t="s">
        <v>218</v>
      </c>
      <c r="F15" s="16">
        <v>25.507206588881264</v>
      </c>
      <c r="G15" s="16" t="str">
        <f t="shared" si="0"/>
        <v>25 - 34 years</v>
      </c>
      <c r="H15" s="18" t="s">
        <v>220</v>
      </c>
      <c r="I15" s="18"/>
      <c r="J15" s="2"/>
      <c r="K15" s="2" t="s">
        <v>331</v>
      </c>
      <c r="L15" s="118">
        <v>783719445</v>
      </c>
      <c r="M15" s="34"/>
      <c r="N15" s="3" t="s">
        <v>493</v>
      </c>
      <c r="O15" s="2" t="s">
        <v>474</v>
      </c>
      <c r="P15" s="2"/>
      <c r="Q15" s="2"/>
      <c r="R15" s="130"/>
      <c r="S15" s="3" t="s">
        <v>436</v>
      </c>
      <c r="T15" s="286" t="s">
        <v>577</v>
      </c>
      <c r="U15" s="2" t="s">
        <v>764</v>
      </c>
      <c r="V15" s="29" t="s">
        <v>432</v>
      </c>
      <c r="W15" s="5" t="s">
        <v>437</v>
      </c>
      <c r="X15" s="27">
        <v>45236</v>
      </c>
      <c r="Y15" s="5">
        <v>100000</v>
      </c>
      <c r="Z15" s="30">
        <v>5</v>
      </c>
      <c r="AA15" s="5" t="s">
        <v>765</v>
      </c>
      <c r="AB15" s="300" t="s">
        <v>1159</v>
      </c>
      <c r="AC15" s="307"/>
      <c r="AD15" s="92" t="s">
        <v>654</v>
      </c>
      <c r="AE15" s="7"/>
    </row>
    <row r="16" spans="1:31" ht="15.5" customHeight="1">
      <c r="A16" s="95">
        <v>1765199603130</v>
      </c>
      <c r="B16" s="13" t="s">
        <v>24</v>
      </c>
      <c r="C16" s="15" t="s">
        <v>57</v>
      </c>
      <c r="D16" s="15" t="s">
        <v>56</v>
      </c>
      <c r="E16" s="14" t="s">
        <v>218</v>
      </c>
      <c r="F16" s="16">
        <v>27.143445435827044</v>
      </c>
      <c r="G16" s="16" t="str">
        <f t="shared" si="0"/>
        <v>25 - 34 years</v>
      </c>
      <c r="H16" s="18" t="s">
        <v>221</v>
      </c>
      <c r="I16" s="18"/>
      <c r="J16" s="2"/>
      <c r="K16" s="88" t="s">
        <v>638</v>
      </c>
      <c r="L16" s="118">
        <v>781093515</v>
      </c>
      <c r="M16" s="34"/>
      <c r="N16" s="3" t="s">
        <v>494</v>
      </c>
      <c r="O16" s="2"/>
      <c r="P16" s="2"/>
      <c r="Q16" s="2"/>
      <c r="R16" s="130"/>
      <c r="S16" s="3" t="s">
        <v>800</v>
      </c>
      <c r="T16" s="297"/>
      <c r="U16" s="5" t="s">
        <v>759</v>
      </c>
      <c r="V16" s="39" t="s">
        <v>432</v>
      </c>
      <c r="W16" s="5" t="s">
        <v>437</v>
      </c>
      <c r="X16" s="27"/>
      <c r="Y16" s="5"/>
      <c r="Z16" s="30">
        <v>3</v>
      </c>
      <c r="AA16" s="5" t="s">
        <v>758</v>
      </c>
      <c r="AB16" s="300" t="s">
        <v>1159</v>
      </c>
      <c r="AC16" s="307"/>
      <c r="AD16" s="92" t="s">
        <v>655</v>
      </c>
      <c r="AE16" s="7"/>
    </row>
    <row r="17" spans="1:31" ht="15.5" customHeight="1">
      <c r="A17" s="95">
        <v>2392200000850</v>
      </c>
      <c r="B17" s="13" t="s">
        <v>24</v>
      </c>
      <c r="C17" s="15" t="s">
        <v>59</v>
      </c>
      <c r="D17" s="15" t="s">
        <v>58</v>
      </c>
      <c r="E17" s="12" t="s">
        <v>217</v>
      </c>
      <c r="F17" s="16">
        <v>23.560741249142072</v>
      </c>
      <c r="G17" s="16" t="str">
        <f t="shared" si="0"/>
        <v>15 - 24 years</v>
      </c>
      <c r="H17" s="18" t="s">
        <v>222</v>
      </c>
      <c r="I17" s="18"/>
      <c r="J17" s="2"/>
      <c r="K17" s="2" t="s">
        <v>332</v>
      </c>
      <c r="L17" s="118">
        <v>785301611</v>
      </c>
      <c r="M17" s="34"/>
      <c r="N17" s="3" t="s">
        <v>495</v>
      </c>
      <c r="O17" s="2" t="s">
        <v>578</v>
      </c>
      <c r="P17" s="2"/>
      <c r="Q17" s="2"/>
      <c r="R17" s="130"/>
      <c r="S17" s="314" t="s">
        <v>1150</v>
      </c>
      <c r="T17" s="287" t="s">
        <v>1145</v>
      </c>
      <c r="U17" s="5" t="s">
        <v>759</v>
      </c>
      <c r="V17" s="29" t="s">
        <v>432</v>
      </c>
      <c r="W17" s="2" t="s">
        <v>438</v>
      </c>
      <c r="X17" s="27">
        <v>45201</v>
      </c>
      <c r="Y17" s="5">
        <v>220000</v>
      </c>
      <c r="Z17" s="30">
        <v>3</v>
      </c>
      <c r="AA17" s="5" t="s">
        <v>462</v>
      </c>
      <c r="AB17" s="300" t="s">
        <v>1159</v>
      </c>
      <c r="AC17" s="307"/>
      <c r="AD17" s="92" t="s">
        <v>656</v>
      </c>
      <c r="AE17" s="7"/>
    </row>
    <row r="18" spans="1:31" ht="15.5" customHeight="1">
      <c r="A18" s="95" t="s">
        <v>463</v>
      </c>
      <c r="B18" s="13" t="s">
        <v>24</v>
      </c>
      <c r="C18" s="15" t="s">
        <v>61</v>
      </c>
      <c r="D18" s="15" t="s">
        <v>60</v>
      </c>
      <c r="E18" s="14" t="s">
        <v>218</v>
      </c>
      <c r="F18" s="16">
        <v>24</v>
      </c>
      <c r="G18" s="16" t="str">
        <f t="shared" si="0"/>
        <v>15 - 24 years</v>
      </c>
      <c r="H18" s="18" t="s">
        <v>223</v>
      </c>
      <c r="I18" s="18"/>
      <c r="J18" s="2"/>
      <c r="K18" s="2" t="s">
        <v>333</v>
      </c>
      <c r="L18" s="118">
        <v>773939841</v>
      </c>
      <c r="M18" s="34"/>
      <c r="N18" s="3" t="s">
        <v>496</v>
      </c>
      <c r="O18" s="2" t="s">
        <v>570</v>
      </c>
      <c r="P18" s="2"/>
      <c r="Q18" s="2"/>
      <c r="R18" s="130"/>
      <c r="S18" s="314" t="s">
        <v>800</v>
      </c>
      <c r="T18" s="298"/>
      <c r="U18" s="5" t="s">
        <v>759</v>
      </c>
      <c r="V18" s="39" t="s">
        <v>432</v>
      </c>
      <c r="W18" s="2" t="s">
        <v>437</v>
      </c>
      <c r="X18" s="27"/>
      <c r="Y18" s="5"/>
      <c r="Z18" s="30"/>
      <c r="AA18" s="5"/>
      <c r="AB18" s="300" t="s">
        <v>1159</v>
      </c>
      <c r="AC18" s="307"/>
      <c r="AD18" s="92" t="s">
        <v>657</v>
      </c>
      <c r="AE18" s="7"/>
    </row>
    <row r="19" spans="1:31" ht="15.5" customHeight="1">
      <c r="A19" s="95">
        <v>2762199800677</v>
      </c>
      <c r="B19" s="13" t="s">
        <v>24</v>
      </c>
      <c r="C19" s="15" t="s">
        <v>62</v>
      </c>
      <c r="D19" s="15" t="s">
        <v>460</v>
      </c>
      <c r="E19" s="14" t="s">
        <v>217</v>
      </c>
      <c r="F19" s="16">
        <v>25.660947151681537</v>
      </c>
      <c r="G19" s="16" t="str">
        <f t="shared" si="0"/>
        <v>25 - 34 years</v>
      </c>
      <c r="H19" s="18" t="s">
        <v>224</v>
      </c>
      <c r="I19" s="18"/>
      <c r="J19" s="2"/>
      <c r="K19" s="2" t="s">
        <v>334</v>
      </c>
      <c r="L19" s="119">
        <v>705490347</v>
      </c>
      <c r="M19" s="34"/>
      <c r="N19" s="3" t="s">
        <v>497</v>
      </c>
      <c r="O19" s="2"/>
      <c r="P19" s="2"/>
      <c r="Q19" s="2"/>
      <c r="R19" s="130"/>
      <c r="S19" s="314" t="s">
        <v>1139</v>
      </c>
      <c r="T19" s="296" t="s">
        <v>1140</v>
      </c>
      <c r="U19" s="5" t="s">
        <v>811</v>
      </c>
      <c r="V19" s="39" t="s">
        <v>432</v>
      </c>
      <c r="W19" s="2" t="s">
        <v>437</v>
      </c>
      <c r="X19" s="57">
        <v>45280</v>
      </c>
      <c r="Y19" s="62">
        <v>60000</v>
      </c>
      <c r="Z19" s="30">
        <v>3</v>
      </c>
      <c r="AA19" s="5" t="s">
        <v>835</v>
      </c>
      <c r="AB19" s="300" t="s">
        <v>1159</v>
      </c>
      <c r="AC19" s="307"/>
      <c r="AD19" s="92" t="s">
        <v>658</v>
      </c>
      <c r="AE19" s="7"/>
    </row>
    <row r="20" spans="1:31" ht="15.5" customHeight="1">
      <c r="A20" s="95">
        <v>2908200000489</v>
      </c>
      <c r="B20" s="13" t="s">
        <v>24</v>
      </c>
      <c r="C20" s="15" t="s">
        <v>30</v>
      </c>
      <c r="D20" s="15" t="s">
        <v>54</v>
      </c>
      <c r="E20" s="12" t="s">
        <v>217</v>
      </c>
      <c r="F20" s="16">
        <v>23.132463967055592</v>
      </c>
      <c r="G20" s="16" t="str">
        <f t="shared" si="0"/>
        <v>15 - 24 years</v>
      </c>
      <c r="H20" s="18" t="s">
        <v>219</v>
      </c>
      <c r="I20" s="18"/>
      <c r="J20" s="2"/>
      <c r="K20" s="2" t="s">
        <v>330</v>
      </c>
      <c r="L20" s="118">
        <v>777174819</v>
      </c>
      <c r="M20" s="34"/>
      <c r="N20" s="3" t="s">
        <v>492</v>
      </c>
      <c r="O20" s="2"/>
      <c r="P20" s="2"/>
      <c r="Q20" s="2"/>
      <c r="R20" s="130"/>
      <c r="S20" s="3" t="s">
        <v>436</v>
      </c>
      <c r="T20" s="46" t="s">
        <v>1140</v>
      </c>
      <c r="U20" s="5" t="s">
        <v>811</v>
      </c>
      <c r="V20" s="39" t="s">
        <v>432</v>
      </c>
      <c r="W20" s="5" t="s">
        <v>437</v>
      </c>
      <c r="X20" s="27"/>
      <c r="Y20" s="5">
        <v>60000</v>
      </c>
      <c r="Z20" s="30">
        <v>3</v>
      </c>
      <c r="AA20" s="5" t="s">
        <v>1164</v>
      </c>
      <c r="AB20" s="300"/>
      <c r="AC20" s="307"/>
      <c r="AD20" s="92" t="s">
        <v>653</v>
      </c>
      <c r="AE20" s="7"/>
    </row>
    <row r="21" spans="1:31" ht="15.5" customHeight="1">
      <c r="A21" s="95">
        <v>1760199300177</v>
      </c>
      <c r="B21" s="13" t="s">
        <v>24</v>
      </c>
      <c r="C21" s="14" t="s">
        <v>32</v>
      </c>
      <c r="D21" s="14" t="s">
        <v>31</v>
      </c>
      <c r="E21" s="14" t="s">
        <v>218</v>
      </c>
      <c r="F21" s="16">
        <v>30.253946465339737</v>
      </c>
      <c r="G21" s="16" t="str">
        <f t="shared" si="0"/>
        <v>25 - 34 years</v>
      </c>
      <c r="H21" s="18">
        <v>34196</v>
      </c>
      <c r="I21" s="18"/>
      <c r="J21" s="2"/>
      <c r="K21" s="2" t="s">
        <v>318</v>
      </c>
      <c r="L21" s="119">
        <v>770863907</v>
      </c>
      <c r="M21" s="34"/>
      <c r="N21" s="3" t="s">
        <v>481</v>
      </c>
      <c r="O21" s="2" t="s">
        <v>475</v>
      </c>
      <c r="P21" s="2"/>
      <c r="Q21" s="2"/>
      <c r="R21" s="130"/>
      <c r="S21" s="3" t="s">
        <v>1149</v>
      </c>
      <c r="T21" s="286" t="s">
        <v>577</v>
      </c>
      <c r="U21" s="5"/>
      <c r="V21" s="29" t="s">
        <v>432</v>
      </c>
      <c r="W21" s="5" t="s">
        <v>437</v>
      </c>
      <c r="X21" s="5"/>
      <c r="Y21" s="5"/>
      <c r="Z21" s="30"/>
      <c r="AA21" s="5"/>
      <c r="AB21" s="300"/>
      <c r="AC21" s="300" t="s">
        <v>783</v>
      </c>
      <c r="AD21" s="92" t="s">
        <v>642</v>
      </c>
      <c r="AE21" s="7"/>
    </row>
    <row r="22" spans="1:31" ht="16" customHeight="1" thickBot="1">
      <c r="A22" s="95">
        <v>1728199800601</v>
      </c>
      <c r="B22" s="13" t="s">
        <v>24</v>
      </c>
      <c r="C22" s="14" t="s">
        <v>46</v>
      </c>
      <c r="D22" s="14" t="s">
        <v>45</v>
      </c>
      <c r="E22" s="12" t="s">
        <v>218</v>
      </c>
      <c r="F22" s="16">
        <v>25.441317776252575</v>
      </c>
      <c r="G22" s="16" t="str">
        <f t="shared" si="0"/>
        <v>25 - 34 years</v>
      </c>
      <c r="H22" s="18">
        <v>35949</v>
      </c>
      <c r="I22" s="18"/>
      <c r="J22" s="2"/>
      <c r="K22" s="2" t="s">
        <v>325</v>
      </c>
      <c r="L22" s="118">
        <v>772882167</v>
      </c>
      <c r="M22" s="34"/>
      <c r="N22" s="3" t="s">
        <v>488</v>
      </c>
      <c r="O22" s="2" t="s">
        <v>472</v>
      </c>
      <c r="P22" s="2"/>
      <c r="Q22" s="2"/>
      <c r="R22" s="130"/>
      <c r="S22" s="3" t="s">
        <v>1202</v>
      </c>
      <c r="T22" s="46" t="s">
        <v>1202</v>
      </c>
      <c r="U22" s="5" t="s">
        <v>1202</v>
      </c>
      <c r="V22" s="29" t="s">
        <v>1208</v>
      </c>
      <c r="W22" s="5" t="s">
        <v>751</v>
      </c>
      <c r="X22" s="5"/>
      <c r="Y22" s="5"/>
      <c r="Z22" s="30"/>
      <c r="AA22" s="5"/>
      <c r="AB22" s="300"/>
      <c r="AC22" s="300"/>
      <c r="AD22" s="92" t="s">
        <v>649</v>
      </c>
      <c r="AE22" s="7"/>
    </row>
    <row r="23" spans="1:31" ht="16" customHeight="1" thickBot="1">
      <c r="A23" s="98" t="s">
        <v>465</v>
      </c>
      <c r="B23" s="37" t="s">
        <v>150</v>
      </c>
      <c r="C23" s="15" t="s">
        <v>464</v>
      </c>
      <c r="D23" s="15" t="s">
        <v>188</v>
      </c>
      <c r="E23" s="12" t="s">
        <v>218</v>
      </c>
      <c r="F23" s="16">
        <v>25.691146190803021</v>
      </c>
      <c r="G23" s="16" t="str">
        <f t="shared" si="0"/>
        <v>25 - 34 years</v>
      </c>
      <c r="H23" s="18" t="s">
        <v>295</v>
      </c>
      <c r="I23" s="18"/>
      <c r="J23" s="2"/>
      <c r="K23" s="2" t="s">
        <v>407</v>
      </c>
      <c r="L23" s="118">
        <v>774183971</v>
      </c>
      <c r="M23" s="34"/>
      <c r="N23" s="3" t="s">
        <v>554</v>
      </c>
      <c r="O23" s="2" t="s">
        <v>475</v>
      </c>
      <c r="P23" s="2"/>
      <c r="Q23" s="2"/>
      <c r="R23" s="130"/>
      <c r="S23" s="3"/>
      <c r="T23" s="46"/>
      <c r="U23" s="5" t="s">
        <v>1165</v>
      </c>
      <c r="V23" s="29" t="s">
        <v>432</v>
      </c>
      <c r="W23" s="5" t="s">
        <v>437</v>
      </c>
      <c r="X23" s="5"/>
      <c r="Y23" s="5">
        <v>90000</v>
      </c>
      <c r="Z23" s="30">
        <v>3</v>
      </c>
      <c r="AA23" s="5" t="s">
        <v>586</v>
      </c>
      <c r="AB23" s="300"/>
      <c r="AC23" s="300"/>
      <c r="AD23" s="92" t="s">
        <v>683</v>
      </c>
      <c r="AE23" s="7"/>
    </row>
    <row r="24" spans="1:31" ht="16" customHeight="1" thickBot="1">
      <c r="A24" s="96">
        <v>1755199901373</v>
      </c>
      <c r="B24" s="37" t="s">
        <v>150</v>
      </c>
      <c r="C24" s="15" t="s">
        <v>194</v>
      </c>
      <c r="D24" s="15" t="s">
        <v>31</v>
      </c>
      <c r="E24" s="14" t="s">
        <v>218</v>
      </c>
      <c r="F24" s="16">
        <v>24</v>
      </c>
      <c r="G24" s="16" t="str">
        <f t="shared" si="0"/>
        <v>15 - 24 years</v>
      </c>
      <c r="H24" s="18" t="s">
        <v>243</v>
      </c>
      <c r="I24" s="18"/>
      <c r="J24" s="2"/>
      <c r="K24" s="2" t="s">
        <v>411</v>
      </c>
      <c r="L24" s="119">
        <v>770609972</v>
      </c>
      <c r="M24" s="34"/>
      <c r="N24" s="3" t="s">
        <v>558</v>
      </c>
      <c r="O24" s="2"/>
      <c r="P24" s="2"/>
      <c r="Q24" s="2"/>
      <c r="R24" s="130"/>
      <c r="S24" s="3" t="s">
        <v>1154</v>
      </c>
      <c r="T24" s="46" t="s">
        <v>577</v>
      </c>
      <c r="U24" s="5" t="s">
        <v>615</v>
      </c>
      <c r="V24" s="29" t="s">
        <v>432</v>
      </c>
      <c r="W24" s="5" t="s">
        <v>437</v>
      </c>
      <c r="X24" s="27">
        <v>45252</v>
      </c>
      <c r="Y24" s="5">
        <v>50000</v>
      </c>
      <c r="Z24" s="30">
        <v>3</v>
      </c>
      <c r="AA24" s="303" t="s">
        <v>617</v>
      </c>
      <c r="AB24" s="300" t="s">
        <v>1159</v>
      </c>
      <c r="AC24" s="300"/>
      <c r="AD24" s="92" t="s">
        <v>688</v>
      </c>
      <c r="AE24" s="7"/>
    </row>
    <row r="25" spans="1:31" ht="16" customHeight="1" thickBot="1">
      <c r="A25" s="96">
        <v>2261199801443</v>
      </c>
      <c r="B25" s="37" t="s">
        <v>150</v>
      </c>
      <c r="C25" s="15" t="s">
        <v>44</v>
      </c>
      <c r="D25" s="15" t="s">
        <v>215</v>
      </c>
      <c r="E25" s="12" t="s">
        <v>217</v>
      </c>
      <c r="F25" s="16">
        <v>25</v>
      </c>
      <c r="G25" s="16" t="str">
        <f t="shared" si="0"/>
        <v>25 - 34 years</v>
      </c>
      <c r="H25" s="18" t="s">
        <v>312</v>
      </c>
      <c r="I25" s="18"/>
      <c r="J25" s="2"/>
      <c r="K25" s="2" t="s">
        <v>427</v>
      </c>
      <c r="L25" s="118">
        <v>773015053</v>
      </c>
      <c r="M25" s="34"/>
      <c r="N25" s="3"/>
      <c r="O25" s="2"/>
      <c r="P25" s="2"/>
      <c r="Q25" s="2"/>
      <c r="R25" s="130"/>
      <c r="S25" s="3" t="s">
        <v>1168</v>
      </c>
      <c r="T25" s="46" t="s">
        <v>577</v>
      </c>
      <c r="U25" s="5" t="s">
        <v>1169</v>
      </c>
      <c r="V25" s="29" t="s">
        <v>432</v>
      </c>
      <c r="W25" s="5" t="s">
        <v>437</v>
      </c>
      <c r="X25" s="27">
        <v>45628</v>
      </c>
      <c r="Y25" s="5">
        <v>70000</v>
      </c>
      <c r="Z25" s="30">
        <v>3</v>
      </c>
      <c r="AA25" s="5">
        <v>774159082</v>
      </c>
      <c r="AB25" s="300" t="s">
        <v>1159</v>
      </c>
      <c r="AC25" s="300"/>
      <c r="AD25" s="92" t="s">
        <v>701</v>
      </c>
      <c r="AE25" s="7"/>
    </row>
    <row r="26" spans="1:31" ht="16" customHeight="1" thickBot="1">
      <c r="A26" s="96">
        <v>1751200001041</v>
      </c>
      <c r="B26" s="37" t="s">
        <v>150</v>
      </c>
      <c r="C26" s="15" t="s">
        <v>154</v>
      </c>
      <c r="D26" s="15" t="s">
        <v>153</v>
      </c>
      <c r="E26" s="14" t="s">
        <v>218</v>
      </c>
      <c r="F26" s="16">
        <v>24</v>
      </c>
      <c r="G26" s="16" t="str">
        <f t="shared" si="0"/>
        <v>15 - 24 years</v>
      </c>
      <c r="H26" s="18" t="s">
        <v>274</v>
      </c>
      <c r="I26" s="18"/>
      <c r="J26" s="2"/>
      <c r="K26" s="2" t="s">
        <v>385</v>
      </c>
      <c r="L26" s="118">
        <v>785354479</v>
      </c>
      <c r="M26" s="34"/>
      <c r="N26" s="3" t="s">
        <v>538</v>
      </c>
      <c r="O26" s="2" t="s">
        <v>473</v>
      </c>
      <c r="P26" s="2"/>
      <c r="Q26" s="2"/>
      <c r="R26" s="130"/>
      <c r="S26" s="3" t="s">
        <v>1151</v>
      </c>
      <c r="T26" s="46" t="s">
        <v>1146</v>
      </c>
      <c r="U26" s="5" t="s">
        <v>759</v>
      </c>
      <c r="V26" s="29" t="s">
        <v>432</v>
      </c>
      <c r="W26" s="2" t="s">
        <v>437</v>
      </c>
      <c r="X26" s="27">
        <v>45176</v>
      </c>
      <c r="Y26" s="5">
        <v>60000</v>
      </c>
      <c r="Z26" s="30">
        <v>6</v>
      </c>
      <c r="AA26" s="5" t="s">
        <v>586</v>
      </c>
      <c r="AB26" s="300" t="s">
        <v>1159</v>
      </c>
      <c r="AC26" s="307"/>
      <c r="AD26" s="92" t="s">
        <v>663</v>
      </c>
      <c r="AE26" s="7"/>
    </row>
    <row r="27" spans="1:31" ht="16" customHeight="1" thickBot="1">
      <c r="A27" s="96">
        <v>1870200100936</v>
      </c>
      <c r="B27" s="37" t="s">
        <v>150</v>
      </c>
      <c r="C27" s="15" t="s">
        <v>73</v>
      </c>
      <c r="D27" s="15" t="s">
        <v>155</v>
      </c>
      <c r="E27" s="14" t="s">
        <v>218</v>
      </c>
      <c r="F27" s="16">
        <v>23.459162663006175</v>
      </c>
      <c r="G27" s="16" t="str">
        <f t="shared" si="0"/>
        <v>15 - 24 years</v>
      </c>
      <c r="H27" s="18" t="s">
        <v>275</v>
      </c>
      <c r="I27" s="18"/>
      <c r="J27" s="2"/>
      <c r="K27" s="2" t="s">
        <v>386</v>
      </c>
      <c r="L27" s="118">
        <v>778863195</v>
      </c>
      <c r="M27" s="34"/>
      <c r="N27" s="3" t="s">
        <v>539</v>
      </c>
      <c r="O27" s="2"/>
      <c r="P27" s="2"/>
      <c r="Q27" s="2"/>
      <c r="R27" s="130"/>
      <c r="S27" s="3" t="s">
        <v>616</v>
      </c>
      <c r="T27" s="286" t="s">
        <v>577</v>
      </c>
      <c r="U27" s="5" t="s">
        <v>615</v>
      </c>
      <c r="V27" s="39" t="s">
        <v>432</v>
      </c>
      <c r="W27" s="2" t="s">
        <v>437</v>
      </c>
      <c r="X27" s="56">
        <v>45222</v>
      </c>
      <c r="Y27" s="5">
        <v>50000</v>
      </c>
      <c r="Z27" s="55">
        <v>3</v>
      </c>
      <c r="AA27" s="5" t="s">
        <v>617</v>
      </c>
      <c r="AB27" s="300" t="s">
        <v>1159</v>
      </c>
      <c r="AC27" s="307" t="s">
        <v>614</v>
      </c>
      <c r="AD27" s="92" t="s">
        <v>664</v>
      </c>
      <c r="AE27" s="7"/>
    </row>
    <row r="28" spans="1:31" ht="16" customHeight="1" thickBot="1">
      <c r="A28" s="96">
        <v>1769199600629</v>
      </c>
      <c r="B28" s="37" t="s">
        <v>150</v>
      </c>
      <c r="C28" s="15" t="s">
        <v>30</v>
      </c>
      <c r="D28" s="15" t="s">
        <v>156</v>
      </c>
      <c r="E28" s="12" t="s">
        <v>218</v>
      </c>
      <c r="F28" s="16">
        <v>27.700754975978036</v>
      </c>
      <c r="G28" s="16" t="str">
        <f t="shared" si="0"/>
        <v>25 - 34 years</v>
      </c>
      <c r="H28" s="18" t="s">
        <v>276</v>
      </c>
      <c r="I28" s="18"/>
      <c r="J28" s="2"/>
      <c r="K28" s="2" t="s">
        <v>387</v>
      </c>
      <c r="L28" s="118">
        <v>774740176</v>
      </c>
      <c r="M28" s="34"/>
      <c r="N28" s="3"/>
      <c r="O28" s="2"/>
      <c r="P28" s="2"/>
      <c r="Q28" s="2"/>
      <c r="R28" s="130"/>
      <c r="S28" s="3" t="s">
        <v>772</v>
      </c>
      <c r="T28" s="286" t="s">
        <v>577</v>
      </c>
      <c r="U28" s="5" t="s">
        <v>771</v>
      </c>
      <c r="V28" s="39" t="s">
        <v>432</v>
      </c>
      <c r="W28" s="2" t="s">
        <v>437</v>
      </c>
      <c r="X28" s="27"/>
      <c r="Y28" s="5"/>
      <c r="Z28" s="30"/>
      <c r="AA28" s="5"/>
      <c r="AB28" s="300" t="s">
        <v>1159</v>
      </c>
      <c r="AC28" s="307" t="s">
        <v>773</v>
      </c>
      <c r="AD28" s="92" t="s">
        <v>665</v>
      </c>
      <c r="AE28" s="7"/>
    </row>
    <row r="29" spans="1:31" ht="16" customHeight="1" thickBot="1">
      <c r="A29" s="96">
        <v>1765199703300</v>
      </c>
      <c r="B29" s="37" t="s">
        <v>150</v>
      </c>
      <c r="C29" s="15" t="s">
        <v>158</v>
      </c>
      <c r="D29" s="15" t="s">
        <v>157</v>
      </c>
      <c r="E29" s="12" t="s">
        <v>218</v>
      </c>
      <c r="F29" s="16">
        <v>26.113932738503774</v>
      </c>
      <c r="G29" s="16" t="str">
        <f t="shared" si="0"/>
        <v>25 - 34 years</v>
      </c>
      <c r="H29" s="18" t="s">
        <v>277</v>
      </c>
      <c r="I29" s="18"/>
      <c r="J29" s="2"/>
      <c r="K29" s="2" t="s">
        <v>388</v>
      </c>
      <c r="L29" s="118">
        <v>785444510</v>
      </c>
      <c r="M29" s="34"/>
      <c r="N29" s="3" t="s">
        <v>540</v>
      </c>
      <c r="O29" s="2"/>
      <c r="P29" s="2"/>
      <c r="Q29" s="2"/>
      <c r="R29" s="130"/>
      <c r="S29" s="3" t="s">
        <v>833</v>
      </c>
      <c r="T29" s="296" t="s">
        <v>1140</v>
      </c>
      <c r="U29" s="5" t="s">
        <v>811</v>
      </c>
      <c r="V29" s="39" t="s">
        <v>432</v>
      </c>
      <c r="W29" s="2" t="s">
        <v>437</v>
      </c>
      <c r="X29" s="57">
        <v>45280</v>
      </c>
      <c r="Y29" s="62">
        <v>60000</v>
      </c>
      <c r="Z29" s="30">
        <v>3</v>
      </c>
      <c r="AA29" s="5" t="s">
        <v>835</v>
      </c>
      <c r="AB29" s="300" t="s">
        <v>1159</v>
      </c>
      <c r="AC29" s="307"/>
      <c r="AD29" s="92" t="s">
        <v>666</v>
      </c>
      <c r="AE29" s="7"/>
    </row>
    <row r="30" spans="1:31" ht="16" customHeight="1" thickBot="1">
      <c r="A30" s="96">
        <v>2619200606135</v>
      </c>
      <c r="B30" s="37" t="s">
        <v>150</v>
      </c>
      <c r="C30" s="15" t="s">
        <v>164</v>
      </c>
      <c r="D30" s="15" t="s">
        <v>163</v>
      </c>
      <c r="E30" s="12" t="s">
        <v>217</v>
      </c>
      <c r="F30" s="16">
        <v>25.306794783802335</v>
      </c>
      <c r="G30" s="16" t="str">
        <f t="shared" si="0"/>
        <v>25 - 34 years</v>
      </c>
      <c r="H30" s="18" t="s">
        <v>280</v>
      </c>
      <c r="I30" s="18"/>
      <c r="J30" s="2"/>
      <c r="K30" s="2" t="s">
        <v>391</v>
      </c>
      <c r="L30" s="118">
        <v>775187667</v>
      </c>
      <c r="M30" s="34"/>
      <c r="N30" s="3"/>
      <c r="O30" s="2"/>
      <c r="P30" s="2"/>
      <c r="Q30" s="2"/>
      <c r="R30" s="130"/>
      <c r="S30" s="3" t="s">
        <v>1152</v>
      </c>
      <c r="T30" s="46" t="s">
        <v>1146</v>
      </c>
      <c r="U30" s="5" t="s">
        <v>759</v>
      </c>
      <c r="V30" s="29" t="s">
        <v>432</v>
      </c>
      <c r="W30" s="2" t="s">
        <v>437</v>
      </c>
      <c r="X30" s="27">
        <v>45176</v>
      </c>
      <c r="Y30" s="5" t="s">
        <v>431</v>
      </c>
      <c r="Z30" s="30">
        <v>6</v>
      </c>
      <c r="AA30" s="5" t="s">
        <v>586</v>
      </c>
      <c r="AB30" s="300" t="s">
        <v>1159</v>
      </c>
      <c r="AC30" s="307"/>
      <c r="AD30" s="92" t="s">
        <v>669</v>
      </c>
      <c r="AE30" s="7"/>
    </row>
    <row r="31" spans="1:31" ht="16" customHeight="1" thickBot="1">
      <c r="A31" s="96">
        <v>1910200000724</v>
      </c>
      <c r="B31" s="37" t="s">
        <v>150</v>
      </c>
      <c r="C31" s="15" t="s">
        <v>166</v>
      </c>
      <c r="D31" s="15" t="s">
        <v>165</v>
      </c>
      <c r="E31" s="12" t="s">
        <v>218</v>
      </c>
      <c r="F31" s="16">
        <v>23.557995881949211</v>
      </c>
      <c r="G31" s="16" t="str">
        <f t="shared" si="0"/>
        <v>15 - 24 years</v>
      </c>
      <c r="H31" s="18" t="s">
        <v>281</v>
      </c>
      <c r="I31" s="18"/>
      <c r="J31" s="2"/>
      <c r="K31" s="2" t="s">
        <v>392</v>
      </c>
      <c r="L31" s="118">
        <v>772238013</v>
      </c>
      <c r="M31" s="34"/>
      <c r="N31" s="3" t="s">
        <v>543</v>
      </c>
      <c r="O31" s="2" t="s">
        <v>474</v>
      </c>
      <c r="P31" s="2"/>
      <c r="Q31" s="2"/>
      <c r="R31" s="130"/>
      <c r="S31" s="3" t="s">
        <v>820</v>
      </c>
      <c r="T31" s="286" t="s">
        <v>577</v>
      </c>
      <c r="U31" s="5" t="s">
        <v>821</v>
      </c>
      <c r="V31" s="29" t="s">
        <v>432</v>
      </c>
      <c r="W31" s="5" t="s">
        <v>437</v>
      </c>
      <c r="X31" s="27">
        <v>45272</v>
      </c>
      <c r="Y31" s="5">
        <v>100000</v>
      </c>
      <c r="Z31" s="30">
        <v>3</v>
      </c>
      <c r="AA31" s="5"/>
      <c r="AB31" s="300" t="s">
        <v>1159</v>
      </c>
      <c r="AC31" s="307"/>
      <c r="AD31" s="92" t="s">
        <v>670</v>
      </c>
      <c r="AE31" s="7"/>
    </row>
    <row r="32" spans="1:31" ht="16" customHeight="1" thickBot="1">
      <c r="A32" s="98">
        <v>2908200100395</v>
      </c>
      <c r="B32" s="37" t="s">
        <v>150</v>
      </c>
      <c r="C32" s="15" t="s">
        <v>168</v>
      </c>
      <c r="D32" s="15" t="s">
        <v>167</v>
      </c>
      <c r="E32" s="14" t="s">
        <v>217</v>
      </c>
      <c r="F32" s="16">
        <v>22.388469457789981</v>
      </c>
      <c r="G32" s="16" t="str">
        <f t="shared" si="0"/>
        <v>15 - 24 years</v>
      </c>
      <c r="H32" s="18" t="s">
        <v>282</v>
      </c>
      <c r="I32" s="18"/>
      <c r="J32" s="2"/>
      <c r="K32" s="2" t="s">
        <v>393</v>
      </c>
      <c r="L32" s="118">
        <v>785444418</v>
      </c>
      <c r="M32" s="34"/>
      <c r="N32" s="3" t="s">
        <v>544</v>
      </c>
      <c r="O32" s="2" t="s">
        <v>473</v>
      </c>
      <c r="P32" s="2"/>
      <c r="Q32" s="2"/>
      <c r="R32" s="130"/>
      <c r="S32" s="3" t="s">
        <v>833</v>
      </c>
      <c r="T32" s="296" t="s">
        <v>1140</v>
      </c>
      <c r="U32" s="5" t="s">
        <v>811</v>
      </c>
      <c r="V32" s="29" t="s">
        <v>432</v>
      </c>
      <c r="W32" s="2" t="s">
        <v>437</v>
      </c>
      <c r="X32" s="57">
        <v>45280</v>
      </c>
      <c r="Y32" s="62">
        <v>60000</v>
      </c>
      <c r="Z32" s="30">
        <v>3</v>
      </c>
      <c r="AA32" s="5" t="s">
        <v>835</v>
      </c>
      <c r="AB32" s="300" t="s">
        <v>1159</v>
      </c>
      <c r="AC32" s="307"/>
      <c r="AD32" s="92" t="s">
        <v>671</v>
      </c>
      <c r="AE32" s="7"/>
    </row>
    <row r="33" spans="1:31" ht="29.5" customHeight="1" thickBot="1">
      <c r="A33" s="96">
        <v>1768200001863</v>
      </c>
      <c r="B33" s="37" t="s">
        <v>150</v>
      </c>
      <c r="C33" s="15" t="s">
        <v>101</v>
      </c>
      <c r="D33" s="15" t="s">
        <v>169</v>
      </c>
      <c r="E33" s="12" t="s">
        <v>218</v>
      </c>
      <c r="F33" s="16">
        <v>23.135209334248454</v>
      </c>
      <c r="G33" s="16" t="str">
        <f t="shared" si="0"/>
        <v>15 - 24 years</v>
      </c>
      <c r="H33" s="18" t="s">
        <v>283</v>
      </c>
      <c r="I33" s="18"/>
      <c r="J33" s="2"/>
      <c r="K33" s="2" t="s">
        <v>394</v>
      </c>
      <c r="L33" s="118">
        <v>783912001</v>
      </c>
      <c r="M33" s="34"/>
      <c r="N33" s="3" t="s">
        <v>545</v>
      </c>
      <c r="O33" s="2"/>
      <c r="P33" s="2"/>
      <c r="Q33" s="2"/>
      <c r="R33" s="130"/>
      <c r="S33" s="3" t="s">
        <v>833</v>
      </c>
      <c r="T33" s="296" t="s">
        <v>1140</v>
      </c>
      <c r="U33" s="5" t="s">
        <v>811</v>
      </c>
      <c r="V33" s="39" t="s">
        <v>432</v>
      </c>
      <c r="W33" s="2" t="s">
        <v>437</v>
      </c>
      <c r="X33" s="57">
        <v>45280</v>
      </c>
      <c r="Y33" s="62">
        <v>60000</v>
      </c>
      <c r="Z33" s="30">
        <v>3</v>
      </c>
      <c r="AA33" s="5" t="s">
        <v>835</v>
      </c>
      <c r="AB33" s="300" t="s">
        <v>1159</v>
      </c>
      <c r="AC33" s="307"/>
      <c r="AD33" s="92" t="s">
        <v>672</v>
      </c>
      <c r="AE33" s="7"/>
    </row>
    <row r="34" spans="1:31" ht="16" customHeight="1" thickBot="1">
      <c r="A34" s="96">
        <v>2212200601494</v>
      </c>
      <c r="B34" s="37" t="s">
        <v>150</v>
      </c>
      <c r="C34" s="15" t="s">
        <v>171</v>
      </c>
      <c r="D34" s="15" t="s">
        <v>170</v>
      </c>
      <c r="E34" s="12" t="s">
        <v>217</v>
      </c>
      <c r="F34" s="16">
        <v>25.529169526424159</v>
      </c>
      <c r="G34" s="16" t="str">
        <f t="shared" si="0"/>
        <v>25 - 34 years</v>
      </c>
      <c r="H34" s="18" t="s">
        <v>284</v>
      </c>
      <c r="I34" s="18"/>
      <c r="J34" s="2"/>
      <c r="K34" s="2" t="s">
        <v>395</v>
      </c>
      <c r="L34" s="118">
        <v>785830419</v>
      </c>
      <c r="M34" s="34"/>
      <c r="N34" s="3" t="s">
        <v>546</v>
      </c>
      <c r="O34" s="2" t="s">
        <v>474</v>
      </c>
      <c r="P34" s="2"/>
      <c r="Q34" s="2"/>
      <c r="R34" s="130"/>
      <c r="S34" s="3" t="s">
        <v>780</v>
      </c>
      <c r="T34" s="286" t="s">
        <v>577</v>
      </c>
      <c r="U34" s="5" t="s">
        <v>781</v>
      </c>
      <c r="V34" s="29" t="s">
        <v>432</v>
      </c>
      <c r="W34" s="5" t="s">
        <v>437</v>
      </c>
      <c r="X34" s="27">
        <v>45250</v>
      </c>
      <c r="Y34" s="5">
        <v>70000</v>
      </c>
      <c r="Z34" s="30">
        <v>2</v>
      </c>
      <c r="AA34" s="5" t="s">
        <v>782</v>
      </c>
      <c r="AB34" s="300" t="s">
        <v>1159</v>
      </c>
      <c r="AC34" s="309" t="s">
        <v>590</v>
      </c>
      <c r="AD34" s="92" t="s">
        <v>673</v>
      </c>
      <c r="AE34" s="7"/>
    </row>
    <row r="35" spans="1:31" ht="16" customHeight="1" thickBot="1">
      <c r="A35" s="96">
        <v>1751199104030</v>
      </c>
      <c r="B35" s="37" t="s">
        <v>150</v>
      </c>
      <c r="C35" s="15" t="s">
        <v>174</v>
      </c>
      <c r="D35" s="15" t="s">
        <v>173</v>
      </c>
      <c r="E35" s="12" t="s">
        <v>218</v>
      </c>
      <c r="F35" s="16">
        <v>32.079615648592998</v>
      </c>
      <c r="G35" s="16" t="str">
        <f t="shared" ref="G35:G65" si="1">IF(AND(AGE&gt;=15,AGE&lt;=24),"15 - 24 years",IF(AND(AGE&gt;=25,AGE&lt;=34),"25 - 34 years","&gt;= 35"))</f>
        <v>25 - 34 years</v>
      </c>
      <c r="H35" s="18" t="s">
        <v>286</v>
      </c>
      <c r="I35" s="18"/>
      <c r="J35" s="2"/>
      <c r="K35" s="2" t="s">
        <v>397</v>
      </c>
      <c r="L35" s="118">
        <v>781000411</v>
      </c>
      <c r="M35" s="34"/>
      <c r="N35" s="3" t="s">
        <v>548</v>
      </c>
      <c r="O35" s="2"/>
      <c r="P35" s="2"/>
      <c r="Q35" s="2"/>
      <c r="R35" s="130"/>
      <c r="S35" s="3" t="s">
        <v>1151</v>
      </c>
      <c r="T35" s="46" t="s">
        <v>1146</v>
      </c>
      <c r="U35" s="5" t="s">
        <v>759</v>
      </c>
      <c r="V35" s="29" t="s">
        <v>432</v>
      </c>
      <c r="W35" s="2" t="s">
        <v>437</v>
      </c>
      <c r="X35" s="27">
        <v>45176</v>
      </c>
      <c r="Y35" s="5" t="s">
        <v>431</v>
      </c>
      <c r="Z35" s="30">
        <v>6</v>
      </c>
      <c r="AA35" s="5" t="s">
        <v>586</v>
      </c>
      <c r="AB35" s="300" t="s">
        <v>1159</v>
      </c>
      <c r="AC35" s="307"/>
      <c r="AD35" s="92" t="s">
        <v>675</v>
      </c>
      <c r="AE35" s="7"/>
    </row>
    <row r="36" spans="1:31" ht="16" customHeight="1" thickBot="1">
      <c r="A36" s="96">
        <v>2908200100394</v>
      </c>
      <c r="B36" s="37" t="s">
        <v>150</v>
      </c>
      <c r="C36" s="15" t="s">
        <v>176</v>
      </c>
      <c r="D36" s="15" t="s">
        <v>175</v>
      </c>
      <c r="E36" s="14" t="s">
        <v>217</v>
      </c>
      <c r="F36" s="16">
        <v>22.388469457789981</v>
      </c>
      <c r="G36" s="16" t="str">
        <f t="shared" si="1"/>
        <v>15 - 24 years</v>
      </c>
      <c r="H36" s="18" t="s">
        <v>282</v>
      </c>
      <c r="I36" s="18"/>
      <c r="J36" s="2"/>
      <c r="K36" s="2" t="s">
        <v>398</v>
      </c>
      <c r="L36" s="118">
        <v>771612021</v>
      </c>
      <c r="M36" s="34"/>
      <c r="N36" s="3"/>
      <c r="O36" s="2"/>
      <c r="P36" s="2"/>
      <c r="Q36" s="2"/>
      <c r="R36" s="130"/>
      <c r="S36" s="3" t="s">
        <v>150</v>
      </c>
      <c r="T36" s="46" t="s">
        <v>1147</v>
      </c>
      <c r="U36" s="5" t="s">
        <v>759</v>
      </c>
      <c r="V36" s="29" t="s">
        <v>432</v>
      </c>
      <c r="W36" s="5" t="s">
        <v>437</v>
      </c>
      <c r="X36" s="57">
        <v>45212</v>
      </c>
      <c r="Y36" s="5">
        <v>60000</v>
      </c>
      <c r="Z36" s="58">
        <v>3</v>
      </c>
      <c r="AA36" s="5" t="s">
        <v>586</v>
      </c>
      <c r="AB36" s="300" t="s">
        <v>1159</v>
      </c>
      <c r="AC36" s="307"/>
      <c r="AD36" s="92" t="s">
        <v>676</v>
      </c>
      <c r="AE36" s="7"/>
    </row>
    <row r="37" spans="1:31" ht="16" customHeight="1" thickBot="1">
      <c r="A37" s="96">
        <v>1768200001712</v>
      </c>
      <c r="B37" s="37" t="s">
        <v>150</v>
      </c>
      <c r="C37" s="15" t="s">
        <v>87</v>
      </c>
      <c r="D37" s="15" t="s">
        <v>177</v>
      </c>
      <c r="E37" s="14" t="s">
        <v>218</v>
      </c>
      <c r="F37" s="16">
        <v>23.231297185998628</v>
      </c>
      <c r="G37" s="16" t="str">
        <f t="shared" si="1"/>
        <v>15 - 24 years</v>
      </c>
      <c r="H37" s="18" t="s">
        <v>287</v>
      </c>
      <c r="I37" s="18"/>
      <c r="J37" s="2"/>
      <c r="K37" s="2" t="s">
        <v>399</v>
      </c>
      <c r="L37" s="118">
        <v>781943098</v>
      </c>
      <c r="M37" s="34"/>
      <c r="N37" s="3" t="s">
        <v>549</v>
      </c>
      <c r="O37" s="2"/>
      <c r="P37" s="2"/>
      <c r="Q37" s="2"/>
      <c r="R37" s="130"/>
      <c r="S37" s="3" t="s">
        <v>768</v>
      </c>
      <c r="T37" s="286" t="s">
        <v>577</v>
      </c>
      <c r="U37" s="5" t="s">
        <v>769</v>
      </c>
      <c r="V37" s="29" t="s">
        <v>432</v>
      </c>
      <c r="W37" s="2" t="s">
        <v>437</v>
      </c>
      <c r="X37" s="27">
        <v>45236</v>
      </c>
      <c r="Y37" s="5">
        <v>100000</v>
      </c>
      <c r="Z37" s="30">
        <v>3</v>
      </c>
      <c r="AA37" s="5"/>
      <c r="AB37" s="300" t="s">
        <v>1159</v>
      </c>
      <c r="AC37" s="46" t="s">
        <v>763</v>
      </c>
      <c r="AD37" s="92" t="s">
        <v>677</v>
      </c>
      <c r="AE37" s="7"/>
    </row>
    <row r="38" spans="1:31" ht="16" customHeight="1" thickBot="1">
      <c r="A38" s="96">
        <v>1103199400147</v>
      </c>
      <c r="B38" s="37" t="s">
        <v>150</v>
      </c>
      <c r="C38" s="15" t="s">
        <v>179</v>
      </c>
      <c r="D38" s="15" t="s">
        <v>153</v>
      </c>
      <c r="E38" s="14" t="s">
        <v>218</v>
      </c>
      <c r="F38" s="16">
        <v>29.704873026767331</v>
      </c>
      <c r="G38" s="16" t="str">
        <f t="shared" si="1"/>
        <v>25 - 34 years</v>
      </c>
      <c r="H38" s="18" t="s">
        <v>289</v>
      </c>
      <c r="I38" s="18"/>
      <c r="J38" s="2"/>
      <c r="K38" s="2" t="s">
        <v>401</v>
      </c>
      <c r="L38" s="118">
        <v>781874688</v>
      </c>
      <c r="M38" s="34"/>
      <c r="N38" s="3" t="s">
        <v>550</v>
      </c>
      <c r="O38" s="2" t="s">
        <v>570</v>
      </c>
      <c r="P38" s="2"/>
      <c r="Q38" s="2"/>
      <c r="R38" s="130"/>
      <c r="S38" s="3" t="s">
        <v>616</v>
      </c>
      <c r="T38" s="286" t="s">
        <v>577</v>
      </c>
      <c r="U38" s="5" t="s">
        <v>615</v>
      </c>
      <c r="V38" s="29" t="s">
        <v>432</v>
      </c>
      <c r="W38" s="2" t="s">
        <v>437</v>
      </c>
      <c r="X38" s="57">
        <v>45222</v>
      </c>
      <c r="Y38" s="5">
        <v>50000</v>
      </c>
      <c r="Z38" s="58">
        <v>3</v>
      </c>
      <c r="AA38" s="5" t="s">
        <v>617</v>
      </c>
      <c r="AB38" s="300" t="s">
        <v>1159</v>
      </c>
      <c r="AC38" s="307"/>
      <c r="AD38" s="92" t="s">
        <v>679</v>
      </c>
      <c r="AE38" s="7"/>
    </row>
    <row r="39" spans="1:31" ht="29.5" customHeight="1" thickBot="1">
      <c r="A39" s="96">
        <v>1261199900588</v>
      </c>
      <c r="B39" s="37" t="s">
        <v>150</v>
      </c>
      <c r="C39" s="15" t="s">
        <v>182</v>
      </c>
      <c r="D39" s="15" t="s">
        <v>181</v>
      </c>
      <c r="E39" s="12" t="s">
        <v>218</v>
      </c>
      <c r="F39" s="16">
        <v>24</v>
      </c>
      <c r="G39" s="16" t="str">
        <f t="shared" si="1"/>
        <v>15 - 24 years</v>
      </c>
      <c r="H39" s="18" t="s">
        <v>291</v>
      </c>
      <c r="I39" s="18"/>
      <c r="J39" s="2"/>
      <c r="K39" s="2" t="s">
        <v>403</v>
      </c>
      <c r="L39" s="118">
        <v>773995435</v>
      </c>
      <c r="M39" s="34"/>
      <c r="N39" s="3" t="s">
        <v>551</v>
      </c>
      <c r="O39" s="288" t="s">
        <v>472</v>
      </c>
      <c r="P39" s="288"/>
      <c r="Q39" s="2"/>
      <c r="R39" s="130"/>
      <c r="S39" s="3" t="s">
        <v>833</v>
      </c>
      <c r="T39" s="296" t="s">
        <v>1140</v>
      </c>
      <c r="U39" s="5" t="s">
        <v>811</v>
      </c>
      <c r="V39" s="39" t="s">
        <v>432</v>
      </c>
      <c r="W39" s="2" t="s">
        <v>437</v>
      </c>
      <c r="X39" s="57">
        <v>45280</v>
      </c>
      <c r="Y39" s="62">
        <v>60000</v>
      </c>
      <c r="Z39" s="30">
        <v>3</v>
      </c>
      <c r="AA39" s="5" t="s">
        <v>835</v>
      </c>
      <c r="AB39" s="300" t="s">
        <v>1159</v>
      </c>
      <c r="AC39" s="307"/>
      <c r="AD39" s="92" t="s">
        <v>680</v>
      </c>
      <c r="AE39" s="7"/>
    </row>
    <row r="40" spans="1:31" ht="16" customHeight="1" thickBot="1">
      <c r="A40" s="96">
        <v>1895199801796</v>
      </c>
      <c r="B40" s="37" t="s">
        <v>150</v>
      </c>
      <c r="C40" s="15" t="s">
        <v>44</v>
      </c>
      <c r="D40" s="15" t="s">
        <v>183</v>
      </c>
      <c r="E40" s="12" t="s">
        <v>218</v>
      </c>
      <c r="F40" s="16">
        <v>25.002059025394647</v>
      </c>
      <c r="G40" s="16" t="str">
        <f t="shared" si="1"/>
        <v>25 - 34 years</v>
      </c>
      <c r="H40" s="18" t="s">
        <v>292</v>
      </c>
      <c r="I40" s="18"/>
      <c r="J40" s="2"/>
      <c r="K40" s="2" t="s">
        <v>404</v>
      </c>
      <c r="L40" s="118">
        <v>772246127</v>
      </c>
      <c r="M40" s="34"/>
      <c r="N40" s="3" t="s">
        <v>552</v>
      </c>
      <c r="O40" s="2" t="s">
        <v>578</v>
      </c>
      <c r="P40" s="2"/>
      <c r="Q40" s="2"/>
      <c r="R40" s="130"/>
      <c r="S40" s="3" t="s">
        <v>833</v>
      </c>
      <c r="T40" s="296" t="s">
        <v>1140</v>
      </c>
      <c r="U40" s="5" t="s">
        <v>811</v>
      </c>
      <c r="V40" s="39" t="s">
        <v>432</v>
      </c>
      <c r="W40" s="2" t="s">
        <v>437</v>
      </c>
      <c r="X40" s="57">
        <v>45280</v>
      </c>
      <c r="Y40" s="62">
        <v>60000</v>
      </c>
      <c r="Z40" s="30">
        <v>3</v>
      </c>
      <c r="AA40" s="5" t="s">
        <v>835</v>
      </c>
      <c r="AB40" s="300" t="s">
        <v>1159</v>
      </c>
      <c r="AC40" s="307"/>
      <c r="AD40" s="92" t="s">
        <v>681</v>
      </c>
      <c r="AE40" s="7"/>
    </row>
    <row r="41" spans="1:31" s="283" customFormat="1" ht="16" customHeight="1" thickBot="1">
      <c r="A41" s="272">
        <v>1001200201163</v>
      </c>
      <c r="B41" s="273" t="s">
        <v>150</v>
      </c>
      <c r="C41" s="274" t="s">
        <v>190</v>
      </c>
      <c r="D41" s="274" t="s">
        <v>189</v>
      </c>
      <c r="E41" s="284" t="s">
        <v>218</v>
      </c>
      <c r="F41" s="276">
        <v>21.449553877831161</v>
      </c>
      <c r="G41" s="276" t="str">
        <f t="shared" si="1"/>
        <v>15 - 24 years</v>
      </c>
      <c r="H41" s="277" t="s">
        <v>296</v>
      </c>
      <c r="I41" s="277"/>
      <c r="J41" s="44"/>
      <c r="K41" s="44" t="s">
        <v>408</v>
      </c>
      <c r="L41" s="278">
        <v>785014077</v>
      </c>
      <c r="M41" s="279"/>
      <c r="N41" s="43" t="s">
        <v>555</v>
      </c>
      <c r="O41" s="44" t="s">
        <v>473</v>
      </c>
      <c r="P41" s="44"/>
      <c r="Q41" s="44"/>
      <c r="R41" s="290"/>
      <c r="S41" s="43" t="s">
        <v>1151</v>
      </c>
      <c r="T41" s="280" t="s">
        <v>1146</v>
      </c>
      <c r="U41" s="41" t="s">
        <v>759</v>
      </c>
      <c r="V41" s="293" t="s">
        <v>432</v>
      </c>
      <c r="W41" s="44" t="s">
        <v>437</v>
      </c>
      <c r="X41" s="125">
        <v>45176</v>
      </c>
      <c r="Y41" s="41" t="s">
        <v>431</v>
      </c>
      <c r="Z41" s="126">
        <v>6</v>
      </c>
      <c r="AA41" s="41" t="s">
        <v>586</v>
      </c>
      <c r="AB41" s="302" t="s">
        <v>1158</v>
      </c>
      <c r="AC41" s="310" t="s">
        <v>1155</v>
      </c>
      <c r="AD41" s="281" t="s">
        <v>684</v>
      </c>
      <c r="AE41" s="282"/>
    </row>
    <row r="42" spans="1:31" ht="16.5" customHeight="1" thickBot="1">
      <c r="A42" s="96">
        <v>1088199903140</v>
      </c>
      <c r="B42" s="37" t="s">
        <v>150</v>
      </c>
      <c r="C42" s="15" t="s">
        <v>95</v>
      </c>
      <c r="D42" s="15" t="s">
        <v>191</v>
      </c>
      <c r="E42" s="14" t="s">
        <v>218</v>
      </c>
      <c r="F42" s="16">
        <v>24</v>
      </c>
      <c r="G42" s="16" t="str">
        <f t="shared" si="1"/>
        <v>15 - 24 years</v>
      </c>
      <c r="H42" s="18" t="s">
        <v>297</v>
      </c>
      <c r="I42" s="18"/>
      <c r="J42" s="2"/>
      <c r="K42" s="2" t="s">
        <v>409</v>
      </c>
      <c r="L42" s="118">
        <v>773417360</v>
      </c>
      <c r="M42" s="34"/>
      <c r="N42" s="3" t="s">
        <v>556</v>
      </c>
      <c r="O42" s="2" t="s">
        <v>474</v>
      </c>
      <c r="P42" s="2"/>
      <c r="Q42" s="2"/>
      <c r="R42" s="130"/>
      <c r="S42" s="3" t="s">
        <v>813</v>
      </c>
      <c r="T42" s="286" t="s">
        <v>577</v>
      </c>
      <c r="U42" s="5" t="s">
        <v>814</v>
      </c>
      <c r="V42" s="29" t="s">
        <v>432</v>
      </c>
      <c r="W42" s="2" t="s">
        <v>437</v>
      </c>
      <c r="X42" s="27" t="s">
        <v>815</v>
      </c>
      <c r="Y42" s="5">
        <v>100000</v>
      </c>
      <c r="Z42" s="30">
        <v>3</v>
      </c>
      <c r="AA42" s="5"/>
      <c r="AB42" s="300" t="s">
        <v>1159</v>
      </c>
      <c r="AC42" s="307"/>
      <c r="AD42" s="92" t="s">
        <v>685</v>
      </c>
      <c r="AE42" s="7"/>
    </row>
    <row r="43" spans="1:31" ht="16" customHeight="1" thickBot="1">
      <c r="A43" s="96">
        <v>1895199900278</v>
      </c>
      <c r="B43" s="37" t="s">
        <v>150</v>
      </c>
      <c r="C43" s="15" t="s">
        <v>44</v>
      </c>
      <c r="D43" s="15" t="s">
        <v>193</v>
      </c>
      <c r="E43" s="14" t="s">
        <v>218</v>
      </c>
      <c r="F43" s="16">
        <v>25.232669869595057</v>
      </c>
      <c r="G43" s="16" t="str">
        <f t="shared" si="1"/>
        <v>25 - 34 years</v>
      </c>
      <c r="H43" s="18" t="s">
        <v>298</v>
      </c>
      <c r="I43" s="18"/>
      <c r="J43" s="2"/>
      <c r="K43" s="2" t="s">
        <v>410</v>
      </c>
      <c r="L43" s="118">
        <v>783899860</v>
      </c>
      <c r="M43" s="34"/>
      <c r="N43" s="3" t="s">
        <v>557</v>
      </c>
      <c r="O43" s="2" t="s">
        <v>576</v>
      </c>
      <c r="P43" s="2"/>
      <c r="Q43" s="2"/>
      <c r="R43" s="130"/>
      <c r="S43" s="3" t="s">
        <v>822</v>
      </c>
      <c r="T43" s="286" t="s">
        <v>577</v>
      </c>
      <c r="U43" s="5" t="s">
        <v>823</v>
      </c>
      <c r="V43" s="39" t="s">
        <v>432</v>
      </c>
      <c r="W43" s="2" t="s">
        <v>437</v>
      </c>
      <c r="X43" s="27" t="s">
        <v>838</v>
      </c>
      <c r="Y43" s="5">
        <v>150000</v>
      </c>
      <c r="Z43" s="30">
        <v>8</v>
      </c>
      <c r="AA43" s="5" t="s">
        <v>824</v>
      </c>
      <c r="AB43" s="300" t="s">
        <v>1159</v>
      </c>
      <c r="AC43" s="307"/>
      <c r="AD43" s="92" t="s">
        <v>687</v>
      </c>
      <c r="AE43" s="7"/>
    </row>
    <row r="44" spans="1:31" ht="16" customHeight="1" thickBot="1">
      <c r="A44" s="96">
        <v>2251199800121</v>
      </c>
      <c r="B44" s="37" t="s">
        <v>150</v>
      </c>
      <c r="C44" s="15" t="s">
        <v>30</v>
      </c>
      <c r="D44" s="15" t="s">
        <v>199</v>
      </c>
      <c r="E44" s="12" t="s">
        <v>217</v>
      </c>
      <c r="F44" s="16">
        <v>25.858613589567604</v>
      </c>
      <c r="G44" s="16" t="str">
        <f t="shared" si="1"/>
        <v>25 - 34 years</v>
      </c>
      <c r="H44" s="18" t="s">
        <v>301</v>
      </c>
      <c r="I44" s="18"/>
      <c r="J44" s="2"/>
      <c r="K44" s="2" t="s">
        <v>414</v>
      </c>
      <c r="L44" s="118">
        <v>773425533</v>
      </c>
      <c r="M44" s="34"/>
      <c r="N44" s="3" t="s">
        <v>561</v>
      </c>
      <c r="O44" s="288" t="s">
        <v>472</v>
      </c>
      <c r="P44" s="288"/>
      <c r="Q44" s="2"/>
      <c r="R44" s="130"/>
      <c r="S44" s="3" t="s">
        <v>833</v>
      </c>
      <c r="T44" s="296" t="s">
        <v>1140</v>
      </c>
      <c r="U44" s="5" t="s">
        <v>811</v>
      </c>
      <c r="V44" s="29" t="s">
        <v>432</v>
      </c>
      <c r="W44" s="2" t="s">
        <v>437</v>
      </c>
      <c r="X44" s="57">
        <v>45280</v>
      </c>
      <c r="Y44" s="62">
        <v>60000</v>
      </c>
      <c r="Z44" s="30">
        <v>3</v>
      </c>
      <c r="AA44" s="5" t="s">
        <v>835</v>
      </c>
      <c r="AB44" s="300" t="s">
        <v>1159</v>
      </c>
      <c r="AC44" s="307"/>
      <c r="AD44" s="92" t="s">
        <v>691</v>
      </c>
      <c r="AE44" s="7"/>
    </row>
    <row r="45" spans="1:31" ht="16" customHeight="1" thickBot="1">
      <c r="A45" s="96">
        <v>1870199901019</v>
      </c>
      <c r="B45" s="37" t="s">
        <v>150</v>
      </c>
      <c r="C45" s="15" t="s">
        <v>208</v>
      </c>
      <c r="D45" s="15" t="s">
        <v>207</v>
      </c>
      <c r="E45" s="14" t="s">
        <v>218</v>
      </c>
      <c r="F45" s="16">
        <v>25</v>
      </c>
      <c r="G45" s="16" t="str">
        <f t="shared" si="1"/>
        <v>25 - 34 years</v>
      </c>
      <c r="H45" s="18" t="s">
        <v>306</v>
      </c>
      <c r="I45" s="18"/>
      <c r="J45" s="2"/>
      <c r="K45" s="2" t="s">
        <v>421</v>
      </c>
      <c r="L45" s="118">
        <v>781483023</v>
      </c>
      <c r="M45" s="34"/>
      <c r="N45" s="3" t="s">
        <v>567</v>
      </c>
      <c r="O45" s="2"/>
      <c r="P45" s="2" t="s">
        <v>582</v>
      </c>
      <c r="Q45" s="2"/>
      <c r="R45" s="130"/>
      <c r="S45" s="3" t="s">
        <v>150</v>
      </c>
      <c r="T45" s="46" t="s">
        <v>1147</v>
      </c>
      <c r="U45" s="5" t="s">
        <v>759</v>
      </c>
      <c r="V45" s="29" t="s">
        <v>432</v>
      </c>
      <c r="W45" s="5" t="s">
        <v>437</v>
      </c>
      <c r="X45" s="57">
        <v>45212</v>
      </c>
      <c r="Y45" s="5" t="s">
        <v>434</v>
      </c>
      <c r="Z45" s="58">
        <v>3</v>
      </c>
      <c r="AA45" s="5" t="s">
        <v>586</v>
      </c>
      <c r="AB45" s="300" t="s">
        <v>1159</v>
      </c>
      <c r="AC45" s="307"/>
      <c r="AD45" s="92" t="s">
        <v>697</v>
      </c>
      <c r="AE45" s="7"/>
    </row>
    <row r="46" spans="1:31" ht="16" customHeight="1" thickBot="1">
      <c r="A46" s="96">
        <v>2758200101968</v>
      </c>
      <c r="B46" s="37" t="s">
        <v>150</v>
      </c>
      <c r="C46" s="15" t="s">
        <v>95</v>
      </c>
      <c r="D46" s="15" t="s">
        <v>210</v>
      </c>
      <c r="E46" s="14" t="s">
        <v>217</v>
      </c>
      <c r="F46" s="16">
        <v>22.259437199725465</v>
      </c>
      <c r="G46" s="16" t="str">
        <f t="shared" si="1"/>
        <v>15 - 24 years</v>
      </c>
      <c r="H46" s="18" t="s">
        <v>308</v>
      </c>
      <c r="I46" s="18"/>
      <c r="J46" s="2"/>
      <c r="K46" s="2" t="s">
        <v>423</v>
      </c>
      <c r="L46" s="118">
        <v>774715759</v>
      </c>
      <c r="M46" s="34"/>
      <c r="N46" s="3"/>
      <c r="O46" s="2"/>
      <c r="P46" s="2"/>
      <c r="Q46" s="2"/>
      <c r="R46" s="130"/>
      <c r="S46" s="3" t="s">
        <v>810</v>
      </c>
      <c r="T46" s="286" t="s">
        <v>577</v>
      </c>
      <c r="U46" s="5" t="s">
        <v>584</v>
      </c>
      <c r="V46" s="29" t="s">
        <v>432</v>
      </c>
      <c r="W46" s="5" t="s">
        <v>437</v>
      </c>
      <c r="X46" s="27">
        <v>45236</v>
      </c>
      <c r="Y46" s="5">
        <v>75000</v>
      </c>
      <c r="Z46" s="30">
        <v>4</v>
      </c>
      <c r="AA46" s="5"/>
      <c r="AB46" s="300" t="s">
        <v>1159</v>
      </c>
      <c r="AC46" s="307"/>
      <c r="AD46" s="92" t="s">
        <v>698</v>
      </c>
      <c r="AE46" s="7"/>
    </row>
    <row r="47" spans="1:31" s="82" customFormat="1" ht="16" customHeight="1" thickBot="1">
      <c r="A47" s="99">
        <v>1757199800339</v>
      </c>
      <c r="B47" s="78" t="s">
        <v>150</v>
      </c>
      <c r="C47" s="14" t="s">
        <v>216</v>
      </c>
      <c r="D47" s="14" t="s">
        <v>31</v>
      </c>
      <c r="E47" s="14" t="s">
        <v>218</v>
      </c>
      <c r="F47" s="16">
        <v>25.724090597117364</v>
      </c>
      <c r="G47" s="16" t="str">
        <f t="shared" si="1"/>
        <v>25 - 34 years</v>
      </c>
      <c r="H47" s="316">
        <v>35846</v>
      </c>
      <c r="I47" s="316"/>
      <c r="J47" s="53"/>
      <c r="K47" s="53" t="s">
        <v>429</v>
      </c>
      <c r="L47" s="119">
        <v>777362590</v>
      </c>
      <c r="M47" s="317"/>
      <c r="N47" s="313"/>
      <c r="O47" s="53"/>
      <c r="P47" s="53"/>
      <c r="Q47" s="53"/>
      <c r="R47" s="318"/>
      <c r="S47" s="313" t="s">
        <v>616</v>
      </c>
      <c r="T47" s="286" t="s">
        <v>577</v>
      </c>
      <c r="U47" s="52" t="s">
        <v>615</v>
      </c>
      <c r="V47" s="319" t="s">
        <v>1208</v>
      </c>
      <c r="W47" s="53" t="s">
        <v>437</v>
      </c>
      <c r="X47" s="323">
        <v>45222</v>
      </c>
      <c r="Y47" s="52">
        <v>50000</v>
      </c>
      <c r="Z47" s="324">
        <v>3</v>
      </c>
      <c r="AA47" s="52" t="s">
        <v>617</v>
      </c>
      <c r="AB47" s="301" t="s">
        <v>1158</v>
      </c>
      <c r="AC47" s="325" t="s">
        <v>812</v>
      </c>
      <c r="AD47" s="321" t="s">
        <v>702</v>
      </c>
      <c r="AE47" s="322"/>
    </row>
    <row r="48" spans="1:31" ht="16" customHeight="1" thickBot="1">
      <c r="A48" s="97">
        <v>1392200002164</v>
      </c>
      <c r="B48" s="37" t="s">
        <v>150</v>
      </c>
      <c r="C48" s="15" t="s">
        <v>95</v>
      </c>
      <c r="D48" s="15" t="s">
        <v>469</v>
      </c>
      <c r="E48" s="12" t="s">
        <v>218</v>
      </c>
      <c r="F48" s="16">
        <v>23.052848318462594</v>
      </c>
      <c r="G48" s="16" t="str">
        <f t="shared" si="1"/>
        <v>15 - 24 years</v>
      </c>
      <c r="H48" s="18" t="s">
        <v>313</v>
      </c>
      <c r="I48" s="18"/>
      <c r="J48" s="2"/>
      <c r="K48" s="2" t="s">
        <v>428</v>
      </c>
      <c r="L48" s="119">
        <v>770854519</v>
      </c>
      <c r="M48" s="34"/>
      <c r="N48" s="3" t="s">
        <v>478</v>
      </c>
      <c r="O48" s="288" t="s">
        <v>575</v>
      </c>
      <c r="P48" s="288"/>
      <c r="Q48" s="2"/>
      <c r="R48" s="130"/>
      <c r="S48" s="3"/>
      <c r="T48" s="46"/>
      <c r="U48" s="5" t="s">
        <v>1165</v>
      </c>
      <c r="V48" s="39" t="s">
        <v>432</v>
      </c>
      <c r="W48" s="5" t="s">
        <v>437</v>
      </c>
      <c r="X48" s="5"/>
      <c r="Y48" s="5">
        <v>60000</v>
      </c>
      <c r="Z48" s="58">
        <v>3</v>
      </c>
      <c r="AA48" s="5" t="s">
        <v>586</v>
      </c>
      <c r="AB48" s="300"/>
      <c r="AC48" s="300" t="s">
        <v>588</v>
      </c>
      <c r="AD48" s="92" t="s">
        <v>662</v>
      </c>
      <c r="AE48" s="7"/>
    </row>
    <row r="49" spans="1:31" ht="16" customHeight="1" thickBot="1">
      <c r="A49" s="96">
        <v>1757199902704</v>
      </c>
      <c r="B49" s="37" t="s">
        <v>150</v>
      </c>
      <c r="C49" s="15" t="s">
        <v>467</v>
      </c>
      <c r="D49" s="15" t="s">
        <v>468</v>
      </c>
      <c r="E49" s="14" t="s">
        <v>218</v>
      </c>
      <c r="F49" s="16">
        <v>25.078929306794784</v>
      </c>
      <c r="G49" s="16" t="str">
        <f t="shared" si="1"/>
        <v>25 - 34 years</v>
      </c>
      <c r="H49" s="18" t="s">
        <v>302</v>
      </c>
      <c r="I49" s="18"/>
      <c r="J49" s="2"/>
      <c r="K49" s="2" t="s">
        <v>415</v>
      </c>
      <c r="L49" s="119">
        <v>785820978</v>
      </c>
      <c r="M49" s="34"/>
      <c r="N49" s="3" t="s">
        <v>476</v>
      </c>
      <c r="O49" s="288" t="s">
        <v>577</v>
      </c>
      <c r="P49" s="288"/>
      <c r="Q49" s="2"/>
      <c r="R49" s="130"/>
      <c r="S49" s="3" t="s">
        <v>1207</v>
      </c>
      <c r="T49" s="46"/>
      <c r="U49" s="5" t="s">
        <v>1206</v>
      </c>
      <c r="V49" s="29" t="s">
        <v>432</v>
      </c>
      <c r="W49" s="2" t="s">
        <v>459</v>
      </c>
      <c r="X49" s="27">
        <v>44996</v>
      </c>
      <c r="Y49" s="5">
        <f>8000*22</f>
        <v>176000</v>
      </c>
      <c r="Z49" s="30">
        <v>1</v>
      </c>
      <c r="AA49" s="5"/>
      <c r="AB49" s="300"/>
      <c r="AC49" s="300"/>
      <c r="AD49" s="92" t="s">
        <v>659</v>
      </c>
      <c r="AE49" s="7"/>
    </row>
    <row r="50" spans="1:31" ht="16" hidden="1" customHeight="1" thickBot="1">
      <c r="A50" s="96">
        <v>2225200704437</v>
      </c>
      <c r="B50" s="37" t="s">
        <v>150</v>
      </c>
      <c r="C50" s="15" t="s">
        <v>209</v>
      </c>
      <c r="D50" s="15" t="s">
        <v>134</v>
      </c>
      <c r="E50" s="14" t="s">
        <v>217</v>
      </c>
      <c r="F50" s="16">
        <v>26.045298558682223</v>
      </c>
      <c r="G50" s="16" t="str">
        <f t="shared" si="1"/>
        <v>25 - 34 years</v>
      </c>
      <c r="H50" s="18" t="s">
        <v>307</v>
      </c>
      <c r="I50" s="18"/>
      <c r="J50" s="2"/>
      <c r="K50" s="2" t="s">
        <v>422</v>
      </c>
      <c r="L50" s="119">
        <v>785944489</v>
      </c>
      <c r="M50" s="34"/>
      <c r="N50" s="3" t="s">
        <v>477</v>
      </c>
      <c r="O50" s="2" t="s">
        <v>474</v>
      </c>
      <c r="P50" s="2"/>
      <c r="Q50" s="2"/>
      <c r="R50" s="130"/>
      <c r="S50" s="3"/>
      <c r="T50" s="46"/>
      <c r="U50" s="5"/>
      <c r="V50" s="29" t="s">
        <v>1210</v>
      </c>
      <c r="W50" s="5"/>
      <c r="X50" s="5"/>
      <c r="Y50" s="5"/>
      <c r="Z50" s="30"/>
      <c r="AA50" s="5"/>
      <c r="AB50" s="300"/>
      <c r="AC50" s="300"/>
      <c r="AD50" s="92" t="s">
        <v>660</v>
      </c>
      <c r="AE50" s="7"/>
    </row>
    <row r="51" spans="1:31" ht="16" customHeight="1" thickBot="1">
      <c r="A51" s="96">
        <v>2212200800739</v>
      </c>
      <c r="B51" s="37" t="s">
        <v>150</v>
      </c>
      <c r="C51" s="15" t="s">
        <v>214</v>
      </c>
      <c r="D51" s="15" t="s">
        <v>134</v>
      </c>
      <c r="E51" s="12" t="s">
        <v>217</v>
      </c>
      <c r="F51" s="16">
        <v>27.758407687028139</v>
      </c>
      <c r="G51" s="16" t="str">
        <f t="shared" si="1"/>
        <v>25 - 34 years</v>
      </c>
      <c r="H51" s="18" t="s">
        <v>311</v>
      </c>
      <c r="I51" s="18"/>
      <c r="J51" s="2"/>
      <c r="K51" s="2" t="s">
        <v>426</v>
      </c>
      <c r="L51" s="119">
        <v>775030863</v>
      </c>
      <c r="M51" s="34"/>
      <c r="N51" s="3"/>
      <c r="O51" s="2" t="s">
        <v>577</v>
      </c>
      <c r="P51" s="2" t="s">
        <v>577</v>
      </c>
      <c r="Q51" s="2"/>
      <c r="R51" s="130"/>
      <c r="S51" s="3" t="s">
        <v>1211</v>
      </c>
      <c r="T51" s="46" t="s">
        <v>1186</v>
      </c>
      <c r="U51" s="5" t="s">
        <v>1165</v>
      </c>
      <c r="V51" s="29" t="s">
        <v>432</v>
      </c>
      <c r="W51" s="2" t="s">
        <v>437</v>
      </c>
      <c r="X51" s="27"/>
      <c r="Y51" s="5"/>
      <c r="Z51" s="30"/>
      <c r="AA51" s="5"/>
      <c r="AB51" s="300"/>
      <c r="AC51" s="300" t="s">
        <v>837</v>
      </c>
      <c r="AD51" s="92" t="s">
        <v>661</v>
      </c>
      <c r="AE51" s="7"/>
    </row>
    <row r="52" spans="1:31" ht="16" customHeight="1" thickBot="1">
      <c r="A52" s="96">
        <v>1775199600320</v>
      </c>
      <c r="B52" s="37" t="s">
        <v>150</v>
      </c>
      <c r="C52" s="15" t="s">
        <v>159</v>
      </c>
      <c r="D52" s="15" t="s">
        <v>160</v>
      </c>
      <c r="E52" s="14" t="s">
        <v>218</v>
      </c>
      <c r="F52" s="16">
        <v>27.280713795470145</v>
      </c>
      <c r="G52" s="16" t="str">
        <f t="shared" si="1"/>
        <v>25 - 34 years</v>
      </c>
      <c r="H52" s="18" t="s">
        <v>278</v>
      </c>
      <c r="I52" s="18"/>
      <c r="J52" s="2"/>
      <c r="K52" s="2" t="s">
        <v>389</v>
      </c>
      <c r="L52" s="118">
        <v>776788298</v>
      </c>
      <c r="M52" s="34"/>
      <c r="N52" s="3" t="s">
        <v>541</v>
      </c>
      <c r="O52" s="2" t="s">
        <v>571</v>
      </c>
      <c r="P52" s="2"/>
      <c r="Q52" s="2"/>
      <c r="R52" s="130"/>
      <c r="S52" s="3"/>
      <c r="T52" s="46"/>
      <c r="U52" s="5" t="s">
        <v>759</v>
      </c>
      <c r="V52" s="29" t="s">
        <v>432</v>
      </c>
      <c r="W52" s="2" t="s">
        <v>438</v>
      </c>
      <c r="X52" s="27">
        <v>45349</v>
      </c>
      <c r="Y52" s="5">
        <v>200000</v>
      </c>
      <c r="Z52" s="30">
        <v>9</v>
      </c>
      <c r="AA52" s="5"/>
      <c r="AB52" s="300"/>
      <c r="AC52" s="300" t="s">
        <v>837</v>
      </c>
      <c r="AD52" s="92" t="s">
        <v>667</v>
      </c>
      <c r="AE52" s="7"/>
    </row>
    <row r="53" spans="1:31" ht="16" customHeight="1" thickBot="1">
      <c r="A53" s="96">
        <v>1960199900058</v>
      </c>
      <c r="B53" s="37" t="s">
        <v>150</v>
      </c>
      <c r="C53" s="15" t="s">
        <v>162</v>
      </c>
      <c r="D53" s="15" t="s">
        <v>161</v>
      </c>
      <c r="E53" s="12" t="s">
        <v>218</v>
      </c>
      <c r="F53" s="16">
        <v>25</v>
      </c>
      <c r="G53" s="16" t="str">
        <f t="shared" si="1"/>
        <v>25 - 34 years</v>
      </c>
      <c r="H53" s="18" t="s">
        <v>279</v>
      </c>
      <c r="I53" s="18"/>
      <c r="J53" s="2"/>
      <c r="K53" s="2" t="s">
        <v>390</v>
      </c>
      <c r="L53" s="118">
        <v>772673167</v>
      </c>
      <c r="M53" s="34"/>
      <c r="N53" s="3" t="s">
        <v>542</v>
      </c>
      <c r="O53" s="2"/>
      <c r="P53" s="2"/>
      <c r="Q53" s="2"/>
      <c r="R53" s="130"/>
      <c r="S53" s="3" t="s">
        <v>1168</v>
      </c>
      <c r="T53" s="286" t="s">
        <v>577</v>
      </c>
      <c r="U53" s="5" t="s">
        <v>1167</v>
      </c>
      <c r="V53" s="29" t="s">
        <v>432</v>
      </c>
      <c r="W53" s="2" t="s">
        <v>459</v>
      </c>
      <c r="X53" s="27">
        <v>44941</v>
      </c>
      <c r="Y53" s="5">
        <v>100000</v>
      </c>
      <c r="Z53" s="30">
        <v>3</v>
      </c>
      <c r="AA53" s="5"/>
      <c r="AB53" s="300"/>
      <c r="AC53" s="300"/>
      <c r="AD53" s="92" t="s">
        <v>668</v>
      </c>
      <c r="AE53" s="7"/>
    </row>
    <row r="54" spans="1:31" ht="16" customHeight="1" thickBot="1">
      <c r="A54" s="96">
        <v>2261201300049</v>
      </c>
      <c r="B54" s="37" t="s">
        <v>150</v>
      </c>
      <c r="C54" s="15" t="s">
        <v>26</v>
      </c>
      <c r="D54" s="15" t="s">
        <v>172</v>
      </c>
      <c r="E54" s="12" t="s">
        <v>217</v>
      </c>
      <c r="F54" s="16">
        <v>22.833218943033632</v>
      </c>
      <c r="G54" s="16" t="str">
        <f t="shared" si="1"/>
        <v>15 - 24 years</v>
      </c>
      <c r="H54" s="18" t="s">
        <v>285</v>
      </c>
      <c r="I54" s="18"/>
      <c r="J54" s="2"/>
      <c r="K54" s="2" t="s">
        <v>396</v>
      </c>
      <c r="L54" s="118">
        <v>772717905</v>
      </c>
      <c r="M54" s="34"/>
      <c r="N54" s="3" t="s">
        <v>547</v>
      </c>
      <c r="O54" s="2" t="s">
        <v>578</v>
      </c>
      <c r="P54" s="2"/>
      <c r="Q54" s="2"/>
      <c r="R54" s="130"/>
      <c r="S54" s="3" t="s">
        <v>1198</v>
      </c>
      <c r="T54" s="46"/>
      <c r="U54" s="5" t="s">
        <v>1169</v>
      </c>
      <c r="V54" s="39" t="s">
        <v>432</v>
      </c>
      <c r="W54" s="5" t="s">
        <v>437</v>
      </c>
      <c r="X54" s="27">
        <v>45309</v>
      </c>
      <c r="Y54" s="5">
        <v>70000</v>
      </c>
      <c r="Z54" s="30">
        <v>3</v>
      </c>
      <c r="AA54" s="5" t="s">
        <v>1199</v>
      </c>
      <c r="AB54" s="300"/>
      <c r="AC54" s="300"/>
      <c r="AD54" s="92" t="s">
        <v>674</v>
      </c>
      <c r="AE54" s="7"/>
    </row>
    <row r="55" spans="1:31" ht="16" customHeight="1" thickBot="1">
      <c r="A55" s="96">
        <v>1768199700808</v>
      </c>
      <c r="B55" s="37" t="s">
        <v>150</v>
      </c>
      <c r="C55" s="15" t="s">
        <v>44</v>
      </c>
      <c r="D55" s="15" t="s">
        <v>178</v>
      </c>
      <c r="E55" s="14" t="s">
        <v>218</v>
      </c>
      <c r="F55" s="16">
        <v>26.901853122855183</v>
      </c>
      <c r="G55" s="16" t="str">
        <f t="shared" si="1"/>
        <v>25 - 34 years</v>
      </c>
      <c r="H55" s="18" t="s">
        <v>288</v>
      </c>
      <c r="I55" s="18"/>
      <c r="J55" s="2"/>
      <c r="K55" s="2" t="s">
        <v>400</v>
      </c>
      <c r="L55" s="118">
        <v>771143226</v>
      </c>
      <c r="M55" s="34"/>
      <c r="N55" s="3" t="s">
        <v>497</v>
      </c>
      <c r="O55" s="2"/>
      <c r="P55" s="2"/>
      <c r="Q55" s="2"/>
      <c r="R55" s="130"/>
      <c r="S55" s="3" t="s">
        <v>1168</v>
      </c>
      <c r="T55" s="46" t="s">
        <v>1186</v>
      </c>
      <c r="U55" s="5" t="s">
        <v>759</v>
      </c>
      <c r="V55" s="39" t="s">
        <v>432</v>
      </c>
      <c r="W55" s="2" t="s">
        <v>437</v>
      </c>
      <c r="X55" s="27"/>
      <c r="Y55" s="5"/>
      <c r="Z55" s="30"/>
      <c r="AA55" s="5"/>
      <c r="AB55" s="300"/>
      <c r="AC55" s="300" t="s">
        <v>837</v>
      </c>
      <c r="AD55" s="92" t="s">
        <v>678</v>
      </c>
      <c r="AE55" s="7"/>
    </row>
    <row r="56" spans="1:31" s="82" customFormat="1" ht="16" hidden="1" customHeight="1" thickBot="1">
      <c r="A56" s="98">
        <v>1548200205667</v>
      </c>
      <c r="B56" s="78" t="s">
        <v>150</v>
      </c>
      <c r="C56" s="79" t="s">
        <v>185</v>
      </c>
      <c r="D56" s="79" t="s">
        <v>184</v>
      </c>
      <c r="E56" s="14" t="s">
        <v>218</v>
      </c>
      <c r="F56" s="16">
        <v>28.724776938915578</v>
      </c>
      <c r="G56" s="16" t="str">
        <f t="shared" si="1"/>
        <v>25 - 34 years</v>
      </c>
      <c r="H56" s="316" t="s">
        <v>293</v>
      </c>
      <c r="I56" s="316"/>
      <c r="J56" s="53"/>
      <c r="K56" s="53" t="s">
        <v>405</v>
      </c>
      <c r="L56" s="119">
        <v>783264999</v>
      </c>
      <c r="M56" s="317"/>
      <c r="N56" s="313" t="s">
        <v>553</v>
      </c>
      <c r="O56" s="53"/>
      <c r="P56" s="53"/>
      <c r="Q56" s="53"/>
      <c r="R56" s="318"/>
      <c r="S56" s="313"/>
      <c r="T56" s="286"/>
      <c r="U56" s="52"/>
      <c r="V56" s="326" t="s">
        <v>1210</v>
      </c>
      <c r="W56" s="52"/>
      <c r="X56" s="52"/>
      <c r="Y56" s="52"/>
      <c r="Z56" s="320"/>
      <c r="AA56" s="52"/>
      <c r="AB56" s="301"/>
      <c r="AC56" s="301"/>
      <c r="AD56" s="321" t="s">
        <v>682</v>
      </c>
      <c r="AE56" s="322"/>
    </row>
    <row r="57" spans="1:31" ht="16" customHeight="1" thickBot="1">
      <c r="A57" s="98" t="s">
        <v>466</v>
      </c>
      <c r="B57" s="37" t="s">
        <v>150</v>
      </c>
      <c r="C57" s="15" t="s">
        <v>34</v>
      </c>
      <c r="D57" s="15" t="s">
        <v>192</v>
      </c>
      <c r="E57" s="12" t="s">
        <v>218</v>
      </c>
      <c r="F57" s="16">
        <v>27.198352779684281</v>
      </c>
      <c r="G57" s="16" t="str">
        <f t="shared" si="1"/>
        <v>25 - 34 years</v>
      </c>
      <c r="H57" s="18">
        <v>35309</v>
      </c>
      <c r="I57" s="18"/>
      <c r="J57" s="2"/>
      <c r="K57" s="51" t="s">
        <v>792</v>
      </c>
      <c r="L57" s="119">
        <v>774850630</v>
      </c>
      <c r="M57" s="34"/>
      <c r="N57" s="3"/>
      <c r="O57" s="2"/>
      <c r="P57" s="2"/>
      <c r="Q57" s="2"/>
      <c r="R57" s="130"/>
      <c r="S57" s="3"/>
      <c r="T57" s="46"/>
      <c r="U57" s="5" t="s">
        <v>759</v>
      </c>
      <c r="V57" s="29" t="s">
        <v>432</v>
      </c>
      <c r="W57" s="5" t="s">
        <v>437</v>
      </c>
      <c r="X57" s="5"/>
      <c r="Y57" s="5"/>
      <c r="Z57" s="30"/>
      <c r="AA57" s="5"/>
      <c r="AB57" s="300"/>
      <c r="AC57" s="300"/>
      <c r="AD57" s="92" t="s">
        <v>686</v>
      </c>
      <c r="AE57" s="7"/>
    </row>
    <row r="58" spans="1:31" ht="16" customHeight="1" thickBot="1">
      <c r="A58" s="96">
        <v>1758200100830</v>
      </c>
      <c r="B58" s="37" t="s">
        <v>150</v>
      </c>
      <c r="C58" s="15" t="s">
        <v>196</v>
      </c>
      <c r="D58" s="15" t="s">
        <v>195</v>
      </c>
      <c r="E58" s="12" t="s">
        <v>218</v>
      </c>
      <c r="F58" s="16">
        <v>22.616334934797528</v>
      </c>
      <c r="G58" s="16" t="str">
        <f t="shared" si="1"/>
        <v>15 - 24 years</v>
      </c>
      <c r="H58" s="18" t="s">
        <v>299</v>
      </c>
      <c r="I58" s="18"/>
      <c r="J58" s="2"/>
      <c r="K58" s="2" t="s">
        <v>412</v>
      </c>
      <c r="L58" s="118">
        <v>783845870</v>
      </c>
      <c r="M58" s="34"/>
      <c r="N58" s="3" t="s">
        <v>559</v>
      </c>
      <c r="O58" s="2"/>
      <c r="P58" s="2"/>
      <c r="Q58" s="2"/>
      <c r="R58" s="130"/>
      <c r="S58" s="3"/>
      <c r="T58" s="46"/>
      <c r="U58" s="5"/>
      <c r="V58" s="29" t="s">
        <v>432</v>
      </c>
      <c r="W58" s="2" t="s">
        <v>437</v>
      </c>
      <c r="X58" s="27"/>
      <c r="Y58" s="5"/>
      <c r="Z58" s="30"/>
      <c r="AA58" s="5"/>
      <c r="AB58" s="300"/>
      <c r="AC58" s="300" t="s">
        <v>837</v>
      </c>
      <c r="AD58" s="92" t="s">
        <v>689</v>
      </c>
      <c r="AE58" s="7"/>
    </row>
    <row r="59" spans="1:31" s="82" customFormat="1" ht="29.5" hidden="1" customHeight="1" thickBot="1">
      <c r="A59" s="98">
        <v>2758199902222</v>
      </c>
      <c r="B59" s="78" t="s">
        <v>150</v>
      </c>
      <c r="C59" s="79" t="s">
        <v>198</v>
      </c>
      <c r="D59" s="79" t="s">
        <v>197</v>
      </c>
      <c r="E59" s="12" t="s">
        <v>217</v>
      </c>
      <c r="F59" s="16">
        <v>24</v>
      </c>
      <c r="G59" s="16" t="str">
        <f t="shared" si="1"/>
        <v>15 - 24 years</v>
      </c>
      <c r="H59" s="316" t="s">
        <v>300</v>
      </c>
      <c r="I59" s="316"/>
      <c r="J59" s="53"/>
      <c r="K59" s="53" t="s">
        <v>413</v>
      </c>
      <c r="L59" s="119">
        <v>786072276</v>
      </c>
      <c r="M59" s="317"/>
      <c r="N59" s="313" t="s">
        <v>560</v>
      </c>
      <c r="O59" s="53"/>
      <c r="P59" s="53"/>
      <c r="Q59" s="53"/>
      <c r="R59" s="318"/>
      <c r="S59" s="313"/>
      <c r="T59" s="286"/>
      <c r="U59" s="52"/>
      <c r="V59" s="326" t="s">
        <v>1210</v>
      </c>
      <c r="W59" s="52"/>
      <c r="X59" s="52"/>
      <c r="Y59" s="52"/>
      <c r="Z59" s="320"/>
      <c r="AA59" s="52"/>
      <c r="AB59" s="301"/>
      <c r="AC59" s="301"/>
      <c r="AD59" s="321" t="s">
        <v>690</v>
      </c>
      <c r="AE59" s="322"/>
    </row>
    <row r="60" spans="1:31" ht="16" customHeight="1" thickBot="1">
      <c r="A60" s="96">
        <v>1548199801364</v>
      </c>
      <c r="B60" s="37" t="s">
        <v>150</v>
      </c>
      <c r="C60" s="15" t="s">
        <v>201</v>
      </c>
      <c r="D60" s="15" t="s">
        <v>200</v>
      </c>
      <c r="E60" s="12" t="s">
        <v>218</v>
      </c>
      <c r="F60" s="16">
        <v>25.822923816060399</v>
      </c>
      <c r="G60" s="16" t="str">
        <f t="shared" si="1"/>
        <v>25 - 34 years</v>
      </c>
      <c r="H60" s="18" t="s">
        <v>303</v>
      </c>
      <c r="I60" s="18"/>
      <c r="J60" s="2"/>
      <c r="K60" s="2" t="s">
        <v>416</v>
      </c>
      <c r="L60" s="118">
        <v>772586360</v>
      </c>
      <c r="M60" s="34"/>
      <c r="N60" s="3" t="s">
        <v>562</v>
      </c>
      <c r="O60" s="2" t="s">
        <v>474</v>
      </c>
      <c r="P60" s="2"/>
      <c r="Q60" s="2"/>
      <c r="R60" s="130"/>
      <c r="S60" s="3"/>
      <c r="T60" s="46"/>
      <c r="U60" s="5" t="s">
        <v>759</v>
      </c>
      <c r="V60" s="29" t="s">
        <v>432</v>
      </c>
      <c r="W60" s="5" t="s">
        <v>437</v>
      </c>
      <c r="X60" s="5"/>
      <c r="Y60" s="5">
        <v>60000</v>
      </c>
      <c r="Z60" s="58">
        <v>3</v>
      </c>
      <c r="AA60" s="5" t="s">
        <v>586</v>
      </c>
      <c r="AB60" s="300"/>
      <c r="AC60" s="300"/>
      <c r="AD60" s="92" t="s">
        <v>692</v>
      </c>
      <c r="AE60" s="7"/>
    </row>
    <row r="61" spans="1:31" ht="16" customHeight="1" thickBot="1">
      <c r="A61" s="96">
        <v>2768199900686</v>
      </c>
      <c r="B61" s="37" t="s">
        <v>150</v>
      </c>
      <c r="C61" s="15" t="s">
        <v>202</v>
      </c>
      <c r="D61" s="15" t="s">
        <v>96</v>
      </c>
      <c r="E61" s="14" t="s">
        <v>217</v>
      </c>
      <c r="F61" s="16">
        <v>25</v>
      </c>
      <c r="G61" s="16" t="str">
        <f t="shared" si="1"/>
        <v>25 - 34 years</v>
      </c>
      <c r="H61" s="18" t="s">
        <v>304</v>
      </c>
      <c r="I61" s="18"/>
      <c r="J61" s="2"/>
      <c r="K61" s="2" t="s">
        <v>417</v>
      </c>
      <c r="L61" s="118">
        <v>771949877</v>
      </c>
      <c r="M61" s="34"/>
      <c r="N61" s="3" t="s">
        <v>563</v>
      </c>
      <c r="O61" s="2"/>
      <c r="P61" s="2" t="s">
        <v>581</v>
      </c>
      <c r="Q61" s="2"/>
      <c r="R61" s="130"/>
      <c r="S61" s="3"/>
      <c r="T61" s="46"/>
      <c r="U61" s="5"/>
      <c r="V61" s="29" t="s">
        <v>432</v>
      </c>
      <c r="W61" s="5"/>
      <c r="X61" s="5"/>
      <c r="Y61" s="5"/>
      <c r="Z61" s="30"/>
      <c r="AA61" s="5"/>
      <c r="AB61" s="300"/>
      <c r="AC61" s="300"/>
      <c r="AD61" s="92" t="s">
        <v>693</v>
      </c>
      <c r="AE61" s="7"/>
    </row>
    <row r="62" spans="1:31" ht="16" customHeight="1" thickBot="1">
      <c r="A62" s="98">
        <v>1238201837243</v>
      </c>
      <c r="B62" s="37" t="s">
        <v>150</v>
      </c>
      <c r="C62" s="15" t="s">
        <v>204</v>
      </c>
      <c r="D62" s="15" t="s">
        <v>203</v>
      </c>
      <c r="E62" s="14" t="s">
        <v>218</v>
      </c>
      <c r="F62" s="16">
        <v>20.851063829787233</v>
      </c>
      <c r="G62" s="16" t="str">
        <f t="shared" si="1"/>
        <v>15 - 24 years</v>
      </c>
      <c r="H62" s="18">
        <v>37621</v>
      </c>
      <c r="I62" s="18"/>
      <c r="J62" s="2"/>
      <c r="K62" s="2" t="s">
        <v>418</v>
      </c>
      <c r="L62" s="118">
        <v>783269954</v>
      </c>
      <c r="M62" s="34"/>
      <c r="N62" s="3" t="s">
        <v>564</v>
      </c>
      <c r="O62" s="2"/>
      <c r="P62" s="2"/>
      <c r="Q62" s="2"/>
      <c r="R62" s="130"/>
      <c r="S62" s="3"/>
      <c r="T62" s="46"/>
      <c r="U62" s="5" t="s">
        <v>759</v>
      </c>
      <c r="V62" s="29" t="s">
        <v>1166</v>
      </c>
      <c r="W62" s="5" t="s">
        <v>437</v>
      </c>
      <c r="X62" s="5"/>
      <c r="Y62" s="5">
        <v>60000</v>
      </c>
      <c r="Z62" s="58">
        <v>3</v>
      </c>
      <c r="AA62" s="5" t="s">
        <v>586</v>
      </c>
      <c r="AB62" s="300"/>
      <c r="AC62" s="300"/>
      <c r="AD62" s="92" t="s">
        <v>694</v>
      </c>
      <c r="AE62" s="7"/>
    </row>
    <row r="63" spans="1:31" ht="16" customHeight="1" thickBot="1">
      <c r="A63" s="96">
        <v>1212200002278</v>
      </c>
      <c r="B63" s="37" t="s">
        <v>150</v>
      </c>
      <c r="C63" s="15" t="s">
        <v>205</v>
      </c>
      <c r="D63" s="15" t="s">
        <v>153</v>
      </c>
      <c r="E63" s="12" t="s">
        <v>218</v>
      </c>
      <c r="F63" s="16">
        <v>23.810569663692519</v>
      </c>
      <c r="G63" s="16" t="str">
        <f t="shared" si="1"/>
        <v>15 - 24 years</v>
      </c>
      <c r="H63" s="18">
        <v>36543</v>
      </c>
      <c r="I63" s="18"/>
      <c r="J63" s="2"/>
      <c r="K63" s="2" t="s">
        <v>419</v>
      </c>
      <c r="L63" s="118">
        <v>776197880</v>
      </c>
      <c r="M63" s="34"/>
      <c r="N63" s="3" t="s">
        <v>565</v>
      </c>
      <c r="O63" s="2"/>
      <c r="P63" s="2"/>
      <c r="Q63" s="2"/>
      <c r="R63" s="130"/>
      <c r="S63" s="3" t="s">
        <v>1168</v>
      </c>
      <c r="T63" s="46" t="s">
        <v>1168</v>
      </c>
      <c r="U63" s="5" t="s">
        <v>1218</v>
      </c>
      <c r="V63" s="29" t="s">
        <v>432</v>
      </c>
      <c r="W63" s="5" t="s">
        <v>437</v>
      </c>
      <c r="X63" s="27">
        <v>45537</v>
      </c>
      <c r="Y63" s="5">
        <v>150000</v>
      </c>
      <c r="Z63" s="30">
        <v>3</v>
      </c>
      <c r="AA63" s="5"/>
      <c r="AB63" s="300"/>
      <c r="AC63" s="300"/>
      <c r="AD63" s="92" t="s">
        <v>695</v>
      </c>
      <c r="AE63" s="7"/>
    </row>
    <row r="64" spans="1:31" ht="16" customHeight="1" thickBot="1">
      <c r="A64" s="96">
        <v>2870200201335</v>
      </c>
      <c r="B64" s="37" t="s">
        <v>150</v>
      </c>
      <c r="C64" s="15" t="s">
        <v>44</v>
      </c>
      <c r="D64" s="15" t="s">
        <v>206</v>
      </c>
      <c r="E64" s="12" t="s">
        <v>217</v>
      </c>
      <c r="F64" s="16">
        <v>21.326012354152368</v>
      </c>
      <c r="G64" s="16" t="str">
        <f t="shared" si="1"/>
        <v>15 - 24 years</v>
      </c>
      <c r="H64" s="18" t="s">
        <v>305</v>
      </c>
      <c r="I64" s="18"/>
      <c r="J64" s="2"/>
      <c r="K64" s="2" t="s">
        <v>420</v>
      </c>
      <c r="L64" s="118">
        <v>777967105</v>
      </c>
      <c r="M64" s="34"/>
      <c r="N64" s="3" t="s">
        <v>566</v>
      </c>
      <c r="O64" s="2" t="s">
        <v>574</v>
      </c>
      <c r="P64" s="2"/>
      <c r="Q64" s="2"/>
      <c r="R64" s="130"/>
      <c r="S64" s="3" t="s">
        <v>1168</v>
      </c>
      <c r="T64" s="46"/>
      <c r="U64" s="5"/>
      <c r="V64" s="29" t="s">
        <v>432</v>
      </c>
      <c r="W64" s="27" t="s">
        <v>437</v>
      </c>
      <c r="X64" s="27">
        <v>45290</v>
      </c>
      <c r="Y64" s="5">
        <v>50000</v>
      </c>
      <c r="Z64" s="30">
        <v>3</v>
      </c>
      <c r="AA64" s="5"/>
      <c r="AB64" s="300"/>
      <c r="AC64" s="300"/>
      <c r="AD64" s="92" t="s">
        <v>696</v>
      </c>
      <c r="AE64" s="7"/>
    </row>
    <row r="65" spans="1:31" ht="16" customHeight="1" thickBot="1">
      <c r="A65" s="98">
        <v>17671997046612</v>
      </c>
      <c r="B65" s="37" t="s">
        <v>150</v>
      </c>
      <c r="C65" s="15" t="s">
        <v>213</v>
      </c>
      <c r="D65" s="36" t="s">
        <v>212</v>
      </c>
      <c r="E65" s="12" t="s">
        <v>218</v>
      </c>
      <c r="F65" s="16">
        <v>26.089224433768017</v>
      </c>
      <c r="G65" s="16" t="str">
        <f t="shared" si="1"/>
        <v>25 - 34 years</v>
      </c>
      <c r="H65" s="18" t="s">
        <v>310</v>
      </c>
      <c r="I65" s="18"/>
      <c r="J65" s="2"/>
      <c r="K65" s="2" t="s">
        <v>425</v>
      </c>
      <c r="L65" s="118">
        <v>779058155</v>
      </c>
      <c r="M65" s="34"/>
      <c r="N65" s="3" t="s">
        <v>569</v>
      </c>
      <c r="O65" s="2"/>
      <c r="P65" s="2"/>
      <c r="Q65" s="2"/>
      <c r="R65" s="130"/>
      <c r="S65" s="3" t="s">
        <v>1209</v>
      </c>
      <c r="T65" s="3" t="s">
        <v>1209</v>
      </c>
      <c r="U65" s="3" t="s">
        <v>1209</v>
      </c>
      <c r="V65" s="326" t="s">
        <v>1208</v>
      </c>
      <c r="W65" s="5" t="s">
        <v>751</v>
      </c>
      <c r="X65" s="27">
        <v>45231</v>
      </c>
      <c r="Y65" s="5"/>
      <c r="Z65" s="30"/>
      <c r="AA65" s="5" t="s">
        <v>577</v>
      </c>
      <c r="AB65" s="300" t="s">
        <v>1159</v>
      </c>
      <c r="AC65" s="300"/>
      <c r="AD65" s="92" t="s">
        <v>700</v>
      </c>
      <c r="AE65" s="7"/>
    </row>
    <row r="66" spans="1:31" ht="16" customHeight="1" thickBot="1">
      <c r="A66" s="97">
        <v>2052199300587</v>
      </c>
      <c r="B66" s="28" t="s">
        <v>63</v>
      </c>
      <c r="C66" s="15" t="s">
        <v>65</v>
      </c>
      <c r="D66" s="15" t="s">
        <v>64</v>
      </c>
      <c r="E66" s="14" t="s">
        <v>217</v>
      </c>
      <c r="F66" s="16">
        <v>30.086479066575155</v>
      </c>
      <c r="G66" s="16" t="str">
        <f t="shared" ref="G66:G97" si="2">IF(AND(AGE&gt;=15,AGE&lt;=24),"15 - 24 years",IF(AND(AGE&gt;=25,AGE&lt;=34),"25 - 34 years","&gt;= 35"))</f>
        <v>25 - 34 years</v>
      </c>
      <c r="H66" s="18" t="s">
        <v>225</v>
      </c>
      <c r="I66" s="18"/>
      <c r="J66" s="2"/>
      <c r="K66" s="2" t="s">
        <v>335</v>
      </c>
      <c r="L66" s="118">
        <v>775208229</v>
      </c>
      <c r="M66" s="34"/>
      <c r="N66" s="3" t="s">
        <v>498</v>
      </c>
      <c r="O66" s="2"/>
      <c r="P66" s="2"/>
      <c r="Q66" s="2"/>
      <c r="R66" s="130"/>
      <c r="S66" s="3" t="s">
        <v>439</v>
      </c>
      <c r="T66" s="286" t="s">
        <v>577</v>
      </c>
      <c r="U66" s="5" t="s">
        <v>440</v>
      </c>
      <c r="V66" s="29" t="s">
        <v>432</v>
      </c>
      <c r="W66" s="2" t="s">
        <v>437</v>
      </c>
      <c r="X66" s="57">
        <v>45154</v>
      </c>
      <c r="Y66" s="5">
        <v>75000</v>
      </c>
      <c r="Z66" s="58">
        <v>3</v>
      </c>
      <c r="AA66" s="5" t="s">
        <v>433</v>
      </c>
      <c r="AB66" s="300" t="s">
        <v>1159</v>
      </c>
      <c r="AC66" s="307"/>
      <c r="AD66" s="92" t="s">
        <v>703</v>
      </c>
      <c r="AE66" s="7"/>
    </row>
    <row r="67" spans="1:31" ht="16" customHeight="1" thickBot="1">
      <c r="A67" s="97">
        <v>1767201201256</v>
      </c>
      <c r="B67" s="28" t="s">
        <v>63</v>
      </c>
      <c r="C67" s="15" t="s">
        <v>67</v>
      </c>
      <c r="D67" s="15" t="s">
        <v>66</v>
      </c>
      <c r="E67" s="12" t="s">
        <v>218</v>
      </c>
      <c r="F67" s="16">
        <v>23.481125600549074</v>
      </c>
      <c r="G67" s="16" t="str">
        <f t="shared" si="2"/>
        <v>15 - 24 years</v>
      </c>
      <c r="H67" s="18" t="s">
        <v>226</v>
      </c>
      <c r="I67" s="18"/>
      <c r="J67" s="2"/>
      <c r="K67" s="2" t="s">
        <v>336</v>
      </c>
      <c r="L67" s="118">
        <v>772202517</v>
      </c>
      <c r="M67" s="34"/>
      <c r="N67" s="3"/>
      <c r="O67" s="2"/>
      <c r="P67" s="2"/>
      <c r="Q67" s="2"/>
      <c r="R67" s="130"/>
      <c r="S67" s="3" t="s">
        <v>441</v>
      </c>
      <c r="T67" s="286" t="s">
        <v>577</v>
      </c>
      <c r="U67" s="5" t="s">
        <v>442</v>
      </c>
      <c r="V67" s="29" t="s">
        <v>432</v>
      </c>
      <c r="W67" s="2" t="s">
        <v>437</v>
      </c>
      <c r="X67" s="27">
        <v>45103</v>
      </c>
      <c r="Y67" s="5">
        <v>150000</v>
      </c>
      <c r="Z67" s="30">
        <v>6</v>
      </c>
      <c r="AA67" s="5" t="s">
        <v>433</v>
      </c>
      <c r="AB67" s="300" t="s">
        <v>1159</v>
      </c>
      <c r="AC67" s="307"/>
      <c r="AD67" s="92" t="s">
        <v>704</v>
      </c>
      <c r="AE67" s="7"/>
    </row>
    <row r="68" spans="1:31" ht="16" customHeight="1" thickBot="1">
      <c r="A68" s="99">
        <v>22901996009452</v>
      </c>
      <c r="B68" s="28" t="s">
        <v>63</v>
      </c>
      <c r="C68" s="15" t="s">
        <v>69</v>
      </c>
      <c r="D68" s="15" t="s">
        <v>68</v>
      </c>
      <c r="E68" s="12" t="s">
        <v>217</v>
      </c>
      <c r="F68" s="16">
        <v>27.121482498284145</v>
      </c>
      <c r="G68" s="16" t="str">
        <f t="shared" si="2"/>
        <v>25 - 34 years</v>
      </c>
      <c r="H68" s="18" t="s">
        <v>227</v>
      </c>
      <c r="I68" s="18"/>
      <c r="J68" s="2"/>
      <c r="K68" s="2" t="s">
        <v>337</v>
      </c>
      <c r="L68" s="118">
        <v>773206929</v>
      </c>
      <c r="M68" s="34"/>
      <c r="N68" s="3" t="s">
        <v>499</v>
      </c>
      <c r="O68" s="2"/>
      <c r="P68" s="2"/>
      <c r="Q68" s="2"/>
      <c r="R68" s="130"/>
      <c r="S68" s="3" t="s">
        <v>439</v>
      </c>
      <c r="T68" s="286" t="s">
        <v>577</v>
      </c>
      <c r="U68" s="5" t="s">
        <v>809</v>
      </c>
      <c r="V68" s="29" t="s">
        <v>432</v>
      </c>
      <c r="W68" s="2" t="s">
        <v>437</v>
      </c>
      <c r="X68" s="27"/>
      <c r="Y68" s="5">
        <v>60000</v>
      </c>
      <c r="Z68" s="30">
        <v>3</v>
      </c>
      <c r="AA68" s="5" t="s">
        <v>433</v>
      </c>
      <c r="AB68" s="300" t="s">
        <v>1159</v>
      </c>
      <c r="AC68" s="307" t="s">
        <v>621</v>
      </c>
      <c r="AD68" s="92" t="s">
        <v>705</v>
      </c>
      <c r="AE68" s="7"/>
    </row>
    <row r="69" spans="1:31" ht="16" customHeight="1" thickBot="1">
      <c r="A69" s="97">
        <v>2755199800572</v>
      </c>
      <c r="B69" s="28" t="s">
        <v>63</v>
      </c>
      <c r="C69" s="15" t="s">
        <v>75</v>
      </c>
      <c r="D69" s="15" t="s">
        <v>74</v>
      </c>
      <c r="E69" s="12" t="s">
        <v>217</v>
      </c>
      <c r="F69" s="16">
        <v>25.677419354838708</v>
      </c>
      <c r="G69" s="16" t="str">
        <f t="shared" si="2"/>
        <v>25 - 34 years</v>
      </c>
      <c r="H69" s="18" t="s">
        <v>230</v>
      </c>
      <c r="I69" s="18"/>
      <c r="J69" s="2"/>
      <c r="K69" s="2" t="s">
        <v>340</v>
      </c>
      <c r="L69" s="118">
        <v>784458423</v>
      </c>
      <c r="M69" s="34"/>
      <c r="N69" s="3" t="s">
        <v>501</v>
      </c>
      <c r="O69" s="2" t="s">
        <v>578</v>
      </c>
      <c r="P69" s="2"/>
      <c r="Q69" s="2"/>
      <c r="R69" s="130"/>
      <c r="S69" s="3" t="s">
        <v>799</v>
      </c>
      <c r="T69" s="286" t="s">
        <v>577</v>
      </c>
      <c r="U69" s="5" t="s">
        <v>798</v>
      </c>
      <c r="V69" s="29" t="s">
        <v>432</v>
      </c>
      <c r="W69" s="5" t="s">
        <v>437</v>
      </c>
      <c r="X69" s="27">
        <v>45261</v>
      </c>
      <c r="Y69" s="5">
        <v>100000</v>
      </c>
      <c r="Z69" s="30">
        <v>6</v>
      </c>
      <c r="AA69" s="5"/>
      <c r="AB69" s="300" t="s">
        <v>1159</v>
      </c>
      <c r="AC69" s="307"/>
      <c r="AD69" s="92" t="s">
        <v>707</v>
      </c>
      <c r="AE69" s="7"/>
    </row>
    <row r="70" spans="1:31" ht="16" customHeight="1" thickBot="1">
      <c r="A70" s="97">
        <v>2870199900214</v>
      </c>
      <c r="B70" s="28" t="s">
        <v>63</v>
      </c>
      <c r="C70" s="15" t="s">
        <v>77</v>
      </c>
      <c r="D70" s="15" t="s">
        <v>76</v>
      </c>
      <c r="E70" s="14" t="s">
        <v>217</v>
      </c>
      <c r="F70" s="16">
        <v>25</v>
      </c>
      <c r="G70" s="16" t="str">
        <f t="shared" si="2"/>
        <v>25 - 34 years</v>
      </c>
      <c r="H70" s="18" t="s">
        <v>231</v>
      </c>
      <c r="I70" s="18"/>
      <c r="J70" s="2"/>
      <c r="K70" s="2" t="s">
        <v>341</v>
      </c>
      <c r="L70" s="118">
        <v>777680301</v>
      </c>
      <c r="M70" s="34"/>
      <c r="N70" s="3" t="s">
        <v>502</v>
      </c>
      <c r="O70" s="2"/>
      <c r="P70" s="2"/>
      <c r="Q70" s="2"/>
      <c r="R70" s="130"/>
      <c r="S70" s="3" t="s">
        <v>443</v>
      </c>
      <c r="T70" s="286" t="s">
        <v>577</v>
      </c>
      <c r="U70" s="5" t="s">
        <v>444</v>
      </c>
      <c r="V70" s="29" t="s">
        <v>432</v>
      </c>
      <c r="W70" s="2" t="s">
        <v>445</v>
      </c>
      <c r="X70" s="27">
        <v>45150</v>
      </c>
      <c r="Y70" s="5">
        <v>200000</v>
      </c>
      <c r="Z70" s="30">
        <v>3</v>
      </c>
      <c r="AA70" s="5" t="s">
        <v>433</v>
      </c>
      <c r="AB70" s="300" t="s">
        <v>1159</v>
      </c>
      <c r="AC70" s="307"/>
      <c r="AD70" s="92" t="s">
        <v>708</v>
      </c>
      <c r="AE70" s="7"/>
    </row>
    <row r="71" spans="1:31" ht="29.5" customHeight="1" thickTop="1" thickBot="1">
      <c r="A71" s="100">
        <v>2752200101111</v>
      </c>
      <c r="B71" s="28" t="s">
        <v>63</v>
      </c>
      <c r="C71" s="15" t="s">
        <v>79</v>
      </c>
      <c r="D71" s="15" t="s">
        <v>78</v>
      </c>
      <c r="E71" s="14" t="s">
        <v>217</v>
      </c>
      <c r="F71" s="16">
        <v>22.231983527796842</v>
      </c>
      <c r="G71" s="16" t="str">
        <f t="shared" si="2"/>
        <v>15 - 24 years</v>
      </c>
      <c r="H71" s="18" t="s">
        <v>232</v>
      </c>
      <c r="I71" s="18"/>
      <c r="J71" s="2"/>
      <c r="K71" s="2" t="s">
        <v>342</v>
      </c>
      <c r="L71" s="118">
        <v>762380240</v>
      </c>
      <c r="M71" s="34"/>
      <c r="N71" s="3" t="s">
        <v>503</v>
      </c>
      <c r="O71" s="2" t="s">
        <v>578</v>
      </c>
      <c r="P71" s="2" t="s">
        <v>580</v>
      </c>
      <c r="Q71" s="2"/>
      <c r="R71" s="130"/>
      <c r="S71" s="3" t="s">
        <v>626</v>
      </c>
      <c r="T71" s="286" t="s">
        <v>577</v>
      </c>
      <c r="U71" s="5" t="s">
        <v>623</v>
      </c>
      <c r="V71" s="29" t="s">
        <v>432</v>
      </c>
      <c r="W71" s="5" t="s">
        <v>437</v>
      </c>
      <c r="X71" s="27">
        <v>45215</v>
      </c>
      <c r="Y71" s="59"/>
      <c r="Z71" s="30">
        <v>3</v>
      </c>
      <c r="AA71" s="89"/>
      <c r="AB71" s="300" t="s">
        <v>1159</v>
      </c>
      <c r="AC71" s="307"/>
      <c r="AD71" s="92" t="s">
        <v>709</v>
      </c>
      <c r="AE71" s="7"/>
    </row>
    <row r="72" spans="1:31" ht="16.5" customHeight="1" thickTop="1" thickBot="1">
      <c r="A72" s="100">
        <v>2870199900572</v>
      </c>
      <c r="B72" s="28" t="s">
        <v>63</v>
      </c>
      <c r="C72" s="15" t="s">
        <v>81</v>
      </c>
      <c r="D72" s="15" t="s">
        <v>80</v>
      </c>
      <c r="E72" s="14" t="s">
        <v>217</v>
      </c>
      <c r="F72" s="16">
        <v>25</v>
      </c>
      <c r="G72" s="16" t="str">
        <f t="shared" si="2"/>
        <v>25 - 34 years</v>
      </c>
      <c r="H72" s="18" t="s">
        <v>233</v>
      </c>
      <c r="I72" s="18"/>
      <c r="J72" s="2"/>
      <c r="K72" s="2" t="s">
        <v>343</v>
      </c>
      <c r="L72" s="118">
        <v>772775066</v>
      </c>
      <c r="M72" s="34"/>
      <c r="N72" s="3" t="s">
        <v>504</v>
      </c>
      <c r="O72" s="2"/>
      <c r="P72" s="2"/>
      <c r="Q72" s="2"/>
      <c r="R72" s="130"/>
      <c r="S72" s="3" t="s">
        <v>446</v>
      </c>
      <c r="T72" s="286" t="s">
        <v>577</v>
      </c>
      <c r="U72" s="5" t="s">
        <v>447</v>
      </c>
      <c r="V72" s="29" t="s">
        <v>432</v>
      </c>
      <c r="W72" s="2" t="s">
        <v>437</v>
      </c>
      <c r="X72" s="27">
        <v>45146</v>
      </c>
      <c r="Y72" s="5">
        <v>200000</v>
      </c>
      <c r="Z72" s="30">
        <v>6</v>
      </c>
      <c r="AA72" s="5" t="s">
        <v>433</v>
      </c>
      <c r="AB72" s="300" t="s">
        <v>1159</v>
      </c>
      <c r="AC72" s="307"/>
      <c r="AD72" s="92" t="s">
        <v>710</v>
      </c>
      <c r="AE72" s="7"/>
    </row>
    <row r="73" spans="1:31" ht="16.5" customHeight="1" thickTop="1" thickBot="1">
      <c r="A73" s="100">
        <v>2763199300484</v>
      </c>
      <c r="B73" s="28" t="s">
        <v>63</v>
      </c>
      <c r="C73" s="15" t="s">
        <v>85</v>
      </c>
      <c r="D73" s="15" t="s">
        <v>84</v>
      </c>
      <c r="E73" s="14" t="s">
        <v>217</v>
      </c>
      <c r="F73" s="16">
        <v>29.924502402196293</v>
      </c>
      <c r="G73" s="16" t="str">
        <f t="shared" si="2"/>
        <v>25 - 34 years</v>
      </c>
      <c r="H73" s="18" t="s">
        <v>235</v>
      </c>
      <c r="I73" s="18"/>
      <c r="J73" s="2"/>
      <c r="K73" s="2" t="s">
        <v>344</v>
      </c>
      <c r="L73" s="118">
        <v>770241704</v>
      </c>
      <c r="M73" s="34"/>
      <c r="N73" s="3" t="s">
        <v>505</v>
      </c>
      <c r="O73" s="2"/>
      <c r="P73" s="2"/>
      <c r="Q73" s="2"/>
      <c r="R73" s="130"/>
      <c r="S73" s="3" t="s">
        <v>629</v>
      </c>
      <c r="T73" s="286" t="s">
        <v>577</v>
      </c>
      <c r="U73" s="5" t="s">
        <v>628</v>
      </c>
      <c r="V73" s="29" t="s">
        <v>432</v>
      </c>
      <c r="W73" s="5" t="s">
        <v>627</v>
      </c>
      <c r="X73" s="27">
        <v>45232</v>
      </c>
      <c r="Y73" s="5"/>
      <c r="Z73" s="30">
        <v>3</v>
      </c>
      <c r="AA73" s="5"/>
      <c r="AB73" s="300" t="s">
        <v>1159</v>
      </c>
      <c r="AC73" s="307"/>
      <c r="AD73" s="92" t="s">
        <v>712</v>
      </c>
      <c r="AE73" s="7"/>
    </row>
    <row r="74" spans="1:31" ht="20.5" customHeight="1" thickTop="1" thickBot="1">
      <c r="A74" s="100">
        <v>2619199900264</v>
      </c>
      <c r="B74" s="28" t="s">
        <v>63</v>
      </c>
      <c r="C74" s="36" t="s">
        <v>89</v>
      </c>
      <c r="D74" s="15" t="s">
        <v>88</v>
      </c>
      <c r="E74" s="14" t="s">
        <v>217</v>
      </c>
      <c r="F74" s="16">
        <v>25</v>
      </c>
      <c r="G74" s="16" t="str">
        <f t="shared" si="2"/>
        <v>25 - 34 years</v>
      </c>
      <c r="H74" s="18" t="s">
        <v>237</v>
      </c>
      <c r="I74" s="18"/>
      <c r="J74" s="2"/>
      <c r="K74" s="2" t="s">
        <v>346</v>
      </c>
      <c r="L74" s="118">
        <v>771433534</v>
      </c>
      <c r="M74" s="34"/>
      <c r="N74" s="3" t="s">
        <v>506</v>
      </c>
      <c r="O74" s="2"/>
      <c r="P74" s="2"/>
      <c r="Q74" s="2"/>
      <c r="R74" s="130"/>
      <c r="S74" s="3" t="s">
        <v>448</v>
      </c>
      <c r="T74" s="286" t="s">
        <v>577</v>
      </c>
      <c r="U74" s="5" t="s">
        <v>449</v>
      </c>
      <c r="V74" s="29" t="s">
        <v>432</v>
      </c>
      <c r="W74" s="2" t="s">
        <v>445</v>
      </c>
      <c r="X74" s="27">
        <v>45175</v>
      </c>
      <c r="Y74" s="5">
        <v>200000</v>
      </c>
      <c r="Z74" s="30">
        <v>2</v>
      </c>
      <c r="AA74" s="5" t="s">
        <v>433</v>
      </c>
      <c r="AB74" s="300" t="s">
        <v>1159</v>
      </c>
      <c r="AC74" s="307"/>
      <c r="AD74" s="92" t="s">
        <v>713</v>
      </c>
      <c r="AE74" s="7"/>
    </row>
    <row r="75" spans="1:31" ht="16.5" customHeight="1" thickTop="1" thickBot="1">
      <c r="A75" s="100">
        <v>1773199800486</v>
      </c>
      <c r="B75" s="28" t="s">
        <v>63</v>
      </c>
      <c r="C75" s="36" t="s">
        <v>91</v>
      </c>
      <c r="D75" s="15" t="s">
        <v>90</v>
      </c>
      <c r="E75" s="14" t="s">
        <v>218</v>
      </c>
      <c r="F75" s="16">
        <v>25.468771448181194</v>
      </c>
      <c r="G75" s="16" t="str">
        <f t="shared" si="2"/>
        <v>25 - 34 years</v>
      </c>
      <c r="H75" s="18" t="s">
        <v>238</v>
      </c>
      <c r="I75" s="18"/>
      <c r="J75" s="2"/>
      <c r="K75" s="2" t="s">
        <v>347</v>
      </c>
      <c r="L75" s="118">
        <v>774715655</v>
      </c>
      <c r="M75" s="34"/>
      <c r="N75" s="3" t="s">
        <v>507</v>
      </c>
      <c r="O75" s="2"/>
      <c r="P75" s="2"/>
      <c r="Q75" s="2"/>
      <c r="R75" s="130"/>
      <c r="S75" s="3" t="s">
        <v>753</v>
      </c>
      <c r="T75" s="286" t="s">
        <v>577</v>
      </c>
      <c r="U75" s="5" t="s">
        <v>767</v>
      </c>
      <c r="V75" s="29" t="s">
        <v>432</v>
      </c>
      <c r="W75" s="50" t="s">
        <v>437</v>
      </c>
      <c r="X75" s="90"/>
      <c r="Y75" s="5">
        <v>100000</v>
      </c>
      <c r="Z75" s="30">
        <v>2</v>
      </c>
      <c r="AA75" s="5" t="s">
        <v>577</v>
      </c>
      <c r="AB75" s="300" t="s">
        <v>1159</v>
      </c>
      <c r="AC75" s="307"/>
      <c r="AD75" s="92" t="s">
        <v>714</v>
      </c>
      <c r="AE75" s="7"/>
    </row>
    <row r="76" spans="1:31" ht="16.5" customHeight="1" thickTop="1" thickBot="1">
      <c r="A76" s="100">
        <v>1125199300718</v>
      </c>
      <c r="B76" s="28" t="s">
        <v>63</v>
      </c>
      <c r="C76" s="15" t="s">
        <v>93</v>
      </c>
      <c r="D76" s="15" t="s">
        <v>92</v>
      </c>
      <c r="E76" s="12" t="s">
        <v>218</v>
      </c>
      <c r="F76" s="16">
        <v>30.155113246396706</v>
      </c>
      <c r="G76" s="16" t="str">
        <f t="shared" si="2"/>
        <v>25 - 34 years</v>
      </c>
      <c r="H76" s="18" t="s">
        <v>239</v>
      </c>
      <c r="I76" s="18"/>
      <c r="J76" s="2"/>
      <c r="K76" s="2" t="s">
        <v>348</v>
      </c>
      <c r="L76" s="118">
        <v>773880249</v>
      </c>
      <c r="M76" s="34"/>
      <c r="N76" s="3" t="s">
        <v>508</v>
      </c>
      <c r="O76" s="2" t="s">
        <v>571</v>
      </c>
      <c r="P76" s="2"/>
      <c r="Q76" s="2"/>
      <c r="R76" s="130"/>
      <c r="S76" s="3" t="s">
        <v>818</v>
      </c>
      <c r="T76" s="286" t="s">
        <v>577</v>
      </c>
      <c r="U76" s="5" t="s">
        <v>817</v>
      </c>
      <c r="V76" s="29" t="s">
        <v>432</v>
      </c>
      <c r="W76" s="5" t="s">
        <v>437</v>
      </c>
      <c r="X76" s="27">
        <v>44927</v>
      </c>
      <c r="Y76" s="5">
        <v>60000</v>
      </c>
      <c r="Z76" s="30">
        <v>3</v>
      </c>
      <c r="AA76" s="5" t="s">
        <v>819</v>
      </c>
      <c r="AB76" s="300" t="s">
        <v>1159</v>
      </c>
      <c r="AC76" s="307"/>
      <c r="AD76" s="92" t="s">
        <v>715</v>
      </c>
      <c r="AE76" s="7"/>
    </row>
    <row r="77" spans="1:31" ht="16.5" customHeight="1" thickTop="1" thickBot="1">
      <c r="A77" s="101">
        <v>19701997000842</v>
      </c>
      <c r="B77" s="28" t="s">
        <v>63</v>
      </c>
      <c r="C77" s="15" t="s">
        <v>95</v>
      </c>
      <c r="D77" s="15" t="s">
        <v>94</v>
      </c>
      <c r="E77" s="14" t="s">
        <v>218</v>
      </c>
      <c r="F77" s="16">
        <v>26.835964310226494</v>
      </c>
      <c r="G77" s="16" t="str">
        <f t="shared" si="2"/>
        <v>25 - 34 years</v>
      </c>
      <c r="H77" s="18" t="s">
        <v>240</v>
      </c>
      <c r="I77" s="18"/>
      <c r="J77" s="2"/>
      <c r="K77" s="2" t="s">
        <v>349</v>
      </c>
      <c r="L77" s="118">
        <v>781366196</v>
      </c>
      <c r="M77" s="34"/>
      <c r="N77" s="3" t="s">
        <v>509</v>
      </c>
      <c r="O77" s="2" t="s">
        <v>474</v>
      </c>
      <c r="P77" s="2"/>
      <c r="Q77" s="2"/>
      <c r="R77" s="130"/>
      <c r="S77" s="3" t="s">
        <v>807</v>
      </c>
      <c r="T77" s="286" t="s">
        <v>577</v>
      </c>
      <c r="U77" s="5" t="s">
        <v>767</v>
      </c>
      <c r="V77" s="29" t="s">
        <v>432</v>
      </c>
      <c r="W77" s="5" t="s">
        <v>437</v>
      </c>
      <c r="X77" s="129"/>
      <c r="Y77" s="5">
        <v>100000</v>
      </c>
      <c r="Z77" s="30">
        <v>3</v>
      </c>
      <c r="AA77" s="5">
        <v>777971304</v>
      </c>
      <c r="AB77" s="300" t="s">
        <v>1159</v>
      </c>
      <c r="AC77" s="307"/>
      <c r="AD77" s="92" t="s">
        <v>716</v>
      </c>
      <c r="AE77" s="7"/>
    </row>
    <row r="78" spans="1:31" ht="16.5" customHeight="1" thickTop="1" thickBot="1">
      <c r="A78" s="100">
        <v>2605200201449</v>
      </c>
      <c r="B78" s="28" t="s">
        <v>63</v>
      </c>
      <c r="C78" s="15" t="s">
        <v>30</v>
      </c>
      <c r="D78" s="15" t="s">
        <v>96</v>
      </c>
      <c r="E78" s="12" t="s">
        <v>217</v>
      </c>
      <c r="F78" s="16">
        <v>30.83047357584077</v>
      </c>
      <c r="G78" s="16" t="str">
        <f t="shared" si="2"/>
        <v>25 - 34 years</v>
      </c>
      <c r="H78" s="18" t="s">
        <v>241</v>
      </c>
      <c r="I78" s="18"/>
      <c r="J78" s="2"/>
      <c r="K78" s="2" t="s">
        <v>350</v>
      </c>
      <c r="L78" s="118">
        <v>770200027</v>
      </c>
      <c r="M78" s="34"/>
      <c r="N78" s="3" t="s">
        <v>510</v>
      </c>
      <c r="O78" s="2" t="s">
        <v>571</v>
      </c>
      <c r="P78" s="2"/>
      <c r="Q78" s="2"/>
      <c r="R78" s="130"/>
      <c r="S78" s="3" t="s">
        <v>825</v>
      </c>
      <c r="T78" s="286" t="s">
        <v>577</v>
      </c>
      <c r="U78" s="5" t="s">
        <v>826</v>
      </c>
      <c r="V78" s="29" t="s">
        <v>432</v>
      </c>
      <c r="W78" s="5" t="s">
        <v>437</v>
      </c>
      <c r="X78" s="27">
        <v>45231</v>
      </c>
      <c r="Y78" s="5">
        <v>50000</v>
      </c>
      <c r="Z78" s="30">
        <v>4</v>
      </c>
      <c r="AA78" s="5"/>
      <c r="AB78" s="300" t="s">
        <v>1159</v>
      </c>
      <c r="AC78" s="307"/>
      <c r="AD78" s="92" t="s">
        <v>717</v>
      </c>
      <c r="AE78" s="7"/>
    </row>
    <row r="79" spans="1:31" ht="16.5" customHeight="1" thickTop="1" thickBot="1">
      <c r="A79" s="100">
        <v>2994199900097</v>
      </c>
      <c r="B79" s="28" t="s">
        <v>63</v>
      </c>
      <c r="C79" s="15" t="s">
        <v>98</v>
      </c>
      <c r="D79" s="15" t="s">
        <v>97</v>
      </c>
      <c r="E79" s="14" t="s">
        <v>217</v>
      </c>
      <c r="F79" s="16">
        <v>25</v>
      </c>
      <c r="G79" s="16" t="str">
        <f t="shared" si="2"/>
        <v>25 - 34 years</v>
      </c>
      <c r="H79" s="18" t="s">
        <v>242</v>
      </c>
      <c r="I79" s="18"/>
      <c r="J79" s="2"/>
      <c r="K79" s="2" t="s">
        <v>351</v>
      </c>
      <c r="L79" s="118">
        <v>773832788</v>
      </c>
      <c r="M79" s="34"/>
      <c r="N79" s="3" t="s">
        <v>511</v>
      </c>
      <c r="O79" s="2"/>
      <c r="P79" s="2"/>
      <c r="Q79" s="2"/>
      <c r="R79" s="130"/>
      <c r="S79" s="3" t="s">
        <v>753</v>
      </c>
      <c r="T79" s="286" t="s">
        <v>577</v>
      </c>
      <c r="U79" s="5" t="s">
        <v>827</v>
      </c>
      <c r="V79" s="29" t="s">
        <v>432</v>
      </c>
      <c r="W79" s="5" t="s">
        <v>437</v>
      </c>
      <c r="X79" s="27">
        <v>45238</v>
      </c>
      <c r="Y79" s="5">
        <v>90000</v>
      </c>
      <c r="Z79" s="30">
        <v>3</v>
      </c>
      <c r="AA79" s="5" t="s">
        <v>828</v>
      </c>
      <c r="AB79" s="300" t="s">
        <v>1159</v>
      </c>
      <c r="AC79" s="307"/>
      <c r="AD79" s="92" t="s">
        <v>718</v>
      </c>
      <c r="AE79" s="7"/>
    </row>
    <row r="80" spans="1:31" ht="16.5" customHeight="1" thickTop="1" thickBot="1">
      <c r="A80" s="100">
        <v>2908199900486</v>
      </c>
      <c r="B80" s="28" t="s">
        <v>63</v>
      </c>
      <c r="C80" s="15" t="s">
        <v>95</v>
      </c>
      <c r="D80" s="15" t="s">
        <v>99</v>
      </c>
      <c r="E80" s="12" t="s">
        <v>217</v>
      </c>
      <c r="F80" s="16">
        <v>24</v>
      </c>
      <c r="G80" s="16" t="str">
        <f t="shared" si="2"/>
        <v>15 - 24 years</v>
      </c>
      <c r="H80" s="18" t="s">
        <v>243</v>
      </c>
      <c r="I80" s="18"/>
      <c r="J80" s="2"/>
      <c r="K80" s="2" t="s">
        <v>352</v>
      </c>
      <c r="L80" s="118">
        <v>772201911</v>
      </c>
      <c r="M80" s="34"/>
      <c r="N80" s="3" t="s">
        <v>512</v>
      </c>
      <c r="O80" s="288" t="s">
        <v>472</v>
      </c>
      <c r="P80" s="288"/>
      <c r="Q80" s="2"/>
      <c r="R80" s="130"/>
      <c r="S80" s="3" t="s">
        <v>1203</v>
      </c>
      <c r="T80" s="46" t="s">
        <v>1184</v>
      </c>
      <c r="U80" s="5" t="s">
        <v>759</v>
      </c>
      <c r="V80" s="29" t="s">
        <v>432</v>
      </c>
      <c r="W80" s="5" t="s">
        <v>437</v>
      </c>
      <c r="X80" s="27"/>
      <c r="Y80" s="5">
        <v>60000</v>
      </c>
      <c r="Z80" s="30">
        <v>3</v>
      </c>
      <c r="AA80" s="5" t="s">
        <v>830</v>
      </c>
      <c r="AB80" s="300" t="s">
        <v>1159</v>
      </c>
      <c r="AC80" s="307"/>
      <c r="AD80" s="92" t="s">
        <v>719</v>
      </c>
      <c r="AE80" s="7"/>
    </row>
    <row r="81" spans="1:31" ht="16.5" customHeight="1" thickTop="1" thickBot="1">
      <c r="A81" s="100">
        <v>1178199700276</v>
      </c>
      <c r="B81" s="28" t="s">
        <v>63</v>
      </c>
      <c r="C81" s="15" t="s">
        <v>103</v>
      </c>
      <c r="D81" s="15" t="s">
        <v>102</v>
      </c>
      <c r="E81" s="12" t="s">
        <v>218</v>
      </c>
      <c r="F81" s="16">
        <v>26.723404255319149</v>
      </c>
      <c r="G81" s="16" t="str">
        <f t="shared" si="2"/>
        <v>25 - 34 years</v>
      </c>
      <c r="H81" s="18" t="s">
        <v>245</v>
      </c>
      <c r="I81" s="18"/>
      <c r="J81" s="2"/>
      <c r="K81" s="2" t="s">
        <v>353</v>
      </c>
      <c r="L81" s="118">
        <v>773168410</v>
      </c>
      <c r="M81" s="34"/>
      <c r="N81" s="3" t="s">
        <v>513</v>
      </c>
      <c r="O81" s="2"/>
      <c r="P81" s="2"/>
      <c r="Q81" s="2"/>
      <c r="R81" s="130"/>
      <c r="S81" s="3" t="s">
        <v>450</v>
      </c>
      <c r="T81" s="286" t="s">
        <v>577</v>
      </c>
      <c r="U81" s="5" t="s">
        <v>451</v>
      </c>
      <c r="V81" s="29" t="s">
        <v>432</v>
      </c>
      <c r="W81" s="2" t="s">
        <v>437</v>
      </c>
      <c r="X81" s="27">
        <v>45188</v>
      </c>
      <c r="Y81" s="5">
        <v>100000</v>
      </c>
      <c r="Z81" s="30">
        <v>6</v>
      </c>
      <c r="AA81" s="5" t="s">
        <v>433</v>
      </c>
      <c r="AB81" s="300" t="s">
        <v>1159</v>
      </c>
      <c r="AC81" s="307"/>
      <c r="AD81" s="92" t="s">
        <v>721</v>
      </c>
      <c r="AE81" s="7"/>
    </row>
    <row r="82" spans="1:31" ht="16.5" customHeight="1" thickTop="1" thickBot="1">
      <c r="A82" s="100">
        <v>2611199800343</v>
      </c>
      <c r="B82" s="28" t="s">
        <v>63</v>
      </c>
      <c r="C82" s="15" t="s">
        <v>106</v>
      </c>
      <c r="D82" s="15" t="s">
        <v>47</v>
      </c>
      <c r="E82" s="14" t="s">
        <v>217</v>
      </c>
      <c r="F82" s="16">
        <v>25.08716540837337</v>
      </c>
      <c r="G82" s="16" t="str">
        <f t="shared" si="2"/>
        <v>25 - 34 years</v>
      </c>
      <c r="H82" s="18" t="s">
        <v>247</v>
      </c>
      <c r="I82" s="18"/>
      <c r="J82" s="2"/>
      <c r="K82" s="2" t="s">
        <v>355</v>
      </c>
      <c r="L82" s="118">
        <v>781825755</v>
      </c>
      <c r="M82" s="34"/>
      <c r="N82" s="3" t="s">
        <v>515</v>
      </c>
      <c r="O82" s="2"/>
      <c r="P82" s="2"/>
      <c r="Q82" s="2"/>
      <c r="R82" s="130"/>
      <c r="S82" s="3" t="s">
        <v>626</v>
      </c>
      <c r="T82" s="286" t="s">
        <v>577</v>
      </c>
      <c r="U82" s="5" t="s">
        <v>625</v>
      </c>
      <c r="V82" s="29" t="s">
        <v>432</v>
      </c>
      <c r="W82" s="5" t="s">
        <v>437</v>
      </c>
      <c r="X82" s="27">
        <v>45215</v>
      </c>
      <c r="Y82" s="59"/>
      <c r="Z82" s="30">
        <v>3</v>
      </c>
      <c r="AA82" s="89"/>
      <c r="AB82" s="300" t="s">
        <v>1159</v>
      </c>
      <c r="AC82" s="307"/>
      <c r="AD82" s="92" t="s">
        <v>723</v>
      </c>
      <c r="AE82" s="7"/>
    </row>
    <row r="83" spans="1:31" ht="16.5" customHeight="1" thickTop="1" thickBot="1">
      <c r="A83" s="100">
        <v>1455199900145</v>
      </c>
      <c r="B83" s="28" t="s">
        <v>63</v>
      </c>
      <c r="C83" s="15" t="s">
        <v>115</v>
      </c>
      <c r="D83" s="15" t="s">
        <v>114</v>
      </c>
      <c r="E83" s="12" t="s">
        <v>218</v>
      </c>
      <c r="F83" s="16">
        <v>25</v>
      </c>
      <c r="G83" s="16" t="str">
        <f t="shared" si="2"/>
        <v>25 - 34 years</v>
      </c>
      <c r="H83" s="18" t="s">
        <v>252</v>
      </c>
      <c r="I83" s="18"/>
      <c r="J83" s="2"/>
      <c r="K83" s="2" t="s">
        <v>360</v>
      </c>
      <c r="L83" s="118">
        <v>774940129</v>
      </c>
      <c r="M83" s="34"/>
      <c r="N83" s="3" t="s">
        <v>519</v>
      </c>
      <c r="O83" s="288" t="s">
        <v>472</v>
      </c>
      <c r="P83" s="288"/>
      <c r="Q83" s="2"/>
      <c r="R83" s="130"/>
      <c r="S83" s="3" t="s">
        <v>753</v>
      </c>
      <c r="T83" s="46" t="s">
        <v>1142</v>
      </c>
      <c r="U83" s="5" t="s">
        <v>759</v>
      </c>
      <c r="V83" s="29" t="s">
        <v>432</v>
      </c>
      <c r="W83" s="5" t="s">
        <v>437</v>
      </c>
      <c r="X83" s="57">
        <v>45232</v>
      </c>
      <c r="Y83" s="5">
        <v>60000</v>
      </c>
      <c r="Z83" s="30">
        <v>3</v>
      </c>
      <c r="AA83" s="5" t="s">
        <v>618</v>
      </c>
      <c r="AB83" s="300" t="s">
        <v>1159</v>
      </c>
      <c r="AC83" s="307"/>
      <c r="AD83" s="92" t="s">
        <v>728</v>
      </c>
      <c r="AE83" s="7"/>
    </row>
    <row r="84" spans="1:31" ht="16.5" customHeight="1" thickTop="1" thickBot="1">
      <c r="A84" s="100">
        <v>1757199700959</v>
      </c>
      <c r="B84" s="28" t="s">
        <v>63</v>
      </c>
      <c r="C84" s="15" t="s">
        <v>87</v>
      </c>
      <c r="D84" s="15" t="s">
        <v>116</v>
      </c>
      <c r="E84" s="14" t="s">
        <v>218</v>
      </c>
      <c r="F84" s="16">
        <v>26.201784488675361</v>
      </c>
      <c r="G84" s="16" t="str">
        <f t="shared" si="2"/>
        <v>25 - 34 years</v>
      </c>
      <c r="H84" s="18" t="s">
        <v>253</v>
      </c>
      <c r="I84" s="18"/>
      <c r="J84" s="2"/>
      <c r="K84" s="2" t="s">
        <v>361</v>
      </c>
      <c r="L84" s="118">
        <v>773488480</v>
      </c>
      <c r="M84" s="34"/>
      <c r="N84" s="3" t="s">
        <v>520</v>
      </c>
      <c r="O84" s="2"/>
      <c r="P84" s="2"/>
      <c r="Q84" s="2"/>
      <c r="R84" s="130"/>
      <c r="S84" s="3" t="s">
        <v>1136</v>
      </c>
      <c r="T84" s="286" t="s">
        <v>577</v>
      </c>
      <c r="U84" s="5" t="s">
        <v>816</v>
      </c>
      <c r="V84" s="29" t="s">
        <v>432</v>
      </c>
      <c r="W84" s="5" t="s">
        <v>445</v>
      </c>
      <c r="X84" s="27">
        <v>45264</v>
      </c>
      <c r="Y84" s="5">
        <v>150000</v>
      </c>
      <c r="Z84" s="30">
        <v>4</v>
      </c>
      <c r="AA84" s="5" t="s">
        <v>836</v>
      </c>
      <c r="AB84" s="300" t="s">
        <v>1159</v>
      </c>
      <c r="AC84" s="307"/>
      <c r="AD84" s="92" t="s">
        <v>729</v>
      </c>
      <c r="AE84" s="7"/>
    </row>
    <row r="85" spans="1:31" ht="16.5" customHeight="1" thickTop="1" thickBot="1">
      <c r="A85" s="100">
        <v>2990200300611</v>
      </c>
      <c r="B85" s="28" t="s">
        <v>63</v>
      </c>
      <c r="C85" s="36" t="s">
        <v>123</v>
      </c>
      <c r="D85" s="15" t="s">
        <v>122</v>
      </c>
      <c r="E85" s="14" t="s">
        <v>217</v>
      </c>
      <c r="F85" s="16">
        <v>22.446122168840084</v>
      </c>
      <c r="G85" s="16" t="str">
        <f t="shared" si="2"/>
        <v>15 - 24 years</v>
      </c>
      <c r="H85" s="18" t="s">
        <v>257</v>
      </c>
      <c r="I85" s="18"/>
      <c r="J85" s="2"/>
      <c r="K85" s="2" t="s">
        <v>365</v>
      </c>
      <c r="L85" s="118">
        <v>773068637</v>
      </c>
      <c r="M85" s="34"/>
      <c r="N85" s="3" t="s">
        <v>523</v>
      </c>
      <c r="O85" s="288" t="s">
        <v>575</v>
      </c>
      <c r="P85" s="288"/>
      <c r="Q85" s="2"/>
      <c r="R85" s="130"/>
      <c r="S85" s="3" t="s">
        <v>470</v>
      </c>
      <c r="T85" s="286" t="s">
        <v>577</v>
      </c>
      <c r="U85" s="5" t="s">
        <v>471</v>
      </c>
      <c r="V85" s="29" t="s">
        <v>432</v>
      </c>
      <c r="W85" s="50" t="s">
        <v>437</v>
      </c>
      <c r="X85" s="27">
        <v>45201</v>
      </c>
      <c r="Y85" s="5">
        <v>100000</v>
      </c>
      <c r="Z85" s="30">
        <v>6</v>
      </c>
      <c r="AA85" s="5" t="s">
        <v>619</v>
      </c>
      <c r="AB85" s="300" t="s">
        <v>1159</v>
      </c>
      <c r="AC85" s="307"/>
      <c r="AD85" s="92" t="s">
        <v>733</v>
      </c>
      <c r="AE85" s="7"/>
    </row>
    <row r="86" spans="1:31" ht="16.5" customHeight="1" thickTop="1" thickBot="1">
      <c r="A86" s="100">
        <v>1895199800800</v>
      </c>
      <c r="B86" s="28" t="s">
        <v>63</v>
      </c>
      <c r="C86" s="36" t="s">
        <v>125</v>
      </c>
      <c r="D86" s="15" t="s">
        <v>124</v>
      </c>
      <c r="E86" s="14" t="s">
        <v>218</v>
      </c>
      <c r="F86" s="16">
        <v>25.611530542210019</v>
      </c>
      <c r="G86" s="16" t="str">
        <f t="shared" si="2"/>
        <v>25 - 34 years</v>
      </c>
      <c r="H86" s="18" t="s">
        <v>258</v>
      </c>
      <c r="I86" s="18"/>
      <c r="J86" s="2"/>
      <c r="K86" s="2" t="s">
        <v>366</v>
      </c>
      <c r="L86" s="118">
        <v>771950575</v>
      </c>
      <c r="M86" s="34"/>
      <c r="N86" s="3" t="s">
        <v>524</v>
      </c>
      <c r="O86" s="2"/>
      <c r="P86" s="2"/>
      <c r="Q86" s="2"/>
      <c r="R86" s="130"/>
      <c r="S86" s="3" t="s">
        <v>450</v>
      </c>
      <c r="T86" s="286" t="s">
        <v>577</v>
      </c>
      <c r="U86" s="5" t="s">
        <v>452</v>
      </c>
      <c r="V86" s="29" t="s">
        <v>432</v>
      </c>
      <c r="W86" s="2" t="s">
        <v>459</v>
      </c>
      <c r="X86" s="27">
        <v>45176</v>
      </c>
      <c r="Y86" s="5">
        <v>100000</v>
      </c>
      <c r="Z86" s="30">
        <v>3</v>
      </c>
      <c r="AA86" s="5" t="s">
        <v>433</v>
      </c>
      <c r="AB86" s="300" t="s">
        <v>1159</v>
      </c>
      <c r="AC86" s="307"/>
      <c r="AD86" s="92" t="s">
        <v>734</v>
      </c>
      <c r="AE86" s="7"/>
    </row>
    <row r="87" spans="1:31" ht="16.5" customHeight="1" thickTop="1" thickBot="1">
      <c r="A87" s="100">
        <v>1251199401963</v>
      </c>
      <c r="B87" s="28" t="s">
        <v>63</v>
      </c>
      <c r="C87" s="15" t="s">
        <v>119</v>
      </c>
      <c r="D87" s="15" t="s">
        <v>126</v>
      </c>
      <c r="E87" s="12" t="s">
        <v>218</v>
      </c>
      <c r="F87" s="16">
        <v>29.375428963623886</v>
      </c>
      <c r="G87" s="16" t="str">
        <f t="shared" si="2"/>
        <v>25 - 34 years</v>
      </c>
      <c r="H87" s="18" t="s">
        <v>259</v>
      </c>
      <c r="I87" s="18"/>
      <c r="J87" s="2"/>
      <c r="K87" s="2" t="s">
        <v>367</v>
      </c>
      <c r="L87" s="118">
        <v>773538062</v>
      </c>
      <c r="M87" s="34"/>
      <c r="N87" s="3" t="s">
        <v>525</v>
      </c>
      <c r="O87" s="2" t="s">
        <v>578</v>
      </c>
      <c r="P87" s="2"/>
      <c r="Q87" s="2"/>
      <c r="R87" s="130"/>
      <c r="S87" s="3" t="s">
        <v>834</v>
      </c>
      <c r="T87" s="286" t="s">
        <v>577</v>
      </c>
      <c r="U87" s="5" t="s">
        <v>1134</v>
      </c>
      <c r="V87" s="29" t="s">
        <v>432</v>
      </c>
      <c r="W87" s="5" t="s">
        <v>437</v>
      </c>
      <c r="X87" s="27">
        <v>45265</v>
      </c>
      <c r="Y87" s="91">
        <v>60000</v>
      </c>
      <c r="Z87" s="30">
        <v>3</v>
      </c>
      <c r="AA87" s="5" t="s">
        <v>1135</v>
      </c>
      <c r="AB87" s="300" t="s">
        <v>1159</v>
      </c>
      <c r="AC87" s="307"/>
      <c r="AD87" s="92" t="s">
        <v>735</v>
      </c>
      <c r="AE87" s="7"/>
    </row>
    <row r="88" spans="1:31" ht="16.5" customHeight="1" thickTop="1" thickBot="1">
      <c r="A88" s="100">
        <v>2772201100367</v>
      </c>
      <c r="B88" s="28" t="s">
        <v>63</v>
      </c>
      <c r="C88" s="15" t="s">
        <v>106</v>
      </c>
      <c r="D88" s="15" t="s">
        <v>127</v>
      </c>
      <c r="E88" s="14" t="s">
        <v>217</v>
      </c>
      <c r="F88" s="16">
        <v>24</v>
      </c>
      <c r="G88" s="16" t="str">
        <f t="shared" si="2"/>
        <v>15 - 24 years</v>
      </c>
      <c r="H88" s="18" t="s">
        <v>260</v>
      </c>
      <c r="I88" s="18"/>
      <c r="J88" s="2"/>
      <c r="K88" s="2" t="s">
        <v>368</v>
      </c>
      <c r="L88" s="118">
        <v>783393797</v>
      </c>
      <c r="M88" s="34"/>
      <c r="N88" s="3" t="s">
        <v>526</v>
      </c>
      <c r="O88" s="2"/>
      <c r="P88" s="2"/>
      <c r="Q88" s="2"/>
      <c r="R88" s="130"/>
      <c r="S88" s="3" t="s">
        <v>453</v>
      </c>
      <c r="T88" s="286" t="s">
        <v>577</v>
      </c>
      <c r="U88" s="5" t="s">
        <v>454</v>
      </c>
      <c r="V88" s="29" t="s">
        <v>432</v>
      </c>
      <c r="W88" s="2" t="s">
        <v>437</v>
      </c>
      <c r="X88" s="27">
        <v>45195</v>
      </c>
      <c r="Y88" s="5" t="s">
        <v>430</v>
      </c>
      <c r="Z88" s="30">
        <v>3</v>
      </c>
      <c r="AA88" s="5" t="s">
        <v>433</v>
      </c>
      <c r="AB88" s="300" t="s">
        <v>1159</v>
      </c>
      <c r="AC88" s="307"/>
      <c r="AD88" s="92" t="s">
        <v>736</v>
      </c>
      <c r="AE88" s="7"/>
    </row>
    <row r="89" spans="1:31" ht="16.5" customHeight="1" thickTop="1" thickBot="1">
      <c r="A89" s="100">
        <v>2765199207354</v>
      </c>
      <c r="B89" s="28" t="s">
        <v>63</v>
      </c>
      <c r="C89" s="15" t="s">
        <v>119</v>
      </c>
      <c r="D89" s="15" t="s">
        <v>128</v>
      </c>
      <c r="E89" s="14" t="s">
        <v>217</v>
      </c>
      <c r="F89" s="16">
        <v>31.275223061084422</v>
      </c>
      <c r="G89" s="16" t="str">
        <f t="shared" si="2"/>
        <v>25 - 34 years</v>
      </c>
      <c r="H89" s="18" t="s">
        <v>261</v>
      </c>
      <c r="I89" s="18"/>
      <c r="J89" s="2"/>
      <c r="K89" s="2" t="s">
        <v>369</v>
      </c>
      <c r="L89" s="118">
        <v>777038506</v>
      </c>
      <c r="M89" s="34"/>
      <c r="N89" s="3" t="s">
        <v>527</v>
      </c>
      <c r="O89" s="2"/>
      <c r="P89" s="2"/>
      <c r="Q89" s="2"/>
      <c r="R89" s="130"/>
      <c r="S89" s="3" t="s">
        <v>622</v>
      </c>
      <c r="T89" s="286" t="s">
        <v>577</v>
      </c>
      <c r="U89" s="5" t="s">
        <v>752</v>
      </c>
      <c r="V89" s="29" t="s">
        <v>432</v>
      </c>
      <c r="W89" s="136" t="s">
        <v>751</v>
      </c>
      <c r="X89" s="90"/>
      <c r="Y89" s="89"/>
      <c r="Z89" s="138">
        <v>12</v>
      </c>
      <c r="AA89" s="136">
        <v>776536465</v>
      </c>
      <c r="AB89" s="300" t="s">
        <v>1159</v>
      </c>
      <c r="AC89" s="307"/>
      <c r="AD89" s="92" t="s">
        <v>737</v>
      </c>
      <c r="AE89" s="7"/>
    </row>
    <row r="90" spans="1:31" ht="16.5" customHeight="1" thickTop="1" thickBot="1">
      <c r="A90" s="100">
        <v>2751199604107</v>
      </c>
      <c r="B90" s="28" t="s">
        <v>63</v>
      </c>
      <c r="C90" s="15" t="s">
        <v>131</v>
      </c>
      <c r="D90" s="15" t="s">
        <v>461</v>
      </c>
      <c r="E90" s="14" t="s">
        <v>217</v>
      </c>
      <c r="F90" s="16">
        <v>26.978723404255319</v>
      </c>
      <c r="G90" s="16" t="str">
        <f t="shared" si="2"/>
        <v>25 - 34 years</v>
      </c>
      <c r="H90" s="18" t="s">
        <v>263</v>
      </c>
      <c r="I90" s="18"/>
      <c r="J90" s="2"/>
      <c r="K90" s="2" t="s">
        <v>371</v>
      </c>
      <c r="L90" s="118">
        <v>785330341</v>
      </c>
      <c r="M90" s="34"/>
      <c r="N90" s="3"/>
      <c r="O90" s="2"/>
      <c r="P90" s="2"/>
      <c r="Q90" s="2"/>
      <c r="R90" s="130"/>
      <c r="S90" s="3" t="s">
        <v>755</v>
      </c>
      <c r="T90" s="286" t="s">
        <v>577</v>
      </c>
      <c r="U90" s="5" t="s">
        <v>754</v>
      </c>
      <c r="V90" s="29" t="s">
        <v>432</v>
      </c>
      <c r="W90" s="137" t="s">
        <v>445</v>
      </c>
      <c r="X90" s="90"/>
      <c r="Y90" s="91">
        <v>75000</v>
      </c>
      <c r="Z90" s="30">
        <v>2</v>
      </c>
      <c r="AA90" s="89"/>
      <c r="AB90" s="300" t="s">
        <v>1159</v>
      </c>
      <c r="AC90" s="307"/>
      <c r="AD90" s="92" t="s">
        <v>739</v>
      </c>
      <c r="AE90" s="7"/>
    </row>
    <row r="91" spans="1:31" ht="16.5" customHeight="1" thickTop="1" thickBot="1">
      <c r="A91" s="100">
        <v>1425199700396</v>
      </c>
      <c r="B91" s="28" t="s">
        <v>63</v>
      </c>
      <c r="C91" s="15" t="s">
        <v>44</v>
      </c>
      <c r="D91" s="15" t="s">
        <v>132</v>
      </c>
      <c r="E91" s="14" t="s">
        <v>218</v>
      </c>
      <c r="F91" s="16">
        <v>26.234728894989704</v>
      </c>
      <c r="G91" s="16" t="str">
        <f t="shared" si="2"/>
        <v>25 - 34 years</v>
      </c>
      <c r="H91" s="18" t="s">
        <v>264</v>
      </c>
      <c r="I91" s="18"/>
      <c r="J91" s="2"/>
      <c r="K91" s="2" t="s">
        <v>372</v>
      </c>
      <c r="L91" s="118">
        <v>776243012</v>
      </c>
      <c r="M91" s="34"/>
      <c r="N91" s="3" t="s">
        <v>528</v>
      </c>
      <c r="O91" s="2"/>
      <c r="P91" s="2"/>
      <c r="Q91" s="2"/>
      <c r="R91" s="130"/>
      <c r="S91" s="3" t="s">
        <v>834</v>
      </c>
      <c r="T91" s="296" t="s">
        <v>1140</v>
      </c>
      <c r="U91" s="5" t="s">
        <v>811</v>
      </c>
      <c r="V91" s="29" t="s">
        <v>432</v>
      </c>
      <c r="W91" s="2" t="s">
        <v>437</v>
      </c>
      <c r="X91" s="57">
        <v>45280</v>
      </c>
      <c r="Y91" s="62">
        <v>60000</v>
      </c>
      <c r="Z91" s="30">
        <v>3</v>
      </c>
      <c r="AA91" s="5" t="s">
        <v>835</v>
      </c>
      <c r="AB91" s="300" t="s">
        <v>1159</v>
      </c>
      <c r="AC91" s="307"/>
      <c r="AD91" s="92" t="s">
        <v>740</v>
      </c>
      <c r="AE91" s="7"/>
    </row>
    <row r="92" spans="1:31" ht="16.5" customHeight="1" thickTop="1" thickBot="1">
      <c r="A92" s="100">
        <v>2870199502052</v>
      </c>
      <c r="B92" s="28" t="s">
        <v>63</v>
      </c>
      <c r="C92" s="15" t="s">
        <v>136</v>
      </c>
      <c r="D92" s="15" t="s">
        <v>127</v>
      </c>
      <c r="E92" s="14" t="s">
        <v>217</v>
      </c>
      <c r="F92" s="16">
        <v>28.211393273850376</v>
      </c>
      <c r="G92" s="16" t="str">
        <f t="shared" si="2"/>
        <v>25 - 34 years</v>
      </c>
      <c r="H92" s="18" t="s">
        <v>267</v>
      </c>
      <c r="I92" s="18"/>
      <c r="J92" s="2"/>
      <c r="K92" s="2" t="s">
        <v>375</v>
      </c>
      <c r="L92" s="118">
        <v>772040052</v>
      </c>
      <c r="M92" s="34"/>
      <c r="N92" s="3" t="s">
        <v>530</v>
      </c>
      <c r="O92" s="2"/>
      <c r="P92" s="2"/>
      <c r="Q92" s="2"/>
      <c r="R92" s="130"/>
      <c r="S92" s="3" t="s">
        <v>446</v>
      </c>
      <c r="T92" s="286" t="s">
        <v>577</v>
      </c>
      <c r="U92" s="5" t="s">
        <v>455</v>
      </c>
      <c r="V92" s="29" t="s">
        <v>432</v>
      </c>
      <c r="W92" s="2" t="s">
        <v>437</v>
      </c>
      <c r="X92" s="27">
        <v>45200</v>
      </c>
      <c r="Y92" s="5" t="s">
        <v>430</v>
      </c>
      <c r="Z92" s="30">
        <v>6</v>
      </c>
      <c r="AA92" s="5" t="s">
        <v>433</v>
      </c>
      <c r="AB92" s="300" t="s">
        <v>1159</v>
      </c>
      <c r="AC92" s="307"/>
      <c r="AD92" s="92" t="s">
        <v>742</v>
      </c>
      <c r="AE92" s="7"/>
    </row>
    <row r="93" spans="1:31" ht="16.5" customHeight="1" thickTop="1" thickBot="1">
      <c r="A93" s="100">
        <v>2895200100343</v>
      </c>
      <c r="B93" s="28" t="s">
        <v>63</v>
      </c>
      <c r="C93" s="36" t="s">
        <v>83</v>
      </c>
      <c r="D93" s="15" t="s">
        <v>137</v>
      </c>
      <c r="E93" s="14" t="s">
        <v>217</v>
      </c>
      <c r="F93" s="16">
        <v>22.816746739876457</v>
      </c>
      <c r="G93" s="16" t="str">
        <f t="shared" si="2"/>
        <v>15 - 24 years</v>
      </c>
      <c r="H93" s="18" t="s">
        <v>268</v>
      </c>
      <c r="I93" s="18"/>
      <c r="J93" s="2"/>
      <c r="K93" s="2" t="s">
        <v>376</v>
      </c>
      <c r="L93" s="118">
        <v>785947505</v>
      </c>
      <c r="M93" s="34"/>
      <c r="N93" s="3" t="s">
        <v>531</v>
      </c>
      <c r="O93" s="2"/>
      <c r="P93" s="2"/>
      <c r="Q93" s="2"/>
      <c r="R93" s="130"/>
      <c r="S93" s="3" t="s">
        <v>831</v>
      </c>
      <c r="T93" s="286" t="s">
        <v>577</v>
      </c>
      <c r="U93" s="5" t="s">
        <v>832</v>
      </c>
      <c r="V93" s="29" t="s">
        <v>432</v>
      </c>
      <c r="W93" s="5" t="s">
        <v>437</v>
      </c>
      <c r="X93" s="27">
        <v>45231</v>
      </c>
      <c r="Y93" s="5">
        <v>125000</v>
      </c>
      <c r="Z93" s="30">
        <v>6</v>
      </c>
      <c r="AA93" s="5"/>
      <c r="AB93" s="300" t="s">
        <v>1159</v>
      </c>
      <c r="AC93" s="307" t="s">
        <v>770</v>
      </c>
      <c r="AD93" s="92" t="s">
        <v>743</v>
      </c>
      <c r="AE93" s="7"/>
    </row>
    <row r="94" spans="1:31" ht="16.5" customHeight="1" thickTop="1" thickBot="1">
      <c r="A94" s="100">
        <v>2238200716912</v>
      </c>
      <c r="B94" s="28" t="s">
        <v>63</v>
      </c>
      <c r="C94" s="15" t="s">
        <v>139</v>
      </c>
      <c r="D94" s="15" t="s">
        <v>138</v>
      </c>
      <c r="E94" s="14" t="s">
        <v>217</v>
      </c>
      <c r="F94" s="16">
        <v>27.162663006177077</v>
      </c>
      <c r="G94" s="16" t="str">
        <f t="shared" si="2"/>
        <v>25 - 34 years</v>
      </c>
      <c r="H94" s="18" t="s">
        <v>269</v>
      </c>
      <c r="I94" s="18"/>
      <c r="J94" s="2"/>
      <c r="K94" s="2" t="s">
        <v>377</v>
      </c>
      <c r="L94" s="118">
        <v>786333987</v>
      </c>
      <c r="M94" s="34"/>
      <c r="N94" s="3" t="s">
        <v>532</v>
      </c>
      <c r="O94" s="2"/>
      <c r="P94" s="2"/>
      <c r="Q94" s="2"/>
      <c r="R94" s="130"/>
      <c r="S94" s="3" t="s">
        <v>453</v>
      </c>
      <c r="T94" s="286" t="s">
        <v>577</v>
      </c>
      <c r="U94" s="5" t="s">
        <v>456</v>
      </c>
      <c r="V94" s="29" t="s">
        <v>432</v>
      </c>
      <c r="W94" s="2" t="s">
        <v>437</v>
      </c>
      <c r="X94" s="27">
        <v>45166</v>
      </c>
      <c r="Y94" s="5">
        <v>125000</v>
      </c>
      <c r="Z94" s="30">
        <v>6</v>
      </c>
      <c r="AA94" s="5" t="s">
        <v>433</v>
      </c>
      <c r="AB94" s="300" t="s">
        <v>1159</v>
      </c>
      <c r="AC94" s="307"/>
      <c r="AD94" s="92" t="s">
        <v>744</v>
      </c>
      <c r="AE94" s="7"/>
    </row>
    <row r="95" spans="1:31" ht="16.5" customHeight="1" thickTop="1" thickBot="1">
      <c r="A95" s="100">
        <v>2758199303005</v>
      </c>
      <c r="B95" s="28" t="s">
        <v>63</v>
      </c>
      <c r="C95" s="15" t="s">
        <v>142</v>
      </c>
      <c r="D95" s="15" t="s">
        <v>141</v>
      </c>
      <c r="E95" s="14" t="s">
        <v>217</v>
      </c>
      <c r="F95" s="16">
        <v>30.22923816060398</v>
      </c>
      <c r="G95" s="16" t="str">
        <f t="shared" si="2"/>
        <v>25 - 34 years</v>
      </c>
      <c r="H95" s="18" t="s">
        <v>270</v>
      </c>
      <c r="I95" s="18"/>
      <c r="J95" s="2"/>
      <c r="K95" s="2" t="s">
        <v>379</v>
      </c>
      <c r="L95" s="118">
        <v>774885014</v>
      </c>
      <c r="M95" s="34"/>
      <c r="N95" s="3" t="s">
        <v>533</v>
      </c>
      <c r="O95" s="2"/>
      <c r="P95" s="2"/>
      <c r="Q95" s="2"/>
      <c r="R95" s="130"/>
      <c r="S95" s="3" t="s">
        <v>457</v>
      </c>
      <c r="T95" s="286" t="s">
        <v>577</v>
      </c>
      <c r="U95" s="5" t="s">
        <v>458</v>
      </c>
      <c r="V95" s="29" t="s">
        <v>432</v>
      </c>
      <c r="W95" s="2" t="s">
        <v>445</v>
      </c>
      <c r="X95" s="27">
        <v>45170</v>
      </c>
      <c r="Y95" s="5">
        <v>130000</v>
      </c>
      <c r="Z95" s="30">
        <v>6</v>
      </c>
      <c r="AA95" s="5" t="s">
        <v>433</v>
      </c>
      <c r="AB95" s="300" t="s">
        <v>1159</v>
      </c>
      <c r="AC95" s="307"/>
      <c r="AD95" s="92" t="s">
        <v>746</v>
      </c>
      <c r="AE95" s="7"/>
    </row>
    <row r="96" spans="1:31" ht="16.5" customHeight="1" thickTop="1" thickBot="1">
      <c r="A96" s="100">
        <v>2770200000396</v>
      </c>
      <c r="B96" s="28" t="s">
        <v>63</v>
      </c>
      <c r="C96" s="15" t="s">
        <v>87</v>
      </c>
      <c r="D96" s="15" t="s">
        <v>143</v>
      </c>
      <c r="E96" s="14" t="s">
        <v>217</v>
      </c>
      <c r="F96" s="16">
        <v>23.676046671242279</v>
      </c>
      <c r="G96" s="16" t="str">
        <f t="shared" si="2"/>
        <v>15 - 24 years</v>
      </c>
      <c r="H96" s="18" t="s">
        <v>271</v>
      </c>
      <c r="I96" s="18"/>
      <c r="J96" s="2"/>
      <c r="K96" s="2" t="s">
        <v>380</v>
      </c>
      <c r="L96" s="118">
        <v>782915900</v>
      </c>
      <c r="M96" s="34"/>
      <c r="N96" s="3" t="s">
        <v>534</v>
      </c>
      <c r="O96" s="2"/>
      <c r="P96" s="2"/>
      <c r="Q96" s="2"/>
      <c r="R96" s="130"/>
      <c r="S96" s="3" t="s">
        <v>753</v>
      </c>
      <c r="T96" s="286" t="s">
        <v>1146</v>
      </c>
      <c r="U96" s="5" t="s">
        <v>1165</v>
      </c>
      <c r="V96" s="29" t="s">
        <v>432</v>
      </c>
      <c r="W96" s="5" t="s">
        <v>437</v>
      </c>
      <c r="X96" s="27"/>
      <c r="Y96" s="5">
        <v>50000</v>
      </c>
      <c r="Z96" s="30">
        <v>3</v>
      </c>
      <c r="AA96" s="5"/>
      <c r="AB96" s="300" t="s">
        <v>1159</v>
      </c>
      <c r="AC96" s="307"/>
      <c r="AD96" s="92" t="s">
        <v>747</v>
      </c>
      <c r="AE96" s="7"/>
    </row>
    <row r="97" spans="1:31" ht="16.5" customHeight="1" thickTop="1" thickBot="1">
      <c r="A97" s="100">
        <v>1052199800684</v>
      </c>
      <c r="B97" s="28" t="s">
        <v>63</v>
      </c>
      <c r="C97" s="36" t="s">
        <v>147</v>
      </c>
      <c r="D97" s="36" t="s">
        <v>146</v>
      </c>
      <c r="E97" s="14" t="s">
        <v>218</v>
      </c>
      <c r="F97" s="16">
        <v>25.136582017844887</v>
      </c>
      <c r="G97" s="16" t="str">
        <f t="shared" si="2"/>
        <v>25 - 34 years</v>
      </c>
      <c r="H97" s="18">
        <v>36060</v>
      </c>
      <c r="I97" s="18"/>
      <c r="J97" s="2"/>
      <c r="K97" s="2" t="s">
        <v>382</v>
      </c>
      <c r="L97" s="118">
        <v>784383400</v>
      </c>
      <c r="M97" s="34"/>
      <c r="N97" s="3" t="s">
        <v>536</v>
      </c>
      <c r="O97" s="2" t="s">
        <v>578</v>
      </c>
      <c r="P97" s="2"/>
      <c r="Q97" s="2"/>
      <c r="R97" s="130"/>
      <c r="S97" s="3" t="s">
        <v>778</v>
      </c>
      <c r="T97" s="286" t="s">
        <v>577</v>
      </c>
      <c r="U97" s="5" t="s">
        <v>777</v>
      </c>
      <c r="V97" s="29" t="s">
        <v>432</v>
      </c>
      <c r="W97" s="5" t="s">
        <v>751</v>
      </c>
      <c r="X97" s="27" t="s">
        <v>779</v>
      </c>
      <c r="Y97" s="5"/>
      <c r="Z97" s="30"/>
      <c r="AA97" s="5" t="s">
        <v>779</v>
      </c>
      <c r="AB97" s="300" t="s">
        <v>1159</v>
      </c>
      <c r="AC97" s="307"/>
      <c r="AD97" s="92" t="s">
        <v>749</v>
      </c>
      <c r="AE97" s="7"/>
    </row>
    <row r="98" spans="1:31" ht="16.5" customHeight="1" thickTop="1" thickBot="1">
      <c r="A98" s="101">
        <v>10902006009062</v>
      </c>
      <c r="B98" s="28" t="s">
        <v>63</v>
      </c>
      <c r="C98" s="15" t="s">
        <v>149</v>
      </c>
      <c r="D98" s="15" t="s">
        <v>148</v>
      </c>
      <c r="E98" s="12" t="s">
        <v>218</v>
      </c>
      <c r="F98" s="16">
        <v>23.972546328071381</v>
      </c>
      <c r="G98" s="16" t="str">
        <f t="shared" ref="G98:G113" si="3">IF(AND(AGE&gt;=15,AGE&lt;=24),"15 - 24 years",IF(AND(AGE&gt;=25,AGE&lt;=34),"25 - 34 years","&gt;= 35"))</f>
        <v>15 - 24 years</v>
      </c>
      <c r="H98" s="18" t="s">
        <v>272</v>
      </c>
      <c r="I98" s="18"/>
      <c r="J98" s="2"/>
      <c r="K98" s="2" t="s">
        <v>383</v>
      </c>
      <c r="L98" s="118">
        <v>772742606</v>
      </c>
      <c r="M98" s="34"/>
      <c r="N98" s="3" t="s">
        <v>537</v>
      </c>
      <c r="O98" s="2"/>
      <c r="P98" s="2"/>
      <c r="Q98" s="2"/>
      <c r="R98" s="130"/>
      <c r="S98" s="3" t="s">
        <v>807</v>
      </c>
      <c r="T98" s="286" t="s">
        <v>577</v>
      </c>
      <c r="U98" s="5" t="s">
        <v>817</v>
      </c>
      <c r="V98" s="29" t="s">
        <v>432</v>
      </c>
      <c r="W98" s="5" t="s">
        <v>437</v>
      </c>
      <c r="X98" s="27">
        <v>44927</v>
      </c>
      <c r="Y98" s="5">
        <v>60000</v>
      </c>
      <c r="Z98" s="30">
        <v>3</v>
      </c>
      <c r="AA98" s="5" t="s">
        <v>819</v>
      </c>
      <c r="AB98" s="300" t="s">
        <v>1159</v>
      </c>
      <c r="AC98" s="307"/>
      <c r="AD98" s="92" t="s">
        <v>750</v>
      </c>
      <c r="AE98" s="7"/>
    </row>
    <row r="99" spans="1:31" ht="16.5" customHeight="1" thickTop="1" thickBot="1">
      <c r="A99" s="100">
        <v>1648199500373</v>
      </c>
      <c r="B99" s="28" t="s">
        <v>63</v>
      </c>
      <c r="C99" s="15" t="s">
        <v>83</v>
      </c>
      <c r="D99" s="15" t="s">
        <v>82</v>
      </c>
      <c r="E99" s="12" t="s">
        <v>218</v>
      </c>
      <c r="F99" s="16">
        <v>28.474948524365132</v>
      </c>
      <c r="G99" s="16" t="str">
        <f t="shared" si="3"/>
        <v>25 - 34 years</v>
      </c>
      <c r="H99" s="18" t="s">
        <v>234</v>
      </c>
      <c r="I99" s="18"/>
      <c r="J99" s="2"/>
      <c r="K99" s="51" t="s">
        <v>790</v>
      </c>
      <c r="L99" s="118">
        <v>776839233</v>
      </c>
      <c r="M99" s="34"/>
      <c r="N99" s="3"/>
      <c r="O99" s="2"/>
      <c r="P99" s="2"/>
      <c r="Q99" s="2"/>
      <c r="R99" s="130"/>
      <c r="S99" s="3" t="s">
        <v>1138</v>
      </c>
      <c r="T99" s="286" t="s">
        <v>577</v>
      </c>
      <c r="U99" s="5"/>
      <c r="V99" s="29" t="s">
        <v>432</v>
      </c>
      <c r="W99" s="50" t="s">
        <v>437</v>
      </c>
      <c r="X99" s="27">
        <v>45286</v>
      </c>
      <c r="Y99" s="128"/>
      <c r="Z99" s="30">
        <v>3</v>
      </c>
      <c r="AA99" s="5" t="s">
        <v>1137</v>
      </c>
      <c r="AB99" s="300" t="s">
        <v>1159</v>
      </c>
      <c r="AC99" s="300"/>
      <c r="AD99" s="92" t="s">
        <v>711</v>
      </c>
      <c r="AE99" s="7"/>
    </row>
    <row r="100" spans="1:31" ht="16.5" customHeight="1" thickTop="1" thickBot="1">
      <c r="A100" s="100">
        <v>1895200400360</v>
      </c>
      <c r="B100" s="28" t="s">
        <v>63</v>
      </c>
      <c r="C100" s="15" t="s">
        <v>108</v>
      </c>
      <c r="D100" s="36" t="s">
        <v>107</v>
      </c>
      <c r="E100" s="14" t="s">
        <v>218</v>
      </c>
      <c r="F100" s="16">
        <v>28.065888812628689</v>
      </c>
      <c r="G100" s="16" t="str">
        <f t="shared" si="3"/>
        <v>25 - 34 years</v>
      </c>
      <c r="H100" s="18" t="s">
        <v>248</v>
      </c>
      <c r="I100" s="18"/>
      <c r="J100" s="2"/>
      <c r="K100" s="2" t="s">
        <v>356</v>
      </c>
      <c r="L100" s="118">
        <v>773423153</v>
      </c>
      <c r="M100" s="34"/>
      <c r="N100" s="3"/>
      <c r="O100" s="2"/>
      <c r="P100" s="2"/>
      <c r="Q100" s="2"/>
      <c r="R100" s="130"/>
      <c r="S100" s="3" t="s">
        <v>807</v>
      </c>
      <c r="T100" s="286" t="s">
        <v>1186</v>
      </c>
      <c r="U100" s="135" t="s">
        <v>759</v>
      </c>
      <c r="V100" s="39" t="s">
        <v>432</v>
      </c>
      <c r="W100" s="135" t="s">
        <v>437</v>
      </c>
      <c r="X100" s="90"/>
      <c r="Y100" s="89"/>
      <c r="Z100" s="135"/>
      <c r="AA100" s="304" t="s">
        <v>796</v>
      </c>
      <c r="AB100" s="300" t="s">
        <v>1159</v>
      </c>
      <c r="AC100" s="307"/>
      <c r="AD100" s="92" t="s">
        <v>724</v>
      </c>
      <c r="AE100" s="7"/>
    </row>
    <row r="101" spans="1:31" ht="16.5" customHeight="1" thickTop="1" thickBot="1">
      <c r="A101" s="100">
        <v>1913200100234</v>
      </c>
      <c r="B101" s="28" t="s">
        <v>63</v>
      </c>
      <c r="C101" s="15" t="s">
        <v>110</v>
      </c>
      <c r="D101" s="15" t="s">
        <v>109</v>
      </c>
      <c r="E101" s="14" t="s">
        <v>218</v>
      </c>
      <c r="F101" s="16">
        <v>23.330130404941659</v>
      </c>
      <c r="G101" s="16" t="str">
        <f t="shared" si="3"/>
        <v>15 - 24 years</v>
      </c>
      <c r="H101" s="18" t="s">
        <v>249</v>
      </c>
      <c r="I101" s="18"/>
      <c r="J101" s="2"/>
      <c r="K101" s="2" t="s">
        <v>357</v>
      </c>
      <c r="L101" s="118">
        <v>784594927</v>
      </c>
      <c r="M101" s="34"/>
      <c r="N101" s="3" t="s">
        <v>516</v>
      </c>
      <c r="O101" s="288" t="s">
        <v>472</v>
      </c>
      <c r="P101" s="288"/>
      <c r="Q101" s="2"/>
      <c r="R101" s="130"/>
      <c r="S101" s="3"/>
      <c r="T101" s="286" t="s">
        <v>577</v>
      </c>
      <c r="U101" s="5" t="s">
        <v>1170</v>
      </c>
      <c r="V101" s="29" t="s">
        <v>432</v>
      </c>
      <c r="W101" s="5" t="s">
        <v>1171</v>
      </c>
      <c r="X101" s="5"/>
      <c r="Y101" s="5"/>
      <c r="Z101" s="30"/>
      <c r="AA101" s="5"/>
      <c r="AB101" s="300"/>
      <c r="AC101" s="300" t="s">
        <v>620</v>
      </c>
      <c r="AD101" s="92" t="s">
        <v>725</v>
      </c>
      <c r="AE101" s="7"/>
    </row>
    <row r="102" spans="1:31" ht="16.5" customHeight="1" thickTop="1" thickBot="1">
      <c r="A102" s="100">
        <v>2031201100121</v>
      </c>
      <c r="B102" s="28" t="s">
        <v>63</v>
      </c>
      <c r="C102" s="15" t="s">
        <v>130</v>
      </c>
      <c r="D102" s="15" t="s">
        <v>129</v>
      </c>
      <c r="E102" s="12" t="s">
        <v>217</v>
      </c>
      <c r="F102" s="16">
        <v>22.87439945092656</v>
      </c>
      <c r="G102" s="16" t="str">
        <f t="shared" si="3"/>
        <v>15 - 24 years</v>
      </c>
      <c r="H102" s="18" t="s">
        <v>262</v>
      </c>
      <c r="I102" s="18"/>
      <c r="J102" s="2"/>
      <c r="K102" s="2" t="s">
        <v>370</v>
      </c>
      <c r="L102" s="118">
        <v>783269689</v>
      </c>
      <c r="M102" s="34"/>
      <c r="N102" s="3"/>
      <c r="O102" s="2"/>
      <c r="P102" s="2"/>
      <c r="Q102" s="2"/>
      <c r="R102" s="130"/>
      <c r="S102" s="3" t="s">
        <v>753</v>
      </c>
      <c r="T102" s="46" t="s">
        <v>1183</v>
      </c>
      <c r="U102" s="5" t="s">
        <v>1182</v>
      </c>
      <c r="V102" s="39" t="s">
        <v>432</v>
      </c>
      <c r="W102" s="135" t="s">
        <v>437</v>
      </c>
      <c r="X102" s="27">
        <v>45306</v>
      </c>
      <c r="Y102" s="5">
        <v>100000</v>
      </c>
      <c r="Z102" s="30">
        <v>3</v>
      </c>
      <c r="AA102" s="5"/>
      <c r="AB102" s="300"/>
      <c r="AC102" s="300" t="s">
        <v>589</v>
      </c>
      <c r="AD102" s="92" t="s">
        <v>738</v>
      </c>
      <c r="AE102" s="7"/>
    </row>
    <row r="103" spans="1:31" ht="16.5" customHeight="1" thickTop="1" thickBot="1">
      <c r="A103" s="100">
        <v>1757199801452</v>
      </c>
      <c r="B103" s="28" t="s">
        <v>63</v>
      </c>
      <c r="C103" s="15" t="s">
        <v>105</v>
      </c>
      <c r="D103" s="15" t="s">
        <v>104</v>
      </c>
      <c r="E103" s="14" t="s">
        <v>218</v>
      </c>
      <c r="F103" s="16">
        <v>25</v>
      </c>
      <c r="G103" s="16" t="str">
        <f t="shared" si="3"/>
        <v>25 - 34 years</v>
      </c>
      <c r="H103" s="18" t="s">
        <v>246</v>
      </c>
      <c r="I103" s="18"/>
      <c r="J103" s="2"/>
      <c r="K103" s="2" t="s">
        <v>354</v>
      </c>
      <c r="L103" s="118">
        <v>773552541</v>
      </c>
      <c r="M103" s="34"/>
      <c r="N103" s="3" t="s">
        <v>514</v>
      </c>
      <c r="O103" s="2"/>
      <c r="P103" s="2"/>
      <c r="Q103" s="2"/>
      <c r="R103" s="130"/>
      <c r="S103" s="3"/>
      <c r="T103" s="46"/>
      <c r="U103" s="5"/>
      <c r="V103" s="39" t="s">
        <v>432</v>
      </c>
      <c r="W103" s="5" t="s">
        <v>437</v>
      </c>
      <c r="X103" s="5"/>
      <c r="Y103" s="5"/>
      <c r="Z103" s="30"/>
      <c r="AA103" s="5"/>
      <c r="AB103" s="300"/>
      <c r="AC103" s="300"/>
      <c r="AD103" s="92" t="s">
        <v>722</v>
      </c>
      <c r="AE103" s="7"/>
    </row>
    <row r="104" spans="1:31" ht="16.5" customHeight="1" thickTop="1" thickBot="1">
      <c r="A104" s="100">
        <v>1751199700387</v>
      </c>
      <c r="B104" s="28" t="s">
        <v>63</v>
      </c>
      <c r="C104" s="15" t="s">
        <v>71</v>
      </c>
      <c r="D104" s="15" t="s">
        <v>70</v>
      </c>
      <c r="E104" s="12" t="s">
        <v>218</v>
      </c>
      <c r="F104" s="16">
        <v>26.80576527110501</v>
      </c>
      <c r="G104" s="16" t="str">
        <f t="shared" si="3"/>
        <v>25 - 34 years</v>
      </c>
      <c r="H104" s="18" t="s">
        <v>228</v>
      </c>
      <c r="I104" s="18"/>
      <c r="J104" s="2"/>
      <c r="K104" s="2" t="s">
        <v>338</v>
      </c>
      <c r="L104" s="118">
        <v>776704089</v>
      </c>
      <c r="M104" s="34"/>
      <c r="N104" s="3" t="s">
        <v>500</v>
      </c>
      <c r="O104" s="2"/>
      <c r="P104" s="2"/>
      <c r="Q104" s="2"/>
      <c r="R104" s="130"/>
      <c r="S104" s="3"/>
      <c r="T104" s="286" t="s">
        <v>577</v>
      </c>
      <c r="U104" s="5"/>
      <c r="V104" s="29" t="s">
        <v>432</v>
      </c>
      <c r="W104" s="5" t="s">
        <v>437</v>
      </c>
      <c r="X104" s="5"/>
      <c r="Y104" s="5"/>
      <c r="Z104" s="30"/>
      <c r="AA104" s="5"/>
      <c r="AB104" s="300"/>
      <c r="AC104" s="300"/>
      <c r="AD104" s="92" t="s">
        <v>706</v>
      </c>
      <c r="AE104" s="7"/>
    </row>
    <row r="105" spans="1:31" ht="16.5" customHeight="1" thickTop="1" thickBot="1">
      <c r="A105" s="100">
        <v>1895199801298</v>
      </c>
      <c r="B105" s="28" t="s">
        <v>63</v>
      </c>
      <c r="C105" s="15" t="s">
        <v>101</v>
      </c>
      <c r="D105" s="15" t="s">
        <v>100</v>
      </c>
      <c r="E105" s="14" t="s">
        <v>218</v>
      </c>
      <c r="F105" s="16">
        <v>25.144818119423473</v>
      </c>
      <c r="G105" s="16" t="str">
        <f t="shared" si="3"/>
        <v>25 - 34 years</v>
      </c>
      <c r="H105" s="18" t="s">
        <v>244</v>
      </c>
      <c r="I105" s="18"/>
      <c r="J105" s="2"/>
      <c r="K105" s="51" t="s">
        <v>791</v>
      </c>
      <c r="L105" s="118">
        <v>785295720</v>
      </c>
      <c r="M105" s="34"/>
      <c r="N105" s="3"/>
      <c r="O105" s="2"/>
      <c r="P105" s="2"/>
      <c r="Q105" s="2"/>
      <c r="R105" s="130"/>
      <c r="S105" s="315" t="s">
        <v>756</v>
      </c>
      <c r="T105" s="286" t="s">
        <v>577</v>
      </c>
      <c r="U105" s="5"/>
      <c r="V105" s="39" t="s">
        <v>432</v>
      </c>
      <c r="W105" s="5" t="s">
        <v>437</v>
      </c>
      <c r="X105" s="5"/>
      <c r="Y105" s="5"/>
      <c r="Z105" s="30"/>
      <c r="AA105" s="5"/>
      <c r="AB105" s="300"/>
      <c r="AC105" s="300"/>
      <c r="AD105" s="92" t="s">
        <v>720</v>
      </c>
      <c r="AE105" s="7"/>
    </row>
    <row r="106" spans="1:31" ht="16.5" hidden="1" customHeight="1" thickTop="1" thickBot="1">
      <c r="A106" s="100">
        <v>1548200400822</v>
      </c>
      <c r="B106" s="28" t="s">
        <v>63</v>
      </c>
      <c r="C106" s="15" t="s">
        <v>112</v>
      </c>
      <c r="D106" s="15" t="s">
        <v>111</v>
      </c>
      <c r="E106" s="12" t="s">
        <v>218</v>
      </c>
      <c r="F106" s="16">
        <v>30.877144818119422</v>
      </c>
      <c r="G106" s="16" t="str">
        <f t="shared" si="3"/>
        <v>25 - 34 years</v>
      </c>
      <c r="H106" s="18" t="s">
        <v>250</v>
      </c>
      <c r="I106" s="18"/>
      <c r="J106" s="2"/>
      <c r="K106" s="2" t="s">
        <v>358</v>
      </c>
      <c r="L106" s="118">
        <v>778592710</v>
      </c>
      <c r="M106" s="34"/>
      <c r="N106" s="3" t="s">
        <v>517</v>
      </c>
      <c r="O106" s="2"/>
      <c r="P106" s="2"/>
      <c r="Q106" s="2"/>
      <c r="R106" s="130"/>
      <c r="S106" s="3"/>
      <c r="T106" s="46"/>
      <c r="U106" s="5"/>
      <c r="V106" s="326" t="s">
        <v>1210</v>
      </c>
      <c r="W106" s="5"/>
      <c r="X106" s="5"/>
      <c r="Y106" s="5"/>
      <c r="Z106" s="30"/>
      <c r="AA106" s="5"/>
      <c r="AB106" s="300"/>
      <c r="AC106" s="35"/>
      <c r="AD106" s="92" t="s">
        <v>726</v>
      </c>
      <c r="AE106" s="7"/>
    </row>
    <row r="107" spans="1:31" ht="16.5" hidden="1" customHeight="1" thickTop="1" thickBot="1">
      <c r="A107" s="100">
        <v>2757199700966</v>
      </c>
      <c r="B107" s="28" t="s">
        <v>63</v>
      </c>
      <c r="C107" s="15" t="s">
        <v>59</v>
      </c>
      <c r="D107" s="15" t="s">
        <v>113</v>
      </c>
      <c r="E107" s="12" t="s">
        <v>217</v>
      </c>
      <c r="F107" s="16">
        <v>26.231983527796842</v>
      </c>
      <c r="G107" s="16" t="str">
        <f t="shared" si="3"/>
        <v>25 - 34 years</v>
      </c>
      <c r="H107" s="18" t="s">
        <v>251</v>
      </c>
      <c r="I107" s="18"/>
      <c r="J107" s="2"/>
      <c r="K107" s="2" t="s">
        <v>359</v>
      </c>
      <c r="L107" s="118">
        <v>774773687</v>
      </c>
      <c r="M107" s="34"/>
      <c r="N107" s="3" t="s">
        <v>518</v>
      </c>
      <c r="O107" s="2"/>
      <c r="P107" s="2"/>
      <c r="Q107" s="2"/>
      <c r="R107" s="130"/>
      <c r="S107" s="3"/>
      <c r="T107" s="46"/>
      <c r="U107" s="5"/>
      <c r="V107" s="326" t="s">
        <v>1210</v>
      </c>
      <c r="W107" s="5"/>
      <c r="X107" s="5"/>
      <c r="Y107" s="5"/>
      <c r="Z107" s="30"/>
      <c r="AA107" s="5"/>
      <c r="AB107" s="300"/>
      <c r="AC107" s="300"/>
      <c r="AD107" s="92" t="s">
        <v>727</v>
      </c>
      <c r="AE107" s="7"/>
    </row>
    <row r="108" spans="1:31" ht="16.5" customHeight="1" thickTop="1" thickBot="1">
      <c r="A108" s="100">
        <v>2619199100304</v>
      </c>
      <c r="B108" s="28" t="s">
        <v>63</v>
      </c>
      <c r="C108" s="15" t="s">
        <v>117</v>
      </c>
      <c r="D108" s="15" t="s">
        <v>47</v>
      </c>
      <c r="E108" s="14" t="s">
        <v>217</v>
      </c>
      <c r="F108" s="16">
        <v>32.205902539464653</v>
      </c>
      <c r="G108" s="16" t="str">
        <f t="shared" si="3"/>
        <v>25 - 34 years</v>
      </c>
      <c r="H108" s="18" t="s">
        <v>254</v>
      </c>
      <c r="I108" s="18"/>
      <c r="J108" s="2"/>
      <c r="K108" s="2" t="s">
        <v>362</v>
      </c>
      <c r="L108" s="118">
        <v>772344903</v>
      </c>
      <c r="M108" s="34"/>
      <c r="N108" s="3" t="s">
        <v>521</v>
      </c>
      <c r="O108" s="2"/>
      <c r="P108" s="2"/>
      <c r="Q108" s="2"/>
      <c r="R108" s="130"/>
      <c r="S108" s="3" t="s">
        <v>1200</v>
      </c>
      <c r="T108" s="46"/>
      <c r="U108" s="5"/>
      <c r="V108" s="29" t="s">
        <v>432</v>
      </c>
      <c r="W108" s="5" t="s">
        <v>445</v>
      </c>
      <c r="X108" s="27">
        <v>45290</v>
      </c>
      <c r="Y108" s="5">
        <v>200000</v>
      </c>
      <c r="Z108" s="30">
        <v>3</v>
      </c>
      <c r="AA108" s="5" t="s">
        <v>1201</v>
      </c>
      <c r="AB108" s="300"/>
      <c r="AC108" s="300"/>
      <c r="AD108" s="357" t="s">
        <v>730</v>
      </c>
      <c r="AE108" s="7"/>
    </row>
    <row r="109" spans="1:31" ht="16.5" customHeight="1" thickTop="1" thickBot="1">
      <c r="A109" s="100">
        <v>1313200500016</v>
      </c>
      <c r="B109" s="28" t="s">
        <v>63</v>
      </c>
      <c r="C109" s="15" t="s">
        <v>119</v>
      </c>
      <c r="D109" s="15" t="s">
        <v>118</v>
      </c>
      <c r="E109" s="14" t="s">
        <v>218</v>
      </c>
      <c r="F109" s="16">
        <v>30.835964310226494</v>
      </c>
      <c r="G109" s="16" t="str">
        <f t="shared" si="3"/>
        <v>25 - 34 years</v>
      </c>
      <c r="H109" s="18" t="s">
        <v>255</v>
      </c>
      <c r="I109" s="18"/>
      <c r="J109" s="2"/>
      <c r="K109" s="2" t="s">
        <v>363</v>
      </c>
      <c r="L109" s="118">
        <v>770956230</v>
      </c>
      <c r="M109" s="34"/>
      <c r="N109" s="3" t="s">
        <v>522</v>
      </c>
      <c r="O109" s="288" t="s">
        <v>472</v>
      </c>
      <c r="P109" s="288"/>
      <c r="Q109" s="2"/>
      <c r="R109" s="130"/>
      <c r="S109" s="3" t="s">
        <v>834</v>
      </c>
      <c r="T109" s="46"/>
      <c r="U109" s="5" t="s">
        <v>759</v>
      </c>
      <c r="V109" s="29" t="s">
        <v>432</v>
      </c>
      <c r="W109" s="5" t="s">
        <v>437</v>
      </c>
      <c r="X109" s="5"/>
      <c r="Y109" s="91">
        <v>60000</v>
      </c>
      <c r="Z109" s="30">
        <v>3</v>
      </c>
      <c r="AA109" s="5" t="s">
        <v>758</v>
      </c>
      <c r="AB109" s="300" t="s">
        <v>1159</v>
      </c>
      <c r="AC109" s="300"/>
      <c r="AD109" s="357" t="s">
        <v>731</v>
      </c>
      <c r="AE109" s="7"/>
    </row>
    <row r="110" spans="1:31" ht="16.5" customHeight="1" thickTop="1" thickBot="1">
      <c r="A110" s="100">
        <v>2755199600514</v>
      </c>
      <c r="B110" s="28" t="s">
        <v>63</v>
      </c>
      <c r="C110" s="15" t="s">
        <v>121</v>
      </c>
      <c r="D110" s="15" t="s">
        <v>120</v>
      </c>
      <c r="E110" s="12" t="s">
        <v>217</v>
      </c>
      <c r="F110" s="16">
        <v>27.766643788606725</v>
      </c>
      <c r="G110" s="16" t="str">
        <f t="shared" si="3"/>
        <v>25 - 34 years</v>
      </c>
      <c r="H110" s="18" t="s">
        <v>256</v>
      </c>
      <c r="I110" s="18"/>
      <c r="J110" s="2"/>
      <c r="K110" s="2" t="s">
        <v>364</v>
      </c>
      <c r="L110" s="118">
        <v>781793424</v>
      </c>
      <c r="M110" s="34"/>
      <c r="N110" s="3"/>
      <c r="O110" s="2"/>
      <c r="P110" s="2"/>
      <c r="Q110" s="2"/>
      <c r="R110" s="130"/>
      <c r="S110" s="3" t="s">
        <v>439</v>
      </c>
      <c r="T110" s="286" t="s">
        <v>577</v>
      </c>
      <c r="U110" s="5" t="s">
        <v>1162</v>
      </c>
      <c r="V110" s="29" t="s">
        <v>432</v>
      </c>
      <c r="W110" s="5" t="s">
        <v>437</v>
      </c>
      <c r="X110" s="27">
        <v>45242</v>
      </c>
      <c r="Y110" s="5">
        <v>110000</v>
      </c>
      <c r="Z110" s="327">
        <v>2</v>
      </c>
      <c r="AA110" s="5" t="s">
        <v>1163</v>
      </c>
      <c r="AB110" s="300" t="s">
        <v>1159</v>
      </c>
      <c r="AC110" s="300"/>
      <c r="AD110" s="92" t="s">
        <v>732</v>
      </c>
      <c r="AE110" s="7"/>
    </row>
    <row r="111" spans="1:31" ht="16" customHeight="1" thickTop="1">
      <c r="A111" s="102">
        <v>2598199800238</v>
      </c>
      <c r="B111" s="28" t="s">
        <v>63</v>
      </c>
      <c r="C111" s="133" t="s">
        <v>135</v>
      </c>
      <c r="D111" s="133" t="s">
        <v>134</v>
      </c>
      <c r="E111" s="12" t="s">
        <v>217</v>
      </c>
      <c r="F111" s="16">
        <v>25.787234042553191</v>
      </c>
      <c r="G111" s="16" t="str">
        <f t="shared" si="3"/>
        <v>25 - 34 years</v>
      </c>
      <c r="H111" s="18" t="s">
        <v>266</v>
      </c>
      <c r="I111" s="18"/>
      <c r="J111" s="2"/>
      <c r="K111" s="2" t="s">
        <v>374</v>
      </c>
      <c r="L111" s="118">
        <v>784785690</v>
      </c>
      <c r="M111" s="34"/>
      <c r="N111" s="3" t="s">
        <v>529</v>
      </c>
      <c r="O111" s="2"/>
      <c r="P111" s="2"/>
      <c r="Q111" s="2"/>
      <c r="R111" s="130"/>
      <c r="S111" s="3" t="s">
        <v>834</v>
      </c>
      <c r="T111" s="46"/>
      <c r="U111" s="5" t="s">
        <v>809</v>
      </c>
      <c r="V111" s="39" t="s">
        <v>432</v>
      </c>
      <c r="W111" s="5" t="s">
        <v>437</v>
      </c>
      <c r="X111" s="5"/>
      <c r="Y111" s="5"/>
      <c r="Z111" s="30"/>
      <c r="AA111" s="5"/>
      <c r="AB111" s="300"/>
      <c r="AC111" s="300"/>
      <c r="AD111" s="92" t="s">
        <v>741</v>
      </c>
      <c r="AE111" s="7"/>
    </row>
    <row r="112" spans="1:31" ht="15.5" customHeight="1">
      <c r="A112" s="103">
        <v>1212199907704</v>
      </c>
      <c r="B112" s="28" t="s">
        <v>63</v>
      </c>
      <c r="C112" s="15" t="s">
        <v>69</v>
      </c>
      <c r="D112" s="36" t="s">
        <v>140</v>
      </c>
      <c r="E112" s="14" t="s">
        <v>218</v>
      </c>
      <c r="F112" s="16">
        <v>25</v>
      </c>
      <c r="G112" s="16" t="str">
        <f t="shared" si="3"/>
        <v>25 - 34 years</v>
      </c>
      <c r="H112" s="18">
        <v>36176</v>
      </c>
      <c r="I112" s="18"/>
      <c r="J112" s="2"/>
      <c r="K112" s="2" t="s">
        <v>378</v>
      </c>
      <c r="L112" s="118">
        <v>776880800</v>
      </c>
      <c r="M112" s="34"/>
      <c r="N112" s="3"/>
      <c r="O112" s="2"/>
      <c r="P112" s="2"/>
      <c r="Q112" s="2"/>
      <c r="R112" s="130"/>
      <c r="S112" s="3" t="s">
        <v>1188</v>
      </c>
      <c r="T112" s="46" t="s">
        <v>1184</v>
      </c>
      <c r="U112" s="5" t="s">
        <v>759</v>
      </c>
      <c r="V112" s="29" t="s">
        <v>432</v>
      </c>
      <c r="W112" s="5" t="s">
        <v>437</v>
      </c>
      <c r="X112" s="5"/>
      <c r="Y112" s="5">
        <v>60000</v>
      </c>
      <c r="Z112" s="30">
        <v>3</v>
      </c>
      <c r="AA112" s="5" t="s">
        <v>1204</v>
      </c>
      <c r="AB112" s="300" t="s">
        <v>1159</v>
      </c>
      <c r="AC112" s="300"/>
      <c r="AD112" s="92" t="s">
        <v>745</v>
      </c>
      <c r="AE112" s="7"/>
    </row>
    <row r="113" spans="1:31" ht="15.5" customHeight="1" thickBot="1">
      <c r="A113" s="131">
        <v>2765198406105</v>
      </c>
      <c r="B113" s="104" t="s">
        <v>63</v>
      </c>
      <c r="C113" s="132" t="s">
        <v>145</v>
      </c>
      <c r="D113" s="132" t="s">
        <v>144</v>
      </c>
      <c r="E113" s="105" t="s">
        <v>217</v>
      </c>
      <c r="F113" s="106">
        <v>39.094028826355526</v>
      </c>
      <c r="G113" s="106" t="str">
        <f t="shared" si="3"/>
        <v>&gt;= 35</v>
      </c>
      <c r="H113" s="107">
        <v>30976</v>
      </c>
      <c r="I113" s="107"/>
      <c r="J113" s="108"/>
      <c r="K113" s="108" t="s">
        <v>381</v>
      </c>
      <c r="L113" s="120">
        <v>774250583</v>
      </c>
      <c r="M113" s="109"/>
      <c r="N113" s="110" t="s">
        <v>535</v>
      </c>
      <c r="O113" s="108"/>
      <c r="P113" s="108"/>
      <c r="Q113" s="108"/>
      <c r="R113" s="291"/>
      <c r="S113" s="110"/>
      <c r="T113" s="111"/>
      <c r="U113" s="111" t="s">
        <v>1205</v>
      </c>
      <c r="V113" s="338" t="s">
        <v>432</v>
      </c>
      <c r="W113" s="111" t="s">
        <v>437</v>
      </c>
      <c r="X113" s="111"/>
      <c r="Y113" s="111"/>
      <c r="Z113" s="113"/>
      <c r="AA113" s="111"/>
      <c r="AB113" s="311"/>
      <c r="AC113" s="311"/>
      <c r="AD113" s="114" t="s">
        <v>748</v>
      </c>
      <c r="AE113" s="7"/>
    </row>
    <row r="114" spans="1:31" ht="15" thickTop="1"/>
  </sheetData>
  <autoFilter ref="A2:AE113" xr:uid="{00000000-0009-0000-0000-000000000000}">
    <filterColumn colId="21">
      <filters>
        <filter val="ENTRERENARIAT"/>
        <filter val="Inséré"/>
      </filters>
    </filterColumn>
  </autoFilter>
  <mergeCells count="3">
    <mergeCell ref="A1:M1"/>
    <mergeCell ref="S1:AA1"/>
    <mergeCell ref="AC1:AE1"/>
  </mergeCells>
  <conditionalFormatting sqref="L1:L1048576">
    <cfRule type="duplicateValues" dxfId="38" priority="4"/>
  </conditionalFormatting>
  <conditionalFormatting sqref="K1:K1048576">
    <cfRule type="duplicateValues" dxfId="37" priority="3"/>
  </conditionalFormatting>
  <conditionalFormatting sqref="A1:A1048576">
    <cfRule type="duplicateValues" dxfId="36" priority="2"/>
  </conditionalFormatting>
  <conditionalFormatting sqref="A3:A113">
    <cfRule type="duplicateValues" dxfId="35" priority="56"/>
  </conditionalFormatting>
  <hyperlinks>
    <hyperlink ref="K99" r:id="rId1" xr:uid="{00000000-0004-0000-0000-000000000000}"/>
    <hyperlink ref="K105" r:id="rId2" xr:uid="{00000000-0004-0000-0000-000001000000}"/>
    <hyperlink ref="K57" r:id="rId3" xr:uid="{00000000-0004-0000-0000-000002000000}"/>
    <hyperlink ref="AA100" r:id="rId4" xr:uid="{00000000-0004-0000-0000-000003000000}"/>
    <hyperlink ref="AD109" r:id="rId5" xr:uid="{66E4FEC4-8427-4415-9E51-B8D176735A55}"/>
    <hyperlink ref="AD108" r:id="rId6" xr:uid="{F26D0427-5BB2-46DB-974F-9C25BB567101}"/>
  </hyperlinks>
  <pageMargins left="0.7" right="0.7" top="0.75" bottom="0.75" header="0.3" footer="0.3"/>
  <pageSetup paperSize="9" orientation="portrait" r:id="rId7"/>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5"/>
  <sheetViews>
    <sheetView topLeftCell="A13" workbookViewId="0">
      <selection activeCell="E20" sqref="E20"/>
    </sheetView>
  </sheetViews>
  <sheetFormatPr baseColWidth="10" defaultRowHeight="14.5"/>
  <cols>
    <col min="1" max="1" width="35.26953125" bestFit="1" customWidth="1"/>
    <col min="2" max="2" width="16.08984375" customWidth="1"/>
    <col min="3" max="3" width="4.453125" customWidth="1"/>
    <col min="4" max="4" width="3.7265625" customWidth="1"/>
    <col min="5" max="5" width="35.453125" bestFit="1" customWidth="1"/>
    <col min="6" max="6" width="9.54296875" customWidth="1"/>
    <col min="7" max="7" width="8.81640625" customWidth="1"/>
    <col min="8" max="8" width="7" customWidth="1"/>
    <col min="9" max="9" width="9.54296875" customWidth="1"/>
    <col min="10" max="10" width="19.1796875" bestFit="1" customWidth="1"/>
    <col min="11" max="11" width="5.36328125" customWidth="1"/>
    <col min="12" max="12" width="11.7265625" bestFit="1" customWidth="1"/>
  </cols>
  <sheetData>
    <row r="1" spans="1:5" ht="28.5">
      <c r="A1" s="341" t="s">
        <v>1215</v>
      </c>
    </row>
    <row r="2" spans="1:5">
      <c r="A2" t="s">
        <v>1212</v>
      </c>
    </row>
    <row r="3" spans="1:5">
      <c r="A3" t="s">
        <v>1213</v>
      </c>
    </row>
    <row r="4" spans="1:5">
      <c r="A4" t="s">
        <v>1214</v>
      </c>
    </row>
    <row r="6" spans="1:5">
      <c r="A6" s="116" t="s">
        <v>775</v>
      </c>
      <c r="B6" t="s">
        <v>774</v>
      </c>
      <c r="E6" t="s">
        <v>1217</v>
      </c>
    </row>
    <row r="7" spans="1:5">
      <c r="A7" s="117" t="s">
        <v>1208</v>
      </c>
      <c r="B7" s="115">
        <v>3</v>
      </c>
    </row>
    <row r="8" spans="1:5">
      <c r="A8" s="117" t="s">
        <v>432</v>
      </c>
      <c r="B8" s="115">
        <v>101</v>
      </c>
    </row>
    <row r="9" spans="1:5">
      <c r="A9" s="117" t="s">
        <v>1210</v>
      </c>
      <c r="B9" s="115">
        <v>7</v>
      </c>
    </row>
    <row r="10" spans="1:5">
      <c r="A10" s="117" t="s">
        <v>776</v>
      </c>
      <c r="B10" s="115">
        <v>111</v>
      </c>
    </row>
    <row r="14" spans="1:5">
      <c r="A14" s="116" t="s">
        <v>775</v>
      </c>
      <c r="B14" t="s">
        <v>774</v>
      </c>
    </row>
    <row r="15" spans="1:5">
      <c r="A15" s="117" t="s">
        <v>445</v>
      </c>
      <c r="B15" s="115">
        <v>6</v>
      </c>
    </row>
    <row r="16" spans="1:5">
      <c r="A16" s="117" t="s">
        <v>1171</v>
      </c>
      <c r="B16" s="115">
        <v>1</v>
      </c>
    </row>
    <row r="17" spans="1:2">
      <c r="A17" s="117" t="s">
        <v>751</v>
      </c>
      <c r="B17" s="115">
        <v>4</v>
      </c>
    </row>
    <row r="18" spans="1:2">
      <c r="A18" s="117" t="s">
        <v>627</v>
      </c>
      <c r="B18" s="115">
        <v>1</v>
      </c>
    </row>
    <row r="19" spans="1:2">
      <c r="A19" s="117" t="s">
        <v>438</v>
      </c>
      <c r="B19" s="115">
        <v>3</v>
      </c>
    </row>
    <row r="20" spans="1:2">
      <c r="A20" s="117" t="s">
        <v>459</v>
      </c>
      <c r="B20" s="115">
        <v>3</v>
      </c>
    </row>
    <row r="21" spans="1:2">
      <c r="A21" s="117" t="s">
        <v>437</v>
      </c>
      <c r="B21" s="115">
        <v>86</v>
      </c>
    </row>
    <row r="22" spans="1:2">
      <c r="A22" s="117" t="s">
        <v>776</v>
      </c>
      <c r="B22" s="115">
        <v>104</v>
      </c>
    </row>
    <row r="25" spans="1:2">
      <c r="A25" s="117" t="s">
        <v>1216</v>
      </c>
    </row>
  </sheetData>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8"/>
  <sheetViews>
    <sheetView zoomScale="80" zoomScaleNormal="80" workbookViewId="0">
      <selection sqref="A1:XFD1"/>
    </sheetView>
  </sheetViews>
  <sheetFormatPr baseColWidth="10" defaultRowHeight="14.5"/>
  <cols>
    <col min="1" max="1" width="13.26953125" customWidth="1"/>
    <col min="2" max="2" width="8.36328125" bestFit="1" customWidth="1"/>
    <col min="3" max="3" width="17" bestFit="1" customWidth="1"/>
    <col min="4" max="4" width="18.08984375" bestFit="1" customWidth="1"/>
    <col min="5" max="5" width="13.54296875" bestFit="1" customWidth="1"/>
    <col min="6" max="6" width="19.6328125" bestFit="1" customWidth="1"/>
    <col min="7" max="7" width="13.08984375" bestFit="1" customWidth="1"/>
    <col min="8" max="8" width="40.54296875" bestFit="1" customWidth="1"/>
  </cols>
  <sheetData>
    <row r="1" spans="1:8" s="1" customFormat="1" ht="30" thickTop="1" thickBot="1">
      <c r="A1" s="22" t="s">
        <v>2</v>
      </c>
      <c r="B1" s="22" t="s">
        <v>0</v>
      </c>
      <c r="C1" s="22" t="s">
        <v>1</v>
      </c>
      <c r="D1" s="22" t="s">
        <v>23</v>
      </c>
      <c r="E1" s="22" t="s">
        <v>9</v>
      </c>
      <c r="F1" s="22" t="s">
        <v>1194</v>
      </c>
      <c r="G1" s="22" t="s">
        <v>1193</v>
      </c>
      <c r="H1" s="329" t="s">
        <v>1172</v>
      </c>
    </row>
    <row r="2" spans="1:8" ht="29.5" thickTop="1">
      <c r="A2" s="13" t="s">
        <v>24</v>
      </c>
      <c r="B2" s="14" t="s">
        <v>32</v>
      </c>
      <c r="C2" s="14" t="s">
        <v>31</v>
      </c>
      <c r="D2" s="2" t="s">
        <v>318</v>
      </c>
      <c r="E2" s="119">
        <v>770863907</v>
      </c>
      <c r="F2" s="47" t="s">
        <v>1196</v>
      </c>
      <c r="G2" s="29"/>
      <c r="H2" s="332"/>
    </row>
    <row r="3" spans="1:8" ht="29">
      <c r="A3" s="13" t="s">
        <v>24</v>
      </c>
      <c r="B3" s="14" t="s">
        <v>46</v>
      </c>
      <c r="C3" s="14" t="s">
        <v>45</v>
      </c>
      <c r="D3" s="2" t="s">
        <v>325</v>
      </c>
      <c r="E3" s="118">
        <v>772882167</v>
      </c>
      <c r="F3" s="48" t="s">
        <v>1197</v>
      </c>
      <c r="G3" s="29"/>
      <c r="H3" s="332"/>
    </row>
    <row r="4" spans="1:8" ht="29">
      <c r="A4" s="37" t="s">
        <v>150</v>
      </c>
      <c r="B4" s="15" t="s">
        <v>467</v>
      </c>
      <c r="C4" s="15" t="s">
        <v>468</v>
      </c>
      <c r="D4" s="2" t="s">
        <v>415</v>
      </c>
      <c r="E4" s="119">
        <v>785820978</v>
      </c>
      <c r="F4" s="335" t="s">
        <v>1195</v>
      </c>
      <c r="G4" s="39" t="s">
        <v>1189</v>
      </c>
      <c r="H4" s="330" t="s">
        <v>1180</v>
      </c>
    </row>
    <row r="5" spans="1:8" ht="29">
      <c r="A5" s="37" t="s">
        <v>150</v>
      </c>
      <c r="B5" s="15" t="s">
        <v>209</v>
      </c>
      <c r="C5" s="15" t="s">
        <v>134</v>
      </c>
      <c r="D5" s="2" t="s">
        <v>422</v>
      </c>
      <c r="E5" s="119">
        <v>785944489</v>
      </c>
      <c r="F5" s="47" t="s">
        <v>1195</v>
      </c>
      <c r="G5" s="29"/>
      <c r="H5" s="332" t="s">
        <v>1174</v>
      </c>
    </row>
    <row r="6" spans="1:8" ht="29">
      <c r="A6" s="37" t="s">
        <v>150</v>
      </c>
      <c r="B6" s="15" t="s">
        <v>214</v>
      </c>
      <c r="C6" s="15" t="s">
        <v>134</v>
      </c>
      <c r="D6" s="2" t="s">
        <v>426</v>
      </c>
      <c r="E6" s="119">
        <v>775030863</v>
      </c>
      <c r="F6" s="47" t="s">
        <v>1195</v>
      </c>
      <c r="G6" s="29" t="s">
        <v>1144</v>
      </c>
      <c r="H6" s="332" t="s">
        <v>1173</v>
      </c>
    </row>
    <row r="7" spans="1:8" ht="29">
      <c r="A7" s="37" t="s">
        <v>150</v>
      </c>
      <c r="B7" s="15" t="s">
        <v>159</v>
      </c>
      <c r="C7" s="15" t="s">
        <v>160</v>
      </c>
      <c r="D7" s="2" t="s">
        <v>389</v>
      </c>
      <c r="E7" s="118">
        <v>776788298</v>
      </c>
      <c r="F7" s="47" t="s">
        <v>1196</v>
      </c>
      <c r="G7" s="29" t="s">
        <v>1189</v>
      </c>
      <c r="H7" s="332"/>
    </row>
    <row r="8" spans="1:8" ht="29">
      <c r="A8" s="37" t="s">
        <v>150</v>
      </c>
      <c r="B8" s="15" t="s">
        <v>26</v>
      </c>
      <c r="C8" s="15" t="s">
        <v>172</v>
      </c>
      <c r="D8" s="2" t="s">
        <v>396</v>
      </c>
      <c r="E8" s="118">
        <v>772717905</v>
      </c>
      <c r="F8" s="336" t="s">
        <v>1195</v>
      </c>
      <c r="G8" s="39" t="s">
        <v>1187</v>
      </c>
      <c r="H8" s="332" t="s">
        <v>1175</v>
      </c>
    </row>
    <row r="9" spans="1:8" ht="29">
      <c r="A9" s="37" t="s">
        <v>150</v>
      </c>
      <c r="B9" s="15" t="s">
        <v>44</v>
      </c>
      <c r="C9" s="15" t="s">
        <v>178</v>
      </c>
      <c r="D9" s="2" t="s">
        <v>400</v>
      </c>
      <c r="E9" s="118">
        <v>771143226</v>
      </c>
      <c r="F9" s="47" t="s">
        <v>1196</v>
      </c>
      <c r="G9" s="39" t="s">
        <v>1185</v>
      </c>
      <c r="H9" s="332"/>
    </row>
    <row r="10" spans="1:8" ht="29">
      <c r="A10" s="78" t="s">
        <v>150</v>
      </c>
      <c r="B10" s="79" t="s">
        <v>185</v>
      </c>
      <c r="C10" s="79" t="s">
        <v>184</v>
      </c>
      <c r="D10" s="53" t="s">
        <v>405</v>
      </c>
      <c r="E10" s="119">
        <v>783264999</v>
      </c>
      <c r="F10" s="335" t="s">
        <v>1195</v>
      </c>
      <c r="G10" s="326" t="s">
        <v>1161</v>
      </c>
      <c r="H10" s="330" t="s">
        <v>1179</v>
      </c>
    </row>
    <row r="11" spans="1:8" ht="29">
      <c r="A11" s="37" t="s">
        <v>150</v>
      </c>
      <c r="B11" s="15" t="s">
        <v>34</v>
      </c>
      <c r="C11" s="15" t="s">
        <v>192</v>
      </c>
      <c r="D11" s="51" t="s">
        <v>792</v>
      </c>
      <c r="E11" s="119">
        <v>774850630</v>
      </c>
      <c r="F11" s="47" t="s">
        <v>1196</v>
      </c>
      <c r="G11" s="29"/>
      <c r="H11" s="332"/>
    </row>
    <row r="12" spans="1:8" ht="29">
      <c r="A12" s="37" t="s">
        <v>150</v>
      </c>
      <c r="B12" s="15" t="s">
        <v>196</v>
      </c>
      <c r="C12" s="15" t="s">
        <v>195</v>
      </c>
      <c r="D12" s="2" t="s">
        <v>412</v>
      </c>
      <c r="E12" s="118">
        <v>783845870</v>
      </c>
      <c r="F12" s="48" t="s">
        <v>1195</v>
      </c>
      <c r="G12" s="29" t="s">
        <v>1144</v>
      </c>
      <c r="H12" s="332" t="s">
        <v>1176</v>
      </c>
    </row>
    <row r="13" spans="1:8" ht="29">
      <c r="A13" s="78" t="s">
        <v>150</v>
      </c>
      <c r="B13" s="79" t="s">
        <v>198</v>
      </c>
      <c r="C13" s="79" t="s">
        <v>197</v>
      </c>
      <c r="D13" s="53" t="s">
        <v>413</v>
      </c>
      <c r="E13" s="119">
        <v>786072276</v>
      </c>
      <c r="F13" s="335" t="s">
        <v>1195</v>
      </c>
      <c r="G13" s="326" t="s">
        <v>1161</v>
      </c>
      <c r="H13" s="330" t="s">
        <v>1181</v>
      </c>
    </row>
    <row r="14" spans="1:8" ht="29">
      <c r="A14" s="37" t="s">
        <v>150</v>
      </c>
      <c r="B14" s="15" t="s">
        <v>202</v>
      </c>
      <c r="C14" s="15" t="s">
        <v>96</v>
      </c>
      <c r="D14" s="2" t="s">
        <v>417</v>
      </c>
      <c r="E14" s="118">
        <v>771949877</v>
      </c>
      <c r="F14" s="336" t="s">
        <v>1195</v>
      </c>
      <c r="G14" s="39" t="s">
        <v>1190</v>
      </c>
      <c r="H14" s="330" t="s">
        <v>1180</v>
      </c>
    </row>
    <row r="15" spans="1:8" ht="29">
      <c r="A15" s="37" t="s">
        <v>150</v>
      </c>
      <c r="B15" s="15" t="s">
        <v>205</v>
      </c>
      <c r="C15" s="15" t="s">
        <v>153</v>
      </c>
      <c r="D15" s="2" t="s">
        <v>419</v>
      </c>
      <c r="E15" s="118">
        <v>776197880</v>
      </c>
      <c r="F15" s="47" t="s">
        <v>1196</v>
      </c>
      <c r="G15" s="29" t="s">
        <v>1191</v>
      </c>
      <c r="H15" s="332"/>
    </row>
    <row r="16" spans="1:8" ht="29">
      <c r="A16" s="37" t="s">
        <v>150</v>
      </c>
      <c r="B16" s="15" t="s">
        <v>44</v>
      </c>
      <c r="C16" s="15" t="s">
        <v>206</v>
      </c>
      <c r="D16" s="2" t="s">
        <v>420</v>
      </c>
      <c r="E16" s="118">
        <v>777967105</v>
      </c>
      <c r="F16" s="47" t="s">
        <v>1196</v>
      </c>
      <c r="G16" s="29"/>
      <c r="H16" s="332"/>
    </row>
    <row r="17" spans="1:8" ht="29">
      <c r="A17" s="37" t="s">
        <v>150</v>
      </c>
      <c r="B17" s="15" t="s">
        <v>213</v>
      </c>
      <c r="C17" s="36" t="s">
        <v>212</v>
      </c>
      <c r="D17" s="2" t="s">
        <v>425</v>
      </c>
      <c r="E17" s="118">
        <v>779058155</v>
      </c>
      <c r="F17" s="48" t="s">
        <v>1195</v>
      </c>
      <c r="G17" s="333" t="s">
        <v>1161</v>
      </c>
      <c r="H17" s="332" t="s">
        <v>1178</v>
      </c>
    </row>
    <row r="18" spans="1:8" ht="29">
      <c r="A18" s="28" t="s">
        <v>63</v>
      </c>
      <c r="B18" s="15" t="s">
        <v>108</v>
      </c>
      <c r="C18" s="36" t="s">
        <v>107</v>
      </c>
      <c r="D18" s="2" t="s">
        <v>356</v>
      </c>
      <c r="E18" s="118">
        <v>773423153</v>
      </c>
      <c r="F18" s="336" t="s">
        <v>1195</v>
      </c>
      <c r="G18" s="39" t="s">
        <v>1185</v>
      </c>
      <c r="H18" s="332" t="s">
        <v>1177</v>
      </c>
    </row>
    <row r="19" spans="1:8" ht="29">
      <c r="A19" s="28" t="s">
        <v>63</v>
      </c>
      <c r="B19" s="15" t="s">
        <v>130</v>
      </c>
      <c r="C19" s="15" t="s">
        <v>129</v>
      </c>
      <c r="D19" s="2" t="s">
        <v>370</v>
      </c>
      <c r="E19" s="118">
        <v>783269689</v>
      </c>
      <c r="F19" s="47" t="s">
        <v>1196</v>
      </c>
      <c r="G19" s="39" t="s">
        <v>1187</v>
      </c>
      <c r="H19" s="332"/>
    </row>
    <row r="20" spans="1:8" ht="29">
      <c r="A20" s="28" t="s">
        <v>63</v>
      </c>
      <c r="B20" s="15" t="s">
        <v>105</v>
      </c>
      <c r="C20" s="15" t="s">
        <v>104</v>
      </c>
      <c r="D20" s="2" t="s">
        <v>354</v>
      </c>
      <c r="E20" s="118">
        <v>773552541</v>
      </c>
      <c r="F20" s="47" t="s">
        <v>1196</v>
      </c>
      <c r="G20" s="39" t="s">
        <v>1185</v>
      </c>
      <c r="H20" s="331"/>
    </row>
    <row r="21" spans="1:8" ht="29">
      <c r="A21" s="28" t="s">
        <v>63</v>
      </c>
      <c r="B21" s="15" t="s">
        <v>112</v>
      </c>
      <c r="C21" s="15" t="s">
        <v>111</v>
      </c>
      <c r="D21" s="2" t="s">
        <v>358</v>
      </c>
      <c r="E21" s="118">
        <v>778592710</v>
      </c>
      <c r="F21" s="47" t="s">
        <v>1196</v>
      </c>
      <c r="G21" s="326" t="s">
        <v>1161</v>
      </c>
      <c r="H21" s="330"/>
    </row>
    <row r="22" spans="1:8" ht="29">
      <c r="A22" s="28" t="s">
        <v>63</v>
      </c>
      <c r="B22" s="15" t="s">
        <v>59</v>
      </c>
      <c r="C22" s="15" t="s">
        <v>113</v>
      </c>
      <c r="D22" s="2" t="s">
        <v>359</v>
      </c>
      <c r="E22" s="118">
        <v>774773687</v>
      </c>
      <c r="F22" s="47" t="s">
        <v>1196</v>
      </c>
      <c r="G22" s="326" t="s">
        <v>1161</v>
      </c>
      <c r="H22" s="330"/>
    </row>
    <row r="23" spans="1:8" ht="29">
      <c r="A23" s="28" t="s">
        <v>63</v>
      </c>
      <c r="B23" s="15" t="s">
        <v>117</v>
      </c>
      <c r="C23" s="15" t="s">
        <v>47</v>
      </c>
      <c r="D23" s="2" t="s">
        <v>362</v>
      </c>
      <c r="E23" s="118">
        <v>772344903</v>
      </c>
      <c r="F23" s="47" t="s">
        <v>1196</v>
      </c>
      <c r="G23" s="29"/>
      <c r="H23" s="332"/>
    </row>
    <row r="24" spans="1:8" ht="29">
      <c r="A24" s="28" t="s">
        <v>63</v>
      </c>
      <c r="B24" s="15" t="s">
        <v>119</v>
      </c>
      <c r="C24" s="15" t="s">
        <v>118</v>
      </c>
      <c r="D24" s="2" t="s">
        <v>363</v>
      </c>
      <c r="E24" s="118">
        <v>770956230</v>
      </c>
      <c r="F24" s="47" t="s">
        <v>1196</v>
      </c>
      <c r="G24" s="39" t="s">
        <v>1192</v>
      </c>
      <c r="H24" s="330"/>
    </row>
    <row r="25" spans="1:8" ht="29">
      <c r="A25" s="28" t="s">
        <v>63</v>
      </c>
      <c r="B25" s="133" t="s">
        <v>135</v>
      </c>
      <c r="C25" s="133" t="s">
        <v>134</v>
      </c>
      <c r="D25" s="2" t="s">
        <v>374</v>
      </c>
      <c r="E25" s="118">
        <v>784785690</v>
      </c>
      <c r="F25" s="47" t="s">
        <v>1196</v>
      </c>
      <c r="G25" s="326" t="s">
        <v>1161</v>
      </c>
      <c r="H25" s="330"/>
    </row>
    <row r="26" spans="1:8" ht="29.5" thickBot="1">
      <c r="A26" s="28" t="s">
        <v>63</v>
      </c>
      <c r="B26" s="15" t="s">
        <v>69</v>
      </c>
      <c r="C26" s="36" t="s">
        <v>140</v>
      </c>
      <c r="D26" s="2" t="s">
        <v>378</v>
      </c>
      <c r="E26" s="118">
        <v>776880800</v>
      </c>
      <c r="F26" s="47" t="s">
        <v>1196</v>
      </c>
      <c r="G26" s="112" t="s">
        <v>1187</v>
      </c>
      <c r="H26" s="330"/>
    </row>
    <row r="27" spans="1:8" ht="30" thickTop="1" thickBot="1">
      <c r="A27" s="104" t="s">
        <v>63</v>
      </c>
      <c r="B27" s="132" t="s">
        <v>145</v>
      </c>
      <c r="C27" s="132" t="s">
        <v>144</v>
      </c>
      <c r="D27" s="108" t="s">
        <v>381</v>
      </c>
      <c r="E27" s="120">
        <v>774250583</v>
      </c>
      <c r="F27" s="337" t="s">
        <v>1195</v>
      </c>
      <c r="G27" s="112" t="s">
        <v>1187</v>
      </c>
      <c r="H27" s="334" t="s">
        <v>1179</v>
      </c>
    </row>
    <row r="28" spans="1:8" ht="15" thickTop="1"/>
  </sheetData>
  <conditionalFormatting sqref="E1:E27">
    <cfRule type="duplicateValues" dxfId="34" priority="2"/>
  </conditionalFormatting>
  <conditionalFormatting sqref="D1:D27">
    <cfRule type="duplicateValues" dxfId="33" priority="1"/>
  </conditionalFormatting>
  <hyperlinks>
    <hyperlink ref="D11"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66"/>
  <sheetViews>
    <sheetView workbookViewId="0">
      <pane xSplit="4" ySplit="1" topLeftCell="Q2" activePane="bottomRight" state="frozen"/>
      <selection pane="topRight" activeCell="D1" sqref="D1"/>
      <selection pane="bottomLeft" activeCell="A2" sqref="A2"/>
      <selection pane="bottomRight" activeCell="F8" sqref="F8"/>
    </sheetView>
  </sheetViews>
  <sheetFormatPr baseColWidth="10" defaultRowHeight="14"/>
  <cols>
    <col min="1" max="1" width="18.36328125" style="176" bestFit="1" customWidth="1"/>
    <col min="2" max="2" width="10.90625" style="176"/>
    <col min="3" max="3" width="23" style="176" customWidth="1"/>
    <col min="4" max="4" width="10.90625" style="176"/>
    <col min="5" max="5" width="9.453125" style="176" customWidth="1"/>
    <col min="6" max="6" width="18.6328125" style="176" bestFit="1" customWidth="1"/>
    <col min="7" max="7" width="15.36328125" style="176" customWidth="1"/>
    <col min="8" max="8" width="16.36328125" style="176" customWidth="1"/>
    <col min="9" max="9" width="22.1796875" style="189" customWidth="1"/>
    <col min="10" max="10" width="31.7265625" style="176" customWidth="1"/>
    <col min="11" max="11" width="22" style="176" customWidth="1"/>
    <col min="12" max="12" width="16.81640625" style="176" customWidth="1"/>
    <col min="13" max="13" width="17.54296875" style="176" customWidth="1"/>
    <col min="14" max="14" width="10.90625" style="176"/>
    <col min="15" max="15" width="17.36328125" style="176" customWidth="1"/>
    <col min="16" max="16" width="17.453125" style="176" customWidth="1"/>
    <col min="17" max="17" width="14.54296875" style="176" customWidth="1"/>
    <col min="18" max="18" width="16.1796875" style="176" customWidth="1"/>
    <col min="19" max="19" width="19.1796875" style="176" customWidth="1"/>
    <col min="20" max="16384" width="10.90625" style="176"/>
  </cols>
  <sheetData>
    <row r="1" spans="1:18" ht="30" thickTop="1" thickBot="1">
      <c r="A1" s="237" t="s">
        <v>841</v>
      </c>
      <c r="B1" s="237" t="s">
        <v>0</v>
      </c>
      <c r="C1" s="237" t="s">
        <v>1</v>
      </c>
      <c r="D1" s="237" t="s">
        <v>3</v>
      </c>
      <c r="E1" s="237" t="s">
        <v>840</v>
      </c>
      <c r="F1" s="237" t="s">
        <v>960</v>
      </c>
      <c r="G1" s="237" t="s">
        <v>961</v>
      </c>
      <c r="H1" s="237" t="s">
        <v>6</v>
      </c>
      <c r="I1" s="237" t="s">
        <v>962</v>
      </c>
      <c r="J1" s="238" t="s">
        <v>963</v>
      </c>
      <c r="K1" s="239" t="s">
        <v>21</v>
      </c>
      <c r="L1" s="239" t="s">
        <v>15</v>
      </c>
      <c r="M1" s="249" t="s">
        <v>17</v>
      </c>
      <c r="N1" s="239" t="s">
        <v>16</v>
      </c>
      <c r="O1" s="240" t="s">
        <v>18</v>
      </c>
      <c r="P1" s="239" t="s">
        <v>19</v>
      </c>
      <c r="Q1" s="239" t="s">
        <v>20</v>
      </c>
      <c r="R1" s="241" t="s">
        <v>435</v>
      </c>
    </row>
    <row r="2" spans="1:18" ht="15" thickTop="1" thickBot="1">
      <c r="A2" s="259">
        <v>1895200001483</v>
      </c>
      <c r="B2" s="186" t="s">
        <v>964</v>
      </c>
      <c r="C2" s="186" t="s">
        <v>72</v>
      </c>
      <c r="D2" s="186" t="s">
        <v>965</v>
      </c>
      <c r="E2" s="186"/>
      <c r="F2" s="187">
        <v>36766</v>
      </c>
      <c r="G2" s="186" t="s">
        <v>966</v>
      </c>
      <c r="H2" s="189"/>
      <c r="I2" s="186" t="s">
        <v>967</v>
      </c>
      <c r="J2" s="225">
        <v>771299132</v>
      </c>
      <c r="K2" s="234"/>
      <c r="L2" s="242"/>
      <c r="M2" s="250"/>
      <c r="N2" s="245"/>
      <c r="O2" s="235"/>
      <c r="P2" s="235"/>
      <c r="Q2" s="235"/>
      <c r="R2" s="236"/>
    </row>
    <row r="3" spans="1:18" ht="14.5" thickBot="1">
      <c r="A3" s="260">
        <v>1271199400296</v>
      </c>
      <c r="B3" s="177" t="s">
        <v>598</v>
      </c>
      <c r="C3" s="177" t="s">
        <v>968</v>
      </c>
      <c r="D3" s="177" t="s">
        <v>965</v>
      </c>
      <c r="E3" s="177"/>
      <c r="F3" s="178">
        <v>34427</v>
      </c>
      <c r="G3" s="177" t="s">
        <v>969</v>
      </c>
      <c r="H3" s="189"/>
      <c r="I3" s="177" t="s">
        <v>970</v>
      </c>
      <c r="J3" s="222">
        <v>771641403</v>
      </c>
      <c r="K3" s="227"/>
      <c r="L3" s="243"/>
      <c r="M3" s="251"/>
      <c r="N3" s="246"/>
      <c r="O3" s="226"/>
      <c r="P3" s="226"/>
      <c r="Q3" s="226"/>
      <c r="R3" s="228"/>
    </row>
    <row r="4" spans="1:18" ht="14.5" thickBot="1">
      <c r="A4" s="260">
        <v>1895200001560</v>
      </c>
      <c r="B4" s="177" t="s">
        <v>972</v>
      </c>
      <c r="C4" s="177" t="s">
        <v>971</v>
      </c>
      <c r="D4" s="177" t="s">
        <v>965</v>
      </c>
      <c r="E4" s="177"/>
      <c r="F4" s="178">
        <v>36793</v>
      </c>
      <c r="G4" s="177" t="s">
        <v>966</v>
      </c>
      <c r="H4" s="189"/>
      <c r="I4" s="177" t="s">
        <v>973</v>
      </c>
      <c r="J4" s="222">
        <v>783598348</v>
      </c>
      <c r="K4" s="227"/>
      <c r="L4" s="243"/>
      <c r="M4" s="251"/>
      <c r="N4" s="246"/>
      <c r="O4" s="226"/>
      <c r="P4" s="226"/>
      <c r="Q4" s="226"/>
      <c r="R4" s="228"/>
    </row>
    <row r="5" spans="1:18" ht="14.5" thickBot="1">
      <c r="A5" s="260">
        <v>1340199500224</v>
      </c>
      <c r="B5" s="177" t="s">
        <v>974</v>
      </c>
      <c r="C5" s="177" t="s">
        <v>211</v>
      </c>
      <c r="D5" s="177" t="s">
        <v>965</v>
      </c>
      <c r="E5" s="177"/>
      <c r="F5" s="178">
        <v>34822</v>
      </c>
      <c r="G5" s="177" t="s">
        <v>975</v>
      </c>
      <c r="H5" s="189"/>
      <c r="I5" s="177" t="s">
        <v>976</v>
      </c>
      <c r="J5" s="222">
        <v>774329845</v>
      </c>
      <c r="K5" s="227"/>
      <c r="L5" s="243"/>
      <c r="M5" s="251"/>
      <c r="N5" s="246"/>
      <c r="O5" s="226"/>
      <c r="P5" s="226"/>
      <c r="Q5" s="226"/>
      <c r="R5" s="228"/>
    </row>
    <row r="6" spans="1:18" ht="14.5" thickBot="1">
      <c r="A6" s="260">
        <v>1261199000527</v>
      </c>
      <c r="B6" s="177" t="s">
        <v>190</v>
      </c>
      <c r="C6" s="177" t="s">
        <v>96</v>
      </c>
      <c r="D6" s="177" t="s">
        <v>977</v>
      </c>
      <c r="E6" s="177"/>
      <c r="F6" s="178">
        <v>32937</v>
      </c>
      <c r="G6" s="177" t="s">
        <v>978</v>
      </c>
      <c r="H6" s="189"/>
      <c r="I6" s="177" t="s">
        <v>979</v>
      </c>
      <c r="J6" s="222" t="s">
        <v>980</v>
      </c>
      <c r="K6" s="227"/>
      <c r="L6" s="243"/>
      <c r="M6" s="251"/>
      <c r="N6" s="246"/>
      <c r="O6" s="226"/>
      <c r="P6" s="226"/>
      <c r="Q6" s="226"/>
      <c r="R6" s="228"/>
    </row>
    <row r="7" spans="1:18" ht="14.5" thickBot="1">
      <c r="A7" s="260">
        <v>2675199207827</v>
      </c>
      <c r="B7" s="177" t="s">
        <v>610</v>
      </c>
      <c r="C7" s="177" t="s">
        <v>134</v>
      </c>
      <c r="D7" s="177" t="s">
        <v>977</v>
      </c>
      <c r="E7" s="177"/>
      <c r="F7" s="178">
        <v>33911</v>
      </c>
      <c r="G7" s="177" t="s">
        <v>981</v>
      </c>
      <c r="H7" s="189"/>
      <c r="I7" s="177" t="s">
        <v>982</v>
      </c>
      <c r="J7" s="222">
        <v>777849376</v>
      </c>
      <c r="K7" s="227"/>
      <c r="L7" s="243"/>
      <c r="M7" s="251"/>
      <c r="N7" s="246"/>
      <c r="O7" s="226"/>
      <c r="P7" s="226"/>
      <c r="Q7" s="226"/>
      <c r="R7" s="228"/>
    </row>
    <row r="8" spans="1:18" ht="14.5" thickBot="1">
      <c r="A8" s="260">
        <v>2765201201040</v>
      </c>
      <c r="B8" s="177" t="s">
        <v>984</v>
      </c>
      <c r="C8" s="177" t="s">
        <v>983</v>
      </c>
      <c r="D8" s="177" t="s">
        <v>977</v>
      </c>
      <c r="E8" s="177"/>
      <c r="F8" s="178">
        <v>35357</v>
      </c>
      <c r="G8" s="177" t="s">
        <v>985</v>
      </c>
      <c r="H8" s="189"/>
      <c r="I8" s="177" t="s">
        <v>986</v>
      </c>
      <c r="J8" s="222">
        <v>778048805</v>
      </c>
      <c r="K8" s="227"/>
      <c r="L8" s="243"/>
      <c r="M8" s="251"/>
      <c r="N8" s="246"/>
      <c r="O8" s="226"/>
      <c r="P8" s="226"/>
      <c r="Q8" s="226"/>
      <c r="R8" s="228"/>
    </row>
    <row r="9" spans="1:18" ht="14.5" thickBot="1">
      <c r="A9" s="260">
        <v>2651200300052</v>
      </c>
      <c r="B9" s="177" t="s">
        <v>30</v>
      </c>
      <c r="C9" s="177" t="s">
        <v>987</v>
      </c>
      <c r="D9" s="177" t="s">
        <v>977</v>
      </c>
      <c r="E9" s="177"/>
      <c r="F9" s="178">
        <v>33041</v>
      </c>
      <c r="G9" s="177" t="s">
        <v>988</v>
      </c>
      <c r="H9" s="189"/>
      <c r="I9" s="177" t="s">
        <v>989</v>
      </c>
      <c r="J9" s="222">
        <v>772060621</v>
      </c>
      <c r="K9" s="227"/>
      <c r="L9" s="243"/>
      <c r="M9" s="251"/>
      <c r="N9" s="246"/>
      <c r="O9" s="226"/>
      <c r="P9" s="226"/>
      <c r="Q9" s="226"/>
      <c r="R9" s="228"/>
    </row>
    <row r="10" spans="1:18" ht="14.5" thickBot="1">
      <c r="A10" s="260">
        <v>1741200201710</v>
      </c>
      <c r="B10" s="177" t="s">
        <v>34</v>
      </c>
      <c r="C10" s="177" t="s">
        <v>990</v>
      </c>
      <c r="D10" s="177" t="s">
        <v>965</v>
      </c>
      <c r="E10" s="177"/>
      <c r="F10" s="178">
        <v>35810</v>
      </c>
      <c r="G10" s="177" t="s">
        <v>991</v>
      </c>
      <c r="H10" s="189"/>
      <c r="I10" s="177" t="s">
        <v>992</v>
      </c>
      <c r="J10" s="222">
        <v>776199812</v>
      </c>
      <c r="K10" s="227"/>
      <c r="L10" s="243"/>
      <c r="M10" s="251"/>
      <c r="N10" s="246"/>
      <c r="O10" s="226"/>
      <c r="P10" s="226"/>
      <c r="Q10" s="226"/>
      <c r="R10" s="228"/>
    </row>
    <row r="11" spans="1:18" ht="14.5" thickBot="1">
      <c r="A11" s="260">
        <v>2757199600324</v>
      </c>
      <c r="B11" s="177" t="s">
        <v>993</v>
      </c>
      <c r="C11" s="177" t="s">
        <v>54</v>
      </c>
      <c r="D11" s="177" t="s">
        <v>977</v>
      </c>
      <c r="E11" s="177"/>
      <c r="F11" s="178">
        <v>35114</v>
      </c>
      <c r="G11" s="177" t="s">
        <v>966</v>
      </c>
      <c r="H11" s="189"/>
      <c r="I11" s="177" t="s">
        <v>994</v>
      </c>
      <c r="J11" s="222">
        <v>772834186</v>
      </c>
      <c r="K11" s="227"/>
      <c r="L11" s="243"/>
      <c r="M11" s="251"/>
      <c r="N11" s="246"/>
      <c r="O11" s="226"/>
      <c r="P11" s="226"/>
      <c r="Q11" s="226"/>
      <c r="R11" s="228"/>
    </row>
    <row r="12" spans="1:18" ht="14.5" thickBot="1">
      <c r="A12" s="261">
        <v>1648199203686</v>
      </c>
      <c r="B12" s="179" t="s">
        <v>101</v>
      </c>
      <c r="C12" s="179" t="s">
        <v>995</v>
      </c>
      <c r="D12" s="179" t="s">
        <v>965</v>
      </c>
      <c r="E12" s="179"/>
      <c r="F12" s="180">
        <v>33758</v>
      </c>
      <c r="G12" s="179" t="s">
        <v>996</v>
      </c>
      <c r="H12" s="189"/>
      <c r="I12" s="179" t="s">
        <v>997</v>
      </c>
      <c r="J12" s="222">
        <v>772303727</v>
      </c>
      <c r="K12" s="227"/>
      <c r="L12" s="243"/>
      <c r="M12" s="251"/>
      <c r="N12" s="246"/>
      <c r="O12" s="226"/>
      <c r="P12" s="226"/>
      <c r="Q12" s="226"/>
      <c r="R12" s="228"/>
    </row>
    <row r="13" spans="1:18" ht="14.5" thickBot="1">
      <c r="A13" s="260">
        <v>1765199304472</v>
      </c>
      <c r="B13" s="177" t="s">
        <v>101</v>
      </c>
      <c r="C13" s="177" t="s">
        <v>998</v>
      </c>
      <c r="D13" s="177" t="s">
        <v>965</v>
      </c>
      <c r="E13" s="177"/>
      <c r="F13" s="178">
        <v>34177</v>
      </c>
      <c r="G13" s="177" t="s">
        <v>985</v>
      </c>
      <c r="H13" s="189"/>
      <c r="I13" s="177" t="s">
        <v>999</v>
      </c>
      <c r="J13" s="222" t="s">
        <v>1000</v>
      </c>
      <c r="K13" s="227"/>
      <c r="L13" s="243"/>
      <c r="M13" s="251"/>
      <c r="N13" s="246"/>
      <c r="O13" s="226"/>
      <c r="P13" s="226"/>
      <c r="Q13" s="226"/>
      <c r="R13" s="228"/>
    </row>
    <row r="14" spans="1:18" ht="14.5" thickBot="1">
      <c r="A14" s="260">
        <v>1252199700025</v>
      </c>
      <c r="B14" s="177" t="s">
        <v>1002</v>
      </c>
      <c r="C14" s="177" t="s">
        <v>1001</v>
      </c>
      <c r="D14" s="177" t="s">
        <v>965</v>
      </c>
      <c r="E14" s="177"/>
      <c r="F14" s="178">
        <v>35431</v>
      </c>
      <c r="G14" s="177" t="s">
        <v>1003</v>
      </c>
      <c r="H14" s="189"/>
      <c r="I14" s="177" t="s">
        <v>1004</v>
      </c>
      <c r="J14" s="222">
        <v>778307066</v>
      </c>
      <c r="K14" s="227"/>
      <c r="L14" s="243"/>
      <c r="M14" s="251"/>
      <c r="N14" s="246"/>
      <c r="O14" s="226"/>
      <c r="P14" s="226"/>
      <c r="Q14" s="226"/>
      <c r="R14" s="228"/>
    </row>
    <row r="15" spans="1:18" ht="14.5" thickBot="1">
      <c r="A15" s="260">
        <v>1870199501128</v>
      </c>
      <c r="B15" s="177" t="s">
        <v>162</v>
      </c>
      <c r="C15" s="177" t="s">
        <v>1005</v>
      </c>
      <c r="D15" s="177" t="s">
        <v>965</v>
      </c>
      <c r="E15" s="177"/>
      <c r="F15" s="178">
        <v>34782</v>
      </c>
      <c r="G15" s="177" t="s">
        <v>966</v>
      </c>
      <c r="H15" s="189"/>
      <c r="I15" s="177" t="s">
        <v>1006</v>
      </c>
      <c r="J15" s="222">
        <v>777344569</v>
      </c>
      <c r="K15" s="227"/>
      <c r="L15" s="243"/>
      <c r="M15" s="251"/>
      <c r="N15" s="246"/>
      <c r="O15" s="226"/>
      <c r="P15" s="226"/>
      <c r="Q15" s="226"/>
      <c r="R15" s="228"/>
    </row>
    <row r="16" spans="1:18" ht="14.5" thickBot="1">
      <c r="A16" s="262">
        <v>1765199503470</v>
      </c>
      <c r="B16" s="177" t="s">
        <v>45</v>
      </c>
      <c r="C16" s="177" t="s">
        <v>1007</v>
      </c>
      <c r="D16" s="177" t="s">
        <v>965</v>
      </c>
      <c r="E16" s="177"/>
      <c r="F16" s="182">
        <v>34918</v>
      </c>
      <c r="G16" s="181" t="s">
        <v>985</v>
      </c>
      <c r="H16" s="189"/>
      <c r="I16" s="181" t="s">
        <v>1008</v>
      </c>
      <c r="J16" s="223">
        <v>771305528</v>
      </c>
      <c r="K16" s="227"/>
      <c r="L16" s="243"/>
      <c r="M16" s="251"/>
      <c r="N16" s="246"/>
      <c r="O16" s="226"/>
      <c r="P16" s="226"/>
      <c r="Q16" s="226"/>
      <c r="R16" s="228"/>
    </row>
    <row r="17" spans="1:18" s="185" customFormat="1" ht="14.5" thickBot="1">
      <c r="A17" s="263">
        <v>2248199602249</v>
      </c>
      <c r="B17" s="177" t="s">
        <v>1009</v>
      </c>
      <c r="C17" s="177" t="s">
        <v>460</v>
      </c>
      <c r="D17" s="177" t="s">
        <v>977</v>
      </c>
      <c r="E17" s="177"/>
      <c r="F17" s="184">
        <v>35247</v>
      </c>
      <c r="G17" s="183" t="s">
        <v>1010</v>
      </c>
      <c r="I17" s="183" t="s">
        <v>1011</v>
      </c>
      <c r="J17" s="224">
        <v>770723381</v>
      </c>
      <c r="K17" s="229"/>
      <c r="L17" s="224"/>
      <c r="M17" s="252"/>
      <c r="N17" s="247"/>
      <c r="O17" s="183"/>
      <c r="P17" s="183"/>
      <c r="Q17" s="183"/>
      <c r="R17" s="230"/>
    </row>
    <row r="18" spans="1:18" ht="14.5" thickBot="1">
      <c r="A18" s="259">
        <v>1895201500591</v>
      </c>
      <c r="B18" s="186" t="s">
        <v>1013</v>
      </c>
      <c r="C18" s="186" t="s">
        <v>1012</v>
      </c>
      <c r="D18" s="186" t="s">
        <v>965</v>
      </c>
      <c r="E18" s="186"/>
      <c r="F18" s="187">
        <v>35790</v>
      </c>
      <c r="G18" s="186" t="s">
        <v>966</v>
      </c>
      <c r="H18" s="189"/>
      <c r="I18" s="186" t="s">
        <v>1014</v>
      </c>
      <c r="J18" s="225" t="s">
        <v>1015</v>
      </c>
      <c r="K18" s="227"/>
      <c r="L18" s="243"/>
      <c r="M18" s="251"/>
      <c r="N18" s="246"/>
      <c r="O18" s="226"/>
      <c r="P18" s="226"/>
      <c r="Q18" s="226"/>
      <c r="R18" s="228"/>
    </row>
    <row r="19" spans="1:18" ht="14.5" thickBot="1">
      <c r="A19" s="260">
        <v>10119940311000</v>
      </c>
      <c r="B19" s="177" t="s">
        <v>1017</v>
      </c>
      <c r="C19" s="177" t="s">
        <v>1016</v>
      </c>
      <c r="D19" s="177" t="s">
        <v>965</v>
      </c>
      <c r="E19" s="177"/>
      <c r="F19" s="178">
        <v>34404</v>
      </c>
      <c r="G19" s="177" t="s">
        <v>1018</v>
      </c>
      <c r="H19" s="189"/>
      <c r="I19" s="177" t="s">
        <v>1019</v>
      </c>
      <c r="J19" s="222">
        <v>771798083</v>
      </c>
      <c r="K19" s="227"/>
      <c r="L19" s="243"/>
      <c r="M19" s="251"/>
      <c r="N19" s="246"/>
      <c r="O19" s="226"/>
      <c r="P19" s="226"/>
      <c r="Q19" s="226"/>
      <c r="R19" s="228"/>
    </row>
    <row r="20" spans="1:18" ht="14.5" thickBot="1">
      <c r="A20" s="260">
        <v>2908199700084</v>
      </c>
      <c r="B20" s="177" t="s">
        <v>194</v>
      </c>
      <c r="C20" s="177" t="s">
        <v>1020</v>
      </c>
      <c r="D20" s="177" t="s">
        <v>977</v>
      </c>
      <c r="E20" s="177"/>
      <c r="F20" s="178">
        <v>35464</v>
      </c>
      <c r="G20" s="177" t="s">
        <v>966</v>
      </c>
      <c r="H20" s="189"/>
      <c r="I20" s="177" t="s">
        <v>1021</v>
      </c>
      <c r="J20" s="222">
        <v>785819285</v>
      </c>
      <c r="K20" s="227"/>
      <c r="L20" s="243"/>
      <c r="M20" s="251"/>
      <c r="N20" s="246"/>
      <c r="O20" s="226"/>
      <c r="P20" s="226"/>
      <c r="Q20" s="226"/>
      <c r="R20" s="228"/>
    </row>
    <row r="21" spans="1:18" ht="14.5" thickBot="1">
      <c r="A21" s="261">
        <v>2313200000256</v>
      </c>
      <c r="B21" s="179" t="s">
        <v>159</v>
      </c>
      <c r="C21" s="179" t="s">
        <v>1022</v>
      </c>
      <c r="D21" s="179" t="s">
        <v>977</v>
      </c>
      <c r="E21" s="179"/>
      <c r="F21" s="180">
        <v>36695</v>
      </c>
      <c r="G21" s="179" t="s">
        <v>1023</v>
      </c>
      <c r="H21" s="189"/>
      <c r="I21" s="179" t="s">
        <v>1024</v>
      </c>
      <c r="J21" s="222">
        <v>781088981</v>
      </c>
      <c r="K21" s="227"/>
      <c r="L21" s="243"/>
      <c r="M21" s="251"/>
      <c r="N21" s="246"/>
      <c r="O21" s="226"/>
      <c r="P21" s="226"/>
      <c r="Q21" s="226"/>
      <c r="R21" s="228"/>
    </row>
    <row r="22" spans="1:18" ht="14.5" thickBot="1">
      <c r="A22" s="260">
        <v>1699200602700</v>
      </c>
      <c r="B22" s="177" t="s">
        <v>1026</v>
      </c>
      <c r="C22" s="177" t="s">
        <v>1025</v>
      </c>
      <c r="D22" s="177" t="s">
        <v>965</v>
      </c>
      <c r="E22" s="177"/>
      <c r="F22" s="178">
        <v>34740</v>
      </c>
      <c r="G22" s="177" t="s">
        <v>1027</v>
      </c>
      <c r="H22" s="189"/>
      <c r="I22" s="177" t="s">
        <v>1028</v>
      </c>
      <c r="J22" s="222">
        <v>784219485</v>
      </c>
      <c r="K22" s="227"/>
      <c r="L22" s="243"/>
      <c r="M22" s="251"/>
      <c r="N22" s="246"/>
      <c r="O22" s="226"/>
      <c r="P22" s="226"/>
      <c r="Q22" s="226"/>
      <c r="R22" s="228"/>
    </row>
    <row r="23" spans="1:18" ht="14.5" thickBot="1">
      <c r="A23" s="260">
        <v>2212199805309</v>
      </c>
      <c r="B23" s="177" t="s">
        <v>85</v>
      </c>
      <c r="C23" s="177" t="s">
        <v>927</v>
      </c>
      <c r="D23" s="177" t="s">
        <v>977</v>
      </c>
      <c r="E23" s="177"/>
      <c r="F23" s="178">
        <v>35462</v>
      </c>
      <c r="G23" s="177" t="s">
        <v>1029</v>
      </c>
      <c r="H23" s="189"/>
      <c r="I23" s="177" t="s">
        <v>1030</v>
      </c>
      <c r="J23" s="222">
        <v>773307270</v>
      </c>
      <c r="K23" s="227"/>
      <c r="L23" s="243"/>
      <c r="M23" s="251"/>
      <c r="N23" s="246"/>
      <c r="O23" s="226"/>
      <c r="P23" s="226"/>
      <c r="Q23" s="226"/>
      <c r="R23" s="228"/>
    </row>
    <row r="24" spans="1:18" ht="14.5" thickBot="1">
      <c r="A24" s="260">
        <v>176819981045</v>
      </c>
      <c r="B24" s="177" t="s">
        <v>48</v>
      </c>
      <c r="C24" s="177" t="s">
        <v>173</v>
      </c>
      <c r="D24" s="177" t="s">
        <v>965</v>
      </c>
      <c r="E24" s="177"/>
      <c r="F24" s="178">
        <v>35955</v>
      </c>
      <c r="G24" s="177" t="s">
        <v>1031</v>
      </c>
      <c r="H24" s="189"/>
      <c r="I24" s="177" t="s">
        <v>1032</v>
      </c>
      <c r="J24" s="222" t="s">
        <v>1033</v>
      </c>
      <c r="K24" s="227"/>
      <c r="L24" s="243"/>
      <c r="M24" s="251"/>
      <c r="N24" s="246"/>
      <c r="O24" s="226"/>
      <c r="P24" s="226"/>
      <c r="Q24" s="226"/>
      <c r="R24" s="228"/>
    </row>
    <row r="25" spans="1:18" ht="14.5" thickBot="1">
      <c r="A25" s="260">
        <v>1944200600687</v>
      </c>
      <c r="B25" s="177" t="s">
        <v>1035</v>
      </c>
      <c r="C25" s="177" t="s">
        <v>1034</v>
      </c>
      <c r="D25" s="177" t="s">
        <v>965</v>
      </c>
      <c r="E25" s="177"/>
      <c r="F25" s="178">
        <v>35105</v>
      </c>
      <c r="G25" s="177" t="s">
        <v>985</v>
      </c>
      <c r="H25" s="189"/>
      <c r="I25" s="188" t="s">
        <v>1036</v>
      </c>
      <c r="J25" s="222">
        <v>776602347</v>
      </c>
      <c r="K25" s="227"/>
      <c r="L25" s="243"/>
      <c r="M25" s="251"/>
      <c r="N25" s="246"/>
      <c r="O25" s="226"/>
      <c r="P25" s="226"/>
      <c r="Q25" s="226"/>
      <c r="R25" s="228"/>
    </row>
    <row r="26" spans="1:18" ht="14.5" thickBot="1">
      <c r="A26" s="260">
        <v>1765199400890</v>
      </c>
      <c r="B26" s="177" t="s">
        <v>1038</v>
      </c>
      <c r="C26" s="177" t="s">
        <v>1037</v>
      </c>
      <c r="D26" s="177" t="s">
        <v>965</v>
      </c>
      <c r="E26" s="177"/>
      <c r="F26" s="178">
        <v>34362</v>
      </c>
      <c r="G26" s="177" t="s">
        <v>985</v>
      </c>
      <c r="H26" s="189"/>
      <c r="I26" s="177" t="s">
        <v>1039</v>
      </c>
      <c r="J26" s="222">
        <v>777984547</v>
      </c>
      <c r="K26" s="231"/>
      <c r="L26" s="244"/>
      <c r="M26" s="253"/>
      <c r="N26" s="248"/>
      <c r="O26" s="232"/>
      <c r="P26" s="232"/>
      <c r="Q26" s="232"/>
      <c r="R26" s="233"/>
    </row>
    <row r="30" spans="1:18" ht="14.5" thickBot="1"/>
    <row r="31" spans="1:18" s="142" customFormat="1" ht="14.5" customHeight="1">
      <c r="C31" s="352"/>
      <c r="D31" s="352"/>
      <c r="E31" s="352"/>
      <c r="F31" s="352"/>
      <c r="G31" s="352"/>
      <c r="H31" s="352"/>
      <c r="I31" s="352"/>
      <c r="J31" s="353"/>
      <c r="K31" s="190"/>
    </row>
    <row r="32" spans="1:18" s="142" customFormat="1" ht="34">
      <c r="C32" s="191" t="s">
        <v>1040</v>
      </c>
      <c r="D32" s="191" t="s">
        <v>214</v>
      </c>
      <c r="E32" s="191" t="s">
        <v>977</v>
      </c>
      <c r="F32" s="191"/>
      <c r="G32" s="192">
        <v>35317</v>
      </c>
      <c r="H32" s="191" t="s">
        <v>1041</v>
      </c>
      <c r="I32" s="191" t="s">
        <v>1042</v>
      </c>
      <c r="J32" s="193">
        <v>773956561</v>
      </c>
      <c r="K32" s="190" t="s">
        <v>1043</v>
      </c>
    </row>
    <row r="33" spans="3:11" s="142" customFormat="1" ht="17">
      <c r="C33" s="191" t="s">
        <v>1044</v>
      </c>
      <c r="D33" s="191" t="s">
        <v>1045</v>
      </c>
      <c r="E33" s="191" t="s">
        <v>965</v>
      </c>
      <c r="F33" s="191"/>
      <c r="G33" s="192">
        <v>32787</v>
      </c>
      <c r="H33" s="191" t="s">
        <v>1046</v>
      </c>
      <c r="I33" s="191" t="s">
        <v>1047</v>
      </c>
      <c r="J33" s="193">
        <v>779395537</v>
      </c>
      <c r="K33" s="190" t="s">
        <v>1043</v>
      </c>
    </row>
    <row r="34" spans="3:11" s="142" customFormat="1" ht="17">
      <c r="C34" s="194" t="s">
        <v>134</v>
      </c>
      <c r="D34" s="194" t="s">
        <v>1048</v>
      </c>
      <c r="E34" s="194" t="s">
        <v>977</v>
      </c>
      <c r="F34" s="194"/>
      <c r="G34" s="195">
        <v>33911</v>
      </c>
      <c r="H34" s="194" t="s">
        <v>1049</v>
      </c>
      <c r="I34" s="194" t="s">
        <v>982</v>
      </c>
      <c r="J34" s="196">
        <v>777849376</v>
      </c>
      <c r="K34" s="197" t="s">
        <v>1050</v>
      </c>
    </row>
    <row r="35" spans="3:11" s="142" customFormat="1" ht="17">
      <c r="C35" s="194" t="s">
        <v>460</v>
      </c>
      <c r="D35" s="194" t="s">
        <v>1009</v>
      </c>
      <c r="E35" s="198" t="s">
        <v>977</v>
      </c>
      <c r="F35" s="198"/>
      <c r="G35" s="199">
        <v>35247</v>
      </c>
      <c r="H35" s="194" t="s">
        <v>1010</v>
      </c>
      <c r="I35" s="194" t="s">
        <v>1011</v>
      </c>
      <c r="J35" s="196">
        <v>770723381</v>
      </c>
      <c r="K35" s="197" t="s">
        <v>1050</v>
      </c>
    </row>
    <row r="36" spans="3:11" s="142" customFormat="1" ht="17">
      <c r="C36" s="194" t="s">
        <v>1051</v>
      </c>
      <c r="D36" s="194" t="s">
        <v>1052</v>
      </c>
      <c r="E36" s="194" t="s">
        <v>965</v>
      </c>
      <c r="F36" s="194"/>
      <c r="G36" s="195">
        <v>34427</v>
      </c>
      <c r="H36" s="194" t="s">
        <v>969</v>
      </c>
      <c r="I36" s="194" t="s">
        <v>970</v>
      </c>
      <c r="J36" s="196">
        <v>771641403</v>
      </c>
      <c r="K36" s="197" t="s">
        <v>1050</v>
      </c>
    </row>
    <row r="37" spans="3:11" s="142" customFormat="1" ht="17">
      <c r="C37" s="194" t="s">
        <v>211</v>
      </c>
      <c r="D37" s="194" t="s">
        <v>75</v>
      </c>
      <c r="E37" s="194" t="s">
        <v>218</v>
      </c>
      <c r="F37" s="194"/>
      <c r="G37" s="195">
        <v>34822</v>
      </c>
      <c r="H37" s="194" t="s">
        <v>1053</v>
      </c>
      <c r="I37" s="194" t="s">
        <v>976</v>
      </c>
      <c r="J37" s="196">
        <v>774329845</v>
      </c>
      <c r="K37" s="197" t="s">
        <v>1050</v>
      </c>
    </row>
    <row r="38" spans="3:11" s="142" customFormat="1" ht="17">
      <c r="C38" s="200" t="s">
        <v>1054</v>
      </c>
      <c r="D38" s="200" t="s">
        <v>101</v>
      </c>
      <c r="E38" s="200" t="s">
        <v>977</v>
      </c>
      <c r="F38" s="200"/>
      <c r="G38" s="201">
        <v>34397</v>
      </c>
      <c r="H38" s="200" t="s">
        <v>1055</v>
      </c>
      <c r="I38" s="200" t="s">
        <v>1056</v>
      </c>
      <c r="J38" s="202">
        <v>774098920</v>
      </c>
      <c r="K38" s="190"/>
    </row>
    <row r="39" spans="3:11" s="142" customFormat="1" ht="17">
      <c r="C39" s="194" t="s">
        <v>971</v>
      </c>
      <c r="D39" s="194" t="s">
        <v>972</v>
      </c>
      <c r="E39" s="198" t="s">
        <v>965</v>
      </c>
      <c r="F39" s="198"/>
      <c r="G39" s="194">
        <v>783598348</v>
      </c>
      <c r="H39" s="194" t="s">
        <v>966</v>
      </c>
      <c r="I39" s="194" t="s">
        <v>973</v>
      </c>
      <c r="J39" s="196">
        <v>783598348</v>
      </c>
      <c r="K39" s="197" t="s">
        <v>1050</v>
      </c>
    </row>
    <row r="40" spans="3:11" s="142" customFormat="1" ht="17">
      <c r="C40" s="200" t="s">
        <v>1057</v>
      </c>
      <c r="D40" s="200" t="s">
        <v>65</v>
      </c>
      <c r="E40" s="203" t="s">
        <v>965</v>
      </c>
      <c r="F40" s="203"/>
      <c r="G40" s="200">
        <v>772946281</v>
      </c>
      <c r="H40" s="200" t="s">
        <v>1058</v>
      </c>
      <c r="I40" s="200" t="s">
        <v>1059</v>
      </c>
      <c r="J40" s="202">
        <v>772946281</v>
      </c>
      <c r="K40" s="190"/>
    </row>
    <row r="41" spans="3:11" s="142" customFormat="1" ht="17">
      <c r="C41" s="200" t="s">
        <v>1060</v>
      </c>
      <c r="D41" s="200" t="s">
        <v>1061</v>
      </c>
      <c r="E41" s="203" t="s">
        <v>965</v>
      </c>
      <c r="F41" s="203"/>
      <c r="G41" s="200">
        <v>781578852</v>
      </c>
      <c r="H41" s="200" t="s">
        <v>1010</v>
      </c>
      <c r="I41" s="200" t="s">
        <v>1062</v>
      </c>
      <c r="J41" s="202">
        <v>781578852</v>
      </c>
      <c r="K41" s="190"/>
    </row>
    <row r="42" spans="3:11" s="142" customFormat="1" ht="17">
      <c r="C42" s="200" t="s">
        <v>1063</v>
      </c>
      <c r="D42" s="200" t="s">
        <v>44</v>
      </c>
      <c r="E42" s="203" t="s">
        <v>965</v>
      </c>
      <c r="F42" s="203"/>
      <c r="G42" s="200">
        <v>778265892</v>
      </c>
      <c r="H42" s="200" t="s">
        <v>966</v>
      </c>
      <c r="I42" s="200" t="s">
        <v>1064</v>
      </c>
      <c r="J42" s="202">
        <v>778265892</v>
      </c>
      <c r="K42" s="190"/>
    </row>
    <row r="43" spans="3:11" s="142" customFormat="1" ht="17">
      <c r="C43" s="200" t="s">
        <v>1065</v>
      </c>
      <c r="D43" s="200" t="s">
        <v>964</v>
      </c>
      <c r="E43" s="203" t="s">
        <v>965</v>
      </c>
      <c r="F43" s="203"/>
      <c r="G43" s="200">
        <v>773844567</v>
      </c>
      <c r="H43" s="200" t="s">
        <v>1066</v>
      </c>
      <c r="I43" s="200" t="s">
        <v>1067</v>
      </c>
      <c r="J43" s="202">
        <v>773844567</v>
      </c>
      <c r="K43" s="190"/>
    </row>
    <row r="44" spans="3:11" s="142" customFormat="1" ht="17">
      <c r="C44" s="200" t="s">
        <v>1068</v>
      </c>
      <c r="D44" s="200" t="s">
        <v>1069</v>
      </c>
      <c r="E44" s="200" t="s">
        <v>977</v>
      </c>
      <c r="F44" s="200"/>
      <c r="G44" s="201">
        <v>34973</v>
      </c>
      <c r="H44" s="200" t="s">
        <v>1070</v>
      </c>
      <c r="I44" s="200" t="s">
        <v>1071</v>
      </c>
      <c r="J44" s="202">
        <v>774406607</v>
      </c>
      <c r="K44" s="190"/>
    </row>
    <row r="45" spans="3:11" s="142" customFormat="1" ht="17">
      <c r="C45" s="200" t="s">
        <v>1072</v>
      </c>
      <c r="D45" s="200" t="s">
        <v>1073</v>
      </c>
      <c r="E45" s="203" t="s">
        <v>965</v>
      </c>
      <c r="F45" s="203"/>
      <c r="G45" s="200">
        <v>708754810</v>
      </c>
      <c r="H45" s="200" t="s">
        <v>1023</v>
      </c>
      <c r="I45" s="200" t="s">
        <v>1074</v>
      </c>
      <c r="J45" s="202">
        <v>708754810</v>
      </c>
      <c r="K45" s="190"/>
    </row>
    <row r="46" spans="3:11" s="142" customFormat="1" ht="17">
      <c r="C46" s="200" t="s">
        <v>1075</v>
      </c>
      <c r="D46" s="200" t="s">
        <v>1076</v>
      </c>
      <c r="E46" s="203" t="s">
        <v>965</v>
      </c>
      <c r="F46" s="203"/>
      <c r="G46" s="201">
        <v>34854</v>
      </c>
      <c r="H46" s="200" t="s">
        <v>1077</v>
      </c>
      <c r="I46" s="200" t="s">
        <v>1078</v>
      </c>
      <c r="J46" s="202">
        <v>771349288</v>
      </c>
      <c r="K46" s="190"/>
    </row>
    <row r="47" spans="3:11" s="142" customFormat="1" ht="17">
      <c r="C47" s="200" t="s">
        <v>1079</v>
      </c>
      <c r="D47" s="200" t="s">
        <v>1080</v>
      </c>
      <c r="E47" s="200" t="s">
        <v>977</v>
      </c>
      <c r="F47" s="200"/>
      <c r="G47" s="201">
        <v>33169</v>
      </c>
      <c r="H47" s="200" t="s">
        <v>1081</v>
      </c>
      <c r="I47" s="200" t="s">
        <v>1082</v>
      </c>
      <c r="J47" s="202">
        <v>773628842</v>
      </c>
      <c r="K47" s="190"/>
    </row>
    <row r="48" spans="3:11" s="142" customFormat="1" ht="17">
      <c r="C48" s="200" t="s">
        <v>1083</v>
      </c>
      <c r="D48" s="200" t="s">
        <v>1084</v>
      </c>
      <c r="E48" s="203" t="s">
        <v>965</v>
      </c>
      <c r="F48" s="203"/>
      <c r="G48" s="200">
        <v>782463599</v>
      </c>
      <c r="H48" s="200" t="s">
        <v>1085</v>
      </c>
      <c r="I48" s="200" t="s">
        <v>1086</v>
      </c>
      <c r="J48" s="202">
        <v>782463599</v>
      </c>
      <c r="K48" s="190"/>
    </row>
    <row r="49" spans="3:11" s="142" customFormat="1" ht="20" customHeight="1">
      <c r="C49" s="204" t="s">
        <v>1087</v>
      </c>
      <c r="D49" s="204" t="s">
        <v>45</v>
      </c>
      <c r="E49" s="204" t="s">
        <v>965</v>
      </c>
      <c r="F49" s="204"/>
      <c r="G49" s="205">
        <v>36588</v>
      </c>
      <c r="H49" s="204" t="s">
        <v>1029</v>
      </c>
      <c r="I49" s="204" t="s">
        <v>1088</v>
      </c>
      <c r="J49" s="206">
        <v>783030178</v>
      </c>
      <c r="K49" s="190"/>
    </row>
    <row r="50" spans="3:11" s="142" customFormat="1" ht="21" customHeight="1">
      <c r="C50" s="204" t="s">
        <v>184</v>
      </c>
      <c r="D50" s="204" t="s">
        <v>1073</v>
      </c>
      <c r="E50" s="204" t="s">
        <v>965</v>
      </c>
      <c r="F50" s="204"/>
      <c r="G50" s="207">
        <v>35923</v>
      </c>
      <c r="H50" s="204" t="s">
        <v>1089</v>
      </c>
      <c r="I50" s="204" t="s">
        <v>1090</v>
      </c>
      <c r="J50" s="206">
        <v>774945899</v>
      </c>
      <c r="K50" s="190"/>
    </row>
    <row r="51" spans="3:11" s="142" customFormat="1" ht="17.5" customHeight="1">
      <c r="C51" s="204" t="s">
        <v>1091</v>
      </c>
      <c r="D51" s="204" t="s">
        <v>1092</v>
      </c>
      <c r="E51" s="204" t="s">
        <v>977</v>
      </c>
      <c r="F51" s="204"/>
      <c r="G51" s="207">
        <v>32529</v>
      </c>
      <c r="H51" s="204" t="s">
        <v>1093</v>
      </c>
      <c r="I51" s="204" t="s">
        <v>1094</v>
      </c>
      <c r="J51" s="206">
        <v>772389782</v>
      </c>
      <c r="K51" s="190"/>
    </row>
    <row r="52" spans="3:11" s="142" customFormat="1" ht="17">
      <c r="C52" s="200" t="s">
        <v>1095</v>
      </c>
      <c r="D52" s="200" t="s">
        <v>1096</v>
      </c>
      <c r="E52" s="203" t="s">
        <v>977</v>
      </c>
      <c r="F52" s="203"/>
      <c r="G52" s="201">
        <v>36877</v>
      </c>
      <c r="H52" s="200" t="s">
        <v>1097</v>
      </c>
      <c r="I52" s="200" t="s">
        <v>1098</v>
      </c>
      <c r="J52" s="202">
        <v>771096215</v>
      </c>
      <c r="K52" s="190"/>
    </row>
    <row r="53" spans="3:11" s="142" customFormat="1" ht="17">
      <c r="C53" s="200" t="s">
        <v>1099</v>
      </c>
      <c r="D53" s="200" t="s">
        <v>1100</v>
      </c>
      <c r="E53" s="200" t="s">
        <v>977</v>
      </c>
      <c r="F53" s="200"/>
      <c r="G53" s="201">
        <v>35065</v>
      </c>
      <c r="H53" s="200" t="s">
        <v>1101</v>
      </c>
      <c r="I53" s="200" t="s">
        <v>1102</v>
      </c>
      <c r="J53" s="202">
        <v>771320262</v>
      </c>
      <c r="K53" s="190"/>
    </row>
    <row r="54" spans="3:11" s="142" customFormat="1" ht="17">
      <c r="C54" s="200" t="s">
        <v>107</v>
      </c>
      <c r="D54" s="200" t="s">
        <v>95</v>
      </c>
      <c r="E54" s="203" t="s">
        <v>965</v>
      </c>
      <c r="F54" s="203"/>
      <c r="G54" s="208">
        <v>35282</v>
      </c>
      <c r="H54" s="200" t="s">
        <v>1103</v>
      </c>
      <c r="I54" s="200" t="s">
        <v>1104</v>
      </c>
      <c r="J54" s="202">
        <v>771292854</v>
      </c>
      <c r="K54" s="190"/>
    </row>
    <row r="55" spans="3:11" s="142" customFormat="1" ht="17">
      <c r="C55" s="200" t="s">
        <v>47</v>
      </c>
      <c r="D55" s="200" t="s">
        <v>1105</v>
      </c>
      <c r="E55" s="200" t="s">
        <v>977</v>
      </c>
      <c r="F55" s="200"/>
      <c r="G55" s="201">
        <v>35748</v>
      </c>
      <c r="H55" s="200" t="s">
        <v>1106</v>
      </c>
      <c r="I55" s="200" t="s">
        <v>1107</v>
      </c>
      <c r="J55" s="202">
        <v>779186727</v>
      </c>
      <c r="K55" s="190"/>
    </row>
    <row r="56" spans="3:11" s="142" customFormat="1" ht="17">
      <c r="C56" s="200" t="s">
        <v>1108</v>
      </c>
      <c r="D56" s="200" t="s">
        <v>69</v>
      </c>
      <c r="E56" s="200" t="s">
        <v>977</v>
      </c>
      <c r="F56" s="200"/>
      <c r="G56" s="201">
        <v>33925</v>
      </c>
      <c r="H56" s="200" t="s">
        <v>966</v>
      </c>
      <c r="I56" s="200" t="s">
        <v>1109</v>
      </c>
      <c r="J56" s="202">
        <v>781138527</v>
      </c>
      <c r="K56" s="190"/>
    </row>
    <row r="57" spans="3:11" s="142" customFormat="1" ht="17">
      <c r="C57" s="200" t="s">
        <v>1110</v>
      </c>
      <c r="D57" s="200" t="s">
        <v>1111</v>
      </c>
      <c r="E57" s="200" t="s">
        <v>965</v>
      </c>
      <c r="F57" s="200"/>
      <c r="G57" s="200">
        <v>35417</v>
      </c>
      <c r="H57" s="200" t="s">
        <v>1010</v>
      </c>
      <c r="I57" s="200" t="s">
        <v>1112</v>
      </c>
      <c r="J57" s="200">
        <v>781056293</v>
      </c>
      <c r="K57" s="190"/>
    </row>
    <row r="60" spans="3:11" ht="14.5" customHeight="1">
      <c r="E60" s="354" t="s">
        <v>1113</v>
      </c>
      <c r="F60" s="354"/>
      <c r="G60" s="354"/>
      <c r="H60" s="354"/>
    </row>
    <row r="61" spans="3:11" ht="26.5" customHeight="1"/>
    <row r="62" spans="3:11" s="212" customFormat="1" ht="17">
      <c r="C62" s="209" t="s">
        <v>1114</v>
      </c>
      <c r="D62" s="209" t="s">
        <v>98</v>
      </c>
      <c r="E62" s="209" t="s">
        <v>977</v>
      </c>
      <c r="F62" s="209"/>
      <c r="G62" s="210">
        <v>33195</v>
      </c>
      <c r="H62" s="209" t="s">
        <v>1115</v>
      </c>
      <c r="I62" s="209" t="s">
        <v>1116</v>
      </c>
      <c r="J62" s="209">
        <v>775415487</v>
      </c>
      <c r="K62" s="211" t="s">
        <v>1117</v>
      </c>
    </row>
    <row r="63" spans="3:11" s="212" customFormat="1" ht="17">
      <c r="C63" s="213" t="s">
        <v>1118</v>
      </c>
      <c r="D63" s="213" t="s">
        <v>1119</v>
      </c>
      <c r="E63" s="214" t="s">
        <v>965</v>
      </c>
      <c r="F63" s="214"/>
      <c r="G63" s="215">
        <v>35098</v>
      </c>
      <c r="H63" s="213" t="s">
        <v>1029</v>
      </c>
      <c r="I63" s="213" t="s">
        <v>1120</v>
      </c>
      <c r="J63" s="213">
        <v>778003387</v>
      </c>
      <c r="K63" s="216" t="s">
        <v>1117</v>
      </c>
    </row>
    <row r="64" spans="3:11" s="212" customFormat="1" ht="16.5" customHeight="1">
      <c r="C64" s="209" t="s">
        <v>1121</v>
      </c>
      <c r="D64" s="209" t="s">
        <v>1122</v>
      </c>
      <c r="E64" s="209" t="s">
        <v>977</v>
      </c>
      <c r="F64" s="209"/>
      <c r="G64" s="210">
        <v>34462</v>
      </c>
      <c r="H64" s="209" t="s">
        <v>1123</v>
      </c>
      <c r="I64" s="209" t="s">
        <v>1124</v>
      </c>
      <c r="J64" s="209">
        <v>785910170</v>
      </c>
      <c r="K64" s="211" t="s">
        <v>1117</v>
      </c>
    </row>
    <row r="65" spans="3:11" s="212" customFormat="1" ht="17">
      <c r="C65" s="213" t="s">
        <v>107</v>
      </c>
      <c r="D65" s="213" t="s">
        <v>1125</v>
      </c>
      <c r="E65" s="213" t="s">
        <v>965</v>
      </c>
      <c r="F65" s="213"/>
      <c r="G65" s="217">
        <v>35246</v>
      </c>
      <c r="H65" s="213" t="s">
        <v>966</v>
      </c>
      <c r="I65" s="213" t="s">
        <v>1126</v>
      </c>
      <c r="J65" s="213">
        <v>777152378</v>
      </c>
      <c r="K65" s="216" t="s">
        <v>1117</v>
      </c>
    </row>
    <row r="66" spans="3:11" s="212" customFormat="1" ht="17">
      <c r="C66" s="218" t="s">
        <v>1127</v>
      </c>
      <c r="D66" s="218" t="s">
        <v>1026</v>
      </c>
      <c r="E66" s="213" t="s">
        <v>965</v>
      </c>
      <c r="F66" s="213"/>
      <c r="G66" s="219">
        <v>33064</v>
      </c>
      <c r="H66" s="213"/>
      <c r="I66" s="218" t="s">
        <v>1128</v>
      </c>
      <c r="J66" s="218">
        <v>773742237</v>
      </c>
      <c r="K66" s="220" t="s">
        <v>1117</v>
      </c>
    </row>
  </sheetData>
  <mergeCells count="2">
    <mergeCell ref="C31:J31"/>
    <mergeCell ref="E60:H60"/>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40"/>
  <sheetViews>
    <sheetView workbookViewId="0">
      <pane xSplit="3" ySplit="1" topLeftCell="M2" activePane="bottomRight" state="frozen"/>
      <selection pane="topRight" activeCell="D1" sqref="D1"/>
      <selection pane="bottomLeft" activeCell="A2" sqref="A2"/>
      <selection pane="bottomRight" activeCell="A2" sqref="A2:A26"/>
    </sheetView>
  </sheetViews>
  <sheetFormatPr baseColWidth="10" defaultColWidth="12.6328125" defaultRowHeight="14.5"/>
  <cols>
    <col min="1" max="1" width="17.08984375" style="142" bestFit="1" customWidth="1"/>
    <col min="2" max="2" width="19.26953125" style="152" customWidth="1"/>
    <col min="3" max="5" width="18" style="153" customWidth="1"/>
    <col min="6" max="8" width="24.6328125" style="152" customWidth="1"/>
    <col min="9" max="9" width="17.7265625" style="152" customWidth="1"/>
    <col min="10" max="10" width="17.6328125" style="152" customWidth="1"/>
    <col min="11" max="11" width="16.90625" style="152" customWidth="1"/>
    <col min="12" max="16384" width="12.6328125" style="142"/>
  </cols>
  <sheetData>
    <row r="1" spans="1:30" s="221" customFormat="1" ht="44.5" thickTop="1" thickBot="1">
      <c r="A1" s="22" t="s">
        <v>841</v>
      </c>
      <c r="B1" s="22" t="s">
        <v>0</v>
      </c>
      <c r="C1" s="22" t="s">
        <v>1</v>
      </c>
      <c r="D1" s="22" t="s">
        <v>3</v>
      </c>
      <c r="E1" s="22" t="s">
        <v>840</v>
      </c>
      <c r="F1" s="22" t="s">
        <v>1132</v>
      </c>
      <c r="G1" s="22" t="s">
        <v>1133</v>
      </c>
      <c r="H1" s="22" t="s">
        <v>6</v>
      </c>
      <c r="I1" s="22" t="s">
        <v>839</v>
      </c>
      <c r="J1" s="22" t="s">
        <v>842</v>
      </c>
      <c r="K1" s="22" t="s">
        <v>21</v>
      </c>
      <c r="L1" s="22" t="s">
        <v>15</v>
      </c>
      <c r="M1" s="22" t="s">
        <v>17</v>
      </c>
      <c r="N1" s="22" t="s">
        <v>16</v>
      </c>
      <c r="O1" s="40" t="s">
        <v>18</v>
      </c>
      <c r="P1" s="22" t="s">
        <v>19</v>
      </c>
      <c r="Q1" s="22" t="s">
        <v>20</v>
      </c>
      <c r="R1" s="22" t="s">
        <v>435</v>
      </c>
    </row>
    <row r="2" spans="1:30" ht="15.5" thickTop="1" thickBot="1">
      <c r="A2" s="266">
        <v>2952200200177</v>
      </c>
      <c r="B2" s="139" t="s">
        <v>843</v>
      </c>
      <c r="C2" s="139" t="s">
        <v>844</v>
      </c>
      <c r="D2" s="140"/>
      <c r="E2" s="140" t="s">
        <v>846</v>
      </c>
      <c r="F2" s="140" t="s">
        <v>846</v>
      </c>
      <c r="G2" s="140"/>
      <c r="H2" s="141" t="s">
        <v>847</v>
      </c>
      <c r="I2" s="139" t="s">
        <v>845</v>
      </c>
      <c r="J2" s="139">
        <v>786312706</v>
      </c>
      <c r="K2" s="142"/>
    </row>
    <row r="3" spans="1:30" ht="15.5" thickTop="1" thickBot="1">
      <c r="A3" s="266">
        <v>2758199801395</v>
      </c>
      <c r="B3" s="139" t="s">
        <v>848</v>
      </c>
      <c r="C3" s="139" t="s">
        <v>47</v>
      </c>
      <c r="D3" s="139"/>
      <c r="E3" s="139">
        <v>24</v>
      </c>
      <c r="F3" s="139">
        <v>25</v>
      </c>
      <c r="G3" s="139"/>
      <c r="H3" s="143" t="s">
        <v>850</v>
      </c>
      <c r="I3" s="139" t="s">
        <v>849</v>
      </c>
      <c r="J3" s="139">
        <v>774782261</v>
      </c>
      <c r="K3" s="142"/>
    </row>
    <row r="4" spans="1:30" ht="15.5" thickTop="1" thickBot="1">
      <c r="A4" s="267" t="s">
        <v>854</v>
      </c>
      <c r="B4" s="139" t="s">
        <v>205</v>
      </c>
      <c r="C4" s="139" t="s">
        <v>851</v>
      </c>
      <c r="D4" s="139"/>
      <c r="E4" s="139" t="s">
        <v>853</v>
      </c>
      <c r="F4" s="139" t="s">
        <v>853</v>
      </c>
      <c r="G4" s="139"/>
      <c r="H4" s="143" t="s">
        <v>855</v>
      </c>
      <c r="I4" s="139" t="s">
        <v>852</v>
      </c>
      <c r="J4" s="139">
        <v>773285307</v>
      </c>
      <c r="K4" s="142"/>
    </row>
    <row r="5" spans="1:30" ht="15.5" thickTop="1" thickBot="1">
      <c r="A5" s="267" t="s">
        <v>860</v>
      </c>
      <c r="B5" s="139" t="s">
        <v>856</v>
      </c>
      <c r="C5" s="139" t="s">
        <v>857</v>
      </c>
      <c r="D5" s="139"/>
      <c r="E5" s="139" t="s">
        <v>859</v>
      </c>
      <c r="F5" s="139" t="s">
        <v>859</v>
      </c>
      <c r="G5" s="139"/>
      <c r="H5" s="143" t="s">
        <v>861</v>
      </c>
      <c r="I5" s="139" t="s">
        <v>858</v>
      </c>
      <c r="J5" s="139">
        <v>771637086</v>
      </c>
      <c r="K5" s="142"/>
    </row>
    <row r="6" spans="1:30" ht="15.5" thickTop="1" thickBot="1">
      <c r="A6" s="267" t="s">
        <v>864</v>
      </c>
      <c r="B6" s="139" t="s">
        <v>154</v>
      </c>
      <c r="C6" s="139" t="s">
        <v>862</v>
      </c>
      <c r="D6" s="139"/>
      <c r="E6" s="139" t="s">
        <v>846</v>
      </c>
      <c r="F6" s="139" t="s">
        <v>846</v>
      </c>
      <c r="G6" s="139"/>
      <c r="H6" s="143" t="s">
        <v>865</v>
      </c>
      <c r="I6" s="139" t="s">
        <v>863</v>
      </c>
      <c r="J6" s="139">
        <v>781656359</v>
      </c>
      <c r="K6" s="142"/>
    </row>
    <row r="7" spans="1:30" ht="15.5" thickTop="1" thickBot="1">
      <c r="A7" s="268" t="s">
        <v>868</v>
      </c>
      <c r="B7" s="144" t="s">
        <v>45</v>
      </c>
      <c r="C7" s="144" t="s">
        <v>866</v>
      </c>
      <c r="D7" s="144"/>
      <c r="E7" s="144">
        <v>17</v>
      </c>
      <c r="F7" s="144">
        <v>17</v>
      </c>
      <c r="G7" s="144"/>
      <c r="H7" s="145" t="s">
        <v>869</v>
      </c>
      <c r="I7" s="144" t="s">
        <v>867</v>
      </c>
      <c r="J7" s="144">
        <v>777539600</v>
      </c>
      <c r="K7" s="146"/>
      <c r="L7" s="146"/>
      <c r="M7" s="146"/>
      <c r="N7" s="146"/>
      <c r="O7" s="146"/>
      <c r="P7" s="146"/>
      <c r="Q7" s="146"/>
      <c r="R7" s="146"/>
      <c r="T7" s="146"/>
      <c r="U7" s="146"/>
      <c r="V7" s="146"/>
      <c r="W7" s="146"/>
      <c r="X7" s="146"/>
      <c r="Y7" s="146"/>
      <c r="Z7" s="146"/>
      <c r="AA7" s="146"/>
      <c r="AB7" s="146"/>
      <c r="AC7" s="146"/>
      <c r="AD7" s="146"/>
    </row>
    <row r="8" spans="1:30" ht="15.5" thickTop="1" thickBot="1">
      <c r="A8" s="266">
        <v>2001199901326</v>
      </c>
      <c r="B8" s="139" t="s">
        <v>870</v>
      </c>
      <c r="C8" s="139" t="s">
        <v>871</v>
      </c>
      <c r="D8" s="139"/>
      <c r="E8" s="139">
        <v>22</v>
      </c>
      <c r="F8" s="139">
        <v>22</v>
      </c>
      <c r="G8" s="139"/>
      <c r="H8" s="143" t="s">
        <v>873</v>
      </c>
      <c r="I8" s="139" t="s">
        <v>872</v>
      </c>
      <c r="J8" s="139">
        <v>773511231</v>
      </c>
      <c r="K8" s="142"/>
    </row>
    <row r="9" spans="1:30" ht="15.5" thickTop="1" thickBot="1">
      <c r="A9" s="266">
        <v>2758199400699</v>
      </c>
      <c r="B9" s="139" t="s">
        <v>44</v>
      </c>
      <c r="C9" s="139" t="s">
        <v>874</v>
      </c>
      <c r="D9" s="139"/>
      <c r="E9" s="139" t="s">
        <v>876</v>
      </c>
      <c r="F9" s="139" t="s">
        <v>1130</v>
      </c>
      <c r="G9" s="139"/>
      <c r="H9" s="143" t="s">
        <v>877</v>
      </c>
      <c r="I9" s="139" t="s">
        <v>875</v>
      </c>
      <c r="J9" s="139">
        <v>785201944</v>
      </c>
      <c r="K9" s="142"/>
    </row>
    <row r="10" spans="1:30" ht="15.5" thickTop="1" thickBot="1">
      <c r="A10" s="266">
        <v>2935200600583</v>
      </c>
      <c r="B10" s="139" t="s">
        <v>214</v>
      </c>
      <c r="C10" s="139" t="s">
        <v>878</v>
      </c>
      <c r="D10" s="139"/>
      <c r="E10" s="139" t="s">
        <v>880</v>
      </c>
      <c r="F10" s="139" t="s">
        <v>880</v>
      </c>
      <c r="G10" s="139"/>
      <c r="H10" s="143" t="s">
        <v>881</v>
      </c>
      <c r="I10" s="139" t="s">
        <v>879</v>
      </c>
      <c r="J10" s="139">
        <v>775348685</v>
      </c>
      <c r="K10" s="142"/>
    </row>
    <row r="11" spans="1:30" ht="15.5" thickTop="1" thickBot="1">
      <c r="A11" s="266">
        <v>2757199401189</v>
      </c>
      <c r="B11" s="139" t="s">
        <v>882</v>
      </c>
      <c r="C11" s="139" t="s">
        <v>47</v>
      </c>
      <c r="D11" s="139"/>
      <c r="E11" s="139">
        <v>27</v>
      </c>
      <c r="F11" s="139">
        <v>27</v>
      </c>
      <c r="G11" s="139"/>
      <c r="H11" s="143" t="s">
        <v>884</v>
      </c>
      <c r="I11" s="139" t="s">
        <v>883</v>
      </c>
      <c r="J11" s="139">
        <v>777926275</v>
      </c>
      <c r="K11" s="142"/>
    </row>
    <row r="12" spans="1:30" ht="15.5" thickTop="1" thickBot="1">
      <c r="A12" s="267" t="s">
        <v>888</v>
      </c>
      <c r="B12" s="139" t="s">
        <v>885</v>
      </c>
      <c r="C12" s="139" t="s">
        <v>886</v>
      </c>
      <c r="D12" s="139"/>
      <c r="E12" s="139">
        <v>25</v>
      </c>
      <c r="F12" s="139">
        <v>25</v>
      </c>
      <c r="G12" s="139"/>
      <c r="H12" s="143" t="s">
        <v>889</v>
      </c>
      <c r="I12" s="139" t="s">
        <v>887</v>
      </c>
      <c r="J12" s="139">
        <v>782448395</v>
      </c>
      <c r="K12" s="142"/>
    </row>
    <row r="13" spans="1:30" ht="15.5" thickTop="1" thickBot="1">
      <c r="A13" s="267" t="s">
        <v>892</v>
      </c>
      <c r="B13" s="139" t="s">
        <v>26</v>
      </c>
      <c r="C13" s="139" t="s">
        <v>890</v>
      </c>
      <c r="D13" s="139"/>
      <c r="E13" s="139" t="s">
        <v>876</v>
      </c>
      <c r="F13" s="139" t="s">
        <v>1130</v>
      </c>
      <c r="G13" s="139"/>
      <c r="H13" s="143" t="s">
        <v>893</v>
      </c>
      <c r="I13" s="139" t="s">
        <v>891</v>
      </c>
      <c r="J13" s="139">
        <v>782135353</v>
      </c>
      <c r="K13" s="142"/>
    </row>
    <row r="14" spans="1:30" ht="15.5" thickTop="1" thickBot="1">
      <c r="A14" s="267" t="s">
        <v>896</v>
      </c>
      <c r="B14" s="139" t="s">
        <v>83</v>
      </c>
      <c r="C14" s="139" t="s">
        <v>894</v>
      </c>
      <c r="D14" s="139"/>
      <c r="E14" s="139">
        <v>26</v>
      </c>
      <c r="F14" s="139">
        <v>26</v>
      </c>
      <c r="G14" s="139"/>
      <c r="H14" s="143" t="s">
        <v>897</v>
      </c>
      <c r="I14" s="139" t="s">
        <v>895</v>
      </c>
      <c r="J14" s="139">
        <v>775904037</v>
      </c>
      <c r="K14" s="142"/>
    </row>
    <row r="15" spans="1:30" ht="15.5" thickTop="1" thickBot="1">
      <c r="A15" s="266">
        <v>1330199300149</v>
      </c>
      <c r="B15" s="139" t="s">
        <v>898</v>
      </c>
      <c r="C15" s="139" t="s">
        <v>899</v>
      </c>
      <c r="D15" s="139"/>
      <c r="E15" s="139">
        <v>28</v>
      </c>
      <c r="F15" s="139">
        <v>28</v>
      </c>
      <c r="G15" s="139"/>
      <c r="H15" s="143" t="s">
        <v>901</v>
      </c>
      <c r="I15" s="139" t="s">
        <v>900</v>
      </c>
      <c r="J15" s="139">
        <v>771432974</v>
      </c>
      <c r="K15" s="142"/>
    </row>
    <row r="16" spans="1:30" ht="15.5" thickTop="1" thickBot="1">
      <c r="A16" s="267" t="s">
        <v>905</v>
      </c>
      <c r="B16" s="139" t="s">
        <v>902</v>
      </c>
      <c r="C16" s="139" t="s">
        <v>903</v>
      </c>
      <c r="D16" s="139"/>
      <c r="E16" s="139">
        <v>27</v>
      </c>
      <c r="F16" s="139">
        <v>27</v>
      </c>
      <c r="G16" s="139"/>
      <c r="H16" s="143" t="s">
        <v>906</v>
      </c>
      <c r="I16" s="139" t="s">
        <v>904</v>
      </c>
      <c r="J16" s="139">
        <v>771160358</v>
      </c>
      <c r="K16" s="142"/>
    </row>
    <row r="17" spans="1:30" ht="15.5" thickTop="1" thickBot="1">
      <c r="A17" s="266">
        <v>2943199900231</v>
      </c>
      <c r="B17" s="139" t="s">
        <v>907</v>
      </c>
      <c r="C17" s="139" t="s">
        <v>908</v>
      </c>
      <c r="D17" s="139"/>
      <c r="E17" s="139" t="s">
        <v>859</v>
      </c>
      <c r="F17" s="139" t="s">
        <v>859</v>
      </c>
      <c r="G17" s="139"/>
      <c r="H17" s="143" t="s">
        <v>910</v>
      </c>
      <c r="I17" s="139" t="s">
        <v>909</v>
      </c>
      <c r="J17" s="139">
        <v>773913972</v>
      </c>
      <c r="K17" s="142"/>
    </row>
    <row r="18" spans="1:30" ht="15.5" thickTop="1" thickBot="1">
      <c r="A18" s="266">
        <v>2769199401391</v>
      </c>
      <c r="B18" s="139" t="s">
        <v>142</v>
      </c>
      <c r="C18" s="139" t="s">
        <v>911</v>
      </c>
      <c r="D18" s="139"/>
      <c r="E18" s="139">
        <v>27</v>
      </c>
      <c r="F18" s="139">
        <v>27</v>
      </c>
      <c r="G18" s="139"/>
      <c r="H18" s="143" t="s">
        <v>913</v>
      </c>
      <c r="I18" s="139" t="s">
        <v>912</v>
      </c>
      <c r="J18" s="139">
        <v>776979323</v>
      </c>
      <c r="K18" s="142"/>
    </row>
    <row r="19" spans="1:30" ht="15.5" thickTop="1" thickBot="1">
      <c r="A19" s="267" t="s">
        <v>916</v>
      </c>
      <c r="B19" s="139" t="s">
        <v>914</v>
      </c>
      <c r="C19" s="139" t="s">
        <v>902</v>
      </c>
      <c r="D19" s="139"/>
      <c r="E19" s="139">
        <v>25</v>
      </c>
      <c r="F19" s="139">
        <v>25</v>
      </c>
      <c r="G19" s="139"/>
      <c r="H19" s="143" t="s">
        <v>917</v>
      </c>
      <c r="I19" s="139" t="s">
        <v>915</v>
      </c>
      <c r="J19" s="139">
        <v>775170927</v>
      </c>
      <c r="K19" s="142"/>
    </row>
    <row r="20" spans="1:30" ht="15.5" thickTop="1" thickBot="1">
      <c r="A20" s="267" t="s">
        <v>921</v>
      </c>
      <c r="B20" s="139" t="s">
        <v>918</v>
      </c>
      <c r="C20" s="139" t="s">
        <v>919</v>
      </c>
      <c r="D20" s="139"/>
      <c r="E20" s="139">
        <v>22</v>
      </c>
      <c r="F20" s="139">
        <v>22</v>
      </c>
      <c r="G20" s="139"/>
      <c r="H20" s="143" t="s">
        <v>922</v>
      </c>
      <c r="I20" s="139" t="s">
        <v>920</v>
      </c>
      <c r="J20" s="139">
        <v>774203728</v>
      </c>
      <c r="K20" s="142"/>
    </row>
    <row r="21" spans="1:30" ht="15.5" thickTop="1" thickBot="1">
      <c r="A21" s="266">
        <v>2070199601823</v>
      </c>
      <c r="B21" s="139" t="s">
        <v>923</v>
      </c>
      <c r="C21" s="139" t="s">
        <v>924</v>
      </c>
      <c r="D21" s="139"/>
      <c r="E21" s="139">
        <v>25</v>
      </c>
      <c r="F21" s="139">
        <v>25</v>
      </c>
      <c r="G21" s="139"/>
      <c r="H21" s="143" t="s">
        <v>926</v>
      </c>
      <c r="I21" s="139" t="s">
        <v>925</v>
      </c>
      <c r="J21" s="139">
        <v>784788726</v>
      </c>
      <c r="K21" s="142"/>
    </row>
    <row r="22" spans="1:30" ht="15.5" thickTop="1" thickBot="1">
      <c r="A22" s="266">
        <v>2779199700061</v>
      </c>
      <c r="B22" s="139" t="s">
        <v>95</v>
      </c>
      <c r="C22" s="139" t="s">
        <v>927</v>
      </c>
      <c r="D22" s="139"/>
      <c r="E22" s="139">
        <v>25</v>
      </c>
      <c r="F22" s="139">
        <v>25</v>
      </c>
      <c r="G22" s="264"/>
      <c r="H22" s="147" t="s">
        <v>929</v>
      </c>
      <c r="I22" s="139" t="s">
        <v>928</v>
      </c>
      <c r="J22" s="139">
        <v>7721855319</v>
      </c>
      <c r="K22" s="148"/>
      <c r="L22" s="148"/>
      <c r="M22" s="148"/>
      <c r="N22" s="148"/>
      <c r="O22" s="148"/>
      <c r="P22" s="148"/>
      <c r="Q22" s="148"/>
      <c r="R22" s="148"/>
      <c r="T22" s="148"/>
      <c r="U22" s="148"/>
      <c r="V22" s="148"/>
      <c r="W22" s="148"/>
      <c r="X22" s="148"/>
      <c r="Y22" s="148"/>
      <c r="Z22" s="148"/>
      <c r="AA22" s="148"/>
      <c r="AB22" s="148"/>
      <c r="AC22" s="148"/>
      <c r="AD22" s="148"/>
    </row>
    <row r="23" spans="1:30" ht="15.5" thickTop="1" thickBot="1">
      <c r="A23" s="269">
        <v>2548200901749</v>
      </c>
      <c r="B23" s="144" t="s">
        <v>185</v>
      </c>
      <c r="C23" s="144" t="s">
        <v>47</v>
      </c>
      <c r="D23" s="144"/>
      <c r="E23" s="144" t="s">
        <v>931</v>
      </c>
      <c r="F23" s="144" t="s">
        <v>1131</v>
      </c>
      <c r="G23" s="265"/>
      <c r="H23" s="149" t="s">
        <v>932</v>
      </c>
      <c r="I23" s="144" t="s">
        <v>930</v>
      </c>
      <c r="J23" s="139">
        <v>786322726</v>
      </c>
      <c r="K23" s="150"/>
      <c r="L23" s="150"/>
      <c r="M23" s="150"/>
      <c r="N23" s="150"/>
      <c r="O23" s="150"/>
      <c r="P23" s="150"/>
      <c r="Q23" s="150"/>
      <c r="R23" s="150"/>
      <c r="T23" s="150"/>
      <c r="U23" s="150"/>
      <c r="V23" s="150"/>
      <c r="W23" s="150"/>
      <c r="X23" s="150"/>
      <c r="Y23" s="150"/>
      <c r="Z23" s="150"/>
      <c r="AA23" s="150"/>
      <c r="AB23" s="150"/>
      <c r="AC23" s="150"/>
      <c r="AD23" s="150"/>
    </row>
    <row r="24" spans="1:30" ht="15.5" thickTop="1" thickBot="1">
      <c r="A24" s="266">
        <v>2912201701749</v>
      </c>
      <c r="B24" s="139" t="s">
        <v>933</v>
      </c>
      <c r="C24" s="139" t="s">
        <v>934</v>
      </c>
      <c r="D24" s="139"/>
      <c r="E24" s="139">
        <v>18</v>
      </c>
      <c r="F24" s="139">
        <v>19</v>
      </c>
      <c r="G24" s="139"/>
      <c r="H24" s="143" t="s">
        <v>936</v>
      </c>
      <c r="I24" s="139" t="s">
        <v>935</v>
      </c>
      <c r="J24" s="139">
        <v>778246039</v>
      </c>
      <c r="K24" s="142"/>
    </row>
    <row r="25" spans="1:30" ht="15.5" thickTop="1" thickBot="1">
      <c r="A25" s="269">
        <v>2766199600242</v>
      </c>
      <c r="B25" s="144" t="s">
        <v>937</v>
      </c>
      <c r="C25" s="144" t="s">
        <v>938</v>
      </c>
      <c r="D25" s="144"/>
      <c r="E25" s="144" t="s">
        <v>940</v>
      </c>
      <c r="F25" s="144" t="s">
        <v>940</v>
      </c>
      <c r="G25" s="144"/>
      <c r="H25" s="145" t="s">
        <v>941</v>
      </c>
      <c r="I25" s="144" t="s">
        <v>939</v>
      </c>
      <c r="J25" s="144">
        <v>770168771</v>
      </c>
      <c r="K25" s="146"/>
      <c r="L25" s="146"/>
      <c r="M25" s="146"/>
      <c r="N25" s="146"/>
      <c r="O25" s="146"/>
      <c r="P25" s="146"/>
      <c r="Q25" s="146"/>
      <c r="R25" s="146"/>
      <c r="T25" s="146"/>
      <c r="U25" s="146"/>
      <c r="V25" s="146"/>
      <c r="W25" s="146"/>
      <c r="X25" s="146"/>
      <c r="Y25" s="146"/>
      <c r="Z25" s="146"/>
      <c r="AA25" s="146"/>
      <c r="AB25" s="146"/>
      <c r="AC25" s="146"/>
      <c r="AD25" s="146"/>
    </row>
    <row r="26" spans="1:30" ht="15.5" thickTop="1" thickBot="1">
      <c r="A26" s="267" t="s">
        <v>943</v>
      </c>
      <c r="B26" s="139" t="s">
        <v>196</v>
      </c>
      <c r="C26" s="139" t="s">
        <v>919</v>
      </c>
      <c r="D26" s="139"/>
      <c r="E26" s="139">
        <v>29</v>
      </c>
      <c r="F26" s="139">
        <v>30</v>
      </c>
      <c r="G26" s="139"/>
      <c r="H26" s="143" t="s">
        <v>897</v>
      </c>
      <c r="I26" s="143" t="s">
        <v>942</v>
      </c>
      <c r="J26" s="139">
        <v>776515337</v>
      </c>
      <c r="K26" s="142"/>
      <c r="W26" s="151"/>
    </row>
    <row r="27" spans="1:30" ht="15" thickTop="1">
      <c r="K27" s="142"/>
    </row>
    <row r="28" spans="1:30" customFormat="1" ht="15" thickBot="1"/>
    <row r="29" spans="1:30" customFormat="1" ht="34" customHeight="1">
      <c r="B29" s="355"/>
      <c r="C29" s="355"/>
      <c r="D29" s="355"/>
      <c r="E29" s="355"/>
      <c r="F29" s="355"/>
      <c r="G29" s="355"/>
      <c r="H29" s="355"/>
      <c r="I29" s="355"/>
      <c r="J29" s="355"/>
      <c r="K29" s="355"/>
    </row>
    <row r="30" spans="1:30" customFormat="1" ht="25" thickBot="1">
      <c r="B30" s="154"/>
      <c r="C30" s="154"/>
      <c r="D30" s="154"/>
      <c r="E30" s="154"/>
      <c r="F30" s="154"/>
      <c r="G30" s="154"/>
      <c r="H30" s="154"/>
      <c r="I30" s="154"/>
      <c r="J30" s="154"/>
      <c r="K30" s="154"/>
    </row>
    <row r="31" spans="1:30" customFormat="1" ht="27" thickTop="1" thickBot="1">
      <c r="B31" s="155" t="s">
        <v>938</v>
      </c>
      <c r="C31" s="156" t="s">
        <v>939</v>
      </c>
      <c r="D31" s="254"/>
      <c r="E31" s="254"/>
      <c r="F31" s="157" t="s">
        <v>940</v>
      </c>
      <c r="G31" s="157"/>
      <c r="H31" s="157"/>
      <c r="I31" s="157">
        <v>770168771</v>
      </c>
      <c r="J31" s="157" t="s">
        <v>941</v>
      </c>
      <c r="K31" s="157" t="s">
        <v>944</v>
      </c>
    </row>
    <row r="32" spans="1:30" customFormat="1" ht="32" thickTop="1" thickBot="1">
      <c r="B32" s="159" t="s">
        <v>945</v>
      </c>
      <c r="C32" s="160" t="s">
        <v>946</v>
      </c>
      <c r="D32" s="255"/>
      <c r="E32" s="255"/>
      <c r="F32" s="161">
        <v>28</v>
      </c>
      <c r="G32" s="161"/>
      <c r="H32" s="161"/>
      <c r="I32" s="162">
        <v>773165826</v>
      </c>
      <c r="J32" s="162" t="s">
        <v>947</v>
      </c>
      <c r="K32" s="162" t="s">
        <v>948</v>
      </c>
    </row>
    <row r="33" spans="2:11" customFormat="1" ht="17" thickTop="1" thickBot="1">
      <c r="B33" s="164" t="s">
        <v>866</v>
      </c>
      <c r="C33" s="165" t="s">
        <v>867</v>
      </c>
      <c r="D33" s="256"/>
      <c r="E33" s="256"/>
      <c r="F33" s="166">
        <v>17</v>
      </c>
      <c r="G33" s="166"/>
      <c r="H33" s="166"/>
      <c r="I33" s="163">
        <v>777539600</v>
      </c>
      <c r="J33" s="163" t="s">
        <v>869</v>
      </c>
      <c r="K33" s="163" t="s">
        <v>949</v>
      </c>
    </row>
    <row r="34" spans="2:11" customFormat="1" ht="16.5" thickTop="1" thickBot="1">
      <c r="B34" s="168" t="s">
        <v>950</v>
      </c>
      <c r="C34" s="169" t="s">
        <v>951</v>
      </c>
      <c r="D34" s="257"/>
      <c r="E34" s="257"/>
      <c r="F34" s="170" t="s">
        <v>952</v>
      </c>
      <c r="G34" s="170"/>
      <c r="H34" s="170"/>
      <c r="I34" s="167">
        <v>771735733</v>
      </c>
      <c r="J34" s="162" t="s">
        <v>953</v>
      </c>
      <c r="K34" s="167" t="s">
        <v>954</v>
      </c>
    </row>
    <row r="35" spans="2:11" customFormat="1" ht="17" thickTop="1" thickBot="1">
      <c r="B35" s="159" t="s">
        <v>919</v>
      </c>
      <c r="C35" s="171" t="s">
        <v>955</v>
      </c>
      <c r="D35" s="258"/>
      <c r="E35" s="258"/>
      <c r="F35" s="172">
        <v>31</v>
      </c>
      <c r="G35" s="172"/>
      <c r="H35" s="172"/>
      <c r="I35" s="158">
        <v>779028057</v>
      </c>
      <c r="J35" s="158" t="s">
        <v>956</v>
      </c>
      <c r="K35" s="158" t="s">
        <v>957</v>
      </c>
    </row>
    <row r="36" spans="2:11" ht="15" thickTop="1">
      <c r="B36"/>
      <c r="C36"/>
      <c r="D36"/>
      <c r="E36"/>
      <c r="F36"/>
      <c r="G36"/>
      <c r="H36"/>
      <c r="I36"/>
      <c r="J36"/>
      <c r="K36"/>
    </row>
    <row r="37" spans="2:11" ht="21">
      <c r="B37"/>
      <c r="C37" s="356" t="s">
        <v>958</v>
      </c>
      <c r="D37" s="356"/>
      <c r="E37" s="356"/>
      <c r="F37" s="356"/>
      <c r="G37" s="356"/>
      <c r="H37" s="356"/>
      <c r="I37" s="356"/>
      <c r="J37" s="356"/>
      <c r="K37"/>
    </row>
    <row r="38" spans="2:11">
      <c r="B38"/>
      <c r="C38"/>
      <c r="D38"/>
      <c r="E38"/>
      <c r="F38"/>
      <c r="G38"/>
      <c r="H38"/>
      <c r="I38" s="173" t="s">
        <v>841</v>
      </c>
      <c r="J38" s="173" t="s">
        <v>959</v>
      </c>
      <c r="K38"/>
    </row>
    <row r="39" spans="2:11">
      <c r="B39" s="174" t="s">
        <v>47</v>
      </c>
      <c r="C39" s="174" t="s">
        <v>849</v>
      </c>
      <c r="D39" s="174"/>
      <c r="E39" s="174"/>
      <c r="F39" s="174">
        <v>24</v>
      </c>
      <c r="G39" s="174"/>
      <c r="H39" s="174"/>
      <c r="I39" s="175">
        <v>2758199801395</v>
      </c>
      <c r="J39" s="174">
        <v>774782261</v>
      </c>
      <c r="K39" s="174" t="s">
        <v>850</v>
      </c>
    </row>
    <row r="40" spans="2:11">
      <c r="B40" s="174" t="s">
        <v>874</v>
      </c>
      <c r="C40" s="174" t="s">
        <v>875</v>
      </c>
      <c r="D40" s="174"/>
      <c r="E40" s="174"/>
      <c r="F40" s="174" t="s">
        <v>876</v>
      </c>
      <c r="G40" s="174"/>
      <c r="H40" s="174"/>
      <c r="I40" s="175">
        <v>2758199400699</v>
      </c>
      <c r="J40" s="174">
        <v>785201944</v>
      </c>
      <c r="K40" s="174" t="s">
        <v>877</v>
      </c>
    </row>
  </sheetData>
  <autoFilter ref="B1:AD1" xr:uid="{00000000-0009-0000-0000-000004000000}"/>
  <mergeCells count="2">
    <mergeCell ref="B29:K29"/>
    <mergeCell ref="C37:J3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6"/>
  <sheetViews>
    <sheetView workbookViewId="0">
      <pane xSplit="6" ySplit="1" topLeftCell="G11" activePane="bottomRight" state="frozen"/>
      <selection activeCell="G36" sqref="G36"/>
      <selection pane="topRight" activeCell="G36" sqref="G36"/>
      <selection pane="bottomLeft" activeCell="G36" sqref="G36"/>
      <selection pane="bottomRight" activeCell="A3" sqref="A3:A16"/>
    </sheetView>
  </sheetViews>
  <sheetFormatPr baseColWidth="10" defaultRowHeight="14.5"/>
  <cols>
    <col min="1" max="1" width="10.1796875" customWidth="1"/>
    <col min="2" max="2" width="22.6328125" customWidth="1"/>
    <col min="3" max="3" width="16.08984375" style="73" customWidth="1"/>
    <col min="4" max="9" width="10.90625" style="74"/>
    <col min="10" max="10" width="11.1796875" style="84" bestFit="1" customWidth="1"/>
    <col min="11" max="11" width="29.6328125" style="74" bestFit="1" customWidth="1"/>
    <col min="12" max="12" width="10.90625" style="74"/>
  </cols>
  <sheetData>
    <row r="1" spans="1:36" s="25" customFormat="1" ht="45" customHeight="1" thickTop="1">
      <c r="A1" s="64" t="s">
        <v>632</v>
      </c>
      <c r="B1" s="64" t="s">
        <v>633</v>
      </c>
      <c r="C1" s="64" t="s">
        <v>10</v>
      </c>
      <c r="D1" s="24" t="s">
        <v>2</v>
      </c>
      <c r="E1" s="24" t="s">
        <v>0</v>
      </c>
      <c r="F1" s="24" t="s">
        <v>1</v>
      </c>
      <c r="G1" s="65" t="s">
        <v>3</v>
      </c>
      <c r="H1" s="24" t="s">
        <v>4</v>
      </c>
      <c r="I1" s="24" t="s">
        <v>630</v>
      </c>
      <c r="J1" s="66" t="s">
        <v>314</v>
      </c>
      <c r="K1" s="24" t="s">
        <v>23</v>
      </c>
      <c r="L1" s="24" t="s">
        <v>9</v>
      </c>
      <c r="M1" s="25" t="s">
        <v>22</v>
      </c>
    </row>
    <row r="2" spans="1:36" ht="15.5">
      <c r="A2" s="86" t="s">
        <v>636</v>
      </c>
      <c r="B2" s="87" t="s">
        <v>789</v>
      </c>
      <c r="C2" s="70">
        <v>1281200500224</v>
      </c>
      <c r="D2" s="75" t="s">
        <v>591</v>
      </c>
      <c r="E2" s="14" t="s">
        <v>593</v>
      </c>
      <c r="F2" s="14" t="s">
        <v>592</v>
      </c>
      <c r="G2" s="14" t="s">
        <v>218</v>
      </c>
      <c r="H2" s="62"/>
      <c r="I2" s="5"/>
      <c r="J2" s="71">
        <v>34194</v>
      </c>
      <c r="K2" s="72" t="s">
        <v>594</v>
      </c>
      <c r="L2" s="60">
        <v>772615332</v>
      </c>
      <c r="M2" t="s">
        <v>803</v>
      </c>
    </row>
    <row r="3" spans="1:36" ht="15.5">
      <c r="A3" s="86" t="s">
        <v>636</v>
      </c>
      <c r="B3" s="87" t="s">
        <v>788</v>
      </c>
      <c r="C3" s="70">
        <v>1548199404833</v>
      </c>
      <c r="D3" s="75" t="s">
        <v>591</v>
      </c>
      <c r="E3" s="14" t="s">
        <v>87</v>
      </c>
      <c r="F3" s="14" t="s">
        <v>595</v>
      </c>
      <c r="G3" s="14" t="s">
        <v>218</v>
      </c>
      <c r="H3" s="62"/>
      <c r="I3" s="5"/>
      <c r="J3" s="71">
        <v>34327</v>
      </c>
      <c r="K3" s="70" t="s">
        <v>596</v>
      </c>
      <c r="L3" s="60">
        <v>777561043</v>
      </c>
      <c r="M3" t="s">
        <v>801</v>
      </c>
    </row>
    <row r="4" spans="1:36" ht="29">
      <c r="A4" s="85" t="s">
        <v>635</v>
      </c>
      <c r="B4" s="87" t="s">
        <v>787</v>
      </c>
      <c r="C4" s="70">
        <v>1070199700816</v>
      </c>
      <c r="D4" s="75" t="s">
        <v>591</v>
      </c>
      <c r="E4" s="14" t="s">
        <v>598</v>
      </c>
      <c r="F4" s="14" t="s">
        <v>597</v>
      </c>
      <c r="G4" s="14" t="s">
        <v>218</v>
      </c>
      <c r="H4" s="62"/>
      <c r="I4" s="5"/>
      <c r="J4" s="71">
        <v>35459</v>
      </c>
      <c r="K4" s="70" t="s">
        <v>599</v>
      </c>
      <c r="L4" s="60">
        <v>776612045</v>
      </c>
      <c r="M4" t="s">
        <v>805</v>
      </c>
    </row>
    <row r="5" spans="1:36" ht="15.5">
      <c r="A5" s="86" t="s">
        <v>636</v>
      </c>
      <c r="B5" s="87" t="s">
        <v>634</v>
      </c>
      <c r="C5" s="67">
        <v>1772199300684</v>
      </c>
      <c r="D5" s="37" t="s">
        <v>150</v>
      </c>
      <c r="E5" s="15" t="s">
        <v>152</v>
      </c>
      <c r="F5" s="15" t="s">
        <v>151</v>
      </c>
      <c r="G5" s="14" t="s">
        <v>218</v>
      </c>
      <c r="H5" s="60">
        <v>32</v>
      </c>
      <c r="I5" s="5"/>
      <c r="J5" s="61" t="s">
        <v>273</v>
      </c>
      <c r="K5" s="50" t="s">
        <v>384</v>
      </c>
      <c r="L5" s="19">
        <v>774170128</v>
      </c>
      <c r="M5" t="s">
        <v>802</v>
      </c>
    </row>
    <row r="6" spans="1:36" ht="15.5">
      <c r="A6" s="86" t="s">
        <v>636</v>
      </c>
      <c r="B6" s="87" t="s">
        <v>634</v>
      </c>
      <c r="C6" s="67">
        <v>1364198900597</v>
      </c>
      <c r="D6" s="76" t="s">
        <v>150</v>
      </c>
      <c r="E6" s="15" t="s">
        <v>77</v>
      </c>
      <c r="F6" s="15" t="s">
        <v>600</v>
      </c>
      <c r="G6" s="14" t="s">
        <v>218</v>
      </c>
      <c r="H6" s="62"/>
      <c r="I6" s="5"/>
      <c r="J6" s="83" t="s">
        <v>601</v>
      </c>
      <c r="K6" s="68" t="s">
        <v>602</v>
      </c>
      <c r="L6" s="63" t="s">
        <v>603</v>
      </c>
      <c r="M6" t="s">
        <v>804</v>
      </c>
    </row>
    <row r="7" spans="1:36" ht="15.5">
      <c r="A7" s="86" t="s">
        <v>636</v>
      </c>
      <c r="B7" s="87" t="s">
        <v>634</v>
      </c>
      <c r="C7" s="67">
        <v>1847201201398</v>
      </c>
      <c r="D7" s="76" t="s">
        <v>150</v>
      </c>
      <c r="E7" s="15" t="s">
        <v>605</v>
      </c>
      <c r="F7" s="15" t="s">
        <v>604</v>
      </c>
      <c r="G7" s="14" t="s">
        <v>218</v>
      </c>
      <c r="H7" s="62"/>
      <c r="I7" s="5"/>
      <c r="J7" s="83" t="s">
        <v>606</v>
      </c>
      <c r="K7" s="68" t="s">
        <v>607</v>
      </c>
      <c r="L7" s="63" t="s">
        <v>608</v>
      </c>
      <c r="M7" t="s">
        <v>805</v>
      </c>
    </row>
    <row r="8" spans="1:36" ht="15.5">
      <c r="A8" s="86" t="s">
        <v>636</v>
      </c>
      <c r="B8" s="87" t="s">
        <v>634</v>
      </c>
      <c r="C8" s="67">
        <v>1221199900014</v>
      </c>
      <c r="D8" s="76" t="s">
        <v>150</v>
      </c>
      <c r="E8" s="15" t="s">
        <v>610</v>
      </c>
      <c r="F8" s="15" t="s">
        <v>609</v>
      </c>
      <c r="G8" s="14" t="s">
        <v>218</v>
      </c>
      <c r="H8" s="62"/>
      <c r="I8" s="5"/>
      <c r="J8" s="83" t="s">
        <v>611</v>
      </c>
      <c r="K8" s="68" t="s">
        <v>612</v>
      </c>
      <c r="L8" s="63" t="s">
        <v>613</v>
      </c>
      <c r="M8" t="s">
        <v>805</v>
      </c>
    </row>
    <row r="9" spans="1:36" s="82" customFormat="1" ht="16.5" customHeight="1">
      <c r="A9" s="86" t="s">
        <v>636</v>
      </c>
      <c r="B9" s="87" t="s">
        <v>634</v>
      </c>
      <c r="C9" s="77">
        <v>1118200100768</v>
      </c>
      <c r="D9" s="78" t="s">
        <v>150</v>
      </c>
      <c r="E9" s="79" t="s">
        <v>187</v>
      </c>
      <c r="F9" s="79" t="s">
        <v>186</v>
      </c>
      <c r="G9" s="14" t="s">
        <v>218</v>
      </c>
      <c r="H9" s="60">
        <v>25</v>
      </c>
      <c r="I9" s="60" t="str">
        <f>IF(AND(AGE&gt;=15,AGE&lt;=24),"15 - 24 years",IF(AND(AGE&gt;=25,AGE&lt;=34),"25 - 34 years","&gt;= 35"))</f>
        <v>15 - 24 years</v>
      </c>
      <c r="J9" s="80" t="s">
        <v>294</v>
      </c>
      <c r="K9" s="81" t="s">
        <v>406</v>
      </c>
      <c r="L9" s="47">
        <v>772711034</v>
      </c>
      <c r="M9" s="82" t="s">
        <v>803</v>
      </c>
    </row>
    <row r="10" spans="1:36" ht="43.5">
      <c r="A10" s="86" t="s">
        <v>636</v>
      </c>
      <c r="B10" s="121" t="s">
        <v>786</v>
      </c>
      <c r="C10" s="69">
        <v>1767199400324</v>
      </c>
      <c r="D10" s="28" t="s">
        <v>63</v>
      </c>
      <c r="E10" s="15" t="s">
        <v>73</v>
      </c>
      <c r="F10" s="15" t="s">
        <v>72</v>
      </c>
      <c r="G10" s="14" t="s">
        <v>218</v>
      </c>
      <c r="H10" s="60">
        <v>29.828414550446123</v>
      </c>
      <c r="I10" s="60" t="str">
        <f>IF(AND(AGE&gt;=15,AGE&lt;=24),"15 - 24 years",IF(AND(AGE&gt;=25,AGE&lt;=34),"25 - 34 years","&gt;= 35"))</f>
        <v>25 - 34 years</v>
      </c>
      <c r="J10" s="61" t="s">
        <v>229</v>
      </c>
      <c r="K10" s="50" t="s">
        <v>339</v>
      </c>
      <c r="L10" s="48">
        <v>774804414</v>
      </c>
      <c r="M10" s="82" t="s">
        <v>803</v>
      </c>
      <c r="O10" s="82"/>
      <c r="P10" s="82"/>
      <c r="Q10" s="82"/>
      <c r="R10" s="82"/>
      <c r="S10" s="82"/>
      <c r="T10" s="82"/>
      <c r="U10" s="82"/>
    </row>
    <row r="11" spans="1:36" ht="16.5" customHeight="1">
      <c r="A11" s="86" t="s">
        <v>636</v>
      </c>
      <c r="B11" s="87" t="s">
        <v>784</v>
      </c>
      <c r="C11" s="69">
        <v>2251200406665</v>
      </c>
      <c r="D11" s="28" t="s">
        <v>63</v>
      </c>
      <c r="E11" s="15" t="s">
        <v>87</v>
      </c>
      <c r="F11" s="15" t="s">
        <v>86</v>
      </c>
      <c r="G11" s="14" t="s">
        <v>217</v>
      </c>
      <c r="H11" s="60">
        <v>24</v>
      </c>
      <c r="I11" s="60" t="str">
        <f>IF(AND(AGE&gt;=15,AGE&lt;=24),"15 - 24 years",IF(AND(AGE&gt;=25,AGE&lt;=34),"25 - 34 years","&gt;= 35"))</f>
        <v>25 - 34 years</v>
      </c>
      <c r="J11" s="61" t="s">
        <v>236</v>
      </c>
      <c r="K11" s="50" t="s">
        <v>345</v>
      </c>
      <c r="L11" s="48">
        <v>775132357</v>
      </c>
      <c r="M11" t="s">
        <v>806</v>
      </c>
      <c r="O11" s="82"/>
      <c r="P11" s="82"/>
      <c r="Q11" s="82"/>
      <c r="R11" s="82"/>
      <c r="S11" s="82"/>
      <c r="T11" s="82"/>
      <c r="U11" s="82"/>
    </row>
    <row r="12" spans="1:36" ht="43.5">
      <c r="A12" s="86" t="s">
        <v>636</v>
      </c>
      <c r="B12" s="121" t="s">
        <v>785</v>
      </c>
      <c r="C12" s="69">
        <v>1756200300543</v>
      </c>
      <c r="D12" s="28" t="s">
        <v>63</v>
      </c>
      <c r="E12" s="15" t="s">
        <v>34</v>
      </c>
      <c r="F12" s="15" t="s">
        <v>133</v>
      </c>
      <c r="G12" s="14" t="s">
        <v>218</v>
      </c>
      <c r="H12" s="60">
        <v>20.598490048043924</v>
      </c>
      <c r="I12" s="60" t="str">
        <f>IF(AND(AGE&gt;=15,AGE&lt;=24),"15 - 24 years",IF(AND(AGE&gt;=25,AGE&lt;=34),"25 - 34 years","&gt;= 35"))</f>
        <v>25 - 34 years</v>
      </c>
      <c r="J12" s="61" t="s">
        <v>265</v>
      </c>
      <c r="K12" s="50" t="s">
        <v>373</v>
      </c>
      <c r="L12" s="47">
        <v>764970003</v>
      </c>
      <c r="M12" t="s">
        <v>803</v>
      </c>
      <c r="O12" s="82"/>
      <c r="P12" s="82"/>
      <c r="Q12" s="82"/>
      <c r="R12" s="82"/>
      <c r="S12" s="82"/>
      <c r="T12" s="82"/>
      <c r="U12" s="82"/>
    </row>
    <row r="13" spans="1:36" ht="44" thickBot="1">
      <c r="A13" s="85" t="s">
        <v>635</v>
      </c>
      <c r="B13" s="85" t="s">
        <v>637</v>
      </c>
      <c r="C13" s="69">
        <v>1251199900498</v>
      </c>
      <c r="D13" s="13" t="s">
        <v>24</v>
      </c>
      <c r="E13" s="14" t="s">
        <v>51</v>
      </c>
      <c r="F13" s="14" t="s">
        <v>50</v>
      </c>
      <c r="G13" s="14" t="s">
        <v>218</v>
      </c>
      <c r="H13" s="16">
        <v>25</v>
      </c>
      <c r="I13" s="16" t="s">
        <v>631</v>
      </c>
      <c r="J13" s="18">
        <v>36193</v>
      </c>
      <c r="K13" s="2" t="s">
        <v>328</v>
      </c>
      <c r="L13" s="48">
        <v>781462316</v>
      </c>
      <c r="M13" t="s">
        <v>803</v>
      </c>
      <c r="O13" s="82"/>
      <c r="P13" s="82"/>
      <c r="Q13" s="82"/>
      <c r="R13" s="82"/>
      <c r="S13" s="82"/>
      <c r="T13" s="82"/>
      <c r="U13" s="82"/>
    </row>
    <row r="14" spans="1:36" ht="16" customHeight="1" thickBot="1">
      <c r="A14" s="123" t="s">
        <v>636</v>
      </c>
      <c r="B14" t="s">
        <v>794</v>
      </c>
      <c r="C14" s="96">
        <v>2765199900148</v>
      </c>
      <c r="D14" s="37" t="s">
        <v>150</v>
      </c>
      <c r="E14" s="124" t="s">
        <v>59</v>
      </c>
      <c r="F14" s="15" t="s">
        <v>180</v>
      </c>
      <c r="G14" s="14" t="s">
        <v>217</v>
      </c>
      <c r="H14" s="16">
        <v>25</v>
      </c>
      <c r="I14" s="16" t="str">
        <f>IF(AND(AGE&gt;=15,AGE&lt;=24),"15 - 24 years",IF(AND(AGE&gt;=25,AGE&lt;=34),"25 - 34 years","&gt;= 35"))</f>
        <v>15 - 24 years</v>
      </c>
      <c r="J14" s="18" t="s">
        <v>290</v>
      </c>
      <c r="K14" s="2" t="s">
        <v>402</v>
      </c>
      <c r="L14" s="118">
        <v>777163433</v>
      </c>
      <c r="M14" t="s">
        <v>806</v>
      </c>
      <c r="O14" s="82"/>
      <c r="P14" s="82"/>
      <c r="Q14" s="82"/>
      <c r="R14" s="82"/>
      <c r="S14" s="82"/>
      <c r="T14" s="82"/>
      <c r="U14" s="82"/>
    </row>
    <row r="15" spans="1:36" ht="29.5" customHeight="1" thickTop="1" thickBot="1">
      <c r="A15" s="123" t="s">
        <v>636</v>
      </c>
      <c r="B15" t="s">
        <v>797</v>
      </c>
      <c r="C15" s="96">
        <v>2619200606135</v>
      </c>
      <c r="D15" s="37" t="s">
        <v>150</v>
      </c>
      <c r="E15" s="15" t="s">
        <v>164</v>
      </c>
      <c r="F15" s="15" t="s">
        <v>163</v>
      </c>
      <c r="G15" s="12" t="s">
        <v>217</v>
      </c>
      <c r="H15" s="16">
        <v>25.306794783802335</v>
      </c>
      <c r="I15" s="16" t="str">
        <f>IF(AND(AGE&gt;=15,AGE&lt;=24),"15 - 24 years",IF(AND(AGE&gt;=25,AGE&lt;=34),"25 - 34 years","&gt;= 35"))</f>
        <v>25 - 34 years</v>
      </c>
      <c r="J15" s="18" t="s">
        <v>280</v>
      </c>
      <c r="K15" s="2" t="s">
        <v>391</v>
      </c>
      <c r="L15" s="118">
        <v>775187667</v>
      </c>
      <c r="M15" s="34"/>
      <c r="N15" s="32"/>
      <c r="O15" s="46"/>
      <c r="P15" s="46"/>
      <c r="Q15" s="2"/>
      <c r="R15" s="34"/>
      <c r="S15" s="3" t="s">
        <v>762</v>
      </c>
      <c r="T15" s="5" t="s">
        <v>759</v>
      </c>
      <c r="U15" s="39" t="s">
        <v>432</v>
      </c>
      <c r="V15" s="2" t="s">
        <v>437</v>
      </c>
      <c r="W15" s="27">
        <v>45176</v>
      </c>
      <c r="X15" s="5" t="s">
        <v>431</v>
      </c>
      <c r="Y15" s="30">
        <v>6</v>
      </c>
      <c r="Z15" s="6" t="s">
        <v>586</v>
      </c>
      <c r="AA15" s="35"/>
      <c r="AB15" s="5"/>
      <c r="AC15" s="5"/>
      <c r="AD15" s="5"/>
      <c r="AE15" s="5"/>
      <c r="AF15" s="5"/>
      <c r="AG15" s="5"/>
      <c r="AH15" s="6"/>
      <c r="AI15" s="92" t="s">
        <v>669</v>
      </c>
      <c r="AJ15" s="7" t="str">
        <f>VLOOKUP(L15,'[1]Réponses au formulaire 1'!$E:$AF,2,0)</f>
        <v>F</v>
      </c>
    </row>
    <row r="16" spans="1:36" ht="73" thickBot="1">
      <c r="A16" s="123" t="s">
        <v>636</v>
      </c>
      <c r="B16" s="74" t="s">
        <v>1117</v>
      </c>
      <c r="C16" s="96">
        <v>1070201000466</v>
      </c>
      <c r="D16" s="37" t="s">
        <v>150</v>
      </c>
      <c r="E16" s="15" t="s">
        <v>26</v>
      </c>
      <c r="F16" s="15" t="s">
        <v>211</v>
      </c>
      <c r="G16" s="12" t="s">
        <v>218</v>
      </c>
      <c r="H16" s="16">
        <v>25.210706932052162</v>
      </c>
      <c r="I16" s="16" t="str">
        <f>IF(AND(AGE&gt;=15,AGE&lt;=24),"15 - 24 years",IF(AND(AGE&gt;=25,AGE&lt;=34),"25 - 34 years","&gt;= 35"))</f>
        <v>25 - 34 years</v>
      </c>
      <c r="J16" s="18" t="s">
        <v>309</v>
      </c>
      <c r="K16" s="18"/>
      <c r="L16" s="2"/>
      <c r="M16" s="2" t="s">
        <v>424</v>
      </c>
      <c r="N16" s="118">
        <v>774977238</v>
      </c>
      <c r="O16" s="34"/>
      <c r="P16" s="3" t="s">
        <v>568</v>
      </c>
      <c r="Q16" s="2"/>
      <c r="R16" s="2"/>
      <c r="S16" s="2"/>
      <c r="T16" s="130"/>
      <c r="U16" s="3"/>
      <c r="V16" s="46"/>
      <c r="W16" s="5"/>
      <c r="X16" s="29"/>
      <c r="Y16" s="5"/>
      <c r="Z16" s="5"/>
      <c r="AA16" s="5"/>
      <c r="AB16" s="30"/>
      <c r="AC16" s="5"/>
      <c r="AD16" s="300"/>
      <c r="AE16" s="300"/>
      <c r="AF16" s="92" t="s">
        <v>699</v>
      </c>
      <c r="AG16" s="7"/>
    </row>
  </sheetData>
  <autoFilter ref="C1:L1" xr:uid="{00000000-0009-0000-0000-000005000000}"/>
  <conditionalFormatting sqref="C2">
    <cfRule type="duplicateValues" dxfId="32" priority="37"/>
  </conditionalFormatting>
  <conditionalFormatting sqref="C9">
    <cfRule type="duplicateValues" dxfId="31" priority="36"/>
  </conditionalFormatting>
  <conditionalFormatting sqref="L9">
    <cfRule type="duplicateValues" dxfId="30" priority="35"/>
  </conditionalFormatting>
  <conditionalFormatting sqref="K9">
    <cfRule type="duplicateValues" dxfId="29" priority="34"/>
  </conditionalFormatting>
  <conditionalFormatting sqref="C9">
    <cfRule type="duplicateValues" dxfId="28" priority="33"/>
  </conditionalFormatting>
  <conditionalFormatting sqref="C10">
    <cfRule type="duplicateValues" dxfId="27" priority="32"/>
  </conditionalFormatting>
  <conditionalFormatting sqref="L10">
    <cfRule type="duplicateValues" dxfId="26" priority="31"/>
  </conditionalFormatting>
  <conditionalFormatting sqref="K10">
    <cfRule type="duplicateValues" dxfId="25" priority="30"/>
  </conditionalFormatting>
  <conditionalFormatting sqref="C10">
    <cfRule type="duplicateValues" dxfId="24" priority="29"/>
  </conditionalFormatting>
  <conditionalFormatting sqref="C11">
    <cfRule type="duplicateValues" dxfId="23" priority="28"/>
  </conditionalFormatting>
  <conditionalFormatting sqref="L11">
    <cfRule type="duplicateValues" dxfId="22" priority="27"/>
  </conditionalFormatting>
  <conditionalFormatting sqref="K11">
    <cfRule type="duplicateValues" dxfId="21" priority="26"/>
  </conditionalFormatting>
  <conditionalFormatting sqref="C11">
    <cfRule type="duplicateValues" dxfId="20" priority="25"/>
  </conditionalFormatting>
  <conditionalFormatting sqref="L12">
    <cfRule type="duplicateValues" dxfId="19" priority="23"/>
  </conditionalFormatting>
  <conditionalFormatting sqref="K12">
    <cfRule type="duplicateValues" dxfId="18" priority="22"/>
  </conditionalFormatting>
  <conditionalFormatting sqref="C12:C13">
    <cfRule type="duplicateValues" dxfId="17" priority="40"/>
  </conditionalFormatting>
  <conditionalFormatting sqref="C13">
    <cfRule type="duplicateValues" dxfId="16" priority="44"/>
  </conditionalFormatting>
  <conditionalFormatting sqref="L13">
    <cfRule type="duplicateValues" dxfId="15" priority="45"/>
  </conditionalFormatting>
  <conditionalFormatting sqref="K13">
    <cfRule type="duplicateValues" dxfId="14" priority="46"/>
  </conditionalFormatting>
  <conditionalFormatting sqref="E14">
    <cfRule type="duplicateValues" dxfId="13" priority="13"/>
  </conditionalFormatting>
  <conditionalFormatting sqref="E14">
    <cfRule type="duplicateValues" dxfId="12" priority="16"/>
  </conditionalFormatting>
  <conditionalFormatting sqref="C14">
    <cfRule type="duplicateValues" dxfId="11" priority="11"/>
  </conditionalFormatting>
  <conditionalFormatting sqref="C14">
    <cfRule type="duplicateValues" dxfId="10" priority="12"/>
  </conditionalFormatting>
  <conditionalFormatting sqref="L14">
    <cfRule type="duplicateValues" dxfId="9" priority="10"/>
  </conditionalFormatting>
  <conditionalFormatting sqref="K14">
    <cfRule type="duplicateValues" dxfId="8" priority="9"/>
  </conditionalFormatting>
  <conditionalFormatting sqref="L15">
    <cfRule type="duplicateValues" dxfId="7" priority="7"/>
  </conditionalFormatting>
  <conditionalFormatting sqref="K15">
    <cfRule type="duplicateValues" dxfId="6" priority="6"/>
  </conditionalFormatting>
  <conditionalFormatting sqref="C15">
    <cfRule type="duplicateValues" dxfId="5" priority="5"/>
  </conditionalFormatting>
  <conditionalFormatting sqref="C15">
    <cfRule type="duplicateValues" dxfId="4" priority="8"/>
  </conditionalFormatting>
  <conditionalFormatting sqref="N16">
    <cfRule type="duplicateValues" dxfId="3" priority="3"/>
  </conditionalFormatting>
  <conditionalFormatting sqref="M16">
    <cfRule type="duplicateValues" dxfId="2" priority="2"/>
  </conditionalFormatting>
  <conditionalFormatting sqref="C16">
    <cfRule type="duplicateValues" dxfId="1" priority="1"/>
  </conditionalFormatting>
  <conditionalFormatting sqref="C16">
    <cfRule type="duplicateValues" dxfId="0" priority="4"/>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C105"/>
  <sheetViews>
    <sheetView workbookViewId="0">
      <selection activeCell="F2" sqref="F2"/>
    </sheetView>
  </sheetViews>
  <sheetFormatPr baseColWidth="10" defaultRowHeight="14.5"/>
  <cols>
    <col min="1" max="1" width="32.26953125" customWidth="1"/>
    <col min="2" max="2" width="16.08984375" customWidth="1"/>
  </cols>
  <sheetData>
    <row r="3" spans="1:3">
      <c r="A3" s="116" t="s">
        <v>775</v>
      </c>
      <c r="B3" t="s">
        <v>774</v>
      </c>
    </row>
    <row r="4" spans="1:3">
      <c r="A4" s="117" t="s">
        <v>447</v>
      </c>
      <c r="B4" s="115">
        <v>1</v>
      </c>
      <c r="C4">
        <v>1</v>
      </c>
    </row>
    <row r="5" spans="1:3">
      <c r="A5" s="117" t="s">
        <v>451</v>
      </c>
      <c r="B5" s="115">
        <v>1</v>
      </c>
      <c r="C5">
        <v>2</v>
      </c>
    </row>
    <row r="6" spans="1:3">
      <c r="A6" s="117" t="s">
        <v>777</v>
      </c>
      <c r="B6" s="115">
        <v>1</v>
      </c>
      <c r="C6">
        <v>3</v>
      </c>
    </row>
    <row r="7" spans="1:3">
      <c r="A7" s="117" t="s">
        <v>442</v>
      </c>
      <c r="B7" s="115">
        <v>1</v>
      </c>
      <c r="C7">
        <v>4</v>
      </c>
    </row>
    <row r="8" spans="1:3">
      <c r="A8" s="117" t="s">
        <v>471</v>
      </c>
      <c r="B8" s="115">
        <v>1</v>
      </c>
      <c r="C8">
        <v>5</v>
      </c>
    </row>
    <row r="9" spans="1:3">
      <c r="A9" s="117" t="s">
        <v>456</v>
      </c>
      <c r="B9" s="115">
        <v>1</v>
      </c>
      <c r="C9">
        <v>6</v>
      </c>
    </row>
    <row r="10" spans="1:3">
      <c r="A10" s="117" t="s">
        <v>752</v>
      </c>
      <c r="B10" s="115">
        <v>1</v>
      </c>
      <c r="C10">
        <v>7</v>
      </c>
    </row>
    <row r="11" spans="1:3">
      <c r="A11" s="117" t="s">
        <v>757</v>
      </c>
      <c r="B11" s="115">
        <v>1</v>
      </c>
      <c r="C11">
        <v>8</v>
      </c>
    </row>
    <row r="12" spans="1:3">
      <c r="A12" s="117" t="s">
        <v>826</v>
      </c>
      <c r="B12" s="115">
        <v>1</v>
      </c>
      <c r="C12">
        <v>9</v>
      </c>
    </row>
    <row r="13" spans="1:3">
      <c r="A13" s="117" t="s">
        <v>584</v>
      </c>
      <c r="B13" s="115">
        <v>2</v>
      </c>
      <c r="C13">
        <v>10</v>
      </c>
    </row>
    <row r="14" spans="1:3">
      <c r="A14" s="117" t="s">
        <v>449</v>
      </c>
      <c r="B14" s="115">
        <v>1</v>
      </c>
      <c r="C14">
        <v>11</v>
      </c>
    </row>
    <row r="15" spans="1:3">
      <c r="A15" s="117" t="s">
        <v>760</v>
      </c>
      <c r="B15" s="115">
        <v>1</v>
      </c>
      <c r="C15">
        <v>12</v>
      </c>
    </row>
    <row r="16" spans="1:3">
      <c r="A16" s="117" t="s">
        <v>458</v>
      </c>
      <c r="B16" s="115">
        <v>1</v>
      </c>
      <c r="C16">
        <v>13</v>
      </c>
    </row>
    <row r="17" spans="1:3">
      <c r="A17" s="117" t="s">
        <v>816</v>
      </c>
      <c r="B17" s="115">
        <v>1</v>
      </c>
      <c r="C17">
        <v>14</v>
      </c>
    </row>
    <row r="18" spans="1:3">
      <c r="A18" s="117" t="s">
        <v>781</v>
      </c>
      <c r="B18" s="115">
        <v>1</v>
      </c>
      <c r="C18">
        <v>15</v>
      </c>
    </row>
    <row r="19" spans="1:3">
      <c r="A19" s="117" t="s">
        <v>817</v>
      </c>
      <c r="B19" s="115">
        <v>2</v>
      </c>
      <c r="C19">
        <v>16</v>
      </c>
    </row>
    <row r="20" spans="1:3">
      <c r="A20" s="117" t="s">
        <v>832</v>
      </c>
      <c r="B20" s="115">
        <v>1</v>
      </c>
      <c r="C20">
        <v>17</v>
      </c>
    </row>
    <row r="21" spans="1:3">
      <c r="A21" s="117" t="s">
        <v>623</v>
      </c>
      <c r="B21" s="115">
        <v>2</v>
      </c>
      <c r="C21">
        <v>18</v>
      </c>
    </row>
    <row r="22" spans="1:3">
      <c r="A22" s="117" t="s">
        <v>814</v>
      </c>
      <c r="B22" s="115">
        <v>1</v>
      </c>
      <c r="C22">
        <v>19</v>
      </c>
    </row>
    <row r="23" spans="1:3">
      <c r="A23" s="117" t="s">
        <v>823</v>
      </c>
      <c r="B23" s="115">
        <v>1</v>
      </c>
      <c r="C23">
        <v>20</v>
      </c>
    </row>
    <row r="24" spans="1:3">
      <c r="A24" s="117" t="s">
        <v>764</v>
      </c>
      <c r="B24" s="115">
        <v>1</v>
      </c>
      <c r="C24">
        <v>21</v>
      </c>
    </row>
    <row r="25" spans="1:3">
      <c r="A25" s="117" t="s">
        <v>615</v>
      </c>
      <c r="B25" s="115">
        <v>3</v>
      </c>
      <c r="C25">
        <v>22</v>
      </c>
    </row>
    <row r="26" spans="1:3">
      <c r="A26" s="117" t="s">
        <v>440</v>
      </c>
      <c r="B26" s="115">
        <v>1</v>
      </c>
      <c r="C26">
        <v>23</v>
      </c>
    </row>
    <row r="27" spans="1:3">
      <c r="A27" s="117" t="s">
        <v>809</v>
      </c>
      <c r="B27" s="115">
        <v>1</v>
      </c>
      <c r="C27">
        <v>24</v>
      </c>
    </row>
    <row r="28" spans="1:3">
      <c r="A28" s="117" t="s">
        <v>754</v>
      </c>
      <c r="B28" s="115">
        <v>1</v>
      </c>
      <c r="C28">
        <v>25</v>
      </c>
    </row>
    <row r="29" spans="1:3">
      <c r="A29" s="117" t="s">
        <v>455</v>
      </c>
      <c r="B29" s="115">
        <v>1</v>
      </c>
      <c r="C29">
        <v>26</v>
      </c>
    </row>
    <row r="30" spans="1:3">
      <c r="A30" s="117" t="s">
        <v>811</v>
      </c>
      <c r="B30" s="115">
        <v>10</v>
      </c>
      <c r="C30">
        <v>27</v>
      </c>
    </row>
    <row r="31" spans="1:3">
      <c r="A31" s="117" t="s">
        <v>829</v>
      </c>
      <c r="B31" s="115">
        <v>1</v>
      </c>
      <c r="C31">
        <v>28</v>
      </c>
    </row>
    <row r="32" spans="1:3">
      <c r="A32" s="117" t="s">
        <v>821</v>
      </c>
      <c r="B32" s="115">
        <v>1</v>
      </c>
      <c r="C32">
        <v>29</v>
      </c>
    </row>
    <row r="33" spans="1:3">
      <c r="A33" s="117" t="s">
        <v>454</v>
      </c>
      <c r="B33" s="115">
        <v>1</v>
      </c>
      <c r="C33">
        <v>30</v>
      </c>
    </row>
    <row r="34" spans="1:3">
      <c r="A34" s="117" t="s">
        <v>628</v>
      </c>
      <c r="B34" s="115">
        <v>1</v>
      </c>
      <c r="C34">
        <v>31</v>
      </c>
    </row>
    <row r="35" spans="1:3">
      <c r="A35" s="117" t="s">
        <v>771</v>
      </c>
      <c r="B35" s="115">
        <v>1</v>
      </c>
      <c r="C35">
        <v>32</v>
      </c>
    </row>
    <row r="36" spans="1:3">
      <c r="A36" s="117" t="s">
        <v>444</v>
      </c>
      <c r="B36" s="115">
        <v>1</v>
      </c>
      <c r="C36">
        <v>33</v>
      </c>
    </row>
    <row r="37" spans="1:3">
      <c r="A37" s="117" t="s">
        <v>759</v>
      </c>
      <c r="B37" s="115">
        <v>18</v>
      </c>
      <c r="C37">
        <v>34</v>
      </c>
    </row>
    <row r="38" spans="1:3">
      <c r="A38" s="117" t="s">
        <v>808</v>
      </c>
      <c r="B38" s="115">
        <v>1</v>
      </c>
      <c r="C38">
        <v>35</v>
      </c>
    </row>
    <row r="39" spans="1:3">
      <c r="A39" s="117" t="s">
        <v>769</v>
      </c>
      <c r="B39" s="115">
        <v>1</v>
      </c>
      <c r="C39">
        <v>36</v>
      </c>
    </row>
    <row r="40" spans="1:3">
      <c r="A40" s="117" t="s">
        <v>767</v>
      </c>
      <c r="B40" s="115">
        <v>2</v>
      </c>
      <c r="C40">
        <v>37</v>
      </c>
    </row>
    <row r="41" spans="1:3">
      <c r="A41" s="117" t="s">
        <v>452</v>
      </c>
      <c r="B41" s="115">
        <v>1</v>
      </c>
      <c r="C41">
        <v>38</v>
      </c>
    </row>
    <row r="42" spans="1:3">
      <c r="A42" s="117" t="s">
        <v>798</v>
      </c>
      <c r="B42" s="115">
        <v>1</v>
      </c>
      <c r="C42">
        <v>39</v>
      </c>
    </row>
    <row r="43" spans="1:3">
      <c r="A43" s="117" t="s">
        <v>827</v>
      </c>
      <c r="B43" s="115">
        <v>1</v>
      </c>
      <c r="C43">
        <v>40</v>
      </c>
    </row>
    <row r="44" spans="1:3">
      <c r="A44" s="117" t="s">
        <v>776</v>
      </c>
      <c r="B44" s="115">
        <v>72</v>
      </c>
    </row>
    <row r="77" spans="1:2">
      <c r="A77" s="116" t="s">
        <v>17</v>
      </c>
      <c r="B77" t="s" vm="1">
        <v>432</v>
      </c>
    </row>
    <row r="79" spans="1:2">
      <c r="A79" s="116" t="s">
        <v>775</v>
      </c>
    </row>
    <row r="80" spans="1:2">
      <c r="A80" s="117" t="s">
        <v>447</v>
      </c>
      <c r="B80">
        <v>1</v>
      </c>
    </row>
    <row r="81" spans="1:2">
      <c r="A81" s="117" t="s">
        <v>451</v>
      </c>
      <c r="B81">
        <v>1</v>
      </c>
    </row>
    <row r="82" spans="1:2">
      <c r="A82" s="117" t="s">
        <v>777</v>
      </c>
      <c r="B82">
        <v>1</v>
      </c>
    </row>
    <row r="83" spans="1:2">
      <c r="A83" s="117" t="s">
        <v>442</v>
      </c>
      <c r="B83">
        <v>1</v>
      </c>
    </row>
    <row r="84" spans="1:2">
      <c r="A84" s="117" t="s">
        <v>471</v>
      </c>
      <c r="B84">
        <v>1</v>
      </c>
    </row>
    <row r="85" spans="1:2">
      <c r="A85" s="117" t="s">
        <v>456</v>
      </c>
      <c r="B85">
        <v>1</v>
      </c>
    </row>
    <row r="86" spans="1:2">
      <c r="A86" s="117" t="s">
        <v>752</v>
      </c>
      <c r="B86">
        <v>1</v>
      </c>
    </row>
    <row r="87" spans="1:2">
      <c r="A87" s="117" t="s">
        <v>584</v>
      </c>
      <c r="B87">
        <v>1</v>
      </c>
    </row>
    <row r="88" spans="1:2">
      <c r="A88" s="117" t="s">
        <v>449</v>
      </c>
      <c r="B88">
        <v>1</v>
      </c>
    </row>
    <row r="89" spans="1:2">
      <c r="A89" s="117" t="s">
        <v>760</v>
      </c>
      <c r="B89">
        <v>1</v>
      </c>
    </row>
    <row r="90" spans="1:2">
      <c r="A90" s="117" t="s">
        <v>458</v>
      </c>
      <c r="B90">
        <v>1</v>
      </c>
    </row>
    <row r="91" spans="1:2">
      <c r="A91" s="117" t="s">
        <v>623</v>
      </c>
      <c r="B91">
        <v>1</v>
      </c>
    </row>
    <row r="92" spans="1:2">
      <c r="A92" s="117" t="s">
        <v>764</v>
      </c>
      <c r="B92">
        <v>1</v>
      </c>
    </row>
    <row r="93" spans="1:2">
      <c r="A93" s="117" t="s">
        <v>615</v>
      </c>
      <c r="B93">
        <v>1</v>
      </c>
    </row>
    <row r="94" spans="1:2">
      <c r="A94" s="117" t="s">
        <v>440</v>
      </c>
      <c r="B94">
        <v>1</v>
      </c>
    </row>
    <row r="95" spans="1:2">
      <c r="A95" s="117" t="s">
        <v>754</v>
      </c>
      <c r="B95">
        <v>1</v>
      </c>
    </row>
    <row r="96" spans="1:2">
      <c r="A96" s="117" t="s">
        <v>455</v>
      </c>
      <c r="B96">
        <v>1</v>
      </c>
    </row>
    <row r="97" spans="1:2">
      <c r="A97" s="117" t="s">
        <v>454</v>
      </c>
      <c r="B97">
        <v>1</v>
      </c>
    </row>
    <row r="98" spans="1:2">
      <c r="A98" s="117" t="s">
        <v>628</v>
      </c>
      <c r="B98">
        <v>1</v>
      </c>
    </row>
    <row r="99" spans="1:2">
      <c r="A99" s="117" t="s">
        <v>771</v>
      </c>
      <c r="B99">
        <v>1</v>
      </c>
    </row>
    <row r="100" spans="1:2">
      <c r="A100" s="117" t="s">
        <v>444</v>
      </c>
      <c r="B100">
        <v>1</v>
      </c>
    </row>
    <row r="101" spans="1:2">
      <c r="A101" s="117" t="s">
        <v>759</v>
      </c>
      <c r="B101">
        <v>1</v>
      </c>
    </row>
    <row r="102" spans="1:2">
      <c r="A102" s="117" t="s">
        <v>769</v>
      </c>
      <c r="B102">
        <v>1</v>
      </c>
    </row>
    <row r="103" spans="1:2">
      <c r="A103" s="117" t="s">
        <v>767</v>
      </c>
      <c r="B103">
        <v>1</v>
      </c>
    </row>
    <row r="104" spans="1:2">
      <c r="A104" s="117" t="s">
        <v>452</v>
      </c>
      <c r="B104">
        <v>1</v>
      </c>
    </row>
    <row r="105" spans="1:2">
      <c r="A105" s="117" t="s">
        <v>776</v>
      </c>
      <c r="B105">
        <f>SUM(B80:B104)</f>
        <v>25</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27</vt:i4>
      </vt:variant>
    </vt:vector>
  </HeadingPairs>
  <TitlesOfParts>
    <vt:vector size="34" baseType="lpstr">
      <vt:lpstr>GLOBAL</vt:lpstr>
      <vt:lpstr>Synthèse</vt:lpstr>
      <vt:lpstr>Focus 26</vt:lpstr>
      <vt:lpstr>AWS 2</vt:lpstr>
      <vt:lpstr>HACKEUSE</vt:lpstr>
      <vt:lpstr>SORTIES</vt:lpstr>
      <vt:lpstr>Eses nov 2023</vt:lpstr>
      <vt:lpstr>ADRESSE</vt:lpstr>
      <vt:lpstr>AGE</vt:lpstr>
      <vt:lpstr>COMMENTAIRE</vt:lpstr>
      <vt:lpstr>CONTACT_D_URGENCE</vt:lpstr>
      <vt:lpstr>CONTACT_ENTREPRISE</vt:lpstr>
      <vt:lpstr>DATE_DE_NAISSANCE</vt:lpstr>
      <vt:lpstr>DATE_DE_PRISE_DE_SERVICE</vt:lpstr>
      <vt:lpstr>DOMAINE_FORMATION</vt:lpstr>
      <vt:lpstr>DUREE__MOIS</vt:lpstr>
      <vt:lpstr>E_MAIL</vt:lpstr>
      <vt:lpstr>EMPLOI</vt:lpstr>
      <vt:lpstr>ENTREPRISES</vt:lpstr>
      <vt:lpstr>INTITULE_POSTE</vt:lpstr>
      <vt:lpstr>LIEU_DE_NAISSANCE</vt:lpstr>
      <vt:lpstr>N°_CIN</vt:lpstr>
      <vt:lpstr>N°_DE_TELEPHONE</vt:lpstr>
      <vt:lpstr>NIVEAU_D_ETUDE__à_l_inscription</vt:lpstr>
      <vt:lpstr>NOM</vt:lpstr>
      <vt:lpstr>PRENOM</vt:lpstr>
      <vt:lpstr>PROFILAGE</vt:lpstr>
      <vt:lpstr>REMUNERATION</vt:lpstr>
      <vt:lpstr>SEXE</vt:lpstr>
      <vt:lpstr>SITUATION_SOCIO_PROFESSIONNEL_______________________à_l_inscription</vt:lpstr>
      <vt:lpstr>STATUT</vt:lpstr>
      <vt:lpstr>STATUT_MATRIMONIALE</vt:lpstr>
      <vt:lpstr>TRANCHES_D_AGE</vt:lpstr>
      <vt:lpstr>TYPE_DE_CONTRAT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Mame Aminata NDOYE [SNT DCIRE/ODC/SA]</dc:creator>
  <cp:lastModifiedBy>DIARRA</cp:lastModifiedBy>
  <dcterms:created xsi:type="dcterms:W3CDTF">2023-10-12T08:57:46Z</dcterms:created>
  <dcterms:modified xsi:type="dcterms:W3CDTF">2024-11-22T15:49:45Z</dcterms:modified>
</cp:coreProperties>
</file>