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arte\Desktop\"/>
    </mc:Choice>
  </mc:AlternateContent>
  <xr:revisionPtr revIDLastSave="0" documentId="13_ncr:1_{397DE21B-6954-4CFD-AD16-C4001593BB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Оценивание" sheetId="9" r:id="rId1"/>
    <sheet name="Кредитный реестр" sheetId="1" r:id="rId2"/>
    <sheet name="Аналитика" sheetId="2" r:id="rId3"/>
    <sheet name="Отрасли" sheetId="7" r:id="rId4"/>
  </sheets>
  <definedNames>
    <definedName name="_xlnm._FilterDatabase" localSheetId="1" hidden="1">'Кредитный реестр'!$A$8:$M$79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9" l="1"/>
  <c r="D17" i="9"/>
  <c r="D15" i="9"/>
  <c r="D12" i="9"/>
  <c r="I20" i="1" l="1"/>
  <c r="D16" i="9" l="1"/>
  <c r="D14" i="9"/>
  <c r="D13" i="9"/>
  <c r="D11" i="9"/>
  <c r="D10" i="9"/>
  <c r="B13" i="2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63" i="1"/>
  <c r="E64" i="1"/>
  <c r="E65" i="1"/>
  <c r="E66" i="1"/>
  <c r="E67" i="1"/>
  <c r="E68" i="1"/>
  <c r="E69" i="1"/>
  <c r="E70" i="1"/>
  <c r="E43" i="1"/>
  <c r="E44" i="1"/>
  <c r="E45" i="1"/>
  <c r="E71" i="1"/>
  <c r="E72" i="1"/>
  <c r="E73" i="1"/>
  <c r="E74" i="1"/>
  <c r="E75" i="1"/>
  <c r="E59" i="1"/>
  <c r="E60" i="1"/>
  <c r="E61" i="1"/>
  <c r="E62" i="1"/>
  <c r="E76" i="1"/>
  <c r="E77" i="1"/>
  <c r="E78" i="1"/>
  <c r="E79" i="1"/>
  <c r="E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 Gates</author>
  </authors>
  <commentList>
    <comment ref="E8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810 - рубли
840 - доллары США
978 - евро
</t>
        </r>
      </text>
    </comment>
    <comment ref="F8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На основании информации на закладке "Отрасли"
</t>
        </r>
      </text>
    </comment>
    <comment ref="J8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По состоянию на 31.12.2019</t>
        </r>
      </text>
    </comment>
    <comment ref="K8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 xml:space="preserve">На основании информации на закладке "Аналитика"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 Gates</author>
  </authors>
  <commentList>
    <comment ref="I15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Сумма задолженности на 31.12.2019 в тыс. рублей</t>
        </r>
      </text>
    </comment>
    <comment ref="I37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Сумма задолженности на 31.12.2019 в тыс. рублей</t>
        </r>
      </text>
    </comment>
  </commentList>
</comments>
</file>

<file path=xl/sharedStrings.xml><?xml version="1.0" encoding="utf-8"?>
<sst xmlns="http://schemas.openxmlformats.org/spreadsheetml/2006/main" count="457" uniqueCount="251">
  <si>
    <t>22/810</t>
  </si>
  <si>
    <t>овер от 07.12.07.</t>
  </si>
  <si>
    <t>1116/810</t>
  </si>
  <si>
    <t>1759/810-2</t>
  </si>
  <si>
    <t>147/810</t>
  </si>
  <si>
    <t xml:space="preserve">105/810 </t>
  </si>
  <si>
    <t>118/810</t>
  </si>
  <si>
    <t>146/810</t>
  </si>
  <si>
    <t>144/810</t>
  </si>
  <si>
    <t>130/810</t>
  </si>
  <si>
    <t>148/810</t>
  </si>
  <si>
    <t>110/810</t>
  </si>
  <si>
    <t>126/810</t>
  </si>
  <si>
    <t>114/810</t>
  </si>
  <si>
    <t xml:space="preserve"> 91/810 </t>
  </si>
  <si>
    <t>100/810</t>
  </si>
  <si>
    <t xml:space="preserve">133/810 </t>
  </si>
  <si>
    <t>132/810</t>
  </si>
  <si>
    <t>65/810</t>
  </si>
  <si>
    <t xml:space="preserve"> 135/810</t>
  </si>
  <si>
    <t>124/810</t>
  </si>
  <si>
    <t>116/810</t>
  </si>
  <si>
    <t>111/810</t>
  </si>
  <si>
    <t xml:space="preserve">58/810 </t>
  </si>
  <si>
    <t xml:space="preserve"> 138/810</t>
  </si>
  <si>
    <t xml:space="preserve"> 79/810</t>
  </si>
  <si>
    <t>90/810</t>
  </si>
  <si>
    <t xml:space="preserve">143/810 </t>
  </si>
  <si>
    <t>62/810</t>
  </si>
  <si>
    <t xml:space="preserve">107/810 </t>
  </si>
  <si>
    <t>49/810</t>
  </si>
  <si>
    <t xml:space="preserve">60/810 </t>
  </si>
  <si>
    <t>127/810</t>
  </si>
  <si>
    <t>112/810</t>
  </si>
  <si>
    <t>35/810</t>
  </si>
  <si>
    <t>123/810</t>
  </si>
  <si>
    <t>92/810</t>
  </si>
  <si>
    <t>109/810</t>
  </si>
  <si>
    <t>15/810</t>
  </si>
  <si>
    <t>04/810</t>
  </si>
  <si>
    <t>29/810</t>
  </si>
  <si>
    <t>03/810</t>
  </si>
  <si>
    <t>46/810</t>
  </si>
  <si>
    <t>77/810</t>
  </si>
  <si>
    <t>142/810</t>
  </si>
  <si>
    <t>136/810</t>
  </si>
  <si>
    <t>97/810</t>
  </si>
  <si>
    <t>145/810</t>
  </si>
  <si>
    <t xml:space="preserve">82/810  </t>
  </si>
  <si>
    <t>84/810</t>
  </si>
  <si>
    <t xml:space="preserve"> 32/810</t>
  </si>
  <si>
    <t>140/810</t>
  </si>
  <si>
    <t>04ф/810</t>
  </si>
  <si>
    <t>07ф/810</t>
  </si>
  <si>
    <t xml:space="preserve">06ф/810 </t>
  </si>
  <si>
    <t xml:space="preserve"> 09ф/810</t>
  </si>
  <si>
    <t xml:space="preserve"> 10ф/810</t>
  </si>
  <si>
    <t xml:space="preserve">  12ф/810</t>
  </si>
  <si>
    <t>14ф/810</t>
  </si>
  <si>
    <t>16ф/810</t>
  </si>
  <si>
    <t xml:space="preserve"> 17ф/810</t>
  </si>
  <si>
    <t>18ф/810</t>
  </si>
  <si>
    <t xml:space="preserve"> 21ф/810</t>
  </si>
  <si>
    <t>12ф/810</t>
  </si>
  <si>
    <t xml:space="preserve"> 22ф/810</t>
  </si>
  <si>
    <t>23ф/810</t>
  </si>
  <si>
    <t>24ф/810</t>
  </si>
  <si>
    <t>25ф/810</t>
  </si>
  <si>
    <t>26ф/810</t>
  </si>
  <si>
    <t>840</t>
  </si>
  <si>
    <t>810</t>
  </si>
  <si>
    <t>978</t>
  </si>
  <si>
    <t>Счет</t>
  </si>
  <si>
    <t>Заемщик</t>
  </si>
  <si>
    <t>№ договора</t>
  </si>
  <si>
    <t>Тип заемщика</t>
  </si>
  <si>
    <t>ЮЛ</t>
  </si>
  <si>
    <t>Валюта</t>
  </si>
  <si>
    <t>Остаток в тыс. рублей</t>
  </si>
  <si>
    <t>Дата выдачи</t>
  </si>
  <si>
    <t>Срок погашения</t>
  </si>
  <si>
    <t>Дней до погашения</t>
  </si>
  <si>
    <t>Отчетная дата</t>
  </si>
  <si>
    <t>Группа по сроку погашения</t>
  </si>
  <si>
    <t>Сумма в тыс. рублей</t>
  </si>
  <si>
    <t>просроченные</t>
  </si>
  <si>
    <t>менее 1 месяца</t>
  </si>
  <si>
    <t>1-3 месяца</t>
  </si>
  <si>
    <t>3-6 месяцев</t>
  </si>
  <si>
    <t>6-12 месяцев</t>
  </si>
  <si>
    <t>1-3 года</t>
  </si>
  <si>
    <t>более 3 лет</t>
  </si>
  <si>
    <t>ФЛ</t>
  </si>
  <si>
    <t>Сумма</t>
  </si>
  <si>
    <t>Отрасль</t>
  </si>
  <si>
    <t>Физическое лицо</t>
  </si>
  <si>
    <t>Строительство</t>
  </si>
  <si>
    <t>Химическая промышленность</t>
  </si>
  <si>
    <t>Промышленность</t>
  </si>
  <si>
    <t>Финансы</t>
  </si>
  <si>
    <t>Торговля</t>
  </si>
  <si>
    <t>Туризм</t>
  </si>
  <si>
    <t>1.</t>
  </si>
  <si>
    <t>Заполнение отраслей заемщиков</t>
  </si>
  <si>
    <t>2.</t>
  </si>
  <si>
    <t>Заполнение кол-ва дней до погашения</t>
  </si>
  <si>
    <t xml:space="preserve">3. </t>
  </si>
  <si>
    <t>Заполнение группы по сроку до погашения</t>
  </si>
  <si>
    <t>4.</t>
  </si>
  <si>
    <t>5.</t>
  </si>
  <si>
    <t>6.</t>
  </si>
  <si>
    <t>7.</t>
  </si>
  <si>
    <t>8.</t>
  </si>
  <si>
    <t>#</t>
  </si>
  <si>
    <t>Что</t>
  </si>
  <si>
    <t>Ссылка</t>
  </si>
  <si>
    <t>Балл</t>
  </si>
  <si>
    <t>Аналитика</t>
  </si>
  <si>
    <t>Закладка</t>
  </si>
  <si>
    <t>Кредитный реестр</t>
  </si>
  <si>
    <t>Задание</t>
  </si>
  <si>
    <t>ООО № 1</t>
  </si>
  <si>
    <t>ООО № 2</t>
  </si>
  <si>
    <t>ООО № 3</t>
  </si>
  <si>
    <t>ООО № 4</t>
  </si>
  <si>
    <t>ООО № 5</t>
  </si>
  <si>
    <t>ООО № 6</t>
  </si>
  <si>
    <t>ООО № 7</t>
  </si>
  <si>
    <t>ООО № 8</t>
  </si>
  <si>
    <t>ООО № 9</t>
  </si>
  <si>
    <t>ООО № 10</t>
  </si>
  <si>
    <t>ООО № 11</t>
  </si>
  <si>
    <t>ООО № 12</t>
  </si>
  <si>
    <t>ООО № 13</t>
  </si>
  <si>
    <t>ООО № 14</t>
  </si>
  <si>
    <t>ООО № 15</t>
  </si>
  <si>
    <t>ООО № 16</t>
  </si>
  <si>
    <t>ООО № 17</t>
  </si>
  <si>
    <t>ООО № 18</t>
  </si>
  <si>
    <t>ООО № 19</t>
  </si>
  <si>
    <t>ООО № 20</t>
  </si>
  <si>
    <t>ООО № 21</t>
  </si>
  <si>
    <t>Физлицо № 2</t>
  </si>
  <si>
    <t>Физлицо № 3</t>
  </si>
  <si>
    <t>Физлицо № 4</t>
  </si>
  <si>
    <t>ООО № 22</t>
  </si>
  <si>
    <t>ООО № 23</t>
  </si>
  <si>
    <t>ООО № 24</t>
  </si>
  <si>
    <t>ООО № 25</t>
  </si>
  <si>
    <t>ООО № 26</t>
  </si>
  <si>
    <t>Физлицо № 10</t>
  </si>
  <si>
    <t>Физлицо № 11</t>
  </si>
  <si>
    <t>Физлицо № 12</t>
  </si>
  <si>
    <t>Физлицо № 13</t>
  </si>
  <si>
    <t>ООО № 27</t>
  </si>
  <si>
    <t>ООО № 28</t>
  </si>
  <si>
    <t>ООО № 29</t>
  </si>
  <si>
    <t>Физлицо № 1</t>
  </si>
  <si>
    <t>Физлицо № 5</t>
  </si>
  <si>
    <t>Физлицо № 6</t>
  </si>
  <si>
    <t>Физлицо № 7</t>
  </si>
  <si>
    <t>Физлицо № 8</t>
  </si>
  <si>
    <t>Физлицо № 9</t>
  </si>
  <si>
    <t>Физлицо № 14</t>
  </si>
  <si>
    <t>Физлицо № 15</t>
  </si>
  <si>
    <t>Физлицо № 16</t>
  </si>
  <si>
    <t>Физлицо № 17</t>
  </si>
  <si>
    <t>Новый лист</t>
  </si>
  <si>
    <t>Отрасль/ валюта</t>
  </si>
  <si>
    <t xml:space="preserve">9. </t>
  </si>
  <si>
    <t>Сформировать сводную таблицу на новом листе на основании Кредитного реестра по формату таблицы "Отрасль/ валюта" на листе "Аналитика". Новый лист назвать "Свод"</t>
  </si>
  <si>
    <t>Дублировать сводную таблицу, сформированную по заданию #8, и модифицировать ее таким образом, чтобы в таблице отображались только данные по ЮЛ, удалить общие итоги по строкам и столбцам, отсортировать суммы в колонке "810" по убыванию</t>
  </si>
  <si>
    <t>45104810*****0000001</t>
  </si>
  <si>
    <t>45201810*****0001698</t>
  </si>
  <si>
    <t>45201840*****0181116</t>
  </si>
  <si>
    <t>45201978*****0231368</t>
  </si>
  <si>
    <t>45201810*****0061759</t>
  </si>
  <si>
    <t>45204810*****0000191</t>
  </si>
  <si>
    <t>45204810*****0000183</t>
  </si>
  <si>
    <t>45204810*****0000185</t>
  </si>
  <si>
    <t>45204810*****0000190</t>
  </si>
  <si>
    <t>45204840*****0000189</t>
  </si>
  <si>
    <t>45204810*****0000186</t>
  </si>
  <si>
    <t>45205978*****0000140</t>
  </si>
  <si>
    <t>45205810*****0000129</t>
  </si>
  <si>
    <t>45205810*****0000132</t>
  </si>
  <si>
    <t>45205810*****0000130</t>
  </si>
  <si>
    <t>45205810*****0000124</t>
  </si>
  <si>
    <t>45205810*****0000125</t>
  </si>
  <si>
    <t>45205810*****0000137</t>
  </si>
  <si>
    <t>45205810*****0000136</t>
  </si>
  <si>
    <t>45205810*****0000121</t>
  </si>
  <si>
    <t>45205810*****0000135</t>
  </si>
  <si>
    <t>45205840*****0000134</t>
  </si>
  <si>
    <t>45205810*****0000133</t>
  </si>
  <si>
    <t>45205810*****0000131</t>
  </si>
  <si>
    <t>45206810*****0000127</t>
  </si>
  <si>
    <t>45206840*****0000140</t>
  </si>
  <si>
    <t>45206840*****0000131</t>
  </si>
  <si>
    <t>45206810*****0000134</t>
  </si>
  <si>
    <t>45206810*****0000141</t>
  </si>
  <si>
    <t>45206978*****0000128</t>
  </si>
  <si>
    <t>45206810*****0000135</t>
  </si>
  <si>
    <t>45206810*****0000125</t>
  </si>
  <si>
    <t>45206810*****0000129</t>
  </si>
  <si>
    <t>45206810*****0000139</t>
  </si>
  <si>
    <t>45506810*****0000046</t>
  </si>
  <si>
    <t>45507810*****0000002</t>
  </si>
  <si>
    <t>45504810*****0000114</t>
  </si>
  <si>
    <t>45206810*****0000136</t>
  </si>
  <si>
    <t>45206810*****0000123</t>
  </si>
  <si>
    <t>45206810*****0000137</t>
  </si>
  <si>
    <t>45206810*****0000132</t>
  </si>
  <si>
    <t>45206810*****0000138</t>
  </si>
  <si>
    <t>45207810*****0000081</t>
  </si>
  <si>
    <t>45207810*****0000069</t>
  </si>
  <si>
    <t>45207810*****0000082</t>
  </si>
  <si>
    <t>45207810*****0000068</t>
  </si>
  <si>
    <t>45207810*****0000034</t>
  </si>
  <si>
    <t>45207810*****0000084</t>
  </si>
  <si>
    <t>45207810*****0000087</t>
  </si>
  <si>
    <t>45207810*****0000093</t>
  </si>
  <si>
    <t>45506810*****0000052</t>
  </si>
  <si>
    <t>45505810*****0000078</t>
  </si>
  <si>
    <t>45505810*****0000079</t>
  </si>
  <si>
    <t>45503810*****0000011</t>
  </si>
  <si>
    <t>45207810*****0000092</t>
  </si>
  <si>
    <t>45207810*****0000091</t>
  </si>
  <si>
    <t>45207810*****0000094</t>
  </si>
  <si>
    <t>45207810*****0000088</t>
  </si>
  <si>
    <t>45207810*****0000089</t>
  </si>
  <si>
    <t>45207810*****0000083</t>
  </si>
  <si>
    <t>45307810*****0000002</t>
  </si>
  <si>
    <t>45505810*****0000073</t>
  </si>
  <si>
    <t>45506810*****0000047</t>
  </si>
  <si>
    <t>45506810*****0000049</t>
  </si>
  <si>
    <t>45506810*****0000050</t>
  </si>
  <si>
    <t>45505810*****0000075</t>
  </si>
  <si>
    <t>45506810*****0000051</t>
  </si>
  <si>
    <t>45504810*****0000115</t>
  </si>
  <si>
    <t>45505810*****0000080</t>
  </si>
  <si>
    <t>45503810*****0000012</t>
  </si>
  <si>
    <t>45505810*****0000082</t>
  </si>
  <si>
    <t>!!!</t>
  </si>
  <si>
    <t>В заданиях #1-#7 запрещено использовать постоение вспомогательных сводных таблиц, допускается для расчетах в формулах применять доп.столбцы (при необходимости)</t>
  </si>
  <si>
    <t xml:space="preserve">ТОП-10 Заемщиков </t>
  </si>
  <si>
    <t>Общая сумма задолженности по ТОП-10 заемщикам</t>
  </si>
  <si>
    <t>Необходимо в закладках "Кредитный реестр" и "Аналитика" заполнить при помощи формул столбцы, выделенные зеленым, в отношении кредитного портфеля по состоянию на 31.12.2019 (задания #1-7 ниже). Сформировать сводную таблицу на отдельном новом листе и изменить ее (задания #8-9). Также необходимо привести реестры в требуемый формат (задание #10)</t>
  </si>
  <si>
    <t>Разбивка кредитного реестра по срокам погашения</t>
  </si>
  <si>
    <t>Разбивка кредитного реестра по срокам погашения и валюте</t>
  </si>
  <si>
    <t>Разбивка кредитного реестра по отраслям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</si>
</sst>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dd/mm/yy;@"/>
    <numFmt numFmtId="167" formatCode="_-* #,##0_р_._-;\-* #,##0_р_._-;_-* &quot;-&quot;??_р_._-;_-@_-"/>
    <numFmt numFmtId="169" formatCode="_-* #,##0.00_р_._-;\-* #,##0.00_р_._-;_-* &quot;-&quot;_р_._-;_-@_-"/>
    <numFmt numFmtId="170" formatCode="_-* #,##0.0000_р_._-;\-* #,##0.0000_р_._-;_-* &quot;-&quot;_р_._-;_-@_-"/>
  </numFmts>
  <fonts count="14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10"/>
      <name val="Tahoma"/>
      <family val="2"/>
      <charset val="204"/>
    </font>
    <font>
      <sz val="10"/>
      <name val="Tahoma"/>
      <family val="2"/>
      <charset val="204"/>
    </font>
    <font>
      <b/>
      <i/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mbria"/>
      <family val="1"/>
      <charset val="204"/>
      <scheme val="maj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6" fillId="0" borderId="0" xfId="0" applyFont="1"/>
    <xf numFmtId="166" fontId="6" fillId="0" borderId="4" xfId="0" applyNumberFormat="1" applyFont="1" applyBorder="1" applyAlignment="1" applyProtection="1">
      <alignment horizontal="center" vertical="top"/>
      <protection locked="0"/>
    </xf>
    <xf numFmtId="49" fontId="6" fillId="2" borderId="1" xfId="0" applyNumberFormat="1" applyFont="1" applyFill="1" applyBorder="1" applyAlignment="1" applyProtection="1">
      <alignment horizontal="left" vertical="top"/>
      <protection locked="0"/>
    </xf>
    <xf numFmtId="49" fontId="6" fillId="0" borderId="1" xfId="0" applyNumberFormat="1" applyFont="1" applyBorder="1" applyAlignment="1" applyProtection="1">
      <alignment horizontal="left" vertical="top"/>
      <protection locked="0"/>
    </xf>
    <xf numFmtId="49" fontId="6" fillId="2" borderId="1" xfId="0" applyNumberFormat="1" applyFont="1" applyFill="1" applyBorder="1" applyAlignment="1" applyProtection="1">
      <alignment horizontal="left" wrapText="1"/>
      <protection locked="0"/>
    </xf>
    <xf numFmtId="0" fontId="6" fillId="0" borderId="1" xfId="0" applyFont="1" applyBorder="1"/>
    <xf numFmtId="0" fontId="5" fillId="3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164" fontId="7" fillId="5" borderId="3" xfId="1" applyNumberFormat="1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49" fontId="8" fillId="0" borderId="0" xfId="0" applyNumberFormat="1" applyFont="1" applyAlignment="1" applyProtection="1">
      <alignment horizontal="left" vertical="top"/>
      <protection locked="0"/>
    </xf>
    <xf numFmtId="49" fontId="8" fillId="0" borderId="0" xfId="0" applyNumberFormat="1" applyFont="1" applyAlignment="1" applyProtection="1">
      <alignment horizontal="center" vertical="top"/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>
      <alignment horizontal="center" vertical="top"/>
    </xf>
    <xf numFmtId="169" fontId="8" fillId="0" borderId="0" xfId="1" applyNumberFormat="1" applyFont="1" applyFill="1" applyBorder="1" applyAlignment="1" applyProtection="1">
      <alignment horizontal="right" vertical="top"/>
      <protection locked="0"/>
    </xf>
    <xf numFmtId="166" fontId="8" fillId="0" borderId="0" xfId="0" applyNumberFormat="1" applyFont="1" applyAlignment="1" applyProtection="1">
      <alignment horizontal="right" vertical="top"/>
      <protection locked="0"/>
    </xf>
    <xf numFmtId="166" fontId="8" fillId="0" borderId="0" xfId="0" applyNumberFormat="1" applyFont="1" applyAlignment="1" applyProtection="1">
      <alignment horizontal="center" vertical="top"/>
      <protection locked="0"/>
    </xf>
    <xf numFmtId="170" fontId="8" fillId="0" borderId="0" xfId="1" applyNumberFormat="1" applyFont="1" applyFill="1" applyBorder="1" applyAlignment="1" applyProtection="1">
      <alignment horizontal="right" vertical="top"/>
      <protection locked="0"/>
    </xf>
    <xf numFmtId="49" fontId="8" fillId="0" borderId="0" xfId="0" applyNumberFormat="1" applyFont="1" applyAlignment="1" applyProtection="1">
      <alignment horizontal="right" vertical="top"/>
      <protection locked="0"/>
    </xf>
    <xf numFmtId="0" fontId="8" fillId="0" borderId="0" xfId="1" applyNumberFormat="1" applyFont="1" applyFill="1" applyBorder="1" applyAlignment="1" applyProtection="1">
      <alignment horizontal="right" vertical="top"/>
      <protection locked="0"/>
    </xf>
    <xf numFmtId="14" fontId="8" fillId="0" borderId="0" xfId="0" applyNumberFormat="1" applyFont="1" applyAlignment="1">
      <alignment horizontal="center" vertical="top"/>
    </xf>
    <xf numFmtId="0" fontId="8" fillId="0" borderId="0" xfId="0" applyFont="1" applyAlignment="1" applyProtection="1">
      <alignment horizontal="center" vertical="top"/>
      <protection locked="0"/>
    </xf>
    <xf numFmtId="0" fontId="8" fillId="0" borderId="0" xfId="0" applyFont="1" applyAlignment="1" applyProtection="1">
      <alignment horizontal="right" vertical="top"/>
      <protection locked="0"/>
    </xf>
    <xf numFmtId="166" fontId="8" fillId="0" borderId="0" xfId="0" applyNumberFormat="1" applyFont="1" applyAlignment="1" applyProtection="1">
      <alignment vertical="top"/>
      <protection locked="0"/>
    </xf>
    <xf numFmtId="49" fontId="8" fillId="0" borderId="0" xfId="0" applyNumberFormat="1" applyFont="1" applyAlignment="1" applyProtection="1">
      <alignment horizontal="left"/>
      <protection locked="0"/>
    </xf>
    <xf numFmtId="49" fontId="8" fillId="0" borderId="0" xfId="0" applyNumberFormat="1" applyFont="1" applyAlignment="1" applyProtection="1">
      <alignment horizontal="left" wrapText="1"/>
      <protection locked="0"/>
    </xf>
    <xf numFmtId="49" fontId="8" fillId="0" borderId="0" xfId="0" applyNumberFormat="1" applyFont="1" applyAlignment="1" applyProtection="1">
      <alignment horizontal="center" wrapText="1"/>
      <protection locked="0"/>
    </xf>
    <xf numFmtId="166" fontId="8" fillId="0" borderId="0" xfId="0" applyNumberFormat="1" applyFont="1" applyAlignment="1" applyProtection="1">
      <alignment horizontal="right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/>
    <xf numFmtId="14" fontId="9" fillId="0" borderId="0" xfId="0" applyNumberFormat="1" applyFont="1" applyAlignment="1">
      <alignment horizontal="left"/>
    </xf>
    <xf numFmtId="0" fontId="11" fillId="0" borderId="0" xfId="0" applyFont="1"/>
    <xf numFmtId="167" fontId="11" fillId="0" borderId="1" xfId="1" applyNumberFormat="1" applyFont="1" applyBorder="1"/>
    <xf numFmtId="0" fontId="11" fillId="0" borderId="1" xfId="0" applyFont="1" applyBorder="1"/>
    <xf numFmtId="167" fontId="11" fillId="0" borderId="0" xfId="1" applyNumberFormat="1" applyFont="1"/>
    <xf numFmtId="167" fontId="11" fillId="3" borderId="1" xfId="1" applyNumberFormat="1" applyFont="1" applyFill="1" applyBorder="1"/>
    <xf numFmtId="167" fontId="12" fillId="4" borderId="1" xfId="1" applyNumberFormat="1" applyFont="1" applyFill="1" applyBorder="1" applyAlignment="1">
      <alignment horizontal="center" wrapText="1"/>
    </xf>
    <xf numFmtId="167" fontId="12" fillId="8" borderId="1" xfId="1" applyNumberFormat="1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67" fontId="12" fillId="10" borderId="1" xfId="1" applyNumberFormat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8" fillId="3" borderId="0" xfId="0" applyFont="1" applyFill="1" applyAlignment="1">
      <alignment horizontal="center" vertical="top"/>
    </xf>
    <xf numFmtId="164" fontId="8" fillId="3" borderId="0" xfId="1" applyNumberFormat="1" applyFont="1" applyFill="1" applyBorder="1" applyAlignment="1" applyProtection="1">
      <alignment horizontal="right" vertical="top"/>
      <protection locked="0"/>
    </xf>
    <xf numFmtId="164" fontId="8" fillId="3" borderId="0" xfId="1" applyNumberFormat="1" applyFont="1" applyFill="1" applyBorder="1" applyAlignment="1" applyProtection="1">
      <alignment horizontal="left" vertical="top"/>
      <protection locked="0"/>
    </xf>
    <xf numFmtId="0" fontId="6" fillId="0" borderId="0" xfId="0" applyFont="1" applyAlignment="1">
      <alignment wrapText="1"/>
    </xf>
    <xf numFmtId="0" fontId="13" fillId="0" borderId="0" xfId="0" applyFont="1" applyAlignment="1">
      <alignment horizontal="right" vertical="center"/>
    </xf>
    <xf numFmtId="0" fontId="13" fillId="0" borderId="0" xfId="0" applyFont="1"/>
    <xf numFmtId="2" fontId="6" fillId="0" borderId="0" xfId="0" applyNumberFormat="1" applyFont="1"/>
    <xf numFmtId="0" fontId="11" fillId="3" borderId="1" xfId="0" applyFont="1" applyFill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F18"/>
  <sheetViews>
    <sheetView tabSelected="1" workbookViewId="0">
      <selection activeCell="C27" sqref="C27"/>
    </sheetView>
  </sheetViews>
  <sheetFormatPr defaultRowHeight="12.75" x14ac:dyDescent="0.2"/>
  <cols>
    <col min="1" max="1" width="9.140625" style="3"/>
    <col min="2" max="2" width="3.140625" style="3" bestFit="1" customWidth="1"/>
    <col min="3" max="3" width="89.5703125" style="3" customWidth="1"/>
    <col min="4" max="4" width="24.42578125" style="3" customWidth="1"/>
    <col min="5" max="5" width="28" style="3" bestFit="1" customWidth="1"/>
    <col min="6" max="16384" width="9.140625" style="3"/>
  </cols>
  <sheetData>
    <row r="2" spans="2:6" x14ac:dyDescent="0.2">
      <c r="B2" s="1" t="s">
        <v>120</v>
      </c>
    </row>
    <row r="3" spans="2:6" x14ac:dyDescent="0.2">
      <c r="B3" s="1"/>
    </row>
    <row r="4" spans="2:6" x14ac:dyDescent="0.2">
      <c r="B4" s="59" t="s">
        <v>247</v>
      </c>
      <c r="C4" s="60"/>
      <c r="D4" s="60"/>
      <c r="E4" s="60"/>
      <c r="F4" s="61"/>
    </row>
    <row r="5" spans="2:6" ht="28.5" customHeight="1" x14ac:dyDescent="0.2">
      <c r="B5" s="62"/>
      <c r="C5" s="63"/>
      <c r="D5" s="63"/>
      <c r="E5" s="63"/>
      <c r="F5" s="64"/>
    </row>
    <row r="7" spans="2:6" ht="15" x14ac:dyDescent="0.25">
      <c r="B7" s="55" t="s">
        <v>243</v>
      </c>
      <c r="C7" s="56" t="s">
        <v>244</v>
      </c>
    </row>
    <row r="9" spans="2:6" x14ac:dyDescent="0.2">
      <c r="B9" s="50" t="s">
        <v>113</v>
      </c>
      <c r="C9" s="50" t="s">
        <v>114</v>
      </c>
      <c r="D9" s="50" t="s">
        <v>115</v>
      </c>
      <c r="E9" s="50" t="s">
        <v>118</v>
      </c>
      <c r="F9" s="50" t="s">
        <v>116</v>
      </c>
    </row>
    <row r="10" spans="2:6" x14ac:dyDescent="0.2">
      <c r="B10" s="3" t="s">
        <v>102</v>
      </c>
      <c r="C10" s="3" t="s">
        <v>103</v>
      </c>
      <c r="D10" s="3" t="str">
        <f>'Кредитный реестр'!F8</f>
        <v>Отрасль</v>
      </c>
      <c r="E10" s="3" t="s">
        <v>119</v>
      </c>
      <c r="F10" s="3">
        <v>1</v>
      </c>
    </row>
    <row r="11" spans="2:6" x14ac:dyDescent="0.2">
      <c r="B11" s="3" t="s">
        <v>104</v>
      </c>
      <c r="C11" s="3" t="s">
        <v>105</v>
      </c>
      <c r="D11" s="3" t="str">
        <f>'Кредитный реестр'!J8</f>
        <v>Дней до погашения</v>
      </c>
      <c r="E11" s="3" t="s">
        <v>119</v>
      </c>
      <c r="F11" s="3">
        <v>1</v>
      </c>
    </row>
    <row r="12" spans="2:6" x14ac:dyDescent="0.2">
      <c r="B12" s="3" t="s">
        <v>106</v>
      </c>
      <c r="C12" s="3" t="s">
        <v>107</v>
      </c>
      <c r="D12" s="3" t="str">
        <f>'Кредитный реестр'!K8</f>
        <v>Группа по сроку погашения</v>
      </c>
      <c r="E12" s="3" t="s">
        <v>119</v>
      </c>
      <c r="F12" s="3">
        <v>3</v>
      </c>
    </row>
    <row r="13" spans="2:6" x14ac:dyDescent="0.2">
      <c r="B13" s="3" t="s">
        <v>108</v>
      </c>
      <c r="C13" s="3" t="s">
        <v>248</v>
      </c>
      <c r="D13" s="3" t="str">
        <f>Аналитика!D6</f>
        <v>Сумма в тыс. рублей</v>
      </c>
      <c r="E13" s="3" t="s">
        <v>117</v>
      </c>
      <c r="F13" s="3">
        <v>2</v>
      </c>
    </row>
    <row r="14" spans="2:6" x14ac:dyDescent="0.2">
      <c r="B14" s="3" t="s">
        <v>109</v>
      </c>
      <c r="C14" s="3" t="s">
        <v>249</v>
      </c>
      <c r="D14" s="3" t="str">
        <f>Аналитика!D28</f>
        <v>810</v>
      </c>
      <c r="E14" s="3" t="s">
        <v>117</v>
      </c>
      <c r="F14" s="3">
        <v>4</v>
      </c>
    </row>
    <row r="15" spans="2:6" x14ac:dyDescent="0.2">
      <c r="B15" s="3" t="s">
        <v>110</v>
      </c>
      <c r="C15" s="3" t="s">
        <v>246</v>
      </c>
      <c r="D15" s="3" t="str">
        <f>Аналитика!I15</f>
        <v>Сумма</v>
      </c>
      <c r="E15" s="3" t="s">
        <v>117</v>
      </c>
      <c r="F15" s="3">
        <v>2</v>
      </c>
    </row>
    <row r="16" spans="2:6" x14ac:dyDescent="0.2">
      <c r="B16" s="3" t="s">
        <v>111</v>
      </c>
      <c r="C16" s="3" t="s">
        <v>250</v>
      </c>
      <c r="D16" s="3" t="str">
        <f>Аналитика!I37</f>
        <v>Сумма</v>
      </c>
      <c r="E16" s="3" t="s">
        <v>117</v>
      </c>
      <c r="F16" s="3">
        <v>2</v>
      </c>
    </row>
    <row r="17" spans="2:6" ht="25.5" x14ac:dyDescent="0.2">
      <c r="B17" s="3" t="s">
        <v>112</v>
      </c>
      <c r="C17" s="54" t="s">
        <v>170</v>
      </c>
      <c r="D17" s="3" t="str">
        <f>Аналитика!C28</f>
        <v>Отрасль/ валюта</v>
      </c>
      <c r="E17" s="3" t="s">
        <v>167</v>
      </c>
      <c r="F17" s="3">
        <v>3</v>
      </c>
    </row>
    <row r="18" spans="2:6" ht="38.25" x14ac:dyDescent="0.2">
      <c r="B18" s="3" t="s">
        <v>169</v>
      </c>
      <c r="C18" s="54" t="s">
        <v>171</v>
      </c>
      <c r="D18" s="3" t="str">
        <f>Аналитика!C28</f>
        <v>Отрасль/ валюта</v>
      </c>
      <c r="E18" s="3" t="s">
        <v>167</v>
      </c>
      <c r="F18" s="3">
        <v>2</v>
      </c>
    </row>
  </sheetData>
  <mergeCells count="1">
    <mergeCell ref="B4:F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M79"/>
  <sheetViews>
    <sheetView workbookViewId="0">
      <selection activeCell="D35" sqref="D35"/>
    </sheetView>
  </sheetViews>
  <sheetFormatPr defaultRowHeight="12.75" x14ac:dyDescent="0.2"/>
  <cols>
    <col min="1" max="1" width="22.28515625" style="3" customWidth="1"/>
    <col min="2" max="2" width="47.42578125" style="3" customWidth="1"/>
    <col min="3" max="3" width="15.85546875" style="3" bestFit="1" customWidth="1"/>
    <col min="4" max="4" width="10.28515625" style="3" customWidth="1"/>
    <col min="5" max="5" width="8.42578125" style="3" bestFit="1" customWidth="1"/>
    <col min="6" max="6" width="20.7109375" style="3" customWidth="1"/>
    <col min="7" max="7" width="14.28515625" style="3" bestFit="1" customWidth="1"/>
    <col min="8" max="8" width="9.28515625" style="3" customWidth="1"/>
    <col min="9" max="9" width="12.28515625" style="3" customWidth="1"/>
    <col min="10" max="10" width="12.7109375" style="3" customWidth="1"/>
    <col min="11" max="11" width="16.85546875" style="3" bestFit="1" customWidth="1"/>
    <col min="12" max="12" width="13.42578125" style="3" customWidth="1"/>
    <col min="13" max="16384" width="9.140625" style="3"/>
  </cols>
  <sheetData>
    <row r="1" spans="1:13" x14ac:dyDescent="0.2">
      <c r="A1" s="35" t="s">
        <v>82</v>
      </c>
      <c r="B1" s="36">
        <v>43830</v>
      </c>
    </row>
    <row r="2" spans="1:13" x14ac:dyDescent="0.2">
      <c r="A2" s="35"/>
      <c r="B2" s="36"/>
    </row>
    <row r="3" spans="1:13" x14ac:dyDescent="0.2">
      <c r="A3" s="1"/>
      <c r="B3" s="2"/>
    </row>
    <row r="4" spans="1:13" x14ac:dyDescent="0.2">
      <c r="A4" s="1"/>
      <c r="B4" s="2"/>
    </row>
    <row r="5" spans="1:13" x14ac:dyDescent="0.2">
      <c r="A5" s="1"/>
      <c r="B5" s="2"/>
    </row>
    <row r="6" spans="1:13" x14ac:dyDescent="0.2">
      <c r="A6" s="1"/>
      <c r="B6" s="2"/>
    </row>
    <row r="7" spans="1:13" x14ac:dyDescent="0.2">
      <c r="J7" s="4">
        <v>43830</v>
      </c>
    </row>
    <row r="8" spans="1:13" ht="25.5" x14ac:dyDescent="0.2">
      <c r="A8" s="10" t="s">
        <v>72</v>
      </c>
      <c r="B8" s="10" t="s">
        <v>73</v>
      </c>
      <c r="C8" s="11" t="s">
        <v>74</v>
      </c>
      <c r="D8" s="11" t="s">
        <v>75</v>
      </c>
      <c r="E8" s="11" t="s">
        <v>77</v>
      </c>
      <c r="F8" s="12" t="s">
        <v>94</v>
      </c>
      <c r="G8" s="13" t="s">
        <v>78</v>
      </c>
      <c r="H8" s="14" t="s">
        <v>79</v>
      </c>
      <c r="I8" s="14" t="s">
        <v>80</v>
      </c>
      <c r="J8" s="14" t="s">
        <v>81</v>
      </c>
      <c r="K8" s="15" t="s">
        <v>83</v>
      </c>
    </row>
    <row r="9" spans="1:13" x14ac:dyDescent="0.2">
      <c r="A9" s="16" t="s">
        <v>172</v>
      </c>
      <c r="B9" s="16" t="s">
        <v>121</v>
      </c>
      <c r="C9" s="17" t="s">
        <v>0</v>
      </c>
      <c r="D9" s="18" t="s">
        <v>76</v>
      </c>
      <c r="E9" s="19" t="str">
        <f>MID(A9,6,3)</f>
        <v>810</v>
      </c>
      <c r="F9" s="51"/>
      <c r="G9" s="20">
        <v>180</v>
      </c>
      <c r="H9" s="21">
        <v>43792</v>
      </c>
      <c r="I9" s="22">
        <v>43880</v>
      </c>
      <c r="J9" s="52"/>
      <c r="K9" s="53"/>
      <c r="L9" s="57"/>
      <c r="M9" s="37"/>
    </row>
    <row r="10" spans="1:13" x14ac:dyDescent="0.2">
      <c r="A10" s="16" t="s">
        <v>173</v>
      </c>
      <c r="B10" s="16" t="s">
        <v>122</v>
      </c>
      <c r="C10" s="17" t="s">
        <v>1</v>
      </c>
      <c r="D10" s="18" t="s">
        <v>76</v>
      </c>
      <c r="E10" s="19" t="str">
        <f t="shared" ref="E10:E75" si="0">MID(A10,6,3)</f>
        <v>810</v>
      </c>
      <c r="F10" s="51"/>
      <c r="G10" s="20">
        <v>1798.12318</v>
      </c>
      <c r="H10" s="21">
        <v>43803</v>
      </c>
      <c r="I10" s="22">
        <v>43848</v>
      </c>
      <c r="J10" s="52"/>
      <c r="K10" s="53"/>
      <c r="L10" s="57"/>
      <c r="M10" s="37"/>
    </row>
    <row r="11" spans="1:13" x14ac:dyDescent="0.2">
      <c r="A11" s="16" t="s">
        <v>174</v>
      </c>
      <c r="B11" s="16" t="s">
        <v>123</v>
      </c>
      <c r="C11" s="17" t="s">
        <v>2</v>
      </c>
      <c r="D11" s="18" t="s">
        <v>76</v>
      </c>
      <c r="E11" s="19" t="str">
        <f t="shared" si="0"/>
        <v>840</v>
      </c>
      <c r="F11" s="51"/>
      <c r="G11" s="20">
        <v>6849.3992900000003</v>
      </c>
      <c r="H11" s="21">
        <v>43815</v>
      </c>
      <c r="I11" s="22">
        <v>43841</v>
      </c>
      <c r="J11" s="52"/>
      <c r="K11" s="53"/>
      <c r="L11" s="57"/>
      <c r="M11" s="37"/>
    </row>
    <row r="12" spans="1:13" x14ac:dyDescent="0.2">
      <c r="A12" s="16" t="s">
        <v>175</v>
      </c>
      <c r="B12" s="16" t="s">
        <v>124</v>
      </c>
      <c r="C12" s="17"/>
      <c r="D12" s="18" t="s">
        <v>76</v>
      </c>
      <c r="E12" s="19" t="str">
        <f t="shared" si="0"/>
        <v>978</v>
      </c>
      <c r="F12" s="51"/>
      <c r="G12" s="20">
        <v>0</v>
      </c>
      <c r="H12" s="21">
        <v>43813</v>
      </c>
      <c r="I12" s="22">
        <v>44131</v>
      </c>
      <c r="J12" s="52"/>
      <c r="K12" s="53"/>
      <c r="L12" s="57"/>
      <c r="M12" s="37"/>
    </row>
    <row r="13" spans="1:13" x14ac:dyDescent="0.2">
      <c r="A13" s="16" t="s">
        <v>176</v>
      </c>
      <c r="B13" s="16" t="s">
        <v>125</v>
      </c>
      <c r="C13" s="17" t="s">
        <v>3</v>
      </c>
      <c r="D13" s="18" t="s">
        <v>76</v>
      </c>
      <c r="E13" s="19" t="str">
        <f t="shared" si="0"/>
        <v>810</v>
      </c>
      <c r="F13" s="51"/>
      <c r="G13" s="20">
        <v>1316.32366</v>
      </c>
      <c r="H13" s="21">
        <v>43815</v>
      </c>
      <c r="I13" s="22">
        <v>43859</v>
      </c>
      <c r="J13" s="52"/>
      <c r="K13" s="53"/>
      <c r="L13" s="57"/>
      <c r="M13" s="37"/>
    </row>
    <row r="14" spans="1:13" x14ac:dyDescent="0.2">
      <c r="A14" s="16" t="s">
        <v>177</v>
      </c>
      <c r="B14" s="16" t="s">
        <v>123</v>
      </c>
      <c r="C14" s="17" t="s">
        <v>4</v>
      </c>
      <c r="D14" s="18" t="s">
        <v>76</v>
      </c>
      <c r="E14" s="19" t="str">
        <f t="shared" si="0"/>
        <v>810</v>
      </c>
      <c r="F14" s="51"/>
      <c r="G14" s="23">
        <v>11000</v>
      </c>
      <c r="H14" s="21">
        <v>43822</v>
      </c>
      <c r="I14" s="22">
        <v>43886</v>
      </c>
      <c r="J14" s="52"/>
      <c r="K14" s="53"/>
      <c r="L14" s="57"/>
      <c r="M14" s="37"/>
    </row>
    <row r="15" spans="1:13" x14ac:dyDescent="0.2">
      <c r="A15" s="16" t="s">
        <v>178</v>
      </c>
      <c r="B15" s="16" t="s">
        <v>126</v>
      </c>
      <c r="C15" s="17" t="s">
        <v>5</v>
      </c>
      <c r="D15" s="18" t="s">
        <v>76</v>
      </c>
      <c r="E15" s="19" t="str">
        <f t="shared" si="0"/>
        <v>810</v>
      </c>
      <c r="F15" s="51"/>
      <c r="G15" s="23">
        <v>31800</v>
      </c>
      <c r="H15" s="21">
        <v>43772</v>
      </c>
      <c r="I15" s="22">
        <v>43849</v>
      </c>
      <c r="J15" s="52"/>
      <c r="K15" s="53"/>
      <c r="L15" s="57"/>
      <c r="M15" s="37"/>
    </row>
    <row r="16" spans="1:13" x14ac:dyDescent="0.2">
      <c r="A16" s="16" t="s">
        <v>179</v>
      </c>
      <c r="B16" s="24" t="s">
        <v>126</v>
      </c>
      <c r="C16" s="17" t="s">
        <v>6</v>
      </c>
      <c r="D16" s="18" t="s">
        <v>76</v>
      </c>
      <c r="E16" s="19" t="str">
        <f t="shared" si="0"/>
        <v>810</v>
      </c>
      <c r="F16" s="51"/>
      <c r="G16" s="23">
        <v>45000</v>
      </c>
      <c r="H16" s="21">
        <v>43785</v>
      </c>
      <c r="I16" s="22">
        <v>43870</v>
      </c>
      <c r="J16" s="52"/>
      <c r="K16" s="53"/>
      <c r="L16" s="57"/>
      <c r="M16" s="37"/>
    </row>
    <row r="17" spans="1:13" x14ac:dyDescent="0.2">
      <c r="A17" s="16" t="s">
        <v>180</v>
      </c>
      <c r="B17" s="16" t="s">
        <v>126</v>
      </c>
      <c r="C17" s="17" t="s">
        <v>7</v>
      </c>
      <c r="D17" s="18" t="s">
        <v>76</v>
      </c>
      <c r="E17" s="19" t="str">
        <f t="shared" si="0"/>
        <v>810</v>
      </c>
      <c r="F17" s="51"/>
      <c r="G17" s="23">
        <v>26000</v>
      </c>
      <c r="H17" s="21">
        <v>43822</v>
      </c>
      <c r="I17" s="22">
        <v>43885</v>
      </c>
      <c r="J17" s="52"/>
      <c r="K17" s="53"/>
      <c r="L17" s="57"/>
      <c r="M17" s="37"/>
    </row>
    <row r="18" spans="1:13" x14ac:dyDescent="0.2">
      <c r="A18" s="16" t="s">
        <v>181</v>
      </c>
      <c r="B18" s="24" t="s">
        <v>127</v>
      </c>
      <c r="C18" s="17" t="s">
        <v>8</v>
      </c>
      <c r="D18" s="18" t="s">
        <v>76</v>
      </c>
      <c r="E18" s="19" t="str">
        <f t="shared" si="0"/>
        <v>840</v>
      </c>
      <c r="F18" s="51"/>
      <c r="G18" s="20">
        <v>20000</v>
      </c>
      <c r="H18" s="21">
        <v>43821</v>
      </c>
      <c r="I18" s="22">
        <v>43862</v>
      </c>
      <c r="J18" s="52"/>
      <c r="K18" s="53"/>
      <c r="L18" s="57"/>
      <c r="M18" s="37"/>
    </row>
    <row r="19" spans="1:13" x14ac:dyDescent="0.2">
      <c r="A19" s="16" t="s">
        <v>182</v>
      </c>
      <c r="B19" s="16" t="s">
        <v>128</v>
      </c>
      <c r="C19" s="17" t="s">
        <v>9</v>
      </c>
      <c r="D19" s="18" t="s">
        <v>76</v>
      </c>
      <c r="E19" s="19" t="str">
        <f t="shared" si="0"/>
        <v>810</v>
      </c>
      <c r="F19" s="51"/>
      <c r="G19" s="20">
        <v>550.25</v>
      </c>
      <c r="H19" s="21">
        <v>43796</v>
      </c>
      <c r="I19" s="22">
        <v>43884</v>
      </c>
      <c r="J19" s="52"/>
      <c r="K19" s="53"/>
      <c r="L19" s="57"/>
      <c r="M19" s="37"/>
    </row>
    <row r="20" spans="1:13" x14ac:dyDescent="0.2">
      <c r="A20" s="16" t="s">
        <v>183</v>
      </c>
      <c r="B20" s="16" t="s">
        <v>129</v>
      </c>
      <c r="C20" s="17" t="s">
        <v>10</v>
      </c>
      <c r="D20" s="18" t="s">
        <v>76</v>
      </c>
      <c r="E20" s="19" t="str">
        <f t="shared" si="0"/>
        <v>978</v>
      </c>
      <c r="F20" s="51"/>
      <c r="G20" s="25">
        <v>30000</v>
      </c>
      <c r="H20" s="21">
        <v>43824</v>
      </c>
      <c r="I20" s="22" t="str">
        <f>"26.03.2020"</f>
        <v>26.03.2020</v>
      </c>
      <c r="J20" s="52"/>
      <c r="K20" s="53"/>
      <c r="L20" s="57"/>
      <c r="M20" s="37"/>
    </row>
    <row r="21" spans="1:13" x14ac:dyDescent="0.2">
      <c r="A21" s="16" t="s">
        <v>184</v>
      </c>
      <c r="B21" s="24" t="s">
        <v>129</v>
      </c>
      <c r="C21" s="17" t="s">
        <v>11</v>
      </c>
      <c r="D21" s="18" t="s">
        <v>76</v>
      </c>
      <c r="E21" s="19" t="str">
        <f t="shared" si="0"/>
        <v>810</v>
      </c>
      <c r="F21" s="51"/>
      <c r="G21" s="25">
        <v>55000</v>
      </c>
      <c r="H21" s="21">
        <v>43778</v>
      </c>
      <c r="I21" s="22">
        <v>43953</v>
      </c>
      <c r="J21" s="52"/>
      <c r="K21" s="53"/>
      <c r="L21" s="57"/>
      <c r="M21" s="37"/>
    </row>
    <row r="22" spans="1:13" x14ac:dyDescent="0.2">
      <c r="A22" s="16" t="s">
        <v>185</v>
      </c>
      <c r="B22" s="16" t="s">
        <v>124</v>
      </c>
      <c r="C22" s="17" t="s">
        <v>12</v>
      </c>
      <c r="D22" s="18" t="s">
        <v>76</v>
      </c>
      <c r="E22" s="19" t="str">
        <f t="shared" si="0"/>
        <v>810</v>
      </c>
      <c r="F22" s="51"/>
      <c r="G22" s="25">
        <v>4500</v>
      </c>
      <c r="H22" s="21">
        <v>43793</v>
      </c>
      <c r="I22" s="22">
        <v>43885</v>
      </c>
      <c r="J22" s="52"/>
      <c r="K22" s="53"/>
      <c r="L22" s="57"/>
      <c r="M22" s="37"/>
    </row>
    <row r="23" spans="1:13" x14ac:dyDescent="0.2">
      <c r="A23" s="16" t="s">
        <v>186</v>
      </c>
      <c r="B23" s="16" t="s">
        <v>124</v>
      </c>
      <c r="C23" s="17" t="s">
        <v>13</v>
      </c>
      <c r="D23" s="18" t="s">
        <v>76</v>
      </c>
      <c r="E23" s="19" t="str">
        <f t="shared" si="0"/>
        <v>810</v>
      </c>
      <c r="F23" s="51"/>
      <c r="G23" s="25">
        <v>60000</v>
      </c>
      <c r="H23" s="21">
        <v>43778</v>
      </c>
      <c r="I23" s="22">
        <v>43954</v>
      </c>
      <c r="J23" s="52"/>
      <c r="K23" s="53"/>
      <c r="L23" s="57"/>
      <c r="M23" s="37"/>
    </row>
    <row r="24" spans="1:13" x14ac:dyDescent="0.2">
      <c r="A24" s="16" t="s">
        <v>187</v>
      </c>
      <c r="B24" s="24" t="s">
        <v>130</v>
      </c>
      <c r="C24" s="17" t="s">
        <v>14</v>
      </c>
      <c r="D24" s="18" t="s">
        <v>76</v>
      </c>
      <c r="E24" s="19" t="str">
        <f t="shared" si="0"/>
        <v>810</v>
      </c>
      <c r="F24" s="51"/>
      <c r="G24" s="25">
        <v>6691.7510000000002</v>
      </c>
      <c r="H24" s="21">
        <v>43754</v>
      </c>
      <c r="I24" s="22">
        <v>43928</v>
      </c>
      <c r="J24" s="52"/>
      <c r="K24" s="53"/>
      <c r="L24" s="57"/>
      <c r="M24" s="37"/>
    </row>
    <row r="25" spans="1:13" x14ac:dyDescent="0.2">
      <c r="A25" s="16" t="s">
        <v>188</v>
      </c>
      <c r="B25" s="16" t="s">
        <v>126</v>
      </c>
      <c r="C25" s="17" t="s">
        <v>15</v>
      </c>
      <c r="D25" s="18" t="s">
        <v>76</v>
      </c>
      <c r="E25" s="19" t="str">
        <f t="shared" si="0"/>
        <v>810</v>
      </c>
      <c r="F25" s="51"/>
      <c r="G25" s="25">
        <v>157000</v>
      </c>
      <c r="H25" s="21">
        <v>43764</v>
      </c>
      <c r="I25" s="22">
        <v>43856</v>
      </c>
      <c r="J25" s="52"/>
      <c r="K25" s="53"/>
      <c r="L25" s="57"/>
      <c r="M25" s="37"/>
    </row>
    <row r="26" spans="1:13" x14ac:dyDescent="0.2">
      <c r="A26" s="16" t="s">
        <v>189</v>
      </c>
      <c r="B26" s="16" t="s">
        <v>127</v>
      </c>
      <c r="C26" s="17" t="s">
        <v>16</v>
      </c>
      <c r="D26" s="18" t="s">
        <v>76</v>
      </c>
      <c r="E26" s="19" t="str">
        <f t="shared" si="0"/>
        <v>810</v>
      </c>
      <c r="F26" s="51"/>
      <c r="G26" s="25">
        <v>72000</v>
      </c>
      <c r="H26" s="21">
        <v>43801</v>
      </c>
      <c r="I26" s="22">
        <v>43978</v>
      </c>
      <c r="J26" s="52"/>
      <c r="K26" s="53"/>
      <c r="L26" s="57"/>
      <c r="M26" s="37"/>
    </row>
    <row r="27" spans="1:13" x14ac:dyDescent="0.2">
      <c r="A27" s="16" t="s">
        <v>190</v>
      </c>
      <c r="B27" s="16" t="s">
        <v>131</v>
      </c>
      <c r="C27" s="17" t="s">
        <v>17</v>
      </c>
      <c r="D27" s="18" t="s">
        <v>76</v>
      </c>
      <c r="E27" s="19" t="str">
        <f t="shared" si="0"/>
        <v>810</v>
      </c>
      <c r="F27" s="51"/>
      <c r="G27" s="25">
        <v>170000</v>
      </c>
      <c r="H27" s="21">
        <v>43801</v>
      </c>
      <c r="I27" s="22">
        <v>43977</v>
      </c>
      <c r="J27" s="52"/>
      <c r="K27" s="53"/>
      <c r="L27" s="57"/>
      <c r="M27" s="37"/>
    </row>
    <row r="28" spans="1:13" x14ac:dyDescent="0.2">
      <c r="A28" s="16" t="s">
        <v>191</v>
      </c>
      <c r="B28" s="17" t="s">
        <v>132</v>
      </c>
      <c r="C28" s="17" t="s">
        <v>18</v>
      </c>
      <c r="D28" s="18" t="s">
        <v>76</v>
      </c>
      <c r="E28" s="19" t="str">
        <f t="shared" si="0"/>
        <v>810</v>
      </c>
      <c r="F28" s="51"/>
      <c r="G28" s="25">
        <v>4000</v>
      </c>
      <c r="H28" s="21">
        <v>43677</v>
      </c>
      <c r="I28" s="26">
        <v>43953</v>
      </c>
      <c r="J28" s="52"/>
      <c r="K28" s="53"/>
      <c r="L28" s="57"/>
      <c r="M28" s="37"/>
    </row>
    <row r="29" spans="1:13" x14ac:dyDescent="0.2">
      <c r="A29" s="16" t="s">
        <v>192</v>
      </c>
      <c r="B29" s="16" t="s">
        <v>133</v>
      </c>
      <c r="C29" s="17" t="s">
        <v>19</v>
      </c>
      <c r="D29" s="18" t="s">
        <v>76</v>
      </c>
      <c r="E29" s="19" t="str">
        <f t="shared" si="0"/>
        <v>810</v>
      </c>
      <c r="F29" s="51"/>
      <c r="G29" s="25">
        <v>240000</v>
      </c>
      <c r="H29" s="21">
        <v>43801</v>
      </c>
      <c r="I29" s="22">
        <v>43978</v>
      </c>
      <c r="J29" s="52"/>
      <c r="K29" s="53"/>
      <c r="L29" s="57"/>
      <c r="M29" s="37"/>
    </row>
    <row r="30" spans="1:13" x14ac:dyDescent="0.2">
      <c r="A30" s="16" t="s">
        <v>193</v>
      </c>
      <c r="B30" s="16" t="s">
        <v>134</v>
      </c>
      <c r="C30" s="17" t="s">
        <v>20</v>
      </c>
      <c r="D30" s="18" t="s">
        <v>76</v>
      </c>
      <c r="E30" s="19" t="str">
        <f t="shared" si="0"/>
        <v>840</v>
      </c>
      <c r="F30" s="51"/>
      <c r="G30" s="25">
        <v>2350</v>
      </c>
      <c r="H30" s="21">
        <v>43796</v>
      </c>
      <c r="I30" s="22">
        <v>43938</v>
      </c>
      <c r="J30" s="52"/>
      <c r="K30" s="53"/>
      <c r="L30" s="57"/>
      <c r="M30" s="37"/>
    </row>
    <row r="31" spans="1:13" x14ac:dyDescent="0.2">
      <c r="A31" s="16" t="s">
        <v>194</v>
      </c>
      <c r="B31" s="16" t="s">
        <v>135</v>
      </c>
      <c r="C31" s="17" t="s">
        <v>21</v>
      </c>
      <c r="D31" s="27" t="s">
        <v>76</v>
      </c>
      <c r="E31" s="19" t="str">
        <f t="shared" si="0"/>
        <v>810</v>
      </c>
      <c r="F31" s="51"/>
      <c r="G31" s="25">
        <v>6000</v>
      </c>
      <c r="H31" s="21">
        <v>43794</v>
      </c>
      <c r="I31" s="22">
        <v>44144</v>
      </c>
      <c r="J31" s="52"/>
      <c r="K31" s="53"/>
      <c r="L31" s="57"/>
      <c r="M31" s="37"/>
    </row>
    <row r="32" spans="1:13" x14ac:dyDescent="0.2">
      <c r="A32" s="16" t="s">
        <v>195</v>
      </c>
      <c r="B32" s="17" t="s">
        <v>125</v>
      </c>
      <c r="C32" s="17" t="s">
        <v>22</v>
      </c>
      <c r="D32" s="28" t="s">
        <v>76</v>
      </c>
      <c r="E32" s="19" t="str">
        <f t="shared" si="0"/>
        <v>810</v>
      </c>
      <c r="F32" s="51"/>
      <c r="G32" s="20">
        <v>77000</v>
      </c>
      <c r="H32" s="21">
        <v>43778</v>
      </c>
      <c r="I32" s="22">
        <v>43946</v>
      </c>
      <c r="J32" s="52"/>
      <c r="K32" s="53"/>
      <c r="L32" s="57"/>
      <c r="M32" s="37"/>
    </row>
    <row r="33" spans="1:13" x14ac:dyDescent="0.2">
      <c r="A33" s="16" t="s">
        <v>196</v>
      </c>
      <c r="B33" s="16" t="s">
        <v>136</v>
      </c>
      <c r="C33" s="17" t="s">
        <v>23</v>
      </c>
      <c r="D33" s="28" t="s">
        <v>76</v>
      </c>
      <c r="E33" s="19" t="str">
        <f t="shared" si="0"/>
        <v>810</v>
      </c>
      <c r="F33" s="51"/>
      <c r="G33" s="20">
        <v>1343</v>
      </c>
      <c r="H33" s="29">
        <v>43655</v>
      </c>
      <c r="I33" s="22">
        <v>44019</v>
      </c>
      <c r="J33" s="52"/>
      <c r="K33" s="53"/>
      <c r="L33" s="57"/>
      <c r="M33" s="37"/>
    </row>
    <row r="34" spans="1:13" x14ac:dyDescent="0.2">
      <c r="A34" s="16" t="s">
        <v>197</v>
      </c>
      <c r="B34" s="16" t="s">
        <v>137</v>
      </c>
      <c r="C34" s="17" t="s">
        <v>24</v>
      </c>
      <c r="D34" s="28" t="s">
        <v>76</v>
      </c>
      <c r="E34" s="19" t="str">
        <f t="shared" si="0"/>
        <v>840</v>
      </c>
      <c r="F34" s="51"/>
      <c r="G34" s="20">
        <v>7000</v>
      </c>
      <c r="H34" s="21">
        <v>43810</v>
      </c>
      <c r="I34" s="22">
        <v>43992</v>
      </c>
      <c r="J34" s="52"/>
      <c r="K34" s="53"/>
      <c r="L34" s="57"/>
      <c r="M34" s="37"/>
    </row>
    <row r="35" spans="1:13" x14ac:dyDescent="0.2">
      <c r="A35" s="16" t="s">
        <v>198</v>
      </c>
      <c r="B35" s="16" t="s">
        <v>137</v>
      </c>
      <c r="C35" s="17" t="s">
        <v>25</v>
      </c>
      <c r="D35" s="28" t="s">
        <v>76</v>
      </c>
      <c r="E35" s="19" t="str">
        <f t="shared" si="0"/>
        <v>840</v>
      </c>
      <c r="F35" s="51"/>
      <c r="G35" s="20">
        <v>10000</v>
      </c>
      <c r="H35" s="21">
        <v>43718</v>
      </c>
      <c r="I35" s="22">
        <v>44083</v>
      </c>
      <c r="J35" s="52"/>
      <c r="K35" s="53"/>
      <c r="L35" s="57"/>
      <c r="M35" s="37"/>
    </row>
    <row r="36" spans="1:13" x14ac:dyDescent="0.2">
      <c r="A36" s="16" t="s">
        <v>199</v>
      </c>
      <c r="B36" s="17" t="s">
        <v>138</v>
      </c>
      <c r="C36" s="17" t="s">
        <v>26</v>
      </c>
      <c r="D36" s="28" t="s">
        <v>76</v>
      </c>
      <c r="E36" s="19" t="str">
        <f t="shared" si="0"/>
        <v>810</v>
      </c>
      <c r="F36" s="51"/>
      <c r="G36" s="20">
        <v>3700</v>
      </c>
      <c r="H36" s="21">
        <v>43758</v>
      </c>
      <c r="I36" s="22">
        <v>44111</v>
      </c>
      <c r="J36" s="52"/>
      <c r="K36" s="53"/>
      <c r="L36" s="57"/>
      <c r="M36" s="37"/>
    </row>
    <row r="37" spans="1:13" x14ac:dyDescent="0.2">
      <c r="A37" s="16" t="s">
        <v>200</v>
      </c>
      <c r="B37" s="16" t="s">
        <v>139</v>
      </c>
      <c r="C37" s="17" t="s">
        <v>27</v>
      </c>
      <c r="D37" s="28" t="s">
        <v>76</v>
      </c>
      <c r="E37" s="19" t="str">
        <f t="shared" si="0"/>
        <v>810</v>
      </c>
      <c r="F37" s="51"/>
      <c r="G37" s="20">
        <v>4500</v>
      </c>
      <c r="H37" s="21">
        <v>43821</v>
      </c>
      <c r="I37" s="22">
        <v>44185</v>
      </c>
      <c r="J37" s="52"/>
      <c r="K37" s="53"/>
      <c r="L37" s="57"/>
      <c r="M37" s="37"/>
    </row>
    <row r="38" spans="1:13" x14ac:dyDescent="0.2">
      <c r="A38" s="16" t="s">
        <v>201</v>
      </c>
      <c r="B38" s="16" t="s">
        <v>123</v>
      </c>
      <c r="C38" s="17" t="s">
        <v>28</v>
      </c>
      <c r="D38" s="27" t="s">
        <v>76</v>
      </c>
      <c r="E38" s="19" t="str">
        <f t="shared" si="0"/>
        <v>978</v>
      </c>
      <c r="F38" s="51"/>
      <c r="G38" s="20">
        <v>12000</v>
      </c>
      <c r="H38" s="21">
        <v>43669</v>
      </c>
      <c r="I38" s="22">
        <v>43852</v>
      </c>
      <c r="J38" s="52"/>
      <c r="K38" s="53"/>
      <c r="L38" s="57"/>
      <c r="M38" s="37"/>
    </row>
    <row r="39" spans="1:13" x14ac:dyDescent="0.2">
      <c r="A39" s="16" t="s">
        <v>202</v>
      </c>
      <c r="B39" s="16" t="s">
        <v>124</v>
      </c>
      <c r="C39" s="17" t="s">
        <v>29</v>
      </c>
      <c r="D39" s="27" t="s">
        <v>76</v>
      </c>
      <c r="E39" s="19" t="str">
        <f t="shared" si="0"/>
        <v>810</v>
      </c>
      <c r="F39" s="51"/>
      <c r="G39" s="20">
        <v>24000</v>
      </c>
      <c r="H39" s="21">
        <v>43773</v>
      </c>
      <c r="I39" s="22">
        <v>43955</v>
      </c>
      <c r="J39" s="52"/>
      <c r="K39" s="53"/>
      <c r="L39" s="57"/>
      <c r="M39" s="37"/>
    </row>
    <row r="40" spans="1:13" x14ac:dyDescent="0.2">
      <c r="A40" s="16" t="s">
        <v>203</v>
      </c>
      <c r="B40" s="16" t="s">
        <v>124</v>
      </c>
      <c r="C40" s="17" t="s">
        <v>30</v>
      </c>
      <c r="D40" s="27" t="s">
        <v>76</v>
      </c>
      <c r="E40" s="19" t="str">
        <f t="shared" si="0"/>
        <v>810</v>
      </c>
      <c r="F40" s="51"/>
      <c r="G40" s="20">
        <v>15000</v>
      </c>
      <c r="H40" s="29">
        <v>43626</v>
      </c>
      <c r="I40" s="22">
        <v>43990</v>
      </c>
      <c r="J40" s="52"/>
      <c r="K40" s="53"/>
      <c r="L40" s="57"/>
      <c r="M40" s="37"/>
    </row>
    <row r="41" spans="1:13" x14ac:dyDescent="0.2">
      <c r="A41" s="16" t="s">
        <v>204</v>
      </c>
      <c r="B41" s="16" t="s">
        <v>140</v>
      </c>
      <c r="C41" s="17" t="s">
        <v>31</v>
      </c>
      <c r="D41" s="27" t="s">
        <v>76</v>
      </c>
      <c r="E41" s="19" t="str">
        <f t="shared" si="0"/>
        <v>810</v>
      </c>
      <c r="F41" s="51"/>
      <c r="G41" s="20">
        <v>1250</v>
      </c>
      <c r="H41" s="21">
        <v>43687</v>
      </c>
      <c r="I41" s="22">
        <v>44025</v>
      </c>
      <c r="J41" s="52"/>
      <c r="K41" s="53"/>
      <c r="L41" s="57"/>
      <c r="M41" s="37"/>
    </row>
    <row r="42" spans="1:13" x14ac:dyDescent="0.2">
      <c r="A42" s="16" t="s">
        <v>205</v>
      </c>
      <c r="B42" s="16" t="s">
        <v>141</v>
      </c>
      <c r="C42" s="17" t="s">
        <v>32</v>
      </c>
      <c r="D42" s="27" t="s">
        <v>76</v>
      </c>
      <c r="E42" s="19" t="str">
        <f t="shared" si="0"/>
        <v>810</v>
      </c>
      <c r="F42" s="51"/>
      <c r="G42" s="25">
        <v>35000</v>
      </c>
      <c r="H42" s="21">
        <v>43796</v>
      </c>
      <c r="I42" s="22">
        <v>44161</v>
      </c>
      <c r="J42" s="52"/>
      <c r="K42" s="53"/>
      <c r="L42" s="57"/>
      <c r="M42" s="37"/>
    </row>
    <row r="43" spans="1:13" x14ac:dyDescent="0.2">
      <c r="A43" s="30" t="s">
        <v>206</v>
      </c>
      <c r="B43" s="31" t="s">
        <v>142</v>
      </c>
      <c r="C43" s="32" t="s">
        <v>53</v>
      </c>
      <c r="D43" s="27" t="s">
        <v>92</v>
      </c>
      <c r="E43" s="19" t="str">
        <f>MID(A43,6,3)</f>
        <v>810</v>
      </c>
      <c r="F43" s="51"/>
      <c r="G43" s="25">
        <v>372.9</v>
      </c>
      <c r="H43" s="33">
        <v>43620</v>
      </c>
      <c r="I43" s="34">
        <v>44715</v>
      </c>
      <c r="J43" s="52"/>
      <c r="K43" s="53"/>
      <c r="L43" s="57"/>
      <c r="M43" s="37"/>
    </row>
    <row r="44" spans="1:13" x14ac:dyDescent="0.2">
      <c r="A44" s="30" t="s">
        <v>207</v>
      </c>
      <c r="B44" s="31" t="s">
        <v>143</v>
      </c>
      <c r="C44" s="32" t="s">
        <v>54</v>
      </c>
      <c r="D44" s="27" t="s">
        <v>92</v>
      </c>
      <c r="E44" s="19" t="str">
        <f>MID(A44,6,3)</f>
        <v>810</v>
      </c>
      <c r="F44" s="51"/>
      <c r="G44" s="25">
        <v>2300</v>
      </c>
      <c r="H44" s="33">
        <v>43620</v>
      </c>
      <c r="I44" s="34">
        <v>47272</v>
      </c>
      <c r="J44" s="52"/>
      <c r="K44" s="53"/>
      <c r="L44" s="57"/>
      <c r="M44" s="37"/>
    </row>
    <row r="45" spans="1:13" x14ac:dyDescent="0.2">
      <c r="A45" s="30" t="s">
        <v>208</v>
      </c>
      <c r="B45" s="31" t="s">
        <v>144</v>
      </c>
      <c r="C45" s="32" t="s">
        <v>55</v>
      </c>
      <c r="D45" s="27" t="s">
        <v>92</v>
      </c>
      <c r="E45" s="19" t="str">
        <f>MID(A45,6,3)</f>
        <v>810</v>
      </c>
      <c r="F45" s="51"/>
      <c r="G45" s="25">
        <v>3590</v>
      </c>
      <c r="H45" s="33">
        <v>43704</v>
      </c>
      <c r="I45" s="34">
        <v>43883</v>
      </c>
      <c r="J45" s="52"/>
      <c r="K45" s="53"/>
      <c r="L45" s="57"/>
      <c r="M45" s="37"/>
    </row>
    <row r="46" spans="1:13" x14ac:dyDescent="0.2">
      <c r="A46" s="16" t="s">
        <v>209</v>
      </c>
      <c r="B46" s="16" t="s">
        <v>145</v>
      </c>
      <c r="C46" s="17" t="s">
        <v>33</v>
      </c>
      <c r="D46" s="27" t="s">
        <v>76</v>
      </c>
      <c r="E46" s="19" t="str">
        <f t="shared" si="0"/>
        <v>810</v>
      </c>
      <c r="F46" s="51"/>
      <c r="G46" s="25">
        <v>250000</v>
      </c>
      <c r="H46" s="21">
        <v>43778</v>
      </c>
      <c r="I46" s="22">
        <v>43960</v>
      </c>
      <c r="J46" s="52"/>
      <c r="K46" s="53"/>
      <c r="L46" s="57"/>
      <c r="M46" s="37"/>
    </row>
    <row r="47" spans="1:13" x14ac:dyDescent="0.2">
      <c r="A47" s="16" t="s">
        <v>210</v>
      </c>
      <c r="B47" s="16" t="s">
        <v>127</v>
      </c>
      <c r="C47" s="17" t="s">
        <v>34</v>
      </c>
      <c r="D47" s="27" t="s">
        <v>76</v>
      </c>
      <c r="E47" s="19" t="str">
        <f t="shared" si="0"/>
        <v>810</v>
      </c>
      <c r="F47" s="51"/>
      <c r="G47" s="25">
        <v>10000</v>
      </c>
      <c r="H47" s="29">
        <v>43614</v>
      </c>
      <c r="I47" s="22">
        <v>43953</v>
      </c>
      <c r="J47" s="52"/>
      <c r="K47" s="53"/>
      <c r="L47" s="57"/>
      <c r="M47" s="37"/>
    </row>
    <row r="48" spans="1:13" x14ac:dyDescent="0.2">
      <c r="A48" s="16" t="s">
        <v>211</v>
      </c>
      <c r="B48" s="16" t="s">
        <v>146</v>
      </c>
      <c r="C48" s="17" t="s">
        <v>35</v>
      </c>
      <c r="D48" s="27" t="s">
        <v>76</v>
      </c>
      <c r="E48" s="19" t="str">
        <f t="shared" si="0"/>
        <v>810</v>
      </c>
      <c r="F48" s="51"/>
      <c r="G48" s="25">
        <v>1300</v>
      </c>
      <c r="H48" s="21">
        <v>43793</v>
      </c>
      <c r="I48" s="22">
        <v>44156</v>
      </c>
      <c r="J48" s="52"/>
      <c r="K48" s="53"/>
      <c r="L48" s="57"/>
      <c r="M48" s="37"/>
    </row>
    <row r="49" spans="1:13" x14ac:dyDescent="0.2">
      <c r="A49" s="16" t="s">
        <v>212</v>
      </c>
      <c r="B49" s="16" t="s">
        <v>128</v>
      </c>
      <c r="C49" s="17" t="s">
        <v>36</v>
      </c>
      <c r="D49" s="27" t="s">
        <v>76</v>
      </c>
      <c r="E49" s="19" t="str">
        <f t="shared" si="0"/>
        <v>810</v>
      </c>
      <c r="F49" s="51"/>
      <c r="G49" s="25">
        <v>6938.3549899999998</v>
      </c>
      <c r="H49" s="21">
        <v>43744</v>
      </c>
      <c r="I49" s="22">
        <v>44044</v>
      </c>
      <c r="J49" s="52"/>
      <c r="K49" s="53"/>
      <c r="L49" s="57"/>
      <c r="M49" s="37"/>
    </row>
    <row r="50" spans="1:13" x14ac:dyDescent="0.2">
      <c r="A50" s="16" t="s">
        <v>213</v>
      </c>
      <c r="B50" s="16" t="s">
        <v>147</v>
      </c>
      <c r="C50" s="17" t="s">
        <v>37</v>
      </c>
      <c r="D50" s="27" t="s">
        <v>76</v>
      </c>
      <c r="E50" s="19" t="str">
        <f t="shared" si="0"/>
        <v>810</v>
      </c>
      <c r="F50" s="51"/>
      <c r="G50" s="20">
        <v>49000</v>
      </c>
      <c r="H50" s="21">
        <v>43795</v>
      </c>
      <c r="I50" s="22">
        <v>44144</v>
      </c>
      <c r="J50" s="52"/>
      <c r="K50" s="53"/>
      <c r="L50" s="57"/>
      <c r="M50" s="37"/>
    </row>
    <row r="51" spans="1:13" x14ac:dyDescent="0.2">
      <c r="A51" s="16" t="s">
        <v>214</v>
      </c>
      <c r="B51" s="16" t="s">
        <v>148</v>
      </c>
      <c r="C51" s="17" t="s">
        <v>38</v>
      </c>
      <c r="D51" s="27" t="s">
        <v>76</v>
      </c>
      <c r="E51" s="19" t="str">
        <f t="shared" si="0"/>
        <v>810</v>
      </c>
      <c r="F51" s="51"/>
      <c r="G51" s="20">
        <v>3000</v>
      </c>
      <c r="H51" s="29">
        <v>43521</v>
      </c>
      <c r="I51" s="22">
        <v>44072</v>
      </c>
      <c r="J51" s="52"/>
      <c r="K51" s="53"/>
      <c r="L51" s="57"/>
      <c r="M51" s="37"/>
    </row>
    <row r="52" spans="1:13" x14ac:dyDescent="0.2">
      <c r="A52" s="16" t="s">
        <v>215</v>
      </c>
      <c r="B52" s="16" t="s">
        <v>129</v>
      </c>
      <c r="C52" s="17" t="s">
        <v>39</v>
      </c>
      <c r="D52" s="27" t="s">
        <v>76</v>
      </c>
      <c r="E52" s="19" t="str">
        <f t="shared" si="0"/>
        <v>810</v>
      </c>
      <c r="F52" s="51"/>
      <c r="G52" s="20">
        <v>26000</v>
      </c>
      <c r="H52" s="29">
        <v>43491</v>
      </c>
      <c r="I52" s="22">
        <v>43858</v>
      </c>
      <c r="J52" s="52"/>
      <c r="K52" s="53"/>
      <c r="L52" s="57"/>
      <c r="M52" s="37"/>
    </row>
    <row r="53" spans="1:13" x14ac:dyDescent="0.2">
      <c r="A53" s="16" t="s">
        <v>216</v>
      </c>
      <c r="B53" s="16" t="s">
        <v>129</v>
      </c>
      <c r="C53" s="17" t="s">
        <v>40</v>
      </c>
      <c r="D53" s="27" t="s">
        <v>76</v>
      </c>
      <c r="E53" s="19" t="str">
        <f t="shared" si="0"/>
        <v>810</v>
      </c>
      <c r="F53" s="51"/>
      <c r="G53" s="20">
        <v>112000</v>
      </c>
      <c r="H53" s="29">
        <v>43557</v>
      </c>
      <c r="I53" s="22">
        <v>43925</v>
      </c>
      <c r="J53" s="52"/>
      <c r="K53" s="53"/>
      <c r="L53" s="57"/>
      <c r="M53" s="37"/>
    </row>
    <row r="54" spans="1:13" x14ac:dyDescent="0.2">
      <c r="A54" s="16" t="s">
        <v>217</v>
      </c>
      <c r="B54" s="16" t="s">
        <v>124</v>
      </c>
      <c r="C54" s="17" t="s">
        <v>41</v>
      </c>
      <c r="D54" s="27" t="s">
        <v>76</v>
      </c>
      <c r="E54" s="19" t="str">
        <f t="shared" si="0"/>
        <v>810</v>
      </c>
      <c r="F54" s="51"/>
      <c r="G54" s="20">
        <v>25000</v>
      </c>
      <c r="H54" s="29">
        <v>43488</v>
      </c>
      <c r="I54" s="22">
        <v>43855</v>
      </c>
      <c r="J54" s="52"/>
      <c r="K54" s="53"/>
      <c r="L54" s="57"/>
      <c r="M54" s="37"/>
    </row>
    <row r="55" spans="1:13" x14ac:dyDescent="0.2">
      <c r="A55" s="16" t="s">
        <v>218</v>
      </c>
      <c r="B55" s="16" t="s">
        <v>149</v>
      </c>
      <c r="C55" s="17" t="s">
        <v>42</v>
      </c>
      <c r="D55" s="27" t="s">
        <v>76</v>
      </c>
      <c r="E55" s="19" t="str">
        <f t="shared" si="0"/>
        <v>810</v>
      </c>
      <c r="F55" s="51"/>
      <c r="G55" s="20">
        <v>50000</v>
      </c>
      <c r="H55" s="29">
        <v>43617</v>
      </c>
      <c r="I55" s="26">
        <v>43873</v>
      </c>
      <c r="J55" s="52"/>
      <c r="K55" s="53"/>
      <c r="L55" s="57"/>
      <c r="M55" s="37"/>
    </row>
    <row r="56" spans="1:13" x14ac:dyDescent="0.2">
      <c r="A56" s="16" t="s">
        <v>219</v>
      </c>
      <c r="B56" s="16" t="s">
        <v>127</v>
      </c>
      <c r="C56" s="17" t="s">
        <v>34</v>
      </c>
      <c r="D56" s="27" t="s">
        <v>76</v>
      </c>
      <c r="E56" s="19" t="str">
        <f t="shared" si="0"/>
        <v>810</v>
      </c>
      <c r="F56" s="51"/>
      <c r="G56" s="20">
        <v>138000</v>
      </c>
      <c r="H56" s="29">
        <v>43584</v>
      </c>
      <c r="I56" s="22">
        <v>43953</v>
      </c>
      <c r="J56" s="52"/>
      <c r="K56" s="53"/>
      <c r="L56" s="57"/>
      <c r="M56" s="37"/>
    </row>
    <row r="57" spans="1:13" x14ac:dyDescent="0.2">
      <c r="A57" s="16" t="s">
        <v>220</v>
      </c>
      <c r="B57" s="16" t="s">
        <v>128</v>
      </c>
      <c r="C57" s="17" t="s">
        <v>43</v>
      </c>
      <c r="D57" s="27" t="s">
        <v>76</v>
      </c>
      <c r="E57" s="19" t="str">
        <f t="shared" si="0"/>
        <v>810</v>
      </c>
      <c r="F57" s="51"/>
      <c r="G57" s="25">
        <v>1616.8381000000002</v>
      </c>
      <c r="H57" s="21">
        <v>43716</v>
      </c>
      <c r="I57" s="22">
        <v>44303</v>
      </c>
      <c r="J57" s="52"/>
      <c r="K57" s="53"/>
      <c r="L57" s="57"/>
      <c r="M57" s="37"/>
    </row>
    <row r="58" spans="1:13" x14ac:dyDescent="0.2">
      <c r="A58" s="16" t="s">
        <v>221</v>
      </c>
      <c r="B58" s="16" t="s">
        <v>128</v>
      </c>
      <c r="C58" s="17" t="s">
        <v>44</v>
      </c>
      <c r="D58" s="27" t="s">
        <v>76</v>
      </c>
      <c r="E58" s="19" t="str">
        <f t="shared" si="0"/>
        <v>810</v>
      </c>
      <c r="F58" s="51"/>
      <c r="G58" s="25">
        <v>1155</v>
      </c>
      <c r="H58" s="21">
        <v>43821</v>
      </c>
      <c r="I58" s="22">
        <v>44550</v>
      </c>
      <c r="J58" s="52"/>
      <c r="K58" s="53"/>
      <c r="L58" s="57"/>
      <c r="M58" s="37"/>
    </row>
    <row r="59" spans="1:13" x14ac:dyDescent="0.2">
      <c r="A59" s="30" t="s">
        <v>222</v>
      </c>
      <c r="B59" s="31" t="s">
        <v>150</v>
      </c>
      <c r="C59" s="32" t="s">
        <v>61</v>
      </c>
      <c r="D59" s="27" t="s">
        <v>92</v>
      </c>
      <c r="E59" s="19" t="str">
        <f>MID(A59,6,3)</f>
        <v>810</v>
      </c>
      <c r="F59" s="51"/>
      <c r="G59" s="25">
        <v>636.16770999999994</v>
      </c>
      <c r="H59" s="33">
        <v>43760</v>
      </c>
      <c r="I59" s="34">
        <v>44853</v>
      </c>
      <c r="J59" s="52"/>
      <c r="K59" s="53"/>
      <c r="L59" s="57"/>
      <c r="M59" s="37"/>
    </row>
    <row r="60" spans="1:13" x14ac:dyDescent="0.2">
      <c r="A60" s="30" t="s">
        <v>223</v>
      </c>
      <c r="B60" s="31" t="s">
        <v>151</v>
      </c>
      <c r="C60" s="32" t="s">
        <v>62</v>
      </c>
      <c r="D60" s="27" t="s">
        <v>92</v>
      </c>
      <c r="E60" s="19" t="str">
        <f>MID(A60,6,3)</f>
        <v>810</v>
      </c>
      <c r="F60" s="51"/>
      <c r="G60" s="25">
        <v>91.667000000000002</v>
      </c>
      <c r="H60" s="33">
        <v>43794</v>
      </c>
      <c r="I60" s="34">
        <v>44158</v>
      </c>
      <c r="J60" s="52"/>
      <c r="K60" s="53"/>
      <c r="L60" s="57"/>
      <c r="M60" s="37"/>
    </row>
    <row r="61" spans="1:13" x14ac:dyDescent="0.2">
      <c r="A61" s="30" t="s">
        <v>224</v>
      </c>
      <c r="B61" s="31" t="s">
        <v>152</v>
      </c>
      <c r="C61" s="32" t="s">
        <v>63</v>
      </c>
      <c r="D61" s="27" t="s">
        <v>92</v>
      </c>
      <c r="E61" s="19" t="str">
        <f>MID(A61,6,3)</f>
        <v>810</v>
      </c>
      <c r="F61" s="51"/>
      <c r="G61" s="25">
        <v>25</v>
      </c>
      <c r="H61" s="33">
        <v>43800</v>
      </c>
      <c r="I61" s="34">
        <v>44164</v>
      </c>
      <c r="J61" s="52"/>
      <c r="K61" s="53"/>
      <c r="L61" s="57"/>
      <c r="M61" s="37"/>
    </row>
    <row r="62" spans="1:13" x14ac:dyDescent="0.2">
      <c r="A62" s="30" t="s">
        <v>225</v>
      </c>
      <c r="B62" s="31" t="s">
        <v>153</v>
      </c>
      <c r="C62" s="32" t="s">
        <v>64</v>
      </c>
      <c r="D62" s="27" t="s">
        <v>92</v>
      </c>
      <c r="E62" s="19" t="str">
        <f>MID(A62,6,3)</f>
        <v>810</v>
      </c>
      <c r="F62" s="51"/>
      <c r="G62" s="20">
        <v>14000</v>
      </c>
      <c r="H62" s="33">
        <v>43814</v>
      </c>
      <c r="I62" s="34">
        <v>43857</v>
      </c>
      <c r="J62" s="52"/>
      <c r="K62" s="53"/>
      <c r="L62" s="57"/>
      <c r="M62" s="37"/>
    </row>
    <row r="63" spans="1:13" x14ac:dyDescent="0.2">
      <c r="A63" s="16" t="s">
        <v>226</v>
      </c>
      <c r="B63" s="16" t="s">
        <v>128</v>
      </c>
      <c r="C63" s="17" t="s">
        <v>45</v>
      </c>
      <c r="D63" s="27" t="s">
        <v>76</v>
      </c>
      <c r="E63" s="19" t="str">
        <f t="shared" si="0"/>
        <v>810</v>
      </c>
      <c r="F63" s="51"/>
      <c r="G63" s="20">
        <v>5300</v>
      </c>
      <c r="H63" s="21">
        <v>43803</v>
      </c>
      <c r="I63" s="22">
        <v>44684</v>
      </c>
      <c r="J63" s="52"/>
      <c r="K63" s="53"/>
      <c r="L63" s="57"/>
      <c r="M63" s="37"/>
    </row>
    <row r="64" spans="1:13" x14ac:dyDescent="0.2">
      <c r="A64" s="16" t="s">
        <v>227</v>
      </c>
      <c r="B64" s="16" t="s">
        <v>128</v>
      </c>
      <c r="C64" s="17" t="s">
        <v>46</v>
      </c>
      <c r="D64" s="27" t="s">
        <v>76</v>
      </c>
      <c r="E64" s="19" t="str">
        <f t="shared" si="0"/>
        <v>810</v>
      </c>
      <c r="F64" s="51"/>
      <c r="G64" s="20">
        <v>1303.7860900000001</v>
      </c>
      <c r="H64" s="21">
        <v>43759</v>
      </c>
      <c r="I64" s="22">
        <v>44831</v>
      </c>
      <c r="J64" s="52"/>
      <c r="K64" s="53"/>
      <c r="L64" s="57"/>
      <c r="M64" s="37"/>
    </row>
    <row r="65" spans="1:13" x14ac:dyDescent="0.2">
      <c r="A65" s="16" t="s">
        <v>228</v>
      </c>
      <c r="B65" s="16" t="s">
        <v>128</v>
      </c>
      <c r="C65" s="17" t="s">
        <v>47</v>
      </c>
      <c r="D65" s="27" t="s">
        <v>76</v>
      </c>
      <c r="E65" s="19" t="str">
        <f t="shared" si="0"/>
        <v>810</v>
      </c>
      <c r="F65" s="51"/>
      <c r="G65" s="20">
        <v>3870</v>
      </c>
      <c r="H65" s="21">
        <v>43822</v>
      </c>
      <c r="I65" s="22">
        <v>44915</v>
      </c>
      <c r="J65" s="52"/>
      <c r="K65" s="53"/>
      <c r="L65" s="57"/>
      <c r="M65" s="37"/>
    </row>
    <row r="66" spans="1:13" x14ac:dyDescent="0.2">
      <c r="A66" s="16" t="s">
        <v>229</v>
      </c>
      <c r="B66" s="16" t="s">
        <v>154</v>
      </c>
      <c r="C66" s="17" t="s">
        <v>48</v>
      </c>
      <c r="D66" s="27" t="s">
        <v>76</v>
      </c>
      <c r="E66" s="19" t="str">
        <f t="shared" si="0"/>
        <v>810</v>
      </c>
      <c r="F66" s="51"/>
      <c r="G66" s="20">
        <v>7700</v>
      </c>
      <c r="H66" s="21">
        <v>43731</v>
      </c>
      <c r="I66" s="22">
        <v>44822</v>
      </c>
      <c r="J66" s="52"/>
      <c r="K66" s="53"/>
      <c r="L66" s="57"/>
      <c r="M66" s="37"/>
    </row>
    <row r="67" spans="1:13" x14ac:dyDescent="0.2">
      <c r="A67" s="16" t="s">
        <v>230</v>
      </c>
      <c r="B67" s="16" t="s">
        <v>155</v>
      </c>
      <c r="C67" s="17" t="s">
        <v>49</v>
      </c>
      <c r="D67" s="27" t="s">
        <v>76</v>
      </c>
      <c r="E67" s="19" t="str">
        <f t="shared" si="0"/>
        <v>810</v>
      </c>
      <c r="F67" s="51"/>
      <c r="G67" s="20">
        <v>5000</v>
      </c>
      <c r="H67" s="21">
        <v>43733</v>
      </c>
      <c r="I67" s="22">
        <v>44099</v>
      </c>
      <c r="J67" s="52"/>
      <c r="K67" s="53"/>
      <c r="L67" s="57"/>
      <c r="M67" s="37"/>
    </row>
    <row r="68" spans="1:13" x14ac:dyDescent="0.2">
      <c r="A68" s="16" t="s">
        <v>231</v>
      </c>
      <c r="B68" s="16" t="s">
        <v>125</v>
      </c>
      <c r="C68" s="17" t="s">
        <v>50</v>
      </c>
      <c r="D68" s="27" t="s">
        <v>76</v>
      </c>
      <c r="E68" s="19" t="str">
        <f t="shared" si="0"/>
        <v>810</v>
      </c>
      <c r="F68" s="51"/>
      <c r="G68" s="20">
        <v>141000</v>
      </c>
      <c r="H68" s="29">
        <v>43578</v>
      </c>
      <c r="I68" s="22">
        <v>43946</v>
      </c>
      <c r="J68" s="52"/>
      <c r="K68" s="53"/>
      <c r="L68" s="57"/>
      <c r="M68" s="37"/>
    </row>
    <row r="69" spans="1:13" x14ac:dyDescent="0.2">
      <c r="A69" s="16" t="s">
        <v>232</v>
      </c>
      <c r="B69" s="16" t="s">
        <v>156</v>
      </c>
      <c r="C69" s="17" t="s">
        <v>51</v>
      </c>
      <c r="D69" s="27" t="s">
        <v>76</v>
      </c>
      <c r="E69" s="19" t="str">
        <f t="shared" si="0"/>
        <v>810</v>
      </c>
      <c r="F69" s="51"/>
      <c r="G69" s="20">
        <v>13000</v>
      </c>
      <c r="H69" s="21">
        <v>43821</v>
      </c>
      <c r="I69" s="22">
        <v>44187</v>
      </c>
      <c r="J69" s="52"/>
      <c r="K69" s="53"/>
      <c r="L69" s="57"/>
      <c r="M69" s="37"/>
    </row>
    <row r="70" spans="1:13" x14ac:dyDescent="0.2">
      <c r="A70" s="30" t="s">
        <v>233</v>
      </c>
      <c r="B70" s="31" t="s">
        <v>157</v>
      </c>
      <c r="C70" s="32" t="s">
        <v>52</v>
      </c>
      <c r="D70" s="27" t="s">
        <v>92</v>
      </c>
      <c r="E70" s="19" t="str">
        <f t="shared" si="0"/>
        <v>810</v>
      </c>
      <c r="F70" s="51"/>
      <c r="G70" s="20">
        <v>95</v>
      </c>
      <c r="H70" s="33">
        <v>43523</v>
      </c>
      <c r="I70" s="34">
        <v>43887</v>
      </c>
      <c r="J70" s="52"/>
      <c r="K70" s="53"/>
      <c r="L70" s="57"/>
      <c r="M70" s="37"/>
    </row>
    <row r="71" spans="1:13" x14ac:dyDescent="0.2">
      <c r="A71" s="30" t="s">
        <v>234</v>
      </c>
      <c r="B71" s="31" t="s">
        <v>158</v>
      </c>
      <c r="C71" s="32" t="s">
        <v>56</v>
      </c>
      <c r="D71" s="27" t="s">
        <v>92</v>
      </c>
      <c r="E71" s="19" t="str">
        <f t="shared" si="0"/>
        <v>810</v>
      </c>
      <c r="F71" s="51"/>
      <c r="G71" s="20">
        <v>50</v>
      </c>
      <c r="H71" s="33">
        <v>43708</v>
      </c>
      <c r="I71" s="34">
        <v>44074</v>
      </c>
      <c r="J71" s="52"/>
      <c r="K71" s="53"/>
      <c r="L71" s="57"/>
      <c r="M71" s="37"/>
    </row>
    <row r="72" spans="1:13" x14ac:dyDescent="0.2">
      <c r="A72" s="30" t="s">
        <v>235</v>
      </c>
      <c r="B72" s="31" t="s">
        <v>159</v>
      </c>
      <c r="C72" s="32" t="s">
        <v>57</v>
      </c>
      <c r="D72" s="27" t="s">
        <v>92</v>
      </c>
      <c r="E72" s="19" t="str">
        <f t="shared" si="0"/>
        <v>810</v>
      </c>
      <c r="F72" s="51"/>
      <c r="G72" s="20">
        <v>180</v>
      </c>
      <c r="H72" s="33">
        <v>44835</v>
      </c>
      <c r="I72" s="34">
        <v>44282</v>
      </c>
      <c r="J72" s="52"/>
      <c r="K72" s="53"/>
      <c r="L72" s="57"/>
      <c r="M72" s="37"/>
    </row>
    <row r="73" spans="1:13" x14ac:dyDescent="0.2">
      <c r="A73" s="30" t="s">
        <v>236</v>
      </c>
      <c r="B73" s="31" t="s">
        <v>160</v>
      </c>
      <c r="C73" s="32" t="s">
        <v>58</v>
      </c>
      <c r="D73" s="27" t="s">
        <v>92</v>
      </c>
      <c r="E73" s="19" t="str">
        <f t="shared" si="0"/>
        <v>810</v>
      </c>
      <c r="F73" s="51"/>
      <c r="G73" s="20">
        <v>5000</v>
      </c>
      <c r="H73" s="33">
        <v>43740</v>
      </c>
      <c r="I73" s="34">
        <v>44107</v>
      </c>
      <c r="J73" s="52"/>
      <c r="K73" s="53"/>
      <c r="L73" s="57"/>
      <c r="M73" s="37"/>
    </row>
    <row r="74" spans="1:13" x14ac:dyDescent="0.2">
      <c r="A74" s="30" t="s">
        <v>237</v>
      </c>
      <c r="B74" s="31" t="s">
        <v>161</v>
      </c>
      <c r="C74" s="32" t="s">
        <v>59</v>
      </c>
      <c r="D74" s="27" t="s">
        <v>92</v>
      </c>
      <c r="E74" s="19" t="str">
        <f t="shared" si="0"/>
        <v>810</v>
      </c>
      <c r="F74" s="51"/>
      <c r="G74" s="20">
        <v>37.4</v>
      </c>
      <c r="H74" s="33">
        <v>43747</v>
      </c>
      <c r="I74" s="34">
        <v>44101</v>
      </c>
      <c r="J74" s="52"/>
      <c r="K74" s="53"/>
      <c r="L74" s="57"/>
      <c r="M74" s="37"/>
    </row>
    <row r="75" spans="1:13" x14ac:dyDescent="0.2">
      <c r="A75" s="30" t="s">
        <v>238</v>
      </c>
      <c r="B75" s="31" t="s">
        <v>162</v>
      </c>
      <c r="C75" s="32" t="s">
        <v>60</v>
      </c>
      <c r="D75" s="27" t="s">
        <v>92</v>
      </c>
      <c r="E75" s="19" t="str">
        <f t="shared" si="0"/>
        <v>810</v>
      </c>
      <c r="F75" s="51"/>
      <c r="G75" s="20">
        <v>5000</v>
      </c>
      <c r="H75" s="33">
        <v>43389</v>
      </c>
      <c r="I75" s="34">
        <v>43755</v>
      </c>
      <c r="J75" s="52"/>
      <c r="K75" s="53"/>
      <c r="L75" s="57"/>
      <c r="M75" s="37"/>
    </row>
    <row r="76" spans="1:13" x14ac:dyDescent="0.2">
      <c r="A76" s="30" t="s">
        <v>239</v>
      </c>
      <c r="B76" s="31" t="s">
        <v>163</v>
      </c>
      <c r="C76" s="32" t="s">
        <v>65</v>
      </c>
      <c r="D76" s="27" t="s">
        <v>92</v>
      </c>
      <c r="E76" s="19" t="str">
        <f t="shared" ref="E76:E79" si="1">MID(A76,6,3)</f>
        <v>810</v>
      </c>
      <c r="F76" s="51"/>
      <c r="G76" s="20">
        <v>60</v>
      </c>
      <c r="H76" s="33">
        <v>43814</v>
      </c>
      <c r="I76" s="34">
        <v>43979</v>
      </c>
      <c r="J76" s="52"/>
      <c r="K76" s="53"/>
      <c r="L76" s="57"/>
      <c r="M76" s="37"/>
    </row>
    <row r="77" spans="1:13" x14ac:dyDescent="0.2">
      <c r="A77" s="30" t="s">
        <v>240</v>
      </c>
      <c r="B77" s="31" t="s">
        <v>164</v>
      </c>
      <c r="C77" s="32" t="s">
        <v>66</v>
      </c>
      <c r="D77" s="27" t="s">
        <v>92</v>
      </c>
      <c r="E77" s="19" t="str">
        <f t="shared" si="1"/>
        <v>810</v>
      </c>
      <c r="F77" s="51"/>
      <c r="G77" s="20">
        <v>25</v>
      </c>
      <c r="H77" s="33">
        <v>43817</v>
      </c>
      <c r="I77" s="34">
        <v>44181</v>
      </c>
      <c r="J77" s="52"/>
      <c r="K77" s="53"/>
      <c r="L77" s="57"/>
      <c r="M77" s="37"/>
    </row>
    <row r="78" spans="1:13" x14ac:dyDescent="0.2">
      <c r="A78" s="30" t="s">
        <v>241</v>
      </c>
      <c r="B78" s="31" t="s">
        <v>165</v>
      </c>
      <c r="C78" s="32" t="s">
        <v>67</v>
      </c>
      <c r="D78" s="27" t="s">
        <v>92</v>
      </c>
      <c r="E78" s="19" t="str">
        <f t="shared" si="1"/>
        <v>810</v>
      </c>
      <c r="F78" s="51"/>
      <c r="G78" s="20">
        <v>14000</v>
      </c>
      <c r="H78" s="33">
        <v>43821</v>
      </c>
      <c r="I78" s="34">
        <v>43873</v>
      </c>
      <c r="J78" s="52"/>
      <c r="K78" s="53"/>
      <c r="L78" s="57"/>
      <c r="M78" s="37"/>
    </row>
    <row r="79" spans="1:13" x14ac:dyDescent="0.2">
      <c r="A79" s="30" t="s">
        <v>242</v>
      </c>
      <c r="B79" s="31" t="s">
        <v>166</v>
      </c>
      <c r="C79" s="32" t="s">
        <v>68</v>
      </c>
      <c r="D79" s="27" t="s">
        <v>92</v>
      </c>
      <c r="E79" s="19" t="str">
        <f t="shared" si="1"/>
        <v>810</v>
      </c>
      <c r="F79" s="51"/>
      <c r="G79" s="20">
        <v>50</v>
      </c>
      <c r="H79" s="33">
        <v>43822</v>
      </c>
      <c r="I79" s="34">
        <v>44004</v>
      </c>
      <c r="J79" s="52"/>
      <c r="K79" s="53"/>
      <c r="L79" s="57"/>
      <c r="M79" s="37"/>
    </row>
  </sheetData>
  <autoFilter ref="A8:M79" xr:uid="{00000000-0009-0000-0000-000001000000}"/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B6:N44"/>
  <sheetViews>
    <sheetView workbookViewId="0">
      <selection activeCell="B12" sqref="B12"/>
    </sheetView>
  </sheetViews>
  <sheetFormatPr defaultRowHeight="12.75" x14ac:dyDescent="0.2"/>
  <cols>
    <col min="1" max="1" width="9.140625" style="37"/>
    <col min="2" max="2" width="13.7109375" style="40" customWidth="1"/>
    <col min="3" max="3" width="26" style="40" bestFit="1" customWidth="1"/>
    <col min="4" max="4" width="13.5703125" style="40" bestFit="1" customWidth="1"/>
    <col min="5" max="6" width="9.5703125" style="37" bestFit="1" customWidth="1"/>
    <col min="7" max="7" width="9.140625" style="37"/>
    <col min="8" max="8" width="56.85546875" style="37" customWidth="1"/>
    <col min="9" max="9" width="10.5703125" style="37" bestFit="1" customWidth="1"/>
    <col min="10" max="16384" width="9.140625" style="37"/>
  </cols>
  <sheetData>
    <row r="6" spans="2:9" ht="27" x14ac:dyDescent="0.25">
      <c r="B6" s="42" t="s">
        <v>81</v>
      </c>
      <c r="C6" s="42" t="s">
        <v>83</v>
      </c>
      <c r="D6" s="49" t="s">
        <v>84</v>
      </c>
    </row>
    <row r="7" spans="2:9" x14ac:dyDescent="0.2">
      <c r="B7" s="38">
        <v>-10000</v>
      </c>
      <c r="C7" s="39" t="s">
        <v>85</v>
      </c>
      <c r="D7" s="41"/>
    </row>
    <row r="8" spans="2:9" x14ac:dyDescent="0.2">
      <c r="B8" s="38">
        <v>0</v>
      </c>
      <c r="C8" s="38" t="s">
        <v>86</v>
      </c>
      <c r="D8" s="41"/>
    </row>
    <row r="9" spans="2:9" x14ac:dyDescent="0.2">
      <c r="B9" s="38">
        <v>31</v>
      </c>
      <c r="C9" s="38" t="s">
        <v>87</v>
      </c>
      <c r="D9" s="41"/>
    </row>
    <row r="10" spans="2:9" x14ac:dyDescent="0.2">
      <c r="B10" s="38">
        <v>92</v>
      </c>
      <c r="C10" s="38" t="s">
        <v>88</v>
      </c>
      <c r="D10" s="41"/>
    </row>
    <row r="11" spans="2:9" x14ac:dyDescent="0.2">
      <c r="B11" s="38">
        <v>183</v>
      </c>
      <c r="C11" s="38" t="s">
        <v>89</v>
      </c>
      <c r="D11" s="41"/>
    </row>
    <row r="12" spans="2:9" x14ac:dyDescent="0.2">
      <c r="B12" s="38">
        <v>365</v>
      </c>
      <c r="C12" s="38" t="s">
        <v>90</v>
      </c>
      <c r="D12" s="41"/>
    </row>
    <row r="13" spans="2:9" x14ac:dyDescent="0.2">
      <c r="B13" s="38">
        <f>365*3</f>
        <v>1095</v>
      </c>
      <c r="C13" s="38" t="s">
        <v>91</v>
      </c>
      <c r="D13" s="41"/>
    </row>
    <row r="15" spans="2:9" ht="13.5" x14ac:dyDescent="0.25">
      <c r="H15" s="45" t="s">
        <v>245</v>
      </c>
      <c r="I15" s="46" t="s">
        <v>93</v>
      </c>
    </row>
    <row r="16" spans="2:9" x14ac:dyDescent="0.2">
      <c r="H16" s="58"/>
      <c r="I16" s="41"/>
    </row>
    <row r="17" spans="3:14" x14ac:dyDescent="0.2">
      <c r="H17" s="58"/>
      <c r="I17" s="41"/>
    </row>
    <row r="18" spans="3:14" x14ac:dyDescent="0.2">
      <c r="H18" s="58"/>
      <c r="I18" s="41"/>
    </row>
    <row r="19" spans="3:14" x14ac:dyDescent="0.2">
      <c r="H19" s="58"/>
      <c r="I19" s="41"/>
    </row>
    <row r="20" spans="3:14" x14ac:dyDescent="0.2">
      <c r="H20" s="58"/>
      <c r="I20" s="41"/>
    </row>
    <row r="21" spans="3:14" x14ac:dyDescent="0.2">
      <c r="H21" s="58"/>
      <c r="I21" s="41"/>
    </row>
    <row r="22" spans="3:14" x14ac:dyDescent="0.2">
      <c r="H22" s="58"/>
      <c r="I22" s="41"/>
    </row>
    <row r="23" spans="3:14" x14ac:dyDescent="0.2">
      <c r="H23" s="58"/>
      <c r="I23" s="41"/>
    </row>
    <row r="24" spans="3:14" x14ac:dyDescent="0.2">
      <c r="H24" s="58"/>
      <c r="I24" s="41"/>
    </row>
    <row r="25" spans="3:14" x14ac:dyDescent="0.2">
      <c r="H25" s="58"/>
      <c r="I25" s="41"/>
    </row>
    <row r="26" spans="3:14" x14ac:dyDescent="0.2">
      <c r="N26"/>
    </row>
    <row r="27" spans="3:14" x14ac:dyDescent="0.2">
      <c r="N27"/>
    </row>
    <row r="28" spans="3:14" ht="13.5" x14ac:dyDescent="0.25">
      <c r="C28" s="43" t="s">
        <v>168</v>
      </c>
      <c r="D28" s="44" t="s">
        <v>70</v>
      </c>
      <c r="E28" s="44" t="s">
        <v>69</v>
      </c>
      <c r="F28" s="44" t="s">
        <v>71</v>
      </c>
      <c r="N28"/>
    </row>
    <row r="29" spans="3:14" x14ac:dyDescent="0.2">
      <c r="C29" s="39" t="s">
        <v>96</v>
      </c>
      <c r="D29" s="41"/>
      <c r="E29" s="41"/>
      <c r="F29" s="41"/>
      <c r="N29"/>
    </row>
    <row r="30" spans="3:14" x14ac:dyDescent="0.2">
      <c r="C30" s="39" t="s">
        <v>97</v>
      </c>
      <c r="D30" s="41"/>
      <c r="E30" s="41"/>
      <c r="F30" s="41"/>
      <c r="N30"/>
    </row>
    <row r="31" spans="3:14" x14ac:dyDescent="0.2">
      <c r="C31" s="39" t="s">
        <v>98</v>
      </c>
      <c r="D31" s="41"/>
      <c r="E31" s="41"/>
      <c r="F31" s="41"/>
      <c r="N31"/>
    </row>
    <row r="32" spans="3:14" x14ac:dyDescent="0.2">
      <c r="C32" s="39" t="s">
        <v>99</v>
      </c>
      <c r="D32" s="41"/>
      <c r="E32" s="41"/>
      <c r="F32" s="41"/>
      <c r="N32"/>
    </row>
    <row r="33" spans="3:14" x14ac:dyDescent="0.2">
      <c r="C33" s="39" t="s">
        <v>100</v>
      </c>
      <c r="D33" s="41"/>
      <c r="E33" s="41"/>
      <c r="F33" s="41"/>
      <c r="N33"/>
    </row>
    <row r="34" spans="3:14" x14ac:dyDescent="0.2">
      <c r="C34" s="39" t="s">
        <v>101</v>
      </c>
      <c r="D34" s="41"/>
      <c r="E34" s="41"/>
      <c r="F34" s="41"/>
      <c r="N34"/>
    </row>
    <row r="35" spans="3:14" x14ac:dyDescent="0.2">
      <c r="C35" s="39" t="s">
        <v>95</v>
      </c>
      <c r="D35" s="41"/>
      <c r="E35" s="41"/>
      <c r="F35" s="41"/>
      <c r="N35"/>
    </row>
    <row r="36" spans="3:14" x14ac:dyDescent="0.2">
      <c r="N36"/>
    </row>
    <row r="37" spans="3:14" x14ac:dyDescent="0.2">
      <c r="H37" s="47" t="s">
        <v>94</v>
      </c>
      <c r="I37" s="48" t="s">
        <v>93</v>
      </c>
      <c r="N37"/>
    </row>
    <row r="38" spans="3:14" x14ac:dyDescent="0.2">
      <c r="H38" s="39" t="s">
        <v>96</v>
      </c>
      <c r="I38" s="41"/>
      <c r="N38"/>
    </row>
    <row r="39" spans="3:14" x14ac:dyDescent="0.2">
      <c r="H39" s="39" t="s">
        <v>97</v>
      </c>
      <c r="I39" s="41"/>
      <c r="N39"/>
    </row>
    <row r="40" spans="3:14" x14ac:dyDescent="0.2">
      <c r="H40" s="39" t="s">
        <v>98</v>
      </c>
      <c r="I40" s="41"/>
      <c r="N40"/>
    </row>
    <row r="41" spans="3:14" x14ac:dyDescent="0.2">
      <c r="H41" s="39" t="s">
        <v>99</v>
      </c>
      <c r="I41" s="41"/>
      <c r="N41"/>
    </row>
    <row r="42" spans="3:14" x14ac:dyDescent="0.2">
      <c r="H42" s="39" t="s">
        <v>100</v>
      </c>
      <c r="I42" s="41"/>
    </row>
    <row r="43" spans="3:14" x14ac:dyDescent="0.2">
      <c r="H43" s="39" t="s">
        <v>101</v>
      </c>
      <c r="I43" s="41"/>
    </row>
    <row r="44" spans="3:14" x14ac:dyDescent="0.2">
      <c r="H44" s="39" t="s">
        <v>95</v>
      </c>
      <c r="I44" s="41"/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B2:C48"/>
  <sheetViews>
    <sheetView workbookViewId="0">
      <selection activeCell="A3" sqref="A3"/>
    </sheetView>
  </sheetViews>
  <sheetFormatPr defaultRowHeight="12.75" x14ac:dyDescent="0.2"/>
  <cols>
    <col min="1" max="1" width="6.85546875" style="3" customWidth="1"/>
    <col min="2" max="2" width="75.5703125" style="3" customWidth="1"/>
    <col min="3" max="3" width="26.7109375" style="3" bestFit="1" customWidth="1"/>
    <col min="4" max="6" width="9.140625" style="3"/>
    <col min="7" max="7" width="10.140625" style="3" bestFit="1" customWidth="1"/>
    <col min="8" max="16384" width="9.140625" style="3"/>
  </cols>
  <sheetData>
    <row r="2" spans="2:3" x14ac:dyDescent="0.2">
      <c r="B2" s="9" t="s">
        <v>73</v>
      </c>
      <c r="C2" s="9" t="s">
        <v>94</v>
      </c>
    </row>
    <row r="3" spans="2:3" x14ac:dyDescent="0.2">
      <c r="B3" s="5" t="s">
        <v>121</v>
      </c>
      <c r="C3" s="8" t="s">
        <v>99</v>
      </c>
    </row>
    <row r="4" spans="2:3" x14ac:dyDescent="0.2">
      <c r="B4" s="5" t="s">
        <v>122</v>
      </c>
      <c r="C4" s="8" t="s">
        <v>96</v>
      </c>
    </row>
    <row r="5" spans="2:3" x14ac:dyDescent="0.2">
      <c r="B5" s="5" t="s">
        <v>123</v>
      </c>
      <c r="C5" s="8" t="s">
        <v>97</v>
      </c>
    </row>
    <row r="6" spans="2:3" x14ac:dyDescent="0.2">
      <c r="B6" s="5" t="s">
        <v>124</v>
      </c>
      <c r="C6" s="8" t="s">
        <v>97</v>
      </c>
    </row>
    <row r="7" spans="2:3" x14ac:dyDescent="0.2">
      <c r="B7" s="5" t="s">
        <v>125</v>
      </c>
      <c r="C7" s="8" t="s">
        <v>98</v>
      </c>
    </row>
    <row r="8" spans="2:3" x14ac:dyDescent="0.2">
      <c r="B8" s="5" t="s">
        <v>126</v>
      </c>
      <c r="C8" s="8" t="s">
        <v>97</v>
      </c>
    </row>
    <row r="9" spans="2:3" x14ac:dyDescent="0.2">
      <c r="B9" s="5" t="s">
        <v>127</v>
      </c>
      <c r="C9" s="8" t="s">
        <v>96</v>
      </c>
    </row>
    <row r="10" spans="2:3" x14ac:dyDescent="0.2">
      <c r="B10" s="5" t="s">
        <v>128</v>
      </c>
      <c r="C10" s="8" t="s">
        <v>99</v>
      </c>
    </row>
    <row r="11" spans="2:3" x14ac:dyDescent="0.2">
      <c r="B11" s="5" t="s">
        <v>129</v>
      </c>
      <c r="C11" s="8" t="s">
        <v>100</v>
      </c>
    </row>
    <row r="12" spans="2:3" x14ac:dyDescent="0.2">
      <c r="B12" s="5" t="s">
        <v>130</v>
      </c>
      <c r="C12" s="8" t="s">
        <v>97</v>
      </c>
    </row>
    <row r="13" spans="2:3" x14ac:dyDescent="0.2">
      <c r="B13" s="5" t="s">
        <v>131</v>
      </c>
      <c r="C13" s="8" t="s">
        <v>100</v>
      </c>
    </row>
    <row r="14" spans="2:3" x14ac:dyDescent="0.2">
      <c r="B14" s="5" t="s">
        <v>132</v>
      </c>
      <c r="C14" s="8" t="s">
        <v>101</v>
      </c>
    </row>
    <row r="15" spans="2:3" x14ac:dyDescent="0.2">
      <c r="B15" s="5" t="s">
        <v>133</v>
      </c>
      <c r="C15" s="8" t="s">
        <v>99</v>
      </c>
    </row>
    <row r="16" spans="2:3" x14ac:dyDescent="0.2">
      <c r="B16" s="5" t="s">
        <v>134</v>
      </c>
      <c r="C16" s="8" t="s">
        <v>101</v>
      </c>
    </row>
    <row r="17" spans="2:3" x14ac:dyDescent="0.2">
      <c r="B17" s="5" t="s">
        <v>135</v>
      </c>
      <c r="C17" s="8" t="s">
        <v>101</v>
      </c>
    </row>
    <row r="18" spans="2:3" x14ac:dyDescent="0.2">
      <c r="B18" s="6" t="s">
        <v>136</v>
      </c>
      <c r="C18" s="8" t="s">
        <v>100</v>
      </c>
    </row>
    <row r="19" spans="2:3" x14ac:dyDescent="0.2">
      <c r="B19" s="5" t="s">
        <v>137</v>
      </c>
      <c r="C19" s="8" t="s">
        <v>100</v>
      </c>
    </row>
    <row r="20" spans="2:3" x14ac:dyDescent="0.2">
      <c r="B20" s="5" t="s">
        <v>138</v>
      </c>
      <c r="C20" s="8" t="s">
        <v>97</v>
      </c>
    </row>
    <row r="21" spans="2:3" x14ac:dyDescent="0.2">
      <c r="B21" s="5" t="s">
        <v>139</v>
      </c>
      <c r="C21" s="8" t="s">
        <v>100</v>
      </c>
    </row>
    <row r="22" spans="2:3" x14ac:dyDescent="0.2">
      <c r="B22" s="5" t="s">
        <v>140</v>
      </c>
      <c r="C22" s="8" t="s">
        <v>96</v>
      </c>
    </row>
    <row r="23" spans="2:3" x14ac:dyDescent="0.2">
      <c r="B23" s="5" t="s">
        <v>141</v>
      </c>
      <c r="C23" s="8" t="s">
        <v>100</v>
      </c>
    </row>
    <row r="24" spans="2:3" x14ac:dyDescent="0.2">
      <c r="B24" s="5" t="s">
        <v>145</v>
      </c>
      <c r="C24" s="8" t="s">
        <v>100</v>
      </c>
    </row>
    <row r="25" spans="2:3" x14ac:dyDescent="0.2">
      <c r="B25" s="5" t="s">
        <v>146</v>
      </c>
      <c r="C25" s="8" t="s">
        <v>99</v>
      </c>
    </row>
    <row r="26" spans="2:3" x14ac:dyDescent="0.2">
      <c r="B26" s="5" t="s">
        <v>147</v>
      </c>
      <c r="C26" s="8" t="s">
        <v>100</v>
      </c>
    </row>
    <row r="27" spans="2:3" x14ac:dyDescent="0.2">
      <c r="B27" s="5" t="s">
        <v>148</v>
      </c>
      <c r="C27" s="8" t="s">
        <v>100</v>
      </c>
    </row>
    <row r="28" spans="2:3" x14ac:dyDescent="0.2">
      <c r="B28" s="5" t="s">
        <v>149</v>
      </c>
      <c r="C28" s="8" t="s">
        <v>100</v>
      </c>
    </row>
    <row r="29" spans="2:3" x14ac:dyDescent="0.2">
      <c r="B29" s="5" t="s">
        <v>154</v>
      </c>
      <c r="C29" s="8" t="s">
        <v>100</v>
      </c>
    </row>
    <row r="30" spans="2:3" x14ac:dyDescent="0.2">
      <c r="B30" s="5" t="s">
        <v>155</v>
      </c>
      <c r="C30" s="8" t="s">
        <v>100</v>
      </c>
    </row>
    <row r="31" spans="2:3" x14ac:dyDescent="0.2">
      <c r="B31" s="5" t="s">
        <v>156</v>
      </c>
      <c r="C31" s="8" t="s">
        <v>100</v>
      </c>
    </row>
    <row r="32" spans="2:3" x14ac:dyDescent="0.2">
      <c r="B32" s="7" t="s">
        <v>157</v>
      </c>
      <c r="C32" s="8" t="s">
        <v>95</v>
      </c>
    </row>
    <row r="33" spans="2:3" x14ac:dyDescent="0.2">
      <c r="B33" s="7" t="s">
        <v>142</v>
      </c>
      <c r="C33" s="8" t="s">
        <v>95</v>
      </c>
    </row>
    <row r="34" spans="2:3" x14ac:dyDescent="0.2">
      <c r="B34" s="7" t="s">
        <v>143</v>
      </c>
      <c r="C34" s="8" t="s">
        <v>95</v>
      </c>
    </row>
    <row r="35" spans="2:3" x14ac:dyDescent="0.2">
      <c r="B35" s="7" t="s">
        <v>144</v>
      </c>
      <c r="C35" s="8" t="s">
        <v>95</v>
      </c>
    </row>
    <row r="36" spans="2:3" x14ac:dyDescent="0.2">
      <c r="B36" s="7" t="s">
        <v>158</v>
      </c>
      <c r="C36" s="8" t="s">
        <v>95</v>
      </c>
    </row>
    <row r="37" spans="2:3" x14ac:dyDescent="0.2">
      <c r="B37" s="7" t="s">
        <v>159</v>
      </c>
      <c r="C37" s="8" t="s">
        <v>95</v>
      </c>
    </row>
    <row r="38" spans="2:3" x14ac:dyDescent="0.2">
      <c r="B38" s="7" t="s">
        <v>160</v>
      </c>
      <c r="C38" s="8" t="s">
        <v>95</v>
      </c>
    </row>
    <row r="39" spans="2:3" x14ac:dyDescent="0.2">
      <c r="B39" s="7" t="s">
        <v>161</v>
      </c>
      <c r="C39" s="8" t="s">
        <v>95</v>
      </c>
    </row>
    <row r="40" spans="2:3" x14ac:dyDescent="0.2">
      <c r="B40" s="7" t="s">
        <v>162</v>
      </c>
      <c r="C40" s="8" t="s">
        <v>95</v>
      </c>
    </row>
    <row r="41" spans="2:3" x14ac:dyDescent="0.2">
      <c r="B41" s="7" t="s">
        <v>150</v>
      </c>
      <c r="C41" s="8" t="s">
        <v>95</v>
      </c>
    </row>
    <row r="42" spans="2:3" x14ac:dyDescent="0.2">
      <c r="B42" s="7" t="s">
        <v>151</v>
      </c>
      <c r="C42" s="8" t="s">
        <v>95</v>
      </c>
    </row>
    <row r="43" spans="2:3" x14ac:dyDescent="0.2">
      <c r="B43" s="7" t="s">
        <v>152</v>
      </c>
      <c r="C43" s="8" t="s">
        <v>95</v>
      </c>
    </row>
    <row r="44" spans="2:3" x14ac:dyDescent="0.2">
      <c r="B44" s="7" t="s">
        <v>153</v>
      </c>
      <c r="C44" s="8" t="s">
        <v>95</v>
      </c>
    </row>
    <row r="45" spans="2:3" x14ac:dyDescent="0.2">
      <c r="B45" s="7" t="s">
        <v>163</v>
      </c>
      <c r="C45" s="8" t="s">
        <v>95</v>
      </c>
    </row>
    <row r="46" spans="2:3" x14ac:dyDescent="0.2">
      <c r="B46" s="7" t="s">
        <v>164</v>
      </c>
      <c r="C46" s="8" t="s">
        <v>95</v>
      </c>
    </row>
    <row r="47" spans="2:3" x14ac:dyDescent="0.2">
      <c r="B47" s="7" t="s">
        <v>165</v>
      </c>
      <c r="C47" s="8" t="s">
        <v>95</v>
      </c>
    </row>
    <row r="48" spans="2:3" x14ac:dyDescent="0.2">
      <c r="B48" s="7" t="s">
        <v>166</v>
      </c>
      <c r="C48" s="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Оценивание</vt:lpstr>
      <vt:lpstr>Кредитный реестр</vt:lpstr>
      <vt:lpstr>Аналитика</vt:lpstr>
      <vt:lpstr>Отрасли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Роман Мартемьянов</cp:lastModifiedBy>
  <dcterms:created xsi:type="dcterms:W3CDTF">2008-11-04T11:00:01Z</dcterms:created>
  <dcterms:modified xsi:type="dcterms:W3CDTF">2024-06-09T19:54:04Z</dcterms:modified>
</cp:coreProperties>
</file>