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evens\SEM 2\KDD\Mid Term - Manan Bhatt\"/>
    </mc:Choice>
  </mc:AlternateContent>
  <xr:revisionPtr revIDLastSave="0" documentId="13_ncr:1_{5984FB93-E920-41CB-AF90-E7E65B89A91E}" xr6:coauthVersionLast="45" xr6:coauthVersionMax="45" xr10:uidLastSave="{00000000-0000-0000-0000-000000000000}"/>
  <bookViews>
    <workbookView xWindow="-110" yWindow="-110" windowWidth="19420" windowHeight="11020" xr2:uid="{AAD7933B-C783-AF47-AA4F-A4CE37626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O43" i="1" l="1"/>
  <c r="N43" i="1"/>
  <c r="M43" i="1"/>
  <c r="N27" i="1"/>
  <c r="O27" i="1"/>
  <c r="M27" i="1"/>
  <c r="N15" i="1"/>
  <c r="O15" i="1"/>
  <c r="M15" i="1"/>
  <c r="O50" i="1"/>
  <c r="N50" i="1"/>
  <c r="M50" i="1"/>
  <c r="O46" i="1"/>
  <c r="N46" i="1"/>
  <c r="M46" i="1"/>
  <c r="O42" i="1"/>
  <c r="N42" i="1"/>
  <c r="M42" i="1"/>
  <c r="O38" i="1"/>
  <c r="N38" i="1"/>
  <c r="M38" i="1"/>
  <c r="O34" i="1"/>
  <c r="N34" i="1"/>
  <c r="M34" i="1"/>
  <c r="O30" i="1"/>
  <c r="N30" i="1"/>
  <c r="M30" i="1"/>
  <c r="O26" i="1"/>
  <c r="N26" i="1"/>
  <c r="M26" i="1"/>
  <c r="O22" i="1"/>
  <c r="N22" i="1"/>
  <c r="M22" i="1"/>
  <c r="O18" i="1"/>
  <c r="N18" i="1"/>
  <c r="M18" i="1"/>
  <c r="O14" i="1"/>
  <c r="N14" i="1"/>
  <c r="M14" i="1"/>
  <c r="O10" i="1"/>
  <c r="N10" i="1"/>
  <c r="M10" i="1"/>
  <c r="O6" i="1"/>
  <c r="N6" i="1"/>
  <c r="M6" i="1"/>
  <c r="O51" i="1"/>
  <c r="N51" i="1"/>
  <c r="M51" i="1"/>
  <c r="N39" i="1"/>
  <c r="O39" i="1"/>
  <c r="M39" i="1"/>
  <c r="O31" i="1"/>
  <c r="N31" i="1"/>
  <c r="M31" i="1"/>
  <c r="O19" i="1"/>
  <c r="N19" i="1"/>
  <c r="M19" i="1"/>
  <c r="N7" i="1"/>
  <c r="O7" i="1"/>
  <c r="M7" i="1"/>
  <c r="N3" i="1"/>
  <c r="O3" i="1"/>
  <c r="M3" i="1"/>
  <c r="O49" i="1"/>
  <c r="N49" i="1"/>
  <c r="M49" i="1"/>
  <c r="O45" i="1"/>
  <c r="N45" i="1"/>
  <c r="M45" i="1"/>
  <c r="O41" i="1"/>
  <c r="N41" i="1"/>
  <c r="M41" i="1"/>
  <c r="O37" i="1"/>
  <c r="N37" i="1"/>
  <c r="M37" i="1"/>
  <c r="O33" i="1"/>
  <c r="N33" i="1"/>
  <c r="M33" i="1"/>
  <c r="O29" i="1"/>
  <c r="N29" i="1"/>
  <c r="M29" i="1"/>
  <c r="O25" i="1"/>
  <c r="N25" i="1"/>
  <c r="M25" i="1"/>
  <c r="O21" i="1"/>
  <c r="N21" i="1"/>
  <c r="M21" i="1"/>
  <c r="O17" i="1"/>
  <c r="N17" i="1"/>
  <c r="M17" i="1"/>
  <c r="O13" i="1"/>
  <c r="N13" i="1"/>
  <c r="M13" i="1"/>
  <c r="O9" i="1"/>
  <c r="N9" i="1"/>
  <c r="M9" i="1"/>
  <c r="O5" i="1"/>
  <c r="N5" i="1"/>
  <c r="M5" i="1"/>
  <c r="N47" i="1"/>
  <c r="O47" i="1"/>
  <c r="M47" i="1"/>
  <c r="N35" i="1"/>
  <c r="O35" i="1"/>
  <c r="M35" i="1"/>
  <c r="N23" i="1"/>
  <c r="O23" i="1"/>
  <c r="M23" i="1"/>
  <c r="O11" i="1"/>
  <c r="N11" i="1"/>
  <c r="M11" i="1"/>
  <c r="N52" i="1"/>
  <c r="O52" i="1"/>
  <c r="M52" i="1"/>
  <c r="N48" i="1"/>
  <c r="O48" i="1"/>
  <c r="M48" i="1"/>
  <c r="N44" i="1"/>
  <c r="O44" i="1"/>
  <c r="M44" i="1"/>
  <c r="N40" i="1"/>
  <c r="O40" i="1"/>
  <c r="M40" i="1"/>
  <c r="N36" i="1"/>
  <c r="O36" i="1"/>
  <c r="M36" i="1"/>
  <c r="N32" i="1"/>
  <c r="O32" i="1"/>
  <c r="M32" i="1"/>
  <c r="N28" i="1"/>
  <c r="O28" i="1"/>
  <c r="M28" i="1"/>
  <c r="N24" i="1"/>
  <c r="O24" i="1"/>
  <c r="M24" i="1"/>
  <c r="N20" i="1"/>
  <c r="O20" i="1"/>
  <c r="M20" i="1"/>
  <c r="N16" i="1"/>
  <c r="O16" i="1"/>
  <c r="M16" i="1"/>
  <c r="N12" i="1"/>
  <c r="O12" i="1"/>
  <c r="M12" i="1"/>
  <c r="N8" i="1"/>
  <c r="O8" i="1"/>
  <c r="M8" i="1"/>
  <c r="N4" i="1"/>
  <c r="O4" i="1"/>
  <c r="M4" i="1"/>
  <c r="U13" i="1" l="1"/>
  <c r="S13" i="1"/>
  <c r="T13" i="1"/>
  <c r="T15" i="1"/>
  <c r="U15" i="1"/>
  <c r="U14" i="1"/>
  <c r="S14" i="1"/>
  <c r="T14" i="1"/>
</calcChain>
</file>

<file path=xl/sharedStrings.xml><?xml version="1.0" encoding="utf-8"?>
<sst xmlns="http://schemas.openxmlformats.org/spreadsheetml/2006/main" count="149" uniqueCount="34">
  <si>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</si>
  <si>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</si>
  <si>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</si>
  <si>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</si>
  <si>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</si>
  <si>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</si>
  <si>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</si>
  <si>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</si>
  <si>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DATA</t>
  </si>
  <si>
    <t xml:space="preserve">NORMALIZED DATA </t>
  </si>
  <si>
    <t>DISTANCE DATA</t>
  </si>
  <si>
    <t>TEST 1</t>
  </si>
  <si>
    <t>TEST 2</t>
  </si>
  <si>
    <t>TEST 3</t>
  </si>
  <si>
    <t>TEST DATA</t>
  </si>
  <si>
    <t>TEST  1</t>
  </si>
  <si>
    <t>TEST  2</t>
  </si>
  <si>
    <t>TEST  3</t>
  </si>
  <si>
    <t>RESULT DATA</t>
  </si>
  <si>
    <t>1st Nearest</t>
  </si>
  <si>
    <t>2nd Nearest</t>
  </si>
  <si>
    <t>y_1</t>
  </si>
  <si>
    <t>KNN</t>
  </si>
  <si>
    <t>3rd Nearest</t>
  </si>
  <si>
    <t xml:space="preserve">y_2 </t>
  </si>
  <si>
    <t>y_3</t>
  </si>
  <si>
    <t>Test 1</t>
  </si>
  <si>
    <t>Test 2</t>
  </si>
  <si>
    <t>Test 3</t>
  </si>
  <si>
    <t>Prediction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</si>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</sst>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3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39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A2B2A-21B8-4100-B4CA-4B9C146183C5}" name="Table1" displayName="Table1" ref="A1:D52" totalsRowShown="0" headerRowDxfId="32" dataDxfId="33" tableBorderDxfId="38">
  <tableColumns count="4">
    <tableColumn id="1" xr3:uid="{6EA151FB-34CC-4F9A-9130-65293870BE86}" name="DATA" dataDxfId="37"/>
    <tableColumn id="2" xr3:uid="{9DE30289-E5F8-428B-B768-C46E3392B693}" name="Column1" dataDxfId="36"/>
    <tableColumn id="3" xr3:uid="{BD355E67-07A1-4946-BDBC-C9C3B5036357}" name="Column2" dataDxfId="35"/>
    <tableColumn id="4" xr3:uid="{7871FA84-54F3-4078-AD92-C2F4D772ADE6}" name="Column3" dataDxfId="34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81543-06EC-4AC6-92A8-C4C7BC1DC45A}" name="Table2" displayName="Table2" ref="G1:J52" totalsRowShown="0" headerRowDxfId="26" tableBorderDxfId="31">
  <tableColumns count="4">
    <tableColumn id="1" xr3:uid="{67656C3D-BBE0-4264-A7F7-20E4B04A8B15}" name="NORMALIZED DATA " dataDxfId="30">
      <calculatedColumnFormula>(A2-1)/(4-1)</calculatedColumnFormula>
    </tableColumn>
    <tableColumn id="2" xr3:uid="{9FD780C9-2326-4F33-9578-08A376A0FB00}" name="Column1" dataDxfId="29"/>
    <tableColumn id="3" xr3:uid="{554E551D-0849-4261-A9B1-F0EADCC79661}" name="Column2" dataDxfId="28">
      <calculatedColumnFormula>(C2-1)/(34-1)</calculatedColumnFormula>
    </tableColumn>
    <tableColumn id="4" xr3:uid="{3A118982-71AF-4722-BD64-A84970B69D3B}" name="Column3" dataDxfId="27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F0844A-1CD2-489C-B78C-917BC57E35C8}" name="Table3" displayName="Table3" ref="M1:O52" totalsRowShown="0" headerRowDxfId="21" tableBorderDxfId="25">
  <tableColumns count="3">
    <tableColumn id="1" xr3:uid="{7F5BDA4D-8607-4EEB-A71C-BE9744E3A33D}" name="DISTANCE DATA" dataDxfId="24">
      <calculatedColumnFormula>SQRT(POWER(G2-0,2)+POWER(H2-1,2)+POWER(I2-0,2)+POWER(J2-1,2))</calculatedColumnFormula>
    </tableColumn>
    <tableColumn id="2" xr3:uid="{193DF420-36AB-4323-9D7E-243125D7DB9A}" name="Column1" dataDxfId="23">
      <calculatedColumnFormula>SQRT(POWER(G2-0.67,2)+POWER(H2-0,2)+POWER(I2-0.09,2)+POWER(J2-0,2))</calculatedColumnFormula>
    </tableColumn>
    <tableColumn id="3" xr3:uid="{C9EC7A67-BB57-4700-881D-31F028373A7F}" name="Column2" dataDxfId="22">
      <calculatedColumnFormula>SQRT(POWER(G2-0.33,2)+POWER(H2-0,2)+POWER(I2-0.15,2)+POWER(J2-1,2))</calculatedColumnFormula>
    </tableColumn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23741-8B27-4830-BF31-FB5363DBF706}" name="Table4" displayName="Table4" ref="S1:W5" totalsRowShown="0" headerRowDxfId="12" headerRowBorderDxfId="19" tableBorderDxfId="20" totalsRowBorderDxfId="18">
  <tableColumns count="5">
    <tableColumn id="1" xr3:uid="{F988A5A4-6856-4039-A958-42145DC3C1D7}" name="TEST DATA" dataDxfId="17"/>
    <tableColumn id="2" xr3:uid="{0ED4DBC9-C690-4674-959A-FDD8D29641C6}" name="Column1" dataDxfId="16"/>
    <tableColumn id="3" xr3:uid="{16D5CC9B-14E1-40C3-8B8C-D1D618358CF7}" name="Column2" dataDxfId="15"/>
    <tableColumn id="4" xr3:uid="{8BF46445-DF76-4758-A573-197A99ADA719}" name="Column3" dataDxfId="14"/>
    <tableColumn id="5" xr3:uid="{2A5631F7-61DF-4555-978F-F0920FCE220E}" name="Column4" dataDxfId="13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815D41-9D3B-4A86-AE44-1A4EE200575D}" name="Table5" displayName="Table5" ref="S12:Z15" totalsRowShown="0" headerRowDxfId="0" headerRowBorderDxfId="10" tableBorderDxfId="11" totalsRowBorderDxfId="9">
  <tableColumns count="8">
    <tableColumn id="1" xr3:uid="{0A8CF39B-BA84-44B2-9DD9-6CADCD4D2A9F}" name="1st Nearest" dataDxfId="8"/>
    <tableColumn id="2" xr3:uid="{3AEAA265-4258-4955-8487-C4E0ECCAD1E8}" name="2nd Nearest" dataDxfId="7"/>
    <tableColumn id="3" xr3:uid="{950D2157-6D25-40E0-939A-D98481A87557}" name="3rd Nearest" dataDxfId="6"/>
    <tableColumn id="4" xr3:uid="{91197B44-0CCA-4B32-B67A-5F620F5D0CB8}" name="y_1" dataDxfId="5"/>
    <tableColumn id="5" xr3:uid="{094A4BC2-8322-4A89-A85E-422B405BB813}" name="y_2 " dataDxfId="4"/>
    <tableColumn id="6" xr3:uid="{B67AB284-BEFC-4164-81F1-9D8112151FDA}" name="y_3" dataDxfId="3"/>
    <tableColumn id="7" xr3:uid="{1BD5D519-5B76-4AE6-B8B2-DC21C6E7F3FA}" name="KNN" dataDxfId="2"/>
    <tableColumn id="8" xr3:uid="{2ACB875F-E0BA-463D-81D5-03E6FBD79BC6}" name="Prediction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42A3-B281-F547-A919-C311313B5CF9}">
  <dimension ref="A1:AB52"/>
  <sheetViews>
    <sheetView tabSelected="1" topLeftCell="M1" zoomScale="99" workbookViewId="0">
      <selection activeCell="T19" sqref="T19"/>
    </sheetView>
  </sheetViews>
  <sheetFormatPr defaultColWidth="10.6640625" defaultRowHeight="15.5" x14ac:dyDescent="0.35"/>
  <cols>
    <col min="1" max="1" width="8.33203125" bestFit="1" customWidth="1"/>
    <col min="2" max="2" width="12" bestFit="1" customWidth="1"/>
    <col min="3" max="3" width="15.33203125" bestFit="1" customWidth="1"/>
    <col min="4" max="4" width="10.08203125" customWidth="1"/>
    <col min="7" max="7" width="19.33203125" customWidth="1"/>
    <col min="8" max="8" width="12" bestFit="1" customWidth="1"/>
    <col min="9" max="9" width="15.33203125" bestFit="1" customWidth="1"/>
    <col min="10" max="10" width="10.08203125" customWidth="1"/>
    <col min="13" max="13" width="16" customWidth="1"/>
    <col min="14" max="15" width="10.08203125" customWidth="1"/>
    <col min="18" max="18" width="5.6640625" bestFit="1" customWidth="1"/>
    <col min="19" max="19" width="11.9140625" customWidth="1"/>
    <col min="20" max="20" width="12.75" customWidth="1"/>
    <col min="21" max="21" width="12.25" customWidth="1"/>
    <col min="22" max="22" width="15.33203125" bestFit="1" customWidth="1"/>
    <col min="23" max="23" width="10.08203125" customWidth="1"/>
    <col min="24" max="24" width="5.58203125" customWidth="1"/>
    <col min="25" max="25" width="6.33203125" customWidth="1"/>
    <col min="26" max="26" width="11.08203125" customWidth="1"/>
    <col min="27" max="27" width="8.33203125" customWidth="1"/>
  </cols>
  <sheetData>
    <row r="1" spans="1:28" x14ac:dyDescent="0.35">
      <c r="A1" s="9" t="s">
        <v>8</v>
      </c>
      <c r="B1" s="9" t="s">
        <v>30</v>
      </c>
      <c r="C1" s="9" t="s">
        <v>31</v>
      </c>
      <c r="D1" s="9" t="s">
        <v>32</v>
      </c>
      <c r="G1" s="9" t="s">
        <v>9</v>
      </c>
      <c r="H1" s="9" t="s">
        <v>30</v>
      </c>
      <c r="I1" s="9" t="s">
        <v>31</v>
      </c>
      <c r="J1" s="9" t="s">
        <v>32</v>
      </c>
      <c r="M1" s="10" t="s">
        <v>10</v>
      </c>
      <c r="N1" s="10" t="s">
        <v>30</v>
      </c>
      <c r="O1" s="10" t="s">
        <v>31</v>
      </c>
      <c r="P1" s="6"/>
      <c r="S1" s="11" t="s">
        <v>14</v>
      </c>
      <c r="T1" s="11" t="s">
        <v>30</v>
      </c>
      <c r="U1" s="11" t="s">
        <v>31</v>
      </c>
      <c r="V1" s="11" t="s">
        <v>32</v>
      </c>
      <c r="W1" s="11" t="s">
        <v>33</v>
      </c>
    </row>
    <row r="2" spans="1:28" x14ac:dyDescent="0.35">
      <c r="A2" s="1" t="s">
        <v>0</v>
      </c>
      <c r="B2" s="1" t="s">
        <v>1</v>
      </c>
      <c r="C2" s="1" t="s">
        <v>2</v>
      </c>
      <c r="D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M2" s="1" t="s">
        <v>11</v>
      </c>
      <c r="N2" s="1" t="s">
        <v>12</v>
      </c>
      <c r="O2" s="1" t="s">
        <v>13</v>
      </c>
      <c r="P2" s="5"/>
      <c r="S2" s="4"/>
      <c r="T2" s="1" t="s">
        <v>0</v>
      </c>
      <c r="U2" s="1" t="s">
        <v>1</v>
      </c>
      <c r="V2" s="1" t="s">
        <v>2</v>
      </c>
      <c r="W2" s="1" t="s">
        <v>3</v>
      </c>
    </row>
    <row r="3" spans="1:28" x14ac:dyDescent="0.35">
      <c r="A3" s="1">
        <v>3</v>
      </c>
      <c r="B3" s="2" t="s">
        <v>4</v>
      </c>
      <c r="C3" s="2">
        <v>7</v>
      </c>
      <c r="D3" s="2" t="s">
        <v>5</v>
      </c>
      <c r="G3" s="3">
        <f>(A3-1)/(4-1)</f>
        <v>0.66666666666666663</v>
      </c>
      <c r="H3" s="4">
        <v>1</v>
      </c>
      <c r="I3" s="3">
        <f>(C3-1)/(34-1)</f>
        <v>0.18181818181818182</v>
      </c>
      <c r="J3" s="4">
        <v>0</v>
      </c>
      <c r="M3" s="8">
        <f>SQRT(POWER(G3-0,2)+POWER(H3-1,2)+POWER(I3-0,2)+POWER(J3-1,2))</f>
        <v>1.215525522432217</v>
      </c>
      <c r="N3" s="8">
        <f>SQRT(POWER(G3-0.67,2)+POWER(H3-0,2)+POWER(I3-0.09,2)+POWER(J3-0,2))</f>
        <v>1.0042119744473812</v>
      </c>
      <c r="O3" s="8">
        <f>SQRT(POWER(G3-0.33,2)+POWER(H3-0,2)+POWER(I3-0.15,2)+POWER(J3-1,2))</f>
        <v>1.4540828178403935</v>
      </c>
      <c r="S3" s="4" t="s">
        <v>15</v>
      </c>
      <c r="T3" s="4">
        <v>0</v>
      </c>
      <c r="U3" s="4">
        <v>1</v>
      </c>
      <c r="V3" s="4">
        <v>0</v>
      </c>
      <c r="W3" s="4">
        <v>1</v>
      </c>
    </row>
    <row r="4" spans="1:28" x14ac:dyDescent="0.35">
      <c r="A4" s="1">
        <v>3</v>
      </c>
      <c r="B4" s="2" t="s">
        <v>4</v>
      </c>
      <c r="C4" s="2">
        <v>2</v>
      </c>
      <c r="D4" s="2" t="s">
        <v>6</v>
      </c>
      <c r="G4" s="3">
        <f t="shared" ref="G4:G52" si="0">(A4-1)/(4-1)</f>
        <v>0.66666666666666663</v>
      </c>
      <c r="H4" s="4">
        <v>1</v>
      </c>
      <c r="I4" s="3">
        <f t="shared" ref="I4:I52" si="1">(C4-1)/(34-1)</f>
        <v>3.0303030303030304E-2</v>
      </c>
      <c r="J4" s="4">
        <v>1</v>
      </c>
      <c r="M4" s="8">
        <f t="shared" ref="M4:M52" si="2">SQRT(POWER(G4-0,2)+POWER(H4-1,2)+POWER(I4-0,2)+POWER(J4-1,2))</f>
        <v>0.66735501653167395</v>
      </c>
      <c r="N4" s="8">
        <f t="shared" ref="N4:N52" si="3">SQRT(POWER(G4-0.67,2)+POWER(H4-0,2)+POWER(I4-0.09,2)+POWER(J4-0,2))</f>
        <v>1.4154768946549823</v>
      </c>
      <c r="O4" s="8">
        <f t="shared" ref="O4:O52" si="4">SQRT(POWER(G4-0.33,2)+POWER(H4-0,2)+POWER(I4-0.15,2)+POWER(J4-1,2))</f>
        <v>1.0619189276960279</v>
      </c>
      <c r="S4" s="4" t="s">
        <v>16</v>
      </c>
      <c r="T4" s="4">
        <v>0.67</v>
      </c>
      <c r="U4" s="4">
        <v>0</v>
      </c>
      <c r="V4" s="4">
        <v>0.09</v>
      </c>
      <c r="W4" s="4">
        <v>0</v>
      </c>
    </row>
    <row r="5" spans="1:28" x14ac:dyDescent="0.35">
      <c r="A5" s="1">
        <v>3</v>
      </c>
      <c r="B5" s="2" t="s">
        <v>4</v>
      </c>
      <c r="C5" s="2">
        <v>7</v>
      </c>
      <c r="D5" s="2" t="s">
        <v>5</v>
      </c>
      <c r="G5" s="3">
        <f t="shared" si="0"/>
        <v>0.66666666666666663</v>
      </c>
      <c r="H5" s="4">
        <v>1</v>
      </c>
      <c r="I5" s="3">
        <f t="shared" si="1"/>
        <v>0.18181818181818182</v>
      </c>
      <c r="J5" s="4">
        <v>0</v>
      </c>
      <c r="M5" s="8">
        <f t="shared" si="2"/>
        <v>1.215525522432217</v>
      </c>
      <c r="N5" s="8">
        <f t="shared" si="3"/>
        <v>1.0042119744473812</v>
      </c>
      <c r="O5" s="8">
        <f t="shared" si="4"/>
        <v>1.4540828178403935</v>
      </c>
      <c r="S5" s="17" t="s">
        <v>17</v>
      </c>
      <c r="T5" s="17">
        <v>0.33</v>
      </c>
      <c r="U5" s="17">
        <v>0</v>
      </c>
      <c r="V5" s="17">
        <v>0.15</v>
      </c>
      <c r="W5" s="17">
        <v>1</v>
      </c>
    </row>
    <row r="6" spans="1:28" x14ac:dyDescent="0.35">
      <c r="A6" s="1">
        <v>1</v>
      </c>
      <c r="B6" s="2" t="s">
        <v>4</v>
      </c>
      <c r="C6" s="2">
        <v>18</v>
      </c>
      <c r="D6" s="2" t="s">
        <v>5</v>
      </c>
      <c r="G6" s="3">
        <f t="shared" si="0"/>
        <v>0</v>
      </c>
      <c r="H6" s="4">
        <v>1</v>
      </c>
      <c r="I6" s="3">
        <f t="shared" si="1"/>
        <v>0.51515151515151514</v>
      </c>
      <c r="J6" s="4">
        <v>0</v>
      </c>
      <c r="M6" s="8">
        <f t="shared" si="2"/>
        <v>1.1248915874709446</v>
      </c>
      <c r="N6" s="8">
        <f t="shared" si="3"/>
        <v>1.2765789481405485</v>
      </c>
      <c r="O6" s="8">
        <f t="shared" si="4"/>
        <v>1.4974096396836261</v>
      </c>
    </row>
    <row r="7" spans="1:28" x14ac:dyDescent="0.35">
      <c r="A7" s="1">
        <v>4</v>
      </c>
      <c r="B7" s="2" t="s">
        <v>7</v>
      </c>
      <c r="C7" s="2">
        <v>1</v>
      </c>
      <c r="D7" s="2" t="s">
        <v>5</v>
      </c>
      <c r="G7" s="3">
        <f t="shared" si="0"/>
        <v>1</v>
      </c>
      <c r="H7" s="4">
        <v>0</v>
      </c>
      <c r="I7" s="3">
        <f t="shared" si="1"/>
        <v>0</v>
      </c>
      <c r="J7" s="4">
        <v>0</v>
      </c>
      <c r="M7" s="8">
        <f t="shared" si="2"/>
        <v>1.7320508075688772</v>
      </c>
      <c r="N7" s="8">
        <f t="shared" si="3"/>
        <v>0.34205262752974136</v>
      </c>
      <c r="O7" s="8">
        <f t="shared" si="4"/>
        <v>1.2130127781684743</v>
      </c>
    </row>
    <row r="8" spans="1:28" x14ac:dyDescent="0.35">
      <c r="A8" s="1">
        <v>3</v>
      </c>
      <c r="B8" s="2" t="s">
        <v>4</v>
      </c>
      <c r="C8" s="2">
        <v>2</v>
      </c>
      <c r="D8" s="2" t="s">
        <v>5</v>
      </c>
      <c r="G8" s="3">
        <f t="shared" si="0"/>
        <v>0.66666666666666663</v>
      </c>
      <c r="H8" s="4">
        <v>1</v>
      </c>
      <c r="I8" s="3">
        <f t="shared" si="1"/>
        <v>3.0303030303030304E-2</v>
      </c>
      <c r="J8" s="4">
        <v>0</v>
      </c>
      <c r="M8" s="8">
        <f t="shared" si="2"/>
        <v>1.2022323893865074</v>
      </c>
      <c r="N8" s="8">
        <f t="shared" si="3"/>
        <v>1.0017858250654739</v>
      </c>
      <c r="O8" s="8">
        <f t="shared" si="4"/>
        <v>1.4586541087588523</v>
      </c>
    </row>
    <row r="9" spans="1:28" x14ac:dyDescent="0.35">
      <c r="A9" s="1">
        <v>2</v>
      </c>
      <c r="B9" s="2" t="s">
        <v>4</v>
      </c>
      <c r="C9" s="2">
        <v>3</v>
      </c>
      <c r="D9" s="2" t="s">
        <v>6</v>
      </c>
      <c r="G9" s="3">
        <f t="shared" si="0"/>
        <v>0.33333333333333331</v>
      </c>
      <c r="H9" s="4">
        <v>1</v>
      </c>
      <c r="I9" s="3">
        <f t="shared" si="1"/>
        <v>6.0606060606060608E-2</v>
      </c>
      <c r="J9" s="4">
        <v>1</v>
      </c>
      <c r="M9" s="8">
        <f t="shared" si="2"/>
        <v>0.33879817840905907</v>
      </c>
      <c r="N9" s="8">
        <f t="shared" si="3"/>
        <v>1.454031790614476</v>
      </c>
      <c r="O9" s="8">
        <f t="shared" si="4"/>
        <v>1.0039932208493634</v>
      </c>
    </row>
    <row r="10" spans="1:28" x14ac:dyDescent="0.35">
      <c r="A10" s="1">
        <v>1</v>
      </c>
      <c r="B10" s="2" t="s">
        <v>4</v>
      </c>
      <c r="C10" s="2">
        <v>7</v>
      </c>
      <c r="D10" s="2" t="s">
        <v>5</v>
      </c>
      <c r="G10" s="3">
        <f t="shared" si="0"/>
        <v>0</v>
      </c>
      <c r="H10" s="4">
        <v>1</v>
      </c>
      <c r="I10" s="3">
        <f t="shared" si="1"/>
        <v>0.18181818181818182</v>
      </c>
      <c r="J10" s="4">
        <v>0</v>
      </c>
      <c r="M10" s="8">
        <f t="shared" si="2"/>
        <v>1.016394535227177</v>
      </c>
      <c r="N10" s="8">
        <f t="shared" si="3"/>
        <v>1.2071994775149617</v>
      </c>
      <c r="O10" s="8">
        <f t="shared" si="4"/>
        <v>1.4525537500189847</v>
      </c>
    </row>
    <row r="11" spans="1:28" x14ac:dyDescent="0.35">
      <c r="A11" s="1">
        <v>4</v>
      </c>
      <c r="B11" s="2" t="s">
        <v>7</v>
      </c>
      <c r="C11" s="2">
        <v>6</v>
      </c>
      <c r="D11" s="2" t="s">
        <v>5</v>
      </c>
      <c r="G11" s="3">
        <f t="shared" si="0"/>
        <v>1</v>
      </c>
      <c r="H11" s="4">
        <v>0</v>
      </c>
      <c r="I11" s="3">
        <f t="shared" si="1"/>
        <v>0.15151515151515152</v>
      </c>
      <c r="J11" s="4">
        <v>0</v>
      </c>
      <c r="M11" s="8">
        <f t="shared" si="2"/>
        <v>1.738665247003764</v>
      </c>
      <c r="N11" s="8">
        <f t="shared" si="3"/>
        <v>0.33568454516991397</v>
      </c>
      <c r="O11" s="8">
        <f t="shared" si="4"/>
        <v>1.2037035746744769</v>
      </c>
      <c r="S11" s="13" t="s">
        <v>18</v>
      </c>
      <c r="T11" s="13"/>
      <c r="U11" s="13"/>
      <c r="V11" s="13"/>
      <c r="W11" s="13"/>
      <c r="X11" s="13"/>
      <c r="Y11" s="13"/>
      <c r="Z11" s="13"/>
      <c r="AA11" s="12"/>
      <c r="AB11" s="12"/>
    </row>
    <row r="12" spans="1:28" x14ac:dyDescent="0.35">
      <c r="A12" s="1">
        <v>4</v>
      </c>
      <c r="B12" s="2" t="s">
        <v>7</v>
      </c>
      <c r="C12" s="2">
        <v>6</v>
      </c>
      <c r="D12" s="2" t="s">
        <v>5</v>
      </c>
      <c r="G12" s="3">
        <f t="shared" si="0"/>
        <v>1</v>
      </c>
      <c r="H12" s="4">
        <v>0</v>
      </c>
      <c r="I12" s="3">
        <f t="shared" si="1"/>
        <v>0.15151515151515152</v>
      </c>
      <c r="J12" s="4">
        <v>0</v>
      </c>
      <c r="M12" s="8">
        <f t="shared" si="2"/>
        <v>1.738665247003764</v>
      </c>
      <c r="N12" s="8">
        <f t="shared" si="3"/>
        <v>0.33568454516991397</v>
      </c>
      <c r="O12" s="8">
        <f t="shared" si="4"/>
        <v>1.2037035746744769</v>
      </c>
      <c r="S12" s="21" t="s">
        <v>19</v>
      </c>
      <c r="T12" s="22" t="s">
        <v>20</v>
      </c>
      <c r="U12" s="22" t="s">
        <v>23</v>
      </c>
      <c r="V12" s="23" t="s">
        <v>21</v>
      </c>
      <c r="W12" s="23" t="s">
        <v>24</v>
      </c>
      <c r="X12" s="23" t="s">
        <v>25</v>
      </c>
      <c r="Y12" s="23" t="s">
        <v>22</v>
      </c>
      <c r="Z12" s="24" t="s">
        <v>29</v>
      </c>
      <c r="AA12" s="7"/>
      <c r="AB12" s="7"/>
    </row>
    <row r="13" spans="1:28" x14ac:dyDescent="0.35">
      <c r="A13" s="1">
        <v>4</v>
      </c>
      <c r="B13" s="2" t="s">
        <v>7</v>
      </c>
      <c r="C13" s="2">
        <v>1</v>
      </c>
      <c r="D13" s="2" t="s">
        <v>5</v>
      </c>
      <c r="G13" s="3">
        <f t="shared" si="0"/>
        <v>1</v>
      </c>
      <c r="H13" s="4">
        <v>0</v>
      </c>
      <c r="I13" s="3">
        <f t="shared" si="1"/>
        <v>0</v>
      </c>
      <c r="J13" s="4">
        <v>0</v>
      </c>
      <c r="M13" s="8">
        <f t="shared" si="2"/>
        <v>1.7320508075688772</v>
      </c>
      <c r="N13" s="8">
        <f t="shared" si="3"/>
        <v>0.34205262752974136</v>
      </c>
      <c r="O13" s="8">
        <f t="shared" si="4"/>
        <v>1.2130127781684743</v>
      </c>
      <c r="R13" t="s">
        <v>26</v>
      </c>
      <c r="S13" s="19">
        <f>SMALL(M3:M52,1)</f>
        <v>0.33333333333333331</v>
      </c>
      <c r="T13" s="4">
        <f>SMALL(M3:M52,2)</f>
        <v>0.33333333333333331</v>
      </c>
      <c r="U13" s="4">
        <f>SMALL(M3:M52,3)</f>
        <v>0.33879817840905907</v>
      </c>
      <c r="V13" s="4">
        <v>1</v>
      </c>
      <c r="W13" s="4">
        <v>1</v>
      </c>
      <c r="X13" s="4">
        <v>1</v>
      </c>
      <c r="Y13" s="4">
        <v>1</v>
      </c>
      <c r="Z13" s="20" t="s">
        <v>6</v>
      </c>
    </row>
    <row r="14" spans="1:28" x14ac:dyDescent="0.35">
      <c r="A14" s="1">
        <v>2</v>
      </c>
      <c r="B14" s="2" t="s">
        <v>4</v>
      </c>
      <c r="C14" s="2">
        <v>7</v>
      </c>
      <c r="D14" s="2" t="s">
        <v>5</v>
      </c>
      <c r="G14" s="3">
        <f t="shared" si="0"/>
        <v>0.33333333333333331</v>
      </c>
      <c r="H14" s="4">
        <v>1</v>
      </c>
      <c r="I14" s="3">
        <f t="shared" si="1"/>
        <v>0.18181818181818182</v>
      </c>
      <c r="J14" s="4">
        <v>0</v>
      </c>
      <c r="M14" s="8">
        <f t="shared" si="2"/>
        <v>1.0696583390741086</v>
      </c>
      <c r="N14" s="8">
        <f t="shared" si="3"/>
        <v>1.0591388119396064</v>
      </c>
      <c r="O14" s="8">
        <f t="shared" si="4"/>
        <v>1.4145753807433967</v>
      </c>
      <c r="R14" t="s">
        <v>27</v>
      </c>
      <c r="S14" s="19">
        <f>SMALL(N3:N52,1)</f>
        <v>9.0061707240708638E-2</v>
      </c>
      <c r="T14" s="4">
        <f>SMALL(N3:N52,2)</f>
        <v>9.0061707240708638E-2</v>
      </c>
      <c r="U14" s="4">
        <f>SMALL(N3:N52,3)</f>
        <v>0.12216669579335114</v>
      </c>
      <c r="V14" s="4">
        <v>0</v>
      </c>
      <c r="W14" s="4">
        <v>0</v>
      </c>
      <c r="X14" s="4">
        <v>0</v>
      </c>
      <c r="Y14" s="4">
        <v>0</v>
      </c>
      <c r="Z14" s="20" t="s">
        <v>5</v>
      </c>
    </row>
    <row r="15" spans="1:28" x14ac:dyDescent="0.35">
      <c r="A15" s="1">
        <v>1</v>
      </c>
      <c r="B15" s="2" t="s">
        <v>7</v>
      </c>
      <c r="C15" s="2">
        <v>2</v>
      </c>
      <c r="D15" s="2" t="s">
        <v>6</v>
      </c>
      <c r="G15" s="3">
        <f t="shared" si="0"/>
        <v>0</v>
      </c>
      <c r="H15" s="4">
        <v>0</v>
      </c>
      <c r="I15" s="3">
        <f t="shared" si="1"/>
        <v>3.0303030303030304E-2</v>
      </c>
      <c r="J15" s="4">
        <v>1</v>
      </c>
      <c r="M15" s="8">
        <f t="shared" si="2"/>
        <v>1.000459031467829</v>
      </c>
      <c r="N15" s="8">
        <f t="shared" si="3"/>
        <v>1.2051820311434289</v>
      </c>
      <c r="O15" s="8">
        <f t="shared" si="4"/>
        <v>0.35103755433662265</v>
      </c>
      <c r="R15" t="s">
        <v>28</v>
      </c>
      <c r="S15" s="25">
        <f>SMALL(O3:O52,1)</f>
        <v>8.9456064699261276E-2</v>
      </c>
      <c r="T15" s="17">
        <f>SMALL(O3:O52,2)</f>
        <v>0.34269846890188338</v>
      </c>
      <c r="U15" s="17">
        <f>SMALL(O3:O52,3)</f>
        <v>0.34269846890188338</v>
      </c>
      <c r="V15" s="17">
        <v>1</v>
      </c>
      <c r="W15" s="17">
        <v>1</v>
      </c>
      <c r="X15" s="17">
        <v>1</v>
      </c>
      <c r="Y15" s="17">
        <v>1</v>
      </c>
      <c r="Z15" s="26" t="s">
        <v>6</v>
      </c>
    </row>
    <row r="16" spans="1:28" x14ac:dyDescent="0.35">
      <c r="A16" s="1">
        <v>3</v>
      </c>
      <c r="B16" s="2" t="s">
        <v>4</v>
      </c>
      <c r="C16" s="2">
        <v>10</v>
      </c>
      <c r="D16" s="2" t="s">
        <v>5</v>
      </c>
      <c r="G16" s="3">
        <f t="shared" si="0"/>
        <v>0.66666666666666663</v>
      </c>
      <c r="H16" s="4">
        <v>1</v>
      </c>
      <c r="I16" s="3">
        <f t="shared" si="1"/>
        <v>0.27272727272727271</v>
      </c>
      <c r="J16" s="4">
        <v>0</v>
      </c>
      <c r="M16" s="8">
        <f t="shared" si="2"/>
        <v>1.2324060247068336</v>
      </c>
      <c r="N16" s="8">
        <f t="shared" si="3"/>
        <v>1.016563016890472</v>
      </c>
      <c r="O16" s="8">
        <f t="shared" si="4"/>
        <v>1.4589059009804295</v>
      </c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x14ac:dyDescent="0.35">
      <c r="A17" s="1">
        <v>1</v>
      </c>
      <c r="B17" s="2" t="s">
        <v>4</v>
      </c>
      <c r="C17" s="2">
        <v>12</v>
      </c>
      <c r="D17" s="2" t="s">
        <v>6</v>
      </c>
      <c r="G17" s="3">
        <f t="shared" si="0"/>
        <v>0</v>
      </c>
      <c r="H17" s="4">
        <v>1</v>
      </c>
      <c r="I17" s="3">
        <f t="shared" si="1"/>
        <v>0.33333333333333331</v>
      </c>
      <c r="J17" s="4">
        <v>1</v>
      </c>
      <c r="M17" s="8">
        <f t="shared" si="2"/>
        <v>0.33333333333333331</v>
      </c>
      <c r="N17" s="8">
        <f t="shared" si="3"/>
        <v>1.5837017115325445</v>
      </c>
      <c r="O17" s="8">
        <f t="shared" si="4"/>
        <v>1.0688831138675132</v>
      </c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x14ac:dyDescent="0.35">
      <c r="A18" s="1">
        <v>1</v>
      </c>
      <c r="B18" s="2" t="s">
        <v>4</v>
      </c>
      <c r="C18" s="2">
        <v>29</v>
      </c>
      <c r="D18" s="2" t="s">
        <v>5</v>
      </c>
      <c r="G18" s="3">
        <f t="shared" si="0"/>
        <v>0</v>
      </c>
      <c r="H18" s="4">
        <v>1</v>
      </c>
      <c r="I18" s="3">
        <f t="shared" si="1"/>
        <v>0.84848484848484851</v>
      </c>
      <c r="J18" s="4">
        <v>0</v>
      </c>
      <c r="M18" s="8">
        <f t="shared" si="2"/>
        <v>1.3114596974777213</v>
      </c>
      <c r="N18" s="8">
        <f t="shared" si="3"/>
        <v>1.4227435697908051</v>
      </c>
      <c r="O18" s="8">
        <f t="shared" si="4"/>
        <v>1.6114530969168483</v>
      </c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x14ac:dyDescent="0.35">
      <c r="A19" s="1">
        <v>4</v>
      </c>
      <c r="B19" s="2" t="s">
        <v>4</v>
      </c>
      <c r="C19" s="2">
        <v>22</v>
      </c>
      <c r="D19" s="2" t="s">
        <v>5</v>
      </c>
      <c r="G19" s="3">
        <f t="shared" si="0"/>
        <v>1</v>
      </c>
      <c r="H19" s="4">
        <v>1</v>
      </c>
      <c r="I19" s="3">
        <f t="shared" si="1"/>
        <v>0.63636363636363635</v>
      </c>
      <c r="J19" s="4">
        <v>0</v>
      </c>
      <c r="M19" s="8">
        <f t="shared" si="2"/>
        <v>1.5507929190210892</v>
      </c>
      <c r="N19" s="8">
        <f t="shared" si="3"/>
        <v>1.1863444791208395</v>
      </c>
      <c r="O19" s="8">
        <f t="shared" si="4"/>
        <v>1.6387341415790602</v>
      </c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35">
      <c r="A20" s="1">
        <v>2</v>
      </c>
      <c r="B20" s="2" t="s">
        <v>4</v>
      </c>
      <c r="C20" s="2">
        <v>1</v>
      </c>
      <c r="D20" s="2" t="s">
        <v>6</v>
      </c>
      <c r="G20" s="3">
        <f t="shared" si="0"/>
        <v>0.33333333333333331</v>
      </c>
      <c r="H20" s="4">
        <v>1</v>
      </c>
      <c r="I20" s="3">
        <f t="shared" si="1"/>
        <v>0</v>
      </c>
      <c r="J20" s="4">
        <v>1</v>
      </c>
      <c r="M20" s="8">
        <f t="shared" si="2"/>
        <v>0.33333333333333331</v>
      </c>
      <c r="N20" s="8">
        <f t="shared" si="3"/>
        <v>1.4565179176530731</v>
      </c>
      <c r="O20" s="8">
        <f t="shared" si="4"/>
        <v>1.011192914883758</v>
      </c>
    </row>
    <row r="21" spans="1:28" x14ac:dyDescent="0.35">
      <c r="A21" s="1">
        <v>3</v>
      </c>
      <c r="B21" s="2" t="s">
        <v>4</v>
      </c>
      <c r="C21" s="2">
        <v>2</v>
      </c>
      <c r="D21" s="2" t="s">
        <v>5</v>
      </c>
      <c r="G21" s="3">
        <f t="shared" si="0"/>
        <v>0.66666666666666663</v>
      </c>
      <c r="H21" s="4">
        <v>1</v>
      </c>
      <c r="I21" s="3">
        <f t="shared" si="1"/>
        <v>3.0303030303030304E-2</v>
      </c>
      <c r="J21" s="4">
        <v>0</v>
      </c>
      <c r="M21" s="8">
        <f t="shared" si="2"/>
        <v>1.2022323893865074</v>
      </c>
      <c r="N21" s="8">
        <f t="shared" si="3"/>
        <v>1.0017858250654739</v>
      </c>
      <c r="O21" s="8">
        <f t="shared" si="4"/>
        <v>1.4586541087588523</v>
      </c>
    </row>
    <row r="22" spans="1:28" x14ac:dyDescent="0.35">
      <c r="A22" s="1">
        <v>3</v>
      </c>
      <c r="B22" s="2" t="s">
        <v>7</v>
      </c>
      <c r="C22" s="2">
        <v>11</v>
      </c>
      <c r="D22" s="2" t="s">
        <v>5</v>
      </c>
      <c r="G22" s="3">
        <f t="shared" si="0"/>
        <v>0.66666666666666663</v>
      </c>
      <c r="H22" s="4">
        <v>0</v>
      </c>
      <c r="I22" s="3">
        <f t="shared" si="1"/>
        <v>0.30303030303030304</v>
      </c>
      <c r="J22" s="4">
        <v>0</v>
      </c>
      <c r="M22" s="8">
        <f t="shared" si="2"/>
        <v>1.5925676779964741</v>
      </c>
      <c r="N22" s="8">
        <f t="shared" si="3"/>
        <v>0.21305638014453793</v>
      </c>
      <c r="O22" s="8">
        <f t="shared" si="4"/>
        <v>1.0661907512682667</v>
      </c>
    </row>
    <row r="23" spans="1:28" x14ac:dyDescent="0.35">
      <c r="A23" s="1">
        <v>2</v>
      </c>
      <c r="B23" s="2" t="s">
        <v>7</v>
      </c>
      <c r="C23" s="2">
        <v>3</v>
      </c>
      <c r="D23" s="2" t="s">
        <v>6</v>
      </c>
      <c r="G23" s="3">
        <f t="shared" si="0"/>
        <v>0.33333333333333331</v>
      </c>
      <c r="H23" s="4">
        <v>0</v>
      </c>
      <c r="I23" s="3">
        <f t="shared" si="1"/>
        <v>6.0606060606060608E-2</v>
      </c>
      <c r="J23" s="4">
        <v>1</v>
      </c>
      <c r="M23" s="8">
        <f t="shared" si="2"/>
        <v>1.0558334175869299</v>
      </c>
      <c r="N23" s="8">
        <f t="shared" si="3"/>
        <v>1.0555607268734184</v>
      </c>
      <c r="O23" s="8">
        <f t="shared" si="4"/>
        <v>8.9456064699261276E-2</v>
      </c>
    </row>
    <row r="24" spans="1:28" x14ac:dyDescent="0.35">
      <c r="A24" s="1">
        <v>3</v>
      </c>
      <c r="B24" s="2" t="s">
        <v>4</v>
      </c>
      <c r="C24" s="2">
        <v>1</v>
      </c>
      <c r="D24" s="2" t="s">
        <v>6</v>
      </c>
      <c r="G24" s="3">
        <f t="shared" si="0"/>
        <v>0.66666666666666663</v>
      </c>
      <c r="H24" s="4">
        <v>1</v>
      </c>
      <c r="I24" s="3">
        <f t="shared" si="1"/>
        <v>0</v>
      </c>
      <c r="J24" s="4">
        <v>1</v>
      </c>
      <c r="M24" s="8">
        <f t="shared" si="2"/>
        <v>0.66666666666666663</v>
      </c>
      <c r="N24" s="8">
        <f t="shared" si="3"/>
        <v>1.4170783715486983</v>
      </c>
      <c r="O24" s="8">
        <f t="shared" si="4"/>
        <v>1.0657600313599889</v>
      </c>
    </row>
    <row r="25" spans="1:28" x14ac:dyDescent="0.35">
      <c r="A25" s="1">
        <v>3</v>
      </c>
      <c r="B25" s="2" t="s">
        <v>7</v>
      </c>
      <c r="C25" s="2">
        <v>1</v>
      </c>
      <c r="D25" s="2" t="s">
        <v>5</v>
      </c>
      <c r="G25" s="3">
        <f t="shared" si="0"/>
        <v>0.66666666666666663</v>
      </c>
      <c r="H25" s="4">
        <v>0</v>
      </c>
      <c r="I25" s="3">
        <f t="shared" si="1"/>
        <v>0</v>
      </c>
      <c r="J25" s="4">
        <v>0</v>
      </c>
      <c r="M25" s="8">
        <f t="shared" si="2"/>
        <v>1.5634719199411433</v>
      </c>
      <c r="N25" s="8">
        <f t="shared" si="3"/>
        <v>9.0061707240708638E-2</v>
      </c>
      <c r="O25" s="8">
        <f t="shared" si="4"/>
        <v>1.0657600313599889</v>
      </c>
    </row>
    <row r="26" spans="1:28" x14ac:dyDescent="0.35">
      <c r="A26" s="1">
        <v>4</v>
      </c>
      <c r="B26" s="2" t="s">
        <v>4</v>
      </c>
      <c r="C26" s="2">
        <v>5</v>
      </c>
      <c r="D26" s="2" t="s">
        <v>5</v>
      </c>
      <c r="G26" s="3">
        <f t="shared" si="0"/>
        <v>1</v>
      </c>
      <c r="H26" s="4">
        <v>1</v>
      </c>
      <c r="I26" s="3">
        <f t="shared" si="1"/>
        <v>0.12121212121212122</v>
      </c>
      <c r="J26" s="4">
        <v>0</v>
      </c>
      <c r="M26" s="8">
        <f t="shared" si="2"/>
        <v>1.4193985974097416</v>
      </c>
      <c r="N26" s="8">
        <f t="shared" si="3"/>
        <v>1.0535056698995786</v>
      </c>
      <c r="O26" s="8">
        <f t="shared" si="4"/>
        <v>1.5651609316505142</v>
      </c>
    </row>
    <row r="27" spans="1:28" x14ac:dyDescent="0.35">
      <c r="A27" s="1">
        <v>1</v>
      </c>
      <c r="B27" s="2" t="s">
        <v>7</v>
      </c>
      <c r="C27" s="2">
        <v>9</v>
      </c>
      <c r="D27" s="2" t="s">
        <v>6</v>
      </c>
      <c r="G27" s="3">
        <f t="shared" si="0"/>
        <v>0</v>
      </c>
      <c r="H27" s="4">
        <v>0</v>
      </c>
      <c r="I27" s="3">
        <f t="shared" si="1"/>
        <v>0.24242424242424243</v>
      </c>
      <c r="J27" s="4">
        <v>1</v>
      </c>
      <c r="M27" s="8">
        <f t="shared" si="2"/>
        <v>1.0289652634151301</v>
      </c>
      <c r="N27" s="8">
        <f t="shared" si="3"/>
        <v>1.2133149424937468</v>
      </c>
      <c r="O27" s="8">
        <f t="shared" si="4"/>
        <v>0.34269846890188338</v>
      </c>
    </row>
    <row r="28" spans="1:28" x14ac:dyDescent="0.35">
      <c r="A28" s="1">
        <v>3</v>
      </c>
      <c r="B28" s="2" t="s">
        <v>7</v>
      </c>
      <c r="C28" s="2">
        <v>8</v>
      </c>
      <c r="D28" s="2" t="s">
        <v>5</v>
      </c>
      <c r="G28" s="3">
        <f t="shared" si="0"/>
        <v>0.66666666666666663</v>
      </c>
      <c r="H28" s="4">
        <v>0</v>
      </c>
      <c r="I28" s="3">
        <f t="shared" si="1"/>
        <v>0.21212121212121213</v>
      </c>
      <c r="J28" s="4">
        <v>0</v>
      </c>
      <c r="M28" s="8">
        <f t="shared" si="2"/>
        <v>1.5777958844781592</v>
      </c>
      <c r="N28" s="8">
        <f t="shared" si="3"/>
        <v>0.12216669579335114</v>
      </c>
      <c r="O28" s="8">
        <f t="shared" si="4"/>
        <v>1.0569784716066137</v>
      </c>
    </row>
    <row r="29" spans="1:28" x14ac:dyDescent="0.35">
      <c r="A29" s="1">
        <v>3</v>
      </c>
      <c r="B29" s="2" t="s">
        <v>4</v>
      </c>
      <c r="C29" s="2">
        <v>5</v>
      </c>
      <c r="D29" s="2" t="s">
        <v>5</v>
      </c>
      <c r="G29" s="3">
        <f t="shared" si="0"/>
        <v>0.66666666666666663</v>
      </c>
      <c r="H29" s="4">
        <v>1</v>
      </c>
      <c r="I29" s="3">
        <f t="shared" si="1"/>
        <v>0.12121212121212122</v>
      </c>
      <c r="J29" s="4">
        <v>0</v>
      </c>
      <c r="M29" s="8">
        <f t="shared" si="2"/>
        <v>1.207947359272409</v>
      </c>
      <c r="N29" s="8">
        <f t="shared" si="3"/>
        <v>1.0004925325166956</v>
      </c>
      <c r="O29" s="8">
        <f t="shared" si="4"/>
        <v>1.4540196650697508</v>
      </c>
    </row>
    <row r="30" spans="1:28" x14ac:dyDescent="0.35">
      <c r="A30" s="1">
        <v>3</v>
      </c>
      <c r="B30" s="2" t="s">
        <v>7</v>
      </c>
      <c r="C30" s="2">
        <v>1</v>
      </c>
      <c r="D30" s="2" t="s">
        <v>5</v>
      </c>
      <c r="G30" s="3">
        <f t="shared" si="0"/>
        <v>0.66666666666666663</v>
      </c>
      <c r="H30" s="4">
        <v>0</v>
      </c>
      <c r="I30" s="3">
        <f t="shared" si="1"/>
        <v>0</v>
      </c>
      <c r="J30" s="4">
        <v>0</v>
      </c>
      <c r="M30" s="8">
        <f t="shared" si="2"/>
        <v>1.5634719199411433</v>
      </c>
      <c r="N30" s="8">
        <f t="shared" si="3"/>
        <v>9.0061707240708638E-2</v>
      </c>
      <c r="O30" s="8">
        <f t="shared" si="4"/>
        <v>1.0657600313599889</v>
      </c>
    </row>
    <row r="31" spans="1:28" x14ac:dyDescent="0.35">
      <c r="A31" s="1">
        <v>2</v>
      </c>
      <c r="B31" s="2" t="s">
        <v>4</v>
      </c>
      <c r="C31" s="2">
        <v>5</v>
      </c>
      <c r="D31" s="2" t="s">
        <v>6</v>
      </c>
      <c r="G31" s="3">
        <f t="shared" si="0"/>
        <v>0.33333333333333331</v>
      </c>
      <c r="H31" s="4">
        <v>1</v>
      </c>
      <c r="I31" s="3">
        <f t="shared" si="1"/>
        <v>0.12121212121212122</v>
      </c>
      <c r="J31" s="4">
        <v>1</v>
      </c>
      <c r="M31" s="8">
        <f t="shared" si="2"/>
        <v>0.35468787608241287</v>
      </c>
      <c r="N31" s="8">
        <f t="shared" si="3"/>
        <v>1.4540696822900216</v>
      </c>
      <c r="O31" s="8">
        <f t="shared" si="4"/>
        <v>1.0004198384059648</v>
      </c>
    </row>
    <row r="32" spans="1:28" x14ac:dyDescent="0.35">
      <c r="A32" s="1">
        <v>4</v>
      </c>
      <c r="B32" s="2" t="s">
        <v>4</v>
      </c>
      <c r="C32" s="2">
        <v>18</v>
      </c>
      <c r="D32" s="2" t="s">
        <v>5</v>
      </c>
      <c r="G32" s="3">
        <f t="shared" si="0"/>
        <v>1</v>
      </c>
      <c r="H32" s="4">
        <v>1</v>
      </c>
      <c r="I32" s="3">
        <f t="shared" si="1"/>
        <v>0.51515151515151514</v>
      </c>
      <c r="J32" s="4">
        <v>0</v>
      </c>
      <c r="M32" s="8">
        <f t="shared" si="2"/>
        <v>1.5051182955378963</v>
      </c>
      <c r="N32" s="8">
        <f t="shared" si="3"/>
        <v>1.1356292576521745</v>
      </c>
      <c r="O32" s="8">
        <f t="shared" si="4"/>
        <v>1.6069336106440262</v>
      </c>
    </row>
    <row r="33" spans="1:15" x14ac:dyDescent="0.35">
      <c r="A33" s="1">
        <v>4</v>
      </c>
      <c r="B33" s="2" t="s">
        <v>4</v>
      </c>
      <c r="C33" s="2">
        <v>3</v>
      </c>
      <c r="D33" s="2" t="s">
        <v>5</v>
      </c>
      <c r="G33" s="3">
        <f t="shared" si="0"/>
        <v>1</v>
      </c>
      <c r="H33" s="4">
        <v>1</v>
      </c>
      <c r="I33" s="3">
        <f t="shared" si="1"/>
        <v>6.0606060606060608E-2</v>
      </c>
      <c r="J33" s="4">
        <v>0</v>
      </c>
      <c r="M33" s="8">
        <f t="shared" si="2"/>
        <v>1.4155116017123228</v>
      </c>
      <c r="N33" s="8">
        <f t="shared" si="3"/>
        <v>1.0534533704313136</v>
      </c>
      <c r="O33" s="8">
        <f t="shared" si="4"/>
        <v>1.5674473759588763</v>
      </c>
    </row>
    <row r="34" spans="1:15" x14ac:dyDescent="0.35">
      <c r="A34" s="1">
        <v>3</v>
      </c>
      <c r="B34" s="2" t="s">
        <v>7</v>
      </c>
      <c r="C34" s="2">
        <v>10</v>
      </c>
      <c r="D34" s="2" t="s">
        <v>5</v>
      </c>
      <c r="G34" s="3">
        <f t="shared" si="0"/>
        <v>0.66666666666666663</v>
      </c>
      <c r="H34" s="4">
        <v>0</v>
      </c>
      <c r="I34" s="3">
        <f t="shared" si="1"/>
        <v>0.27272727272727271</v>
      </c>
      <c r="J34" s="4">
        <v>0</v>
      </c>
      <c r="M34" s="8">
        <f t="shared" si="2"/>
        <v>1.5870805303240603</v>
      </c>
      <c r="N34" s="8">
        <f t="shared" si="3"/>
        <v>0.18275767373617507</v>
      </c>
      <c r="O34" s="8">
        <f t="shared" si="4"/>
        <v>1.0622647635667479</v>
      </c>
    </row>
    <row r="35" spans="1:15" x14ac:dyDescent="0.35">
      <c r="A35" s="1">
        <v>1</v>
      </c>
      <c r="B35" s="2" t="s">
        <v>4</v>
      </c>
      <c r="C35" s="2">
        <v>10</v>
      </c>
      <c r="D35" s="2" t="s">
        <v>5</v>
      </c>
      <c r="G35" s="3">
        <f t="shared" si="0"/>
        <v>0</v>
      </c>
      <c r="H35" s="4">
        <v>1</v>
      </c>
      <c r="I35" s="3">
        <f t="shared" si="1"/>
        <v>0.27272727272727271</v>
      </c>
      <c r="J35" s="4">
        <v>0</v>
      </c>
      <c r="M35" s="8">
        <f t="shared" si="2"/>
        <v>1.036523113726489</v>
      </c>
      <c r="N35" s="8">
        <f t="shared" si="3"/>
        <v>1.2174930210060126</v>
      </c>
      <c r="O35" s="8">
        <f t="shared" si="4"/>
        <v>1.4573818934895117</v>
      </c>
    </row>
    <row r="36" spans="1:15" x14ac:dyDescent="0.35">
      <c r="A36" s="1">
        <v>4</v>
      </c>
      <c r="B36" s="2" t="s">
        <v>4</v>
      </c>
      <c r="C36" s="2">
        <v>8</v>
      </c>
      <c r="D36" s="2" t="s">
        <v>5</v>
      </c>
      <c r="G36" s="3">
        <f t="shared" si="0"/>
        <v>1</v>
      </c>
      <c r="H36" s="4">
        <v>1</v>
      </c>
      <c r="I36" s="3">
        <f t="shared" si="1"/>
        <v>0.21212121212121213</v>
      </c>
      <c r="J36" s="4">
        <v>0</v>
      </c>
      <c r="M36" s="8">
        <f t="shared" si="2"/>
        <v>1.4300333592723535</v>
      </c>
      <c r="N36" s="8">
        <f t="shared" si="3"/>
        <v>1.060100745424676</v>
      </c>
      <c r="O36" s="8">
        <f t="shared" si="4"/>
        <v>1.5661286808546124</v>
      </c>
    </row>
    <row r="37" spans="1:15" x14ac:dyDescent="0.35">
      <c r="A37" s="1">
        <v>2</v>
      </c>
      <c r="B37" s="2" t="s">
        <v>7</v>
      </c>
      <c r="C37" s="2">
        <v>5</v>
      </c>
      <c r="D37" s="2" t="s">
        <v>5</v>
      </c>
      <c r="G37" s="3">
        <f t="shared" si="0"/>
        <v>0.33333333333333331</v>
      </c>
      <c r="H37" s="4">
        <v>0</v>
      </c>
      <c r="I37" s="3">
        <f t="shared" si="1"/>
        <v>0.12121212121212122</v>
      </c>
      <c r="J37" s="4">
        <v>0</v>
      </c>
      <c r="M37" s="8">
        <f t="shared" si="2"/>
        <v>1.4580135422690192</v>
      </c>
      <c r="N37" s="8">
        <f t="shared" si="3"/>
        <v>0.33811039758487854</v>
      </c>
      <c r="O37" s="8">
        <f t="shared" si="4"/>
        <v>1.0004198384059648</v>
      </c>
    </row>
    <row r="38" spans="1:15" x14ac:dyDescent="0.35">
      <c r="A38" s="1">
        <v>1</v>
      </c>
      <c r="B38" s="2" t="s">
        <v>7</v>
      </c>
      <c r="C38" s="2">
        <v>3</v>
      </c>
      <c r="D38" s="2" t="s">
        <v>5</v>
      </c>
      <c r="G38" s="3">
        <f t="shared" si="0"/>
        <v>0</v>
      </c>
      <c r="H38" s="4">
        <v>0</v>
      </c>
      <c r="I38" s="3">
        <f t="shared" si="1"/>
        <v>6.0606060606060608E-2</v>
      </c>
      <c r="J38" s="4">
        <v>0</v>
      </c>
      <c r="M38" s="8">
        <f t="shared" si="2"/>
        <v>1.4155116017123228</v>
      </c>
      <c r="N38" s="8">
        <f t="shared" si="3"/>
        <v>0.67064446890516782</v>
      </c>
      <c r="O38" s="8">
        <f t="shared" si="4"/>
        <v>1.0568307699912827</v>
      </c>
    </row>
    <row r="39" spans="1:15" x14ac:dyDescent="0.35">
      <c r="A39" s="1">
        <v>3</v>
      </c>
      <c r="B39" s="2" t="s">
        <v>4</v>
      </c>
      <c r="C39" s="2">
        <v>2</v>
      </c>
      <c r="D39" s="2" t="s">
        <v>5</v>
      </c>
      <c r="G39" s="3">
        <f t="shared" si="0"/>
        <v>0.66666666666666663</v>
      </c>
      <c r="H39" s="4">
        <v>1</v>
      </c>
      <c r="I39" s="3">
        <f t="shared" si="1"/>
        <v>3.0303030303030304E-2</v>
      </c>
      <c r="J39" s="4">
        <v>0</v>
      </c>
      <c r="M39" s="8">
        <f t="shared" si="2"/>
        <v>1.2022323893865074</v>
      </c>
      <c r="N39" s="8">
        <f t="shared" si="3"/>
        <v>1.0017858250654739</v>
      </c>
      <c r="O39" s="8">
        <f t="shared" si="4"/>
        <v>1.4586541087588523</v>
      </c>
    </row>
    <row r="40" spans="1:15" x14ac:dyDescent="0.35">
      <c r="A40" s="1">
        <v>4</v>
      </c>
      <c r="B40" s="2" t="s">
        <v>7</v>
      </c>
      <c r="C40" s="2">
        <v>5</v>
      </c>
      <c r="D40" s="2" t="s">
        <v>5</v>
      </c>
      <c r="G40" s="3">
        <f t="shared" si="0"/>
        <v>1</v>
      </c>
      <c r="H40" s="4">
        <v>0</v>
      </c>
      <c r="I40" s="3">
        <f t="shared" si="1"/>
        <v>0.12121212121212122</v>
      </c>
      <c r="J40" s="4">
        <v>0</v>
      </c>
      <c r="M40" s="8">
        <f t="shared" si="2"/>
        <v>1.7362869516093076</v>
      </c>
      <c r="N40" s="8">
        <f t="shared" si="3"/>
        <v>0.33147276888239269</v>
      </c>
      <c r="O40" s="8">
        <f t="shared" si="4"/>
        <v>1.2040468188426501</v>
      </c>
    </row>
    <row r="41" spans="1:15" x14ac:dyDescent="0.35">
      <c r="A41" s="1">
        <v>1</v>
      </c>
      <c r="B41" s="2" t="s">
        <v>4</v>
      </c>
      <c r="C41" s="2">
        <v>34</v>
      </c>
      <c r="D41" s="2" t="s">
        <v>5</v>
      </c>
      <c r="G41" s="3">
        <f t="shared" si="0"/>
        <v>0</v>
      </c>
      <c r="H41" s="4">
        <v>1</v>
      </c>
      <c r="I41" s="3">
        <f t="shared" si="1"/>
        <v>1</v>
      </c>
      <c r="J41" s="4">
        <v>0</v>
      </c>
      <c r="M41" s="8">
        <f t="shared" si="2"/>
        <v>1.4142135623730951</v>
      </c>
      <c r="N41" s="8">
        <f t="shared" si="3"/>
        <v>1.5089731607951151</v>
      </c>
      <c r="O41" s="8">
        <f t="shared" si="4"/>
        <v>1.6826764394856191</v>
      </c>
    </row>
    <row r="42" spans="1:15" x14ac:dyDescent="0.35">
      <c r="A42" s="1">
        <v>3</v>
      </c>
      <c r="B42" s="2" t="s">
        <v>4</v>
      </c>
      <c r="C42" s="2">
        <v>2</v>
      </c>
      <c r="D42" s="2" t="s">
        <v>6</v>
      </c>
      <c r="G42" s="3">
        <f t="shared" si="0"/>
        <v>0.66666666666666663</v>
      </c>
      <c r="H42" s="4">
        <v>1</v>
      </c>
      <c r="I42" s="3">
        <f t="shared" si="1"/>
        <v>3.0303030303030304E-2</v>
      </c>
      <c r="J42" s="4">
        <v>1</v>
      </c>
      <c r="M42" s="8">
        <f t="shared" si="2"/>
        <v>0.66735501653167395</v>
      </c>
      <c r="N42" s="8">
        <f t="shared" si="3"/>
        <v>1.4154768946549823</v>
      </c>
      <c r="O42" s="8">
        <f t="shared" si="4"/>
        <v>1.0619189276960279</v>
      </c>
    </row>
    <row r="43" spans="1:15" x14ac:dyDescent="0.35">
      <c r="A43" s="1">
        <v>4</v>
      </c>
      <c r="B43" s="2" t="s">
        <v>4</v>
      </c>
      <c r="C43" s="2">
        <v>3</v>
      </c>
      <c r="D43" s="2" t="s">
        <v>5</v>
      </c>
      <c r="G43" s="3">
        <f t="shared" si="0"/>
        <v>1</v>
      </c>
      <c r="H43" s="4">
        <v>1</v>
      </c>
      <c r="I43" s="3">
        <f t="shared" si="1"/>
        <v>6.0606060606060608E-2</v>
      </c>
      <c r="J43" s="4">
        <v>0</v>
      </c>
      <c r="M43" s="8">
        <f t="shared" si="2"/>
        <v>1.4155116017123228</v>
      </c>
      <c r="N43" s="8">
        <f t="shared" si="3"/>
        <v>1.0534533704313136</v>
      </c>
      <c r="O43" s="8">
        <f t="shared" si="4"/>
        <v>1.5674473759588763</v>
      </c>
    </row>
    <row r="44" spans="1:15" x14ac:dyDescent="0.35">
      <c r="A44" s="1">
        <v>4</v>
      </c>
      <c r="B44" s="2" t="s">
        <v>7</v>
      </c>
      <c r="C44" s="2">
        <v>1</v>
      </c>
      <c r="D44" s="2" t="s">
        <v>5</v>
      </c>
      <c r="G44" s="3">
        <f t="shared" si="0"/>
        <v>1</v>
      </c>
      <c r="H44" s="4">
        <v>0</v>
      </c>
      <c r="I44" s="3">
        <f t="shared" si="1"/>
        <v>0</v>
      </c>
      <c r="J44" s="4">
        <v>0</v>
      </c>
      <c r="M44" s="8">
        <f t="shared" si="2"/>
        <v>1.7320508075688772</v>
      </c>
      <c r="N44" s="8">
        <f t="shared" si="3"/>
        <v>0.34205262752974136</v>
      </c>
      <c r="O44" s="8">
        <f t="shared" si="4"/>
        <v>1.2130127781684743</v>
      </c>
    </row>
    <row r="45" spans="1:15" x14ac:dyDescent="0.35">
      <c r="A45" s="1">
        <v>1</v>
      </c>
      <c r="B45" s="2" t="s">
        <v>4</v>
      </c>
      <c r="C45" s="2">
        <v>6</v>
      </c>
      <c r="D45" s="2" t="s">
        <v>5</v>
      </c>
      <c r="G45" s="3">
        <f t="shared" si="0"/>
        <v>0</v>
      </c>
      <c r="H45" s="4">
        <v>1</v>
      </c>
      <c r="I45" s="3">
        <f t="shared" si="1"/>
        <v>0.15151515151515152</v>
      </c>
      <c r="J45" s="4">
        <v>0</v>
      </c>
      <c r="M45" s="8">
        <f t="shared" si="2"/>
        <v>1.0114132889865841</v>
      </c>
      <c r="N45" s="8">
        <f t="shared" si="3"/>
        <v>1.2052734602014317</v>
      </c>
      <c r="O45" s="8">
        <f t="shared" si="4"/>
        <v>1.4522060100702359</v>
      </c>
    </row>
    <row r="46" spans="1:15" x14ac:dyDescent="0.35">
      <c r="A46" s="1">
        <v>4</v>
      </c>
      <c r="B46" s="2" t="s">
        <v>7</v>
      </c>
      <c r="C46" s="2">
        <v>2</v>
      </c>
      <c r="D46" s="2" t="s">
        <v>5</v>
      </c>
      <c r="G46" s="3">
        <f t="shared" si="0"/>
        <v>1</v>
      </c>
      <c r="H46" s="4">
        <v>0</v>
      </c>
      <c r="I46" s="3">
        <f t="shared" si="1"/>
        <v>3.0303030303030304E-2</v>
      </c>
      <c r="J46" s="4">
        <v>0</v>
      </c>
      <c r="M46" s="8">
        <f t="shared" si="2"/>
        <v>1.7323158700553274</v>
      </c>
      <c r="N46" s="8">
        <f t="shared" si="3"/>
        <v>0.33535612144554761</v>
      </c>
      <c r="O46" s="8">
        <f t="shared" si="4"/>
        <v>1.2096393530943994</v>
      </c>
    </row>
    <row r="47" spans="1:15" x14ac:dyDescent="0.35">
      <c r="A47" s="1">
        <v>3</v>
      </c>
      <c r="B47" s="2" t="s">
        <v>4</v>
      </c>
      <c r="C47" s="2">
        <v>19</v>
      </c>
      <c r="D47" s="2" t="s">
        <v>5</v>
      </c>
      <c r="G47" s="3">
        <f t="shared" si="0"/>
        <v>0.66666666666666663</v>
      </c>
      <c r="H47" s="4">
        <v>1</v>
      </c>
      <c r="I47" s="3">
        <f t="shared" si="1"/>
        <v>0.54545454545454541</v>
      </c>
      <c r="J47" s="4">
        <v>0</v>
      </c>
      <c r="M47" s="8">
        <f t="shared" si="2"/>
        <v>1.3198352569928828</v>
      </c>
      <c r="N47" s="8">
        <f t="shared" si="3"/>
        <v>1.0988402768766341</v>
      </c>
      <c r="O47" s="8">
        <f t="shared" si="4"/>
        <v>1.5065618945018839</v>
      </c>
    </row>
    <row r="48" spans="1:15" x14ac:dyDescent="0.35">
      <c r="A48" s="1">
        <v>4</v>
      </c>
      <c r="B48" s="2" t="s">
        <v>7</v>
      </c>
      <c r="C48" s="2">
        <v>2</v>
      </c>
      <c r="D48" s="2" t="s">
        <v>5</v>
      </c>
      <c r="G48" s="3">
        <f t="shared" si="0"/>
        <v>1</v>
      </c>
      <c r="H48" s="4">
        <v>0</v>
      </c>
      <c r="I48" s="3">
        <f t="shared" si="1"/>
        <v>3.0303030303030304E-2</v>
      </c>
      <c r="J48" s="4">
        <v>0</v>
      </c>
      <c r="M48" s="8">
        <f t="shared" si="2"/>
        <v>1.7323158700553274</v>
      </c>
      <c r="N48" s="8">
        <f t="shared" si="3"/>
        <v>0.33535612144554761</v>
      </c>
      <c r="O48" s="8">
        <f t="shared" si="4"/>
        <v>1.2096393530943994</v>
      </c>
    </row>
    <row r="49" spans="1:15" x14ac:dyDescent="0.35">
      <c r="A49" s="1">
        <v>1</v>
      </c>
      <c r="B49" s="2" t="s">
        <v>7</v>
      </c>
      <c r="C49" s="2">
        <v>9</v>
      </c>
      <c r="D49" s="2" t="s">
        <v>6</v>
      </c>
      <c r="G49" s="3">
        <f t="shared" si="0"/>
        <v>0</v>
      </c>
      <c r="H49" s="4">
        <v>0</v>
      </c>
      <c r="I49" s="3">
        <f t="shared" si="1"/>
        <v>0.24242424242424243</v>
      </c>
      <c r="J49" s="4">
        <v>1</v>
      </c>
      <c r="M49" s="8">
        <f t="shared" si="2"/>
        <v>1.0289652634151301</v>
      </c>
      <c r="N49" s="8">
        <f t="shared" si="3"/>
        <v>1.2133149424937468</v>
      </c>
      <c r="O49" s="8">
        <f t="shared" si="4"/>
        <v>0.34269846890188338</v>
      </c>
    </row>
    <row r="50" spans="1:15" x14ac:dyDescent="0.35">
      <c r="A50" s="1">
        <v>2</v>
      </c>
      <c r="B50" s="2" t="s">
        <v>7</v>
      </c>
      <c r="C50" s="2">
        <v>6</v>
      </c>
      <c r="D50" s="2" t="s">
        <v>5</v>
      </c>
      <c r="G50" s="3">
        <f t="shared" si="0"/>
        <v>0.33333333333333331</v>
      </c>
      <c r="H50" s="4">
        <v>0</v>
      </c>
      <c r="I50" s="3">
        <f t="shared" si="1"/>
        <v>0.15151515151515152</v>
      </c>
      <c r="J50" s="4">
        <v>0</v>
      </c>
      <c r="M50" s="8">
        <f t="shared" si="2"/>
        <v>1.4608449446295697</v>
      </c>
      <c r="N50" s="8">
        <f t="shared" si="3"/>
        <v>0.34224049776491461</v>
      </c>
      <c r="O50" s="8">
        <f t="shared" si="4"/>
        <v>1.0000067033751447</v>
      </c>
    </row>
    <row r="51" spans="1:15" x14ac:dyDescent="0.35">
      <c r="A51" s="1">
        <v>3</v>
      </c>
      <c r="B51" s="2" t="s">
        <v>4</v>
      </c>
      <c r="C51" s="2">
        <v>11</v>
      </c>
      <c r="D51" s="2" t="s">
        <v>5</v>
      </c>
      <c r="G51" s="3">
        <f t="shared" si="0"/>
        <v>0.66666666666666663</v>
      </c>
      <c r="H51" s="4">
        <v>1</v>
      </c>
      <c r="I51" s="3">
        <f t="shared" si="1"/>
        <v>0.30303030303030304</v>
      </c>
      <c r="J51" s="4">
        <v>0</v>
      </c>
      <c r="M51" s="8">
        <f t="shared" si="2"/>
        <v>1.2394643234071248</v>
      </c>
      <c r="N51" s="8">
        <f t="shared" si="3"/>
        <v>1.0224446298554724</v>
      </c>
      <c r="O51" s="8">
        <f t="shared" si="4"/>
        <v>1.4617669848816504</v>
      </c>
    </row>
    <row r="52" spans="1:15" x14ac:dyDescent="0.35">
      <c r="A52" s="14">
        <v>4</v>
      </c>
      <c r="B52" s="15" t="s">
        <v>7</v>
      </c>
      <c r="C52" s="15">
        <v>6</v>
      </c>
      <c r="D52" s="15" t="s">
        <v>5</v>
      </c>
      <c r="G52" s="16">
        <f t="shared" si="0"/>
        <v>1</v>
      </c>
      <c r="H52" s="17">
        <v>0</v>
      </c>
      <c r="I52" s="16">
        <f t="shared" si="1"/>
        <v>0.15151515151515152</v>
      </c>
      <c r="J52" s="17">
        <v>0</v>
      </c>
      <c r="M52" s="18">
        <f t="shared" si="2"/>
        <v>1.738665247003764</v>
      </c>
      <c r="N52" s="18">
        <f t="shared" si="3"/>
        <v>0.33568454516991397</v>
      </c>
      <c r="O52" s="18">
        <f t="shared" si="4"/>
        <v>1.2037035746744769</v>
      </c>
    </row>
  </sheetData>
  <mergeCells count="1">
    <mergeCell ref="S11:AB11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Rami</dc:creator>
  <cp:lastModifiedBy>Manan Bhatt</cp:lastModifiedBy>
  <dcterms:created xsi:type="dcterms:W3CDTF">2020-03-30T22:20:33Z</dcterms:created>
  <dcterms:modified xsi:type="dcterms:W3CDTF">2020-03-31T23:36:11Z</dcterms:modified>
</cp:coreProperties>
</file>