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L project\Fantasy\fantasy-predictions\final_data\"/>
    </mc:Choice>
  </mc:AlternateContent>
  <xr:revisionPtr revIDLastSave="0" documentId="13_ncr:1_{EC0FF1F1-2749-404D-B46D-286DCC732C5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C5" i="1"/>
  <c r="B5" i="1"/>
  <c r="D4" i="1"/>
  <c r="E4" i="1"/>
  <c r="F4" i="1"/>
  <c r="G4" i="1"/>
  <c r="C4" i="1"/>
  <c r="B4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<sst xmlns="http://schemas.openxmlformats.org/spreadsheetml/2006/main" count="10" uniqueCount="10">
  <si>
    <t>Stadium Name</t>
  </si>
  <si>
    <t>Sharjah</t>
  </si>
  <si>
    <t>Average 1st inning score</t>
  </si>
  <si>
    <t>Average 2nd inning score</t>
  </si>
  <si>
    <t>Average 1st inning powerplay score</t>
  </si>
  <si>
    <t>Average 2nd inning powerplay score</t>
  </si>
  <si>
    <t>Average powerplay wicket first inning</t>
  </si>
  <si>
    <t>Average powerplay wicket second inning</t>
  </si>
  <si>
    <t>Abu Dhabi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</si>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</sst>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6" sqref="D6"/>
    </sheetView>
  </sheetViews>
  <sheetFormatPr defaultRowHeight="15" x14ac:dyDescent="0.25"/>
  <cols>
    <col min="2" max="2" width="2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3" spans="1:7" x14ac:dyDescent="0.25">
      <c r="A3" t="s">
        <v>1</v>
      </c>
      <c r="B3">
        <f>AVERAGE(216,223,228,208,184,194,171,179,114,149,120,149)</f>
        <v>177.91666666666666</v>
      </c>
      <c r="C3">
        <f>AVERAGE(200,226,210,174,138,112,177,185,116,150,121,151)</f>
        <v>163.33333333333334</v>
      </c>
      <c r="D3">
        <f>AVERAGE(54,60,57,48,51,47,57,39,24,54,30,48)</f>
        <v>47.416666666666664</v>
      </c>
      <c r="E3">
        <f>AVERAGE(53,69,59,56,41,43,56,41,52,36,58,56)</f>
        <v>51.666666666666664</v>
      </c>
      <c r="F3">
        <f>AVERAGE(1,0,1,2,3,0,1,1,5,3,2,2)</f>
        <v>1.75</v>
      </c>
      <c r="G3">
        <f>AVERAGE(0,1,1,1,1,1,0,2,0,0,1,0)</f>
        <v>0.66666666666666663</v>
      </c>
    </row>
    <row r="4" spans="1:7" x14ac:dyDescent="0.25">
      <c r="A4" t="s">
        <v>8</v>
      </c>
      <c r="B4">
        <f>AVERAGE(162,195,142,162,191,154,193,167,164,162,148,163,125,84,194,195,164,185,153,152,131,189)</f>
        <v>162.5</v>
      </c>
      <c r="C4">
        <f>AVERAGE(166,146,145,147,143,158,136,157,162,166,149,163,126,85,135,196,166,186,154,154,132,172)</f>
        <v>152</v>
      </c>
      <c r="D4">
        <f>AVERAGE(51,59,40,38,41,38,57,52,25,46,33,48,43,17,36,59,54,53,53,40,32,65)</f>
        <v>44.545454545454547</v>
      </c>
      <c r="E4">
        <f>AVERAGE(37,33,52,34,41,50,37,54,47,44,51,58,31,44,36,55,45,66,57,53,48,49)</f>
        <v>46.454545454545453</v>
      </c>
      <c r="F4">
        <f>AVERAGE(2,1,1,0,2,3,1,1,2,2,2,1,2,4,2,1,0,1,1,1,2,0)</f>
        <v>1.4545454545454546</v>
      </c>
      <c r="G4">
        <f>AVERAGE(2,2,2,1,2,1,3,1,0,1,0,0,2,3,0,2,2,1,1,0,1,2,3)</f>
        <v>1.3913043478260869</v>
      </c>
    </row>
    <row r="5" spans="1:7" x14ac:dyDescent="0.25">
      <c r="A5" t="s">
        <v>9</v>
      </c>
      <c r="B5">
        <f>AVERAGE(157,163,206,175,201,174,164,178,196,201,169,158,167,161,177,176,164,154,126,145,219,172,110,191,200,156)</f>
        <v>171.53846153846155</v>
      </c>
      <c r="C5">
        <f>AVERAGE(157,153,109,131,201,137,157,181,137,132,132,163,147,148,179,176,167,156,114,150,131,178,111,131,143,157)</f>
        <v>149.15384615384616</v>
      </c>
      <c r="D5">
        <f>AVERAGE(23,53,50,36,59,42,42,46,63,58,36,26,44,47,52,43,53,47,47,46,77,48,22,55,63,41)</f>
        <v>46.884615384615387</v>
      </c>
      <c r="E5">
        <f>AVERAGE(35,48,40,34,35,39,36,60,43,45,26,36,40,50,47,51,57,58,52,48,54,44,38,41,32,61)</f>
        <v>44.230769230769234</v>
      </c>
      <c r="F5">
        <f>AVERAGE(3,0,0,0,0,1,1,0,0,0,1,1,2,2,1,3,1,1,1,1,0,0,2,1,1,3)</f>
        <v>1</v>
      </c>
      <c r="G5">
        <f>AVERAGE(3,1,3,2,2,2,3,0,3,2,2,3,2,2,1,1,3,2,0,1,2,0,0,5,4,1)</f>
        <v>1.9230769230769231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2021-06-02T18:33:05Z</dcterms:modified>
</cp:coreProperties>
</file>