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nnidadavolu/Library/Mobile Documents/com~apple~CloudDocs/MySharedFolder/"/>
    </mc:Choice>
  </mc:AlternateContent>
  <xr:revisionPtr revIDLastSave="0" documentId="13_ncr:1_{C3F6508E-7DC6-034A-BACC-2B4ACF7D8AA3}" xr6:coauthVersionLast="47" xr6:coauthVersionMax="47" xr10:uidLastSave="{00000000-0000-0000-0000-000000000000}"/>
  <bookViews>
    <workbookView xWindow="0" yWindow="0" windowWidth="28800" windowHeight="18000" xr2:uid="{D60E8B5E-3FFA-AB49-BD7E-932D85DB04F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2" i="1" l="1"/>
  <c r="E5" i="1"/>
  <c r="E48" i="1"/>
  <c r="E46" i="1"/>
  <c r="E40" i="1"/>
  <c r="E47" i="1"/>
  <c r="E52" i="1"/>
  <c r="E53" i="1"/>
  <c r="E7" i="1"/>
  <c r="E56" i="1"/>
  <c r="E6" i="1"/>
  <c r="E57" i="1"/>
  <c r="E58" i="1"/>
  <c r="E4" i="1"/>
  <c r="E59" i="1"/>
  <c r="E8" i="1"/>
  <c r="E16" i="1"/>
  <c r="E28" i="1"/>
  <c r="E15" i="1"/>
  <c r="E2" i="1"/>
  <c r="E45" i="1"/>
  <c r="E25" i="1"/>
  <c r="E14" i="1"/>
  <c r="E37" i="1"/>
  <c r="E31" i="1"/>
  <c r="E49" i="1"/>
  <c r="E35" i="1"/>
  <c r="E50" i="1"/>
  <c r="E42" i="1"/>
  <c r="E41" i="1"/>
  <c r="E13" i="1"/>
  <c r="E3" i="1"/>
  <c r="E51" i="1"/>
  <c r="E33" i="1"/>
  <c r="E54" i="1"/>
  <c r="E9" i="1"/>
  <c r="E23" i="1"/>
  <c r="E29" i="1"/>
  <c r="E30" i="1"/>
  <c r="E55" i="1"/>
  <c r="E38" i="1"/>
  <c r="E21" i="1"/>
  <c r="E24" i="1"/>
  <c r="E60" i="1"/>
  <c r="E61" i="1"/>
  <c r="E62" i="1"/>
  <c r="E63" i="1"/>
  <c r="E34" i="1"/>
  <c r="E64" i="1"/>
  <c r="E65" i="1"/>
  <c r="E66" i="1"/>
  <c r="E26" i="1"/>
  <c r="E39" i="1"/>
  <c r="O20" i="1" a="1"/>
  <c r="O20" i="1" s="1"/>
  <c r="O27" i="1" a="1"/>
  <c r="O27" i="1" s="1"/>
  <c r="O39" i="1" a="1"/>
  <c r="O39" i="1" s="1"/>
  <c r="O26" i="1" a="1"/>
  <c r="O26" i="1" s="1"/>
  <c r="O8" i="1" a="1"/>
  <c r="O8" i="1" s="1"/>
  <c r="O16" i="1" a="1"/>
  <c r="O16" i="1" s="1"/>
  <c r="O40" i="1" a="1"/>
  <c r="O40" i="1" s="1"/>
  <c r="O28" i="1" a="1"/>
  <c r="O28" i="1" s="1"/>
  <c r="O15" i="1" a="1"/>
  <c r="O15" i="1" s="1"/>
  <c r="O2" i="1" a="1"/>
  <c r="O2" i="1" s="1"/>
  <c r="O45" i="1" a="1"/>
  <c r="O45" i="1" s="1"/>
  <c r="O25" i="1" a="1"/>
  <c r="O25" i="1" s="1"/>
  <c r="O14" i="1" a="1"/>
  <c r="O14" i="1" s="1"/>
  <c r="O46" i="1" a="1"/>
  <c r="O46" i="1" s="1"/>
  <c r="O37" i="1" a="1"/>
  <c r="O37" i="1" s="1"/>
  <c r="O31" i="1" a="1"/>
  <c r="O31" i="1" s="1"/>
  <c r="O47" i="1" a="1"/>
  <c r="O47" i="1" s="1"/>
  <c r="O48" i="1" a="1"/>
  <c r="O48" i="1" s="1"/>
  <c r="O49" i="1" a="1"/>
  <c r="O49" i="1" s="1"/>
  <c r="O35" i="1" a="1"/>
  <c r="O35" i="1" s="1"/>
  <c r="O50" i="1" a="1"/>
  <c r="O50" i="1" s="1"/>
  <c r="O42" i="1" a="1"/>
  <c r="O42" i="1" s="1"/>
  <c r="O41" i="1" a="1"/>
  <c r="O41" i="1" s="1"/>
  <c r="O13" i="1" a="1"/>
  <c r="O13" i="1" s="1"/>
  <c r="O3" i="1" a="1"/>
  <c r="O3" i="1" s="1"/>
  <c r="O51" i="1" a="1"/>
  <c r="O51" i="1" s="1"/>
  <c r="O33" i="1" a="1"/>
  <c r="O33" i="1" s="1"/>
  <c r="O52" i="1" a="1"/>
  <c r="O52" i="1" s="1"/>
  <c r="O53" i="1" a="1"/>
  <c r="O53" i="1" s="1"/>
  <c r="O7" i="1" a="1"/>
  <c r="O7" i="1" s="1"/>
  <c r="O54" i="1" a="1"/>
  <c r="O54" i="1" s="1"/>
  <c r="O9" i="1" a="1"/>
  <c r="O9" i="1" s="1"/>
  <c r="O23" i="1" a="1"/>
  <c r="O23" i="1" s="1"/>
  <c r="O29" i="1" a="1"/>
  <c r="O29" i="1" s="1"/>
  <c r="O30" i="1" a="1"/>
  <c r="O30" i="1" s="1"/>
  <c r="O55" i="1" a="1"/>
  <c r="O55" i="1" s="1"/>
  <c r="O56" i="1" a="1"/>
  <c r="O56" i="1" s="1"/>
  <c r="O6" i="1" a="1"/>
  <c r="O6" i="1" s="1"/>
  <c r="O57" i="1" a="1"/>
  <c r="O57" i="1" s="1"/>
  <c r="O58" i="1" a="1"/>
  <c r="O58" i="1" s="1"/>
  <c r="O4" i="1" a="1"/>
  <c r="O4" i="1" s="1"/>
  <c r="O38" i="1" a="1"/>
  <c r="O38" i="1" s="1"/>
  <c r="O5" i="1" a="1"/>
  <c r="O5" i="1" s="1"/>
  <c r="O22" i="1" a="1"/>
  <c r="O22" i="1" s="1"/>
  <c r="O21" i="1" a="1"/>
  <c r="O21" i="1" s="1"/>
  <c r="O59" i="1" a="1"/>
  <c r="O59" i="1" s="1"/>
  <c r="O24" i="1" a="1"/>
  <c r="O24" i="1" s="1"/>
  <c r="O60" i="1" a="1"/>
  <c r="O60" i="1" s="1"/>
  <c r="O61" i="1" a="1"/>
  <c r="O61" i="1" s="1"/>
  <c r="O62" i="1" a="1"/>
  <c r="O62" i="1" s="1"/>
  <c r="O63" i="1" a="1"/>
  <c r="O63" i="1" s="1"/>
  <c r="O34" i="1" a="1"/>
  <c r="O34" i="1" s="1"/>
  <c r="O64" i="1" a="1"/>
  <c r="O64" i="1" s="1"/>
  <c r="O65" i="1" a="1"/>
  <c r="O65" i="1" s="1"/>
  <c r="O66" i="1" a="1"/>
  <c r="O66" i="1" s="1"/>
  <c r="O44" i="1" a="1"/>
  <c r="O44" i="1" s="1"/>
  <c r="O19" i="1" a="1"/>
  <c r="O19" i="1" s="1"/>
  <c r="O67" i="1" a="1"/>
  <c r="O67" i="1" s="1"/>
  <c r="O43" i="1" a="1"/>
  <c r="O43" i="1" s="1"/>
  <c r="O18" i="1" a="1"/>
  <c r="O18" i="1" s="1"/>
  <c r="O32" i="1" a="1"/>
  <c r="O32" i="1" s="1"/>
  <c r="O10" i="1" a="1"/>
  <c r="O10" i="1" s="1"/>
  <c r="O11" i="1" a="1"/>
  <c r="O11" i="1" s="1"/>
  <c r="O36" i="1" a="1"/>
  <c r="O36" i="1" s="1"/>
  <c r="O12" i="1" a="1"/>
  <c r="O12" i="1" s="1"/>
  <c r="O68" i="1" a="1"/>
  <c r="O68" i="1" s="1"/>
  <c r="O17" i="1" a="1"/>
  <c r="O17"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<sst xmlns="http://schemas.openxmlformats.org/spreadsheetml/2006/main" count="436" uniqueCount="166">
  <si>
    <t>Course_ID</t>
  </si>
  <si>
    <t>Name</t>
  </si>
  <si>
    <t>Subject_Area</t>
  </si>
  <si>
    <t>Description</t>
  </si>
  <si>
    <t>Catalog No.</t>
  </si>
  <si>
    <t>Restriction</t>
  </si>
  <si>
    <t>Term</t>
  </si>
  <si>
    <t>Research Methods in Software Engineering and Computer Science</t>
  </si>
  <si>
    <t>Analog Electronics</t>
  </si>
  <si>
    <t>Introduction to Engineering</t>
  </si>
  <si>
    <t>Software Process Improvement</t>
  </si>
  <si>
    <t>Event Driven Computing</t>
  </si>
  <si>
    <t xml:space="preserve"> </t>
  </si>
  <si>
    <t>Operating Systems</t>
  </si>
  <si>
    <t>Computer Networks &amp; Applications</t>
  </si>
  <si>
    <t>MATHS 1011 Mathematics IA</t>
  </si>
  <si>
    <t>COMP SCI 1102 Object Oriented Programming</t>
  </si>
  <si>
    <t>COMP SCI 1106 Introduction to Software Engineering</t>
  </si>
  <si>
    <t>ELEC ENG 1102 Digital Electronics</t>
  </si>
  <si>
    <t>MATHS 1012 Mathematics IB</t>
  </si>
  <si>
    <t>COMP SCI 2103 Algorithm Design &amp; Data Structures</t>
  </si>
  <si>
    <t>COMP SCI 2205 Software Engineering Workshop |</t>
  </si>
  <si>
    <t>COMP SCI 2207 Web &amp; Database Computing</t>
  </si>
  <si>
    <t>COMP SCI 2000 Computer Systems</t>
  </si>
  <si>
    <t>COMP SCI 2201 Algorithm &amp; Data Structure Analysis</t>
  </si>
  <si>
    <t>COMP SCI 2206 Software Engineering Workshop II</t>
  </si>
  <si>
    <t>MATHS 2107 Statistics &amp; Numerical Methods II</t>
  </si>
  <si>
    <t>COMP SCI 2005 Systems Programming</t>
  </si>
  <si>
    <t>ELEC ENG 2100 Digital Systems</t>
  </si>
  <si>
    <t>POLIS 1104 Introduction to Comparative Politics</t>
  </si>
  <si>
    <t>ENTREP 1011 Entrepreneurship Foundations and Mindset</t>
  </si>
  <si>
    <t>COMP SCI 2203 Problem Solving &amp; Software Development</t>
  </si>
  <si>
    <t>COMP SCI 3014 Computer Graphics</t>
  </si>
  <si>
    <t>COMP SCI 3309 Cybersecurity A Practical Application</t>
  </si>
  <si>
    <t>COMP SCI 3005 Computer Architecture</t>
  </si>
  <si>
    <t>COMP SCI 3007 Artificial Intelligence</t>
  </si>
  <si>
    <t>COMP SCI 3305 Parallel and Distributed Computing</t>
  </si>
  <si>
    <t>COMP SCI 3306 Mining Big Data</t>
  </si>
  <si>
    <t>COMP SCI 3308 Cybersecurity Fundamentals</t>
  </si>
  <si>
    <t>COMP SCI 3315 Computer Vision</t>
  </si>
  <si>
    <t>ENTREP 3015 Entrepreneurial Leadership</t>
  </si>
  <si>
    <t>ENTREP 3017 Driving Decisions: Legal</t>
  </si>
  <si>
    <t>ENTREP 3901 Tech eChallenge</t>
  </si>
  <si>
    <t>COMP SCI 3012 Distributed Systems</t>
  </si>
  <si>
    <t>COMP SCI 3307 Secure Programming</t>
  </si>
  <si>
    <t>COMP SCI 3314 Introduction to Statistical Machine Learning</t>
  </si>
  <si>
    <t>COMP SCI 3316 Evolutionary Computation</t>
  </si>
  <si>
    <t>ELEC ENG 3108 Telecommunications Principles</t>
  </si>
  <si>
    <t>ELEC ENG 4107 Autonomous Systems</t>
  </si>
  <si>
    <t>ENG 3305 Human Factors for Decision Making</t>
  </si>
  <si>
    <t>ENTREP 1006 Opportunity Assessment</t>
  </si>
  <si>
    <t>ENTREP 2051 Prototyping: Possibilities to Product</t>
  </si>
  <si>
    <t>ENTREP 3011 Startup Methodologies</t>
  </si>
  <si>
    <t>ENTREP 3900 eChallenge</t>
  </si>
  <si>
    <t>MECH ENG 3032 Micro-Controller Programming</t>
  </si>
  <si>
    <t>ENTREP 3000 Innovation and Creativity</t>
  </si>
  <si>
    <t>_x000C_</t>
  </si>
  <si>
    <t>COMP SCI 4010 Special Topics in Computer Science A</t>
  </si>
  <si>
    <t>COMP SCI 4012 Special Topics in Computer Science B</t>
  </si>
  <si>
    <t>ENG 4020 Complex Systems Engineering</t>
  </si>
  <si>
    <t>COMP SCI 4407 Advanced Algorithms</t>
  </si>
  <si>
    <t>COMP SCI 4408 Modelling and Analysis of Complex Systems</t>
  </si>
  <si>
    <t>COMP SCI 4409 Search Based Software Engineering</t>
  </si>
  <si>
    <t>COMP SCI 4413 Introduction to Quantum Computing</t>
  </si>
  <si>
    <t>COMP SCI 4417 Applied Natural Language Processing UG</t>
  </si>
  <si>
    <t>COMP SCI 4000 Software Architecture</t>
  </si>
  <si>
    <t>COMP SCI 4094 Distributed Databases and Data Mining</t>
  </si>
  <si>
    <t>COMP SCI 4412 Secure Software Engineering</t>
  </si>
  <si>
    <t>COMP SCI 4416 Applied Machine Learning UG</t>
  </si>
  <si>
    <t>Programming (Matlab and C)</t>
  </si>
  <si>
    <t>Engineering Software as Services |</t>
  </si>
  <si>
    <t>Systems Engineering and Industry Practice</t>
  </si>
  <si>
    <t xml:space="preserve">ELEC ENG </t>
  </si>
  <si>
    <t xml:space="preserve">^ ENG </t>
  </si>
  <si>
    <t xml:space="preserve">ENG </t>
  </si>
  <si>
    <t xml:space="preserve">MATHS </t>
  </si>
  <si>
    <t xml:space="preserve">COMP SCI </t>
  </si>
  <si>
    <t xml:space="preserve">POLIS </t>
  </si>
  <si>
    <t xml:space="preserve">ENTREP </t>
  </si>
  <si>
    <t xml:space="preserve">MECH ENG </t>
  </si>
  <si>
    <t>Software Engineering Research Project B</t>
  </si>
  <si>
    <t>Software Engineering Research Project A</t>
  </si>
  <si>
    <t xml:space="preserve"> Engineering Software as Services II</t>
  </si>
  <si>
    <t>This course develops a basic understanding of the fundamentals and principles of analog circuits and electronic devices in electrical and electronic engineering. It covers the key electrical variables and the application of fundamental circuit laws and theorems to DC/AC resistive circuits; the analysis of RLC circuits including resonance; the principles, construction, analysis and modelling of basic semi-conductor devices; and experimental work involving diodes, transistor amplifiers and op-amps. It includes a communication and professional skills development component.</t>
  </si>
  <si>
    <t>This course introduces students to the range of engineering disciplines and the engineering method of problem-solving, as well as sustainability and other issues associated with the practice of engineering. This introduction is made through a mix of lectures, group-based activities, site visits, and presentations from practising engineers. Since a key attribute of successful professional engineers is the ability to communicate effectively, the course focuses on improving core engineering communication skills. As part of a group students will attempt the Engineers Without Borders Challenge, which is an opportunity to devise engineering solutions to a problem faced by a specific developing community.</t>
  </si>
  <si>
    <t>Introduces the fundamental concepts of procedural programming. Topics include data types, control structures, functions, arrays, files, and the mechanics of running, testing, and debugging. This course covers introductory programming and problem solving in MATLAB and C or Fortran. 
-  Algorithms and problem-solving: Problem-solving strategies; the role of algorithms in the problem-solving process; implementation strategies for algorithms; debugging strategies; the concept and properties of algorithms
-  Fundamental programming constructs: Syntax and semantics of a higher-level language; variables, types, expressions, and assignment; simple I/O; conditional and iterative control structures; functions and parameter passing; structured decomposition
-  Fundamental data structures: Primitive types; arrays; records; strings and string processing
-  Software development methodology: Fundamental design concepts and principles; testing and debugging strategies; test-case design (black box testing and requirements testing); unit testing; programming environments</t>
  </si>
  <si>
    <t>This course is designed as an entry level programming course for students who have prior programming experience. This course introduces the concepts of object-oriented programming to students with a background in the procedural paradigm.
Note: Students who do not have prior programming experience or who are not confident in their programming ability should complete COMP SCI 1101 Introduction to Programming prior to undertaking this course.
The course begins with a brief review of control structures and data types with emphasis on structured data types and array processing. It then moves on to introduce the object-oriented programming paradigm, focusing on the definition and use of classes along with the fundamentals of object-oriented design. Other topics include an overview of programming language principles, simple analysis of algorithms, basic searching and sorting techniques, and an introduction to software engineering issues.
-  Brief review of control structures, functions, and primitive data types
-  Object-oriented programming: Object-oriented design; encapsulation and information-hiding; separation of behavior and implementation; classes, subclasses, and inheritance; polymorphism; class hierarchies
-  Fundamental computing algorithms: simple searching and sorting algorithms (linear and binary search, selection and insertion sort)
-  Fundamentals of event-driven programming
-  Machine level representation of data: Bits, bytes, and words; numeric data representation and number bases; representation of character data
-  Introduction to computer graphics: Using a simple graphics API
-  Memory management
-  Overview of programming languages: History of programming languages; brief survey of programming paradigms
-  Introduction to language translation: Comparison of interpreters and compilers; language translation phases; machine-dependent and machine-independent aspects of translation</t>
  </si>
  <si>
    <t>Builds on the foundation provided by the COMP SCI 1101-1102 sequence to introduce the fundamental concepts of data structures and the algorithms that proceed from them, and aspects of software engineering. Topics include recursion, the underlying philosophy of object-oriented programming, fundamental data structures (including stacks, queues, linked lists, hash tables, and trees), the basics of algorithmic analysis, and an introduction to the principles of language translation.
-  Review of elementary programming concepts
-  Fundamental data structures: Stacks; queues; linked lists
-  Object-oriented programming: Object-oriented design; encapsulation and information hiding; classes; separation of behaviour and implementation; class hierarchies; inheritance; polymorphism
-  Fundamental computing algorithms: O(N log N) sorting algorithms;
-  Recursion: The concept of recursion; recursive mathematical functions; simple recursive procedures; divide-and-conquer strategies; recursive backtracking; implementation of recursion
-  Basic algorithmic analysis: Asymptotic analysis of upper and average complexity bounds; identifying differences among best, average, and worst case behaviours; big "O," little "o," omega, and theta notation; 
-  Algorithmic strategies: Brute-force algorithms; greedy algorithms; divide-and-conquer; backtracking; branch-and-bound; heuristics; pattern matching and string/text algorithms; numerical approximation algorithms
-  Overview of programming languages: Programming paradigms
-  Software engineering: Software validation; testing fundamentals, including test plan creation and test case generation; object-oriented testing
-  Software evolution: Software maintenance; characteristics of maintainable software; reengineering; legacy systems; software reuse</t>
  </si>
  <si>
    <t>"This course, together with MATHS 1011 Mathematics IA, provides an introduction to the basic concepts and techniques of calculus and linear algebra, emphasising their inter-relationships and applications to engineering, the sciences and financial areas; introduces students to the use of computers in mathematics; and develops problem solving skills with both theoretical and practical problems.
Topics covered are: Calculus: Applications of the derivative; functions of two variables; Taylor series; differential equations. Algebra: The real vector space, eigenvalues and eigenvectors, linear transformations and applications of linear algebra."</t>
  </si>
  <si>
    <t>This course, together with MATHS 1012 Mathematics IB, provides an introduction to the basic concepts and techniques of calculus and linear algebra, emphasising their inter-relationships and applications to engineering, the sciences and financial areas; introduces students to the use of computers in mathematics; and develops problem solving skills with both theoretical and practical problems. _x000D_
_x000D_
Topics covered are: Calculus: functions of one variable, differentiation, the definite integral, and techniques of integration. Algebra: Linear equations, matrices, the real vector space determinants, optimisation, eigenvalues and eigenvectors; applications of linear algebra.</t>
  </si>
  <si>
    <t>This course provides a general introduction to software engineering. It introduces concepts such as software processes and agile methods, and essential software development activities, from initial specification through to system maintenance. Formalisms and tools to assist in software development are also presented, including common design patterns and UML notation. There is a focus on software testing, from unit testing to the testing of software releases. Project management and professional software engineering practice will also be covered. Case studies provide practical examples for many of these concepts.</t>
  </si>
  <si>
    <t>This course provides an introduction to the control of engineering systems using microprocessors, sensors and actuators. Within this context it introduces the fundamentals of digital logic, digital arithmetic, programmable logic and computer architecture. Research skills and aspects of professional practice are developed through group-bases assignments.</t>
  </si>
  <si>
    <t>The objectives of this course are to provide software engineering students with the fundamental knowledge and practical understanding of methods, approaches, and tools for requirements of engineering in different software paradigms, deriving and reasoning appropriate description of a desired system. The course will also focus on modeling and analysis knowledge and skills for documenting and evaluating requirements and conceptual design. This course will also focus on team work and communication skills, requirements prioritisation and negotiation, and automated software engineering tools relevant to requirement and modelling phases of software engineering. The course design and delivery will also focus on building a unique identity of software engineering in the students from an early state of their degree program.
The course will be delivered in seminar or workshop styles and a large number of assessment tasks will be project based in order to give the students skills and experience of working in teams of projects work like real world environments.</t>
  </si>
  <si>
    <t>The objective of this course is to teach a diverse number of methods, approaches, and tools for systematically designing and analysing software. The course will focus on approaches for both high-level and low-level design software. The course will also cover the topics related to design attributes metrics and design quality evaluation. The course particularly focuses on creativity in software design and sketching for early design concepts. The course will also cover topics like co-evolution of requirements and design, design fictions, and personas.
The course will be delivered in seminar or workshop style and a large number of assessment tasks will be project based in order to give the students skills and experience of coming up with divergent and unique solutions to the same problems while working in teams on software deign projects.</t>
  </si>
  <si>
    <t>A modern introduction to designing and creating web-based applications.  The course covers client-server architecture, database fundamentals and the principles behind writing software that functions over networks.  Widely used web development languages and environments are compared and will be used by students to implement their own applications.</t>
  </si>
  <si>
    <t>Information storage representation, Memory organisation and hierarchy, Processor fundamentals, assembler programming, assembler operation, subroutine calling mechanisms, linking/loading, Input-output and device controllers requirements for supporting an operating system and device drivers.</t>
  </si>
  <si>
    <t>Program development techniques including basic ideas of correctness and proof; Notions of complexity and analysis; Recursion. Approaches to Problem Solving. Notion of abstract data type, representation of lists, stacks, queues, sets, trees and hash tables. Graphs and Graph Traversal.</t>
  </si>
  <si>
    <t>Introduction to C for C++ programmers. UNIX tools; design philosophy, command line options, combining programs using pipes and I/O redirection. File systems and memory. Profiling tools, binary tools, debuging tools. Basic shell scripting. Build tools. Signal and handling, synchronous and asynchronous I/O. Introduction to threads and concurrency. Timers and their uses.</t>
  </si>
  <si>
    <t>This course develops engineering capabilities pertaining to the design of digital electronic systems. Designs for contemporary implementation technologies are expressed using circuit schematics and a hardware description language. System architecture, microarchitecture and interfacing concepts are developed through an extended case study of a commercial microprocessor. Students undertake an independent research exercise on a question related to the future of digital electronics technology.</t>
  </si>
  <si>
    <t>Selected topics from:Light and the human visual system. Colour. Images, quantisation and sampling. Image manipulations. Raster graphics.  Coordinate systems and transformations. The viewing frustum. The graphics pipeline and toolkits. Clipping and culling. Visibility. Lighting and shadows. Transparency and blending. Texture mapping. Local shading models. Environment mapping techniques. Multi-pass rendering. Shaders. Animation and particles. Level of detail. Scene graphs and implementation efficiency.</t>
  </si>
  <si>
    <t>Fundamentals of computer design; quantifying cost and performance; instruction set architecture; program behaviour and measurement of instruction set use; processor datapaths and control; pipelining, handling pipeline hazards; memory hierarchies and performance; I/O devices, controllers and drivers; I/O and system performance.</t>
  </si>
  <si>
    <t>This is an introductory course on Artificial Intelligence. The topics may include: AI methodology and fundamentals; intelligent agents; search algorithms; game playing; supervised and unsupervised learning; decision tree learning; neural networks; nearest neighbour methods; dimensionality reduction; clustering; kernel machines; support vector machines; uncertainty and probability theory; probabilistic reasoning in AI; Bayesian networks; statistical learning; fuzzy logic. Several assignments will be given to enable the student to gain practical experience in using these techniques.</t>
  </si>
  <si>
    <t>A selection of topics from the following: the challenges faced in constructing parallel and distributed applications, including testing, debugging and performance evaluation. Various implementation techniques, paradigms, architectures and programming languages including: Flynn's taxonomy, MPI, MapReduce, OpenMP, GPGPU, concurrency and multi-threading.</t>
  </si>
  <si>
    <t>The Web and Internet Commerce provide extremely large datasets from which important information can be extracted by data mining. This course will cover practical algorithms for solving key problems in mining of massive datasets. It focuses on parallel algorithmic techniques that are used for large datasets in the area of cloud computing. Furthermore, stream processing algorithms for data streams that arrive constantly, page ranking algorithms for web search, and online advertisement systems are studied in detail.</t>
  </si>
  <si>
    <t>The Tech eChallenge represents one of the tracks under the eChallenge umbrella suite of programs. Whereas the Australian eChallenge (ENTREP 3900) embraces business/entrepreneurial innovation and commercialisation, the Tech eChallenge focuses on technological innovation with the emphasis on product design and the development of a prototype that has market relevance. Receiving instruction and guidance from experienced mentors, underpinned by theory, students develop prototypes that address a market need and then present these to a panel of judges where they receive feedback about their innovations.  Those who complete the Tech eChallenge are able to enter the Australian eChallenge to develop entrepreneurial strategies for commercialising their prototypes and launching entrepreneurial ventures.</t>
  </si>
  <si>
    <t>The purpose of the course is to learn about secure software, including its design, implementation and maintenance. During the course students will be exposed to a selection of topics from the following: performing threat modelling, issues in authentication and authorisation, auditing for security, input sanitising, TOCTOU vulnerabilities, memory management issues, fixing vulnerabilities and patch distribution. The course requires previous programming experience and some understanding of computer systems.</t>
  </si>
  <si>
    <t>Statistical Machine Learning is concerned with algorithms that automatically improve their performance through "learning". For example, computer programs that learn to detect humans in images/video; predict stock markets, and rank web pages. Statistical machine learning has emerged mainly from computer science and artificial intelligence, and has connections to a variety of related subjects including statistics, applied mathematics and pattern analysis. Applications include image and audio signal analysis, data mining, bioinformatics and exploratory data analysis in natural science and engineering. This is an introductory course on statistical machine learning which presents an overview of many fundamental concepts, popular techniques, and algorithms in statistical machine learning. It covers basic topics such as dimensionality reduction, linear classification and regression as well as more recent topics_x000D_
such as ensemble learning/boosting, support vector machines, kernel methods and manifold learning. This course will provide the students the basic ideas and intuition behind modern statistical machine learning methods. After studying this course, students will understand how, why, and when machine learning works on practical problems.</t>
  </si>
  <si>
    <t>History of evolutionary computation; major areas: genetic algorithms, evolution strategies, evolution programming, genetic programming, classifier systems; constraint handling; multi-objective cases; dynamic environments; parallel implementations; coevolutionary systems; parameter control; hybrid approaches; commercial applications.</t>
  </si>
  <si>
    <t>Plain old telephone system; Cellular systems including GSM and IS-95 CDMA; Principles of IP - datagram networks and routing; Principles of ATM; QoS on IP; Audio and voice coding; Voice over IP; GPRS and ADSL - hybrid voice/data network principles; Satellite applications: voice telephony and navigation (GPS).</t>
  </si>
  <si>
    <t>Developing an opportunity assessment programme; Assessing potential success of a number of possible opportunities; Risk analysis of commercialisation of innovation; Assessing technological innovations; Assessing market and financial issues of commercialisation; Constructing and communication of conclusions.</t>
  </si>
  <si>
    <t>Entrepreneurs Challenge (Australian eChallenge) is the development of a comprehensive strategic business proposal for an early stage entrepreneurial venture. It runs in conjunction with the Australian eChallenge program. Students must attend a series of workshops including areas of: Entrepreneurship and the Opportunity; Writing Concept Proposals; How to Write a Business Plan; Intellectual Property; Researching the Market; Finance and Accounting; Social Entrepreneurship; How to Pitch your Idea and Pitch Training. Students are required to develop a concept proposal for feedback before developing a comprehensive Business Plan of their opportunity. Students pitch to panels of potential investors from the local business community. In addition to access to extensive readings, videos, mentors and other materials, students are in the running to win prizes in the Australian eChallenge program while having the course academically recognised towards their degree. The course will be taught by a mix of entrepreneurs, business practitioners and academic staff.  For more details on workshops, process and prizes, go to: www.adelaide.edu.au/echallenge</t>
  </si>
  <si>
    <t>The focus of this course is on the programming and use of micro-controllers in mechatronics applications.  Assuming basic knowledge of the C programming language, the material is presented in a combination of lectures, tutorials and hands-on laboratory sessions.  The build process of micro-controller software is examined in detail thereby providing the language for understanding compiler handbooks, on-line publications and micro-controller datasheets.  The newly developed skills are then applied in a number of practical case studies covering typical mechatronics applications including servo-mechanisms, sensor interfacing, real-time issues and inter-platform communication.  Emphasis will be laid on the confident use of the C programming language using a variety of programming environments.  Fault finding techniques will be introduced, ranging from low-level in-circuit debugging to source-level debugging on simulators and evaluation boards.  Small-group projects and case studies will be used to provide important hands-on experience with micro-controller based projects.</t>
  </si>
  <si>
    <t>Individual and group creativity; barriers to creativity and approaches for overcoming these; methods for generating or recognising ideas, alternatives or possibilities to solve commercial or operational problems; turning creativity into innovation that benefits the customer and the business venture; bringing creativity and innovation into the organisation and building an environment to support these activities; creative scenarios for the future for the organisation.</t>
  </si>
  <si>
    <t>Topics approved by Head of School</t>
  </si>
  <si>
    <t>The development of a sound theoretical understanding of advanced algorithms and practical problem solving skills using them.  Advanced algorithm topics chosen from: Dynamic Programming, Linear Programming, Matching, Max Flow / Min Cut, P and NP, Approximation Algorithms, Randomized Algorithms, Computational Geometry.</t>
  </si>
  <si>
    <t>The following are the main topics to be covered in this course:
Introduction to the fundamentals of software architecture.
Software architecture and quality requirements of a software system.
Fundamental principles and guidelines for software architecture design, architectural styles, patterns and frameworks.
Methods, techniques and tools for describing software architecture and documenting design rationale.
Software architecture design and evaluation processes.
Rationale and architectural knowledge management in software architecting.
Approaches and tools for designing and evaluating software architectures for the state of the art technologies such as cloud-computing and service-operation and mobile computing.
Future challenges and emerging trends in software architecture discipline.</t>
  </si>
  <si>
    <t>Introduction to networks and digital communications with a focus on  Internet protocols:  Application layer architectures (client/server, peer-to-peer) and protocols (HTTP-web, SMTP-mail, etc), Transport  layer operation: (reliable transport, congestion and flow  control, UDP, TCP); Network layer operation - (routing, addressing, IPv4 and  IPv6), Data Link layer operation (error detection/correction, access control, Ethernet, 802.11, PPP),  Layer 2/3  protocols (ATM and MPLS); selected current topics such as: security,  multimedia protocols, Quality of Service, mobility, wireless  networking, emerging protocols, network management</t>
  </si>
  <si>
    <t>The objectives of this course are to provide students with the knowledge and skills required for engineering Software as a Service, SaaS. Students will use practices such as Scrum, continuous deployment and Behaviour Driven Development to build SaaS applications. The course will use technologies such as Ruby on Rails, GitHub, Cucumber and RSpec to aid development. This course will cover both the theoretical concepts and practical implementation details required to engineer SaaS in Cloud based web applications. There will be a strong focus on collaborative coding and team projects.</t>
  </si>
  <si>
    <t>The objectives of this course are to enable students to advance and apply the knowledge, understanding, and skills for engineering software as services acquired by successfully completing Engineering Software as Services (ESS) I. The students will be exposed to more advanced topics and complex problems to be solved using state-of-the-art software development methods (such as Agile methods, Lean approaches, and DevOps) and technologies (Ruby on Rails, and Cloud Computing). This course will put more emphasis on challenging project work that will require students to learn and apply more advanced concepts, implementation technologies and techniques in developing cloud-enabled software services to be deployed and operated on private, public, or hybrid Cloud platforms._x000D_
The course will be a 3 Unit one semester course offered in the second semester of third year of the BE(SE) degree program.</t>
  </si>
  <si>
    <t>OS purposes: resource management and the extended virtual computer; historical development. Processes: critical sections and mutual exclusion, semaphores, monitors, classical problems, deadlock; process scheduling. Input and Output: hardware and software control. 
Memory management: multi-programming; swapping; virtual memory, paging and symbolic segmentation; File System: operations, implementation, performance. Operating System Security and Protection mechanisms:
protection domains, access lists, capability systems, principle of minimum privilege, security threats and attacks, encryption, and authentication</t>
  </si>
  <si>
    <t>Over the last 40 years, researchers in artificial intelligence have endeavoured to develop computers with the capacity to "see" the world around them. This course aims to convey the nature of some of the fundamental problems in vision, and to explain a variety of techniques used to overcome them. Vision is a rapidly evolving area of computer science, and new and emerging approaches to these problems are discussed along with more "classical" techniques. Various vision problems are considered, including: feature detection in images, e.g. edge detection, and the accumulation of edge data to form lines; recovery of 3D shape from images, e.g. the use of a stereo image pair to derive 3D surface information; forming image mosaics; video surveillance techniques, e.g. tracking objects in video; motion detection in video images, e.g. counting number of moving objects in a video; recognising and classifying objects in images, e.g. searching a video for a particular object. Several assignments will be given to enable the student to gain practical experience in tackling some of these problems.</t>
  </si>
  <si>
    <t>This course is a guided study of software process grounded by practical personal experience. All software engineering is based on one or more processes that guide how software is developed with particular time, cost or quality goals. Process improvement aims to learn from current practice and objectively assess potential improvements. This will be explored by practicing a simplified form of the Personal Software Process and studying a number of process related topics drawn from: the goal question metric paradigm; appropriate automation; configuration management; project tracking and control; quality assurance; cost of quality; continuous integration; DevOps; software distribution; Infrastructure, Platform and Software as a Service; leveraging social media and the internet.</t>
  </si>
  <si>
    <t>This course will prepare students for advanced research by examining how to plan, conduct and report on empirical investigations. The course will cover techniques applicable to each of the steps of a research project, including formulating research questions, theory building, data analysis (using both qualitative and quantitative methods), building evidence, assessing validity, and publishing. It will particularly focus on research involving software, developing statistical tools to measure software performance and the ways in which people interact with software tools.</t>
  </si>
  <si>
    <t>Final year research project, jointly supervised by software engineering and computer science academics with external industry involvement. The research topic will be selected from CS staff research interests, while the area of application will be negotiated with industry partners. Students will be expected to learn and demonstrate the application of SE principles to conduct research for industry based clients outside the school.
The project will provide a pathway to enrolment in a higher degree by research.</t>
  </si>
  <si>
    <t>Event driven paradigm: Finite State Automata, their behaviour and implementation. Correspondence with regular expressions. Examples of embedded systems. Introduction to interconnected state machines, Petri Nets, and concurrency. Concepts of state-space and relationship to testing. Push-down automata and applications to parsing. Building Graphical User Interfaces: model view controller paradigm. Building GUIs using modern APIs. Ease of use and human-computer interaction issues.</t>
  </si>
  <si>
    <t>Restriction_YN</t>
  </si>
  <si>
    <t>Pre-Requisite_YN</t>
  </si>
  <si>
    <t>Pre-Requisite</t>
  </si>
  <si>
    <t>Co-Requisite_YN</t>
  </si>
  <si>
    <t>Co-Requisite</t>
  </si>
  <si>
    <t>Assumed_Knowl_YN</t>
  </si>
  <si>
    <t>Assumed_Knowl</t>
  </si>
  <si>
    <t>Y</t>
  </si>
  <si>
    <t>N</t>
  </si>
  <si>
    <t>One of COMP SCI 1007, COMP SCI 1009, COMP SCI 1102, COMP SCI 1202 or COMP SCI 2202</t>
  </si>
  <si>
    <t>MATHS1012 or MATHS 1008</t>
  </si>
  <si>
    <t>One of COMP SCI 1007, COMP SCI 1009, COMP SCI 1103, COMP SCI 1203, COMP SCI 2103 or COMP SCI 2202</t>
  </si>
  <si>
    <t>COMP SCI 2000</t>
  </si>
  <si>
    <t>COMP SCI 2004</t>
  </si>
  <si>
    <t>MATHS 1011</t>
  </si>
  <si>
    <t>At least a C- in both SACE Stage 2 Mathematical Studies and SACE Stage 2 Specialist Mathematics; or a 3 in International Baccalaureate Mathematics HL; or MATHS 1013</t>
  </si>
  <si>
    <t>At least B in both SACE Stage 2 Mathematical Studies and Specialist Mathematics. Students who have not achieved this standard are strongly advised to take MATHS 1013 Mathematics IM before attempting this course.</t>
  </si>
  <si>
    <t>Available to BE(Mechatronic), BE(Mechanical &amp; Automotive) &amp; associated double degree students only</t>
  </si>
  <si>
    <t>C programming e.g. MECH ENG 1103</t>
  </si>
  <si>
    <t>one of COMP SCI 1009, COMP SCI 1007, COMP SCI 1102, COMP SCI 1202, or COMP SCI 2202</t>
  </si>
  <si>
    <t>COMP SCI 2006</t>
  </si>
  <si>
    <t>MATHS 1012 &amp; COMP SCI 2005</t>
  </si>
  <si>
    <t>ELEC ENG 1009, ELEC ENG 1010, ELEC ENG 2008</t>
  </si>
  <si>
    <t>ELEC ENG 2007</t>
  </si>
  <si>
    <t>Available to B Eng (Software Engineering) and other non-Engineering degree students only</t>
  </si>
  <si>
    <t>COMP SCI 1009, COMP SCI 1102 or COMP SCI 1202</t>
  </si>
  <si>
    <t>SACE Stage 2 Mathematical Studies or equivalent</t>
  </si>
  <si>
    <t>COMP SCI 1101</t>
  </si>
  <si>
    <t>COMP SCI 2201</t>
  </si>
  <si>
    <t>Basic probability theory and linear algebra</t>
  </si>
  <si>
    <t>Core course in Bachelor of Engineering (Honours) - Flexible Entry program</t>
  </si>
  <si>
    <t>Available to BESE students only</t>
  </si>
  <si>
    <t>COMP SCI 1103</t>
  </si>
  <si>
    <t>Available to BE(Software) students only</t>
  </si>
  <si>
    <t>COMP SCI 3303</t>
  </si>
  <si>
    <t>Available to BE (Software) students only</t>
  </si>
  <si>
    <t>Introduction to Software Engineering</t>
  </si>
  <si>
    <t>One of COMP SCI 1007, COMP SCI 1009, COMP SCI 1103, COMP SCI 1203, COMP SCI 2103, or COMP SCI 2202</t>
  </si>
  <si>
    <t>COMP SCI 1101 or COMP SCI 1201 should be completed prior to or concurrently with COMP SCI 1106</t>
  </si>
  <si>
    <t>At least 2 years full time undergraduate study</t>
  </si>
  <si>
    <t>COMP SCI 1101 or equivalent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</si>
</sst>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4"/>
      <color rgb="FF454545"/>
      <name val="Courier New"/>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0" fillId="2" borderId="0" xfId="0" applyFill="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A787C-9516-6943-B5C9-D8E97E9CFCFC}">
  <dimension ref="A1:Q96"/>
  <sheetViews>
    <sheetView tabSelected="1" zoomScale="65" zoomScaleNormal="150" workbookViewId="0">
      <selection activeCell="C6" sqref="C6"/>
    </sheetView>
  </sheetViews>
  <sheetFormatPr baseColWidth="10" defaultRowHeight="16" x14ac:dyDescent="0.2"/>
  <cols>
    <col min="3" max="3" width="14.33203125" bestFit="1" customWidth="1"/>
    <col min="4" max="4" width="10.6640625" bestFit="1" customWidth="1"/>
    <col min="5" max="5" width="51.5" customWidth="1"/>
    <col min="6" max="6" width="19.1640625" hidden="1" customWidth="1"/>
    <col min="7" max="7" width="13.33203125" bestFit="1" customWidth="1"/>
    <col min="8" max="8" width="42.1640625" customWidth="1"/>
    <col min="9" max="9" width="15.5" customWidth="1"/>
    <col min="10" max="10" width="41" customWidth="1"/>
    <col min="11" max="11" width="14.83203125" bestFit="1" customWidth="1"/>
    <col min="12" max="12" width="24.1640625" customWidth="1"/>
    <col min="13" max="13" width="18.1640625" bestFit="1" customWidth="1"/>
    <col min="14" max="14" width="24.1640625" customWidth="1"/>
    <col min="15" max="15" width="0" hidden="1" customWidth="1"/>
    <col min="16" max="16" width="79.1640625" hidden="1" customWidth="1"/>
    <col min="17" max="17" width="255.6640625" customWidth="1"/>
  </cols>
  <sheetData>
    <row r="1" spans="1:17" x14ac:dyDescent="0.2">
      <c r="A1" t="s">
        <v>6</v>
      </c>
      <c r="B1" t="s">
        <v>0</v>
      </c>
      <c r="C1" t="s">
        <v>2</v>
      </c>
      <c r="D1" t="s">
        <v>4</v>
      </c>
      <c r="E1" t="s">
        <v>1</v>
      </c>
      <c r="F1" t="s">
        <v>1</v>
      </c>
      <c r="G1" t="s">
        <v>125</v>
      </c>
      <c r="H1" t="s">
        <v>5</v>
      </c>
      <c r="I1" t="s">
        <v>126</v>
      </c>
      <c r="J1" t="s">
        <v>127</v>
      </c>
      <c r="K1" t="s">
        <v>128</v>
      </c>
      <c r="L1" t="s">
        <v>129</v>
      </c>
      <c r="M1" t="s">
        <v>130</v>
      </c>
      <c r="N1" t="s">
        <v>131</v>
      </c>
      <c r="Q1" t="s">
        <v>3</v>
      </c>
    </row>
    <row r="2" spans="1:17" ht="19" x14ac:dyDescent="0.25">
      <c r="A2" s="4">
        <v>2</v>
      </c>
      <c r="B2">
        <v>108960</v>
      </c>
      <c r="C2" s="1" t="s">
        <v>76</v>
      </c>
      <c r="D2">
        <v>2207</v>
      </c>
      <c r="E2" t="str">
        <f>RIGHT(F2,LEN(F2)-13)</f>
        <v xml:space="preserve"> Web &amp; Database Computing</v>
      </c>
      <c r="F2" t="s">
        <v>22</v>
      </c>
      <c r="G2" t="s">
        <v>133</v>
      </c>
      <c r="I2" t="s">
        <v>133</v>
      </c>
      <c r="K2" t="s">
        <v>133</v>
      </c>
      <c r="M2" t="s">
        <v>132</v>
      </c>
      <c r="N2" t="s">
        <v>165</v>
      </c>
      <c r="O2" s="1" cm="1">
        <f t="array" ref="O2">MIN(SEARCH({0,1,2,3,4,5,6,7,8,9},F2&amp;"0123456789"))</f>
        <v>10</v>
      </c>
      <c r="Q2" t="s">
        <v>94</v>
      </c>
    </row>
    <row r="3" spans="1:17" ht="19" x14ac:dyDescent="0.25">
      <c r="A3">
        <v>1</v>
      </c>
      <c r="B3">
        <v>108956</v>
      </c>
      <c r="C3" s="1" t="s">
        <v>76</v>
      </c>
      <c r="D3">
        <v>3306</v>
      </c>
      <c r="E3" t="str">
        <f>RIGHT(F3,LEN(F3)-13)</f>
        <v xml:space="preserve"> Mining Big Data</v>
      </c>
      <c r="F3" t="s">
        <v>37</v>
      </c>
      <c r="G3" t="s">
        <v>133</v>
      </c>
      <c r="I3" t="s">
        <v>132</v>
      </c>
      <c r="J3" t="s">
        <v>153</v>
      </c>
      <c r="K3" t="s">
        <v>133</v>
      </c>
      <c r="M3" t="s">
        <v>133</v>
      </c>
      <c r="O3" s="1" cm="1">
        <f t="array" ref="O3">MIN(SEARCH({0,1,2,3,4,5,6,7,8,9},F3&amp;"0123456789"))</f>
        <v>10</v>
      </c>
      <c r="Q3" t="s">
        <v>103</v>
      </c>
    </row>
    <row r="4" spans="1:17" ht="36" customHeight="1" x14ac:dyDescent="0.25">
      <c r="A4">
        <v>1</v>
      </c>
      <c r="B4">
        <v>108572</v>
      </c>
      <c r="C4" s="1" t="s">
        <v>78</v>
      </c>
      <c r="D4">
        <v>3900</v>
      </c>
      <c r="E4" t="str">
        <f>RIGHT(F4,LEN(F4)-11)</f>
        <v xml:space="preserve"> eChallenge</v>
      </c>
      <c r="F4" t="s">
        <v>53</v>
      </c>
      <c r="G4" t="s">
        <v>133</v>
      </c>
      <c r="I4" t="s">
        <v>133</v>
      </c>
      <c r="K4" t="s">
        <v>133</v>
      </c>
      <c r="M4" t="s">
        <v>133</v>
      </c>
      <c r="O4" s="1" cm="1">
        <f t="array" ref="O4">MIN(SEARCH({0,1,2,3,4,5,6,7,8,9},F4&amp;"0123456789"))</f>
        <v>8</v>
      </c>
      <c r="Q4" t="s">
        <v>110</v>
      </c>
    </row>
    <row r="5" spans="1:17" ht="19" x14ac:dyDescent="0.25">
      <c r="A5" s="4">
        <v>2</v>
      </c>
      <c r="B5">
        <v>108529</v>
      </c>
      <c r="C5" s="1" t="s">
        <v>78</v>
      </c>
      <c r="D5">
        <v>3000</v>
      </c>
      <c r="E5" t="str">
        <f>RIGHT(F5,LEN(F5)-13)</f>
        <v>nnovation and Creativity</v>
      </c>
      <c r="F5" t="s">
        <v>55</v>
      </c>
      <c r="G5" t="s">
        <v>133</v>
      </c>
      <c r="I5" t="s">
        <v>132</v>
      </c>
      <c r="J5" t="s">
        <v>164</v>
      </c>
      <c r="K5" t="s">
        <v>133</v>
      </c>
      <c r="M5" t="s">
        <v>133</v>
      </c>
      <c r="O5" s="1" cm="1">
        <f t="array" ref="O5">MIN(SEARCH({0,1,2,3,4,5,6,7,8,9},F5&amp;"0123456789"))</f>
        <v>8</v>
      </c>
      <c r="Q5" t="s">
        <v>112</v>
      </c>
    </row>
    <row r="6" spans="1:17" ht="56" customHeight="1" x14ac:dyDescent="0.25">
      <c r="A6" s="4">
        <v>2</v>
      </c>
      <c r="B6">
        <v>108528</v>
      </c>
      <c r="C6" s="1" t="s">
        <v>78</v>
      </c>
      <c r="D6">
        <v>1006</v>
      </c>
      <c r="E6" t="str">
        <f>RIGHT(F6,LEN(F6)-11)</f>
        <v xml:space="preserve"> Opportunity Assessment</v>
      </c>
      <c r="F6" t="s">
        <v>50</v>
      </c>
      <c r="G6" t="s">
        <v>133</v>
      </c>
      <c r="I6" t="s">
        <v>133</v>
      </c>
      <c r="K6" t="s">
        <v>133</v>
      </c>
      <c r="M6" t="s">
        <v>133</v>
      </c>
      <c r="O6" s="1" cm="1">
        <f t="array" ref="O6">MIN(SEARCH({0,1,2,3,4,5,6,7,8,9},F6&amp;"0123456789"))</f>
        <v>8</v>
      </c>
      <c r="Q6" t="s">
        <v>109</v>
      </c>
    </row>
    <row r="7" spans="1:17" ht="19" x14ac:dyDescent="0.25">
      <c r="A7" s="4">
        <v>2</v>
      </c>
      <c r="B7">
        <v>108492</v>
      </c>
      <c r="C7" s="1" t="s">
        <v>78</v>
      </c>
      <c r="D7">
        <v>3901</v>
      </c>
      <c r="E7" t="str">
        <f>RIGHT(F7,LEN(F7)-11)</f>
        <v xml:space="preserve"> Tech eChallenge</v>
      </c>
      <c r="F7" t="s">
        <v>42</v>
      </c>
      <c r="G7" t="s">
        <v>133</v>
      </c>
      <c r="I7" t="s">
        <v>133</v>
      </c>
      <c r="K7" t="s">
        <v>133</v>
      </c>
      <c r="M7" t="s">
        <v>133</v>
      </c>
      <c r="O7" s="1" cm="1">
        <f t="array" ref="O7">MIN(SEARCH({0,1,2,3,4,5,6,7,8,9},F7&amp;"0123456789"))</f>
        <v>8</v>
      </c>
      <c r="Q7" t="s">
        <v>104</v>
      </c>
    </row>
    <row r="8" spans="1:17" ht="19" x14ac:dyDescent="0.25">
      <c r="A8">
        <v>1</v>
      </c>
      <c r="B8">
        <v>108366</v>
      </c>
      <c r="C8" s="1" t="s">
        <v>76</v>
      </c>
      <c r="D8">
        <v>1106</v>
      </c>
      <c r="E8" t="str">
        <f>RIGHT(F8,LEN(F8)-13)</f>
        <v xml:space="preserve"> Introduction to Software Engineering</v>
      </c>
      <c r="F8" t="s">
        <v>17</v>
      </c>
      <c r="G8" t="s">
        <v>133</v>
      </c>
      <c r="I8" t="s">
        <v>133</v>
      </c>
      <c r="K8" t="s">
        <v>132</v>
      </c>
      <c r="L8" t="s">
        <v>163</v>
      </c>
      <c r="M8" t="s">
        <v>133</v>
      </c>
      <c r="O8" s="1" cm="1">
        <f t="array" ref="O8">MIN(SEARCH({0,1,2,3,4,5,6,7,8,9},F8&amp;"0123456789"))</f>
        <v>10</v>
      </c>
      <c r="P8">
        <v>51</v>
      </c>
      <c r="Q8" t="s">
        <v>90</v>
      </c>
    </row>
    <row r="9" spans="1:17" ht="19" x14ac:dyDescent="0.25">
      <c r="A9">
        <v>1</v>
      </c>
      <c r="B9">
        <v>108291</v>
      </c>
      <c r="C9" s="1" t="s">
        <v>76</v>
      </c>
      <c r="D9">
        <v>3307</v>
      </c>
      <c r="E9" t="str">
        <f>RIGHT(F9,LEN(F9)-13)</f>
        <v xml:space="preserve"> Secure Programming</v>
      </c>
      <c r="F9" t="s">
        <v>44</v>
      </c>
      <c r="G9" t="s">
        <v>133</v>
      </c>
      <c r="I9" t="s">
        <v>132</v>
      </c>
      <c r="J9" t="s">
        <v>136</v>
      </c>
      <c r="K9" t="s">
        <v>133</v>
      </c>
      <c r="M9" t="s">
        <v>132</v>
      </c>
      <c r="N9" t="s">
        <v>137</v>
      </c>
      <c r="O9" s="1" cm="1">
        <f t="array" ref="O9">MIN(SEARCH({0,1,2,3,4,5,6,7,8,9},F9&amp;"0123456789"))</f>
        <v>10</v>
      </c>
      <c r="Q9" t="s">
        <v>105</v>
      </c>
    </row>
    <row r="10" spans="1:17" ht="18" customHeight="1" x14ac:dyDescent="0.25">
      <c r="A10" s="4">
        <v>2</v>
      </c>
      <c r="B10">
        <v>108289</v>
      </c>
      <c r="C10" s="1" t="s">
        <v>76</v>
      </c>
      <c r="D10">
        <v>4405</v>
      </c>
      <c r="E10" t="s">
        <v>7</v>
      </c>
      <c r="F10" t="s">
        <v>7</v>
      </c>
      <c r="G10" t="s">
        <v>133</v>
      </c>
      <c r="I10" t="s">
        <v>133</v>
      </c>
      <c r="K10" t="s">
        <v>133</v>
      </c>
      <c r="M10" t="s">
        <v>133</v>
      </c>
      <c r="O10" s="1" cm="1">
        <f t="array" ref="O10">MIN(SEARCH({0,1,2,3,4,5,6,7,8,9},F10&amp;"0123456789"))</f>
        <v>62</v>
      </c>
      <c r="Q10" t="s">
        <v>122</v>
      </c>
    </row>
    <row r="11" spans="1:17" ht="52" x14ac:dyDescent="0.25">
      <c r="A11" s="4">
        <v>2</v>
      </c>
      <c r="B11">
        <v>108288</v>
      </c>
      <c r="C11" s="1" t="s">
        <v>76</v>
      </c>
      <c r="D11">
        <v>4414</v>
      </c>
      <c r="E11" t="s">
        <v>81</v>
      </c>
      <c r="F11" t="s">
        <v>81</v>
      </c>
      <c r="G11" t="s">
        <v>133</v>
      </c>
      <c r="I11" t="s">
        <v>132</v>
      </c>
      <c r="J11" t="s">
        <v>162</v>
      </c>
      <c r="K11" t="s">
        <v>133</v>
      </c>
      <c r="M11" t="s">
        <v>132</v>
      </c>
      <c r="N11" t="s">
        <v>137</v>
      </c>
      <c r="O11" s="1" cm="1">
        <f t="array" ref="O11">MIN(SEARCH({0,1,2,3,4,5,6,7,8,9},F11&amp;"0123456789"))</f>
        <v>40</v>
      </c>
      <c r="Q11" s="2" t="s">
        <v>123</v>
      </c>
    </row>
    <row r="12" spans="1:17" ht="52" x14ac:dyDescent="0.25">
      <c r="A12">
        <v>1</v>
      </c>
      <c r="B12">
        <v>108288</v>
      </c>
      <c r="C12" s="1" t="s">
        <v>76</v>
      </c>
      <c r="D12">
        <v>4414</v>
      </c>
      <c r="E12" t="s">
        <v>80</v>
      </c>
      <c r="F12" t="s">
        <v>80</v>
      </c>
      <c r="G12" t="s">
        <v>132</v>
      </c>
      <c r="H12" t="s">
        <v>158</v>
      </c>
      <c r="I12" t="s">
        <v>133</v>
      </c>
      <c r="K12" t="s">
        <v>133</v>
      </c>
      <c r="M12" t="s">
        <v>132</v>
      </c>
      <c r="N12" t="s">
        <v>161</v>
      </c>
      <c r="O12" s="1" cm="1">
        <f t="array" ref="O12">MIN(SEARCH({0,1,2,3,4,5,6,7,8,9},F12&amp;"0123456789"))</f>
        <v>40</v>
      </c>
      <c r="Q12" s="2" t="s">
        <v>123</v>
      </c>
    </row>
    <row r="13" spans="1:17" ht="19" x14ac:dyDescent="0.25">
      <c r="A13" s="4">
        <v>2</v>
      </c>
      <c r="B13">
        <v>108286</v>
      </c>
      <c r="C13" s="1" t="s">
        <v>76</v>
      </c>
      <c r="D13">
        <v>3305</v>
      </c>
      <c r="E13" t="str">
        <f>RIGHT(F13,LEN(F13)-13)</f>
        <v xml:space="preserve"> Parallel and Distributed Computing</v>
      </c>
      <c r="F13" t="s">
        <v>36</v>
      </c>
      <c r="G13" t="s">
        <v>132</v>
      </c>
      <c r="H13" t="s">
        <v>160</v>
      </c>
      <c r="I13" t="s">
        <v>133</v>
      </c>
      <c r="K13" t="s">
        <v>133</v>
      </c>
      <c r="M13" t="s">
        <v>132</v>
      </c>
      <c r="N13" t="s">
        <v>161</v>
      </c>
      <c r="O13" s="1" cm="1">
        <f t="array" ref="O13">MIN(SEARCH({0,1,2,3,4,5,6,7,8,9},F13&amp;"0123456789"))</f>
        <v>10</v>
      </c>
      <c r="Q13" t="s">
        <v>102</v>
      </c>
    </row>
    <row r="14" spans="1:17" ht="52" x14ac:dyDescent="0.25">
      <c r="A14">
        <v>1</v>
      </c>
      <c r="B14">
        <v>108285</v>
      </c>
      <c r="C14" s="1" t="s">
        <v>76</v>
      </c>
      <c r="D14">
        <v>2206</v>
      </c>
      <c r="E14" t="str">
        <f>RIGHT(F14,LEN(F14)-13)</f>
        <v xml:space="preserve"> Software Engineering Workshop II</v>
      </c>
      <c r="F14" t="s">
        <v>25</v>
      </c>
      <c r="G14" t="s">
        <v>133</v>
      </c>
      <c r="I14" t="s">
        <v>133</v>
      </c>
      <c r="K14" t="s">
        <v>133</v>
      </c>
      <c r="M14" t="s">
        <v>133</v>
      </c>
      <c r="O14" s="1" cm="1">
        <f t="array" ref="O14">MIN(SEARCH({0,1,2,3,4,5,6,7,8,9},F14&amp;"0123456789"))</f>
        <v>10</v>
      </c>
      <c r="Q14" s="2" t="s">
        <v>93</v>
      </c>
    </row>
    <row r="15" spans="1:17" ht="69" x14ac:dyDescent="0.25">
      <c r="A15">
        <v>1</v>
      </c>
      <c r="B15">
        <v>108284</v>
      </c>
      <c r="C15" s="1" t="s">
        <v>76</v>
      </c>
      <c r="D15">
        <v>2205</v>
      </c>
      <c r="E15" t="str">
        <f>RIGHT(F15,LEN(F15)-13)</f>
        <v xml:space="preserve"> Software Engineering Workshop |</v>
      </c>
      <c r="F15" t="s">
        <v>21</v>
      </c>
      <c r="G15" t="s">
        <v>133</v>
      </c>
      <c r="I15" t="s">
        <v>133</v>
      </c>
      <c r="K15" t="s">
        <v>133</v>
      </c>
      <c r="M15" t="s">
        <v>133</v>
      </c>
      <c r="O15" s="1" cm="1">
        <f t="array" ref="O15">MIN(SEARCH({0,1,2,3,4,5,6,7,8,9},F15&amp;"0123456789"))</f>
        <v>10</v>
      </c>
      <c r="Q15" s="2" t="s">
        <v>92</v>
      </c>
    </row>
    <row r="16" spans="1:17" ht="19" x14ac:dyDescent="0.25">
      <c r="A16">
        <v>1</v>
      </c>
      <c r="B16">
        <v>108280</v>
      </c>
      <c r="C16" s="1" t="s">
        <v>72</v>
      </c>
      <c r="D16">
        <v>1102</v>
      </c>
      <c r="E16" t="str">
        <f>RIGHT(F16,LEN(F16)-13)</f>
        <v xml:space="preserve"> Digital Electronics</v>
      </c>
      <c r="F16" t="s">
        <v>18</v>
      </c>
      <c r="G16" t="s">
        <v>132</v>
      </c>
      <c r="H16" t="s">
        <v>158</v>
      </c>
      <c r="I16" t="s">
        <v>132</v>
      </c>
      <c r="J16" t="s">
        <v>159</v>
      </c>
      <c r="K16" t="s">
        <v>133</v>
      </c>
      <c r="M16" t="s">
        <v>133</v>
      </c>
      <c r="O16" s="1" cm="1">
        <f t="array" ref="O16">MIN(SEARCH({0,1,2,3,4,5,6,7,8,9},F16&amp;"0123456789"))</f>
        <v>10</v>
      </c>
      <c r="P16">
        <v>50</v>
      </c>
      <c r="Q16" t="s">
        <v>91</v>
      </c>
    </row>
    <row r="17" spans="1:17" ht="19" x14ac:dyDescent="0.25">
      <c r="A17">
        <v>1</v>
      </c>
      <c r="B17">
        <v>108277</v>
      </c>
      <c r="C17" s="1" t="s">
        <v>72</v>
      </c>
      <c r="D17">
        <v>1100</v>
      </c>
      <c r="E17" t="s">
        <v>8</v>
      </c>
      <c r="F17" t="s">
        <v>8</v>
      </c>
      <c r="G17" t="s">
        <v>132</v>
      </c>
      <c r="H17" t="s">
        <v>156</v>
      </c>
      <c r="I17" t="s">
        <v>132</v>
      </c>
      <c r="J17" t="s">
        <v>157</v>
      </c>
      <c r="K17" t="s">
        <v>133</v>
      </c>
      <c r="M17" t="s">
        <v>133</v>
      </c>
      <c r="O17" s="1" cm="1">
        <f t="array" ref="O17">MIN(SEARCH({0,1,2,3,4,5,6,7,8,9},F17&amp;"0123456789"))</f>
        <v>19</v>
      </c>
      <c r="Q17" t="s">
        <v>83</v>
      </c>
    </row>
    <row r="18" spans="1:17" ht="69" x14ac:dyDescent="0.25">
      <c r="A18">
        <v>1</v>
      </c>
      <c r="B18">
        <v>107927</v>
      </c>
      <c r="C18" s="1" t="s">
        <v>76</v>
      </c>
      <c r="D18">
        <v>3304</v>
      </c>
      <c r="E18" t="s">
        <v>82</v>
      </c>
      <c r="F18" t="s">
        <v>82</v>
      </c>
      <c r="G18" t="s">
        <v>132</v>
      </c>
      <c r="H18" t="s">
        <v>155</v>
      </c>
      <c r="I18" t="s">
        <v>133</v>
      </c>
      <c r="K18" t="s">
        <v>133</v>
      </c>
      <c r="M18" t="s">
        <v>133</v>
      </c>
      <c r="O18" s="1" cm="1">
        <f t="array" ref="O18">MIN(SEARCH({0,1,2,3,4,5,6,7,8,9},F18&amp;"0123456789"))</f>
        <v>37</v>
      </c>
      <c r="Q18" s="2" t="s">
        <v>118</v>
      </c>
    </row>
    <row r="19" spans="1:17" ht="19" x14ac:dyDescent="0.25">
      <c r="A19">
        <v>1</v>
      </c>
      <c r="B19">
        <v>107926</v>
      </c>
      <c r="C19" s="1" t="s">
        <v>76</v>
      </c>
      <c r="D19">
        <v>3303</v>
      </c>
      <c r="E19" t="s">
        <v>70</v>
      </c>
      <c r="F19" t="s">
        <v>70</v>
      </c>
      <c r="G19" t="s">
        <v>133</v>
      </c>
      <c r="I19" t="s">
        <v>133</v>
      </c>
      <c r="K19" t="s">
        <v>133</v>
      </c>
      <c r="M19" t="s">
        <v>133</v>
      </c>
      <c r="O19" s="1" cm="1">
        <f t="array" ref="O19">MIN(SEARCH({0,1,2,3,4,5,6,7,8,9},F19&amp;"0123456789"))</f>
        <v>35</v>
      </c>
      <c r="Q19" t="s">
        <v>117</v>
      </c>
    </row>
    <row r="20" spans="1:17" ht="19" x14ac:dyDescent="0.25">
      <c r="A20" s="4">
        <v>2</v>
      </c>
      <c r="B20">
        <v>107808</v>
      </c>
      <c r="C20" s="1" t="s">
        <v>73</v>
      </c>
      <c r="D20">
        <v>1001</v>
      </c>
      <c r="E20" t="s">
        <v>9</v>
      </c>
      <c r="F20" t="s">
        <v>9</v>
      </c>
      <c r="G20" t="s">
        <v>133</v>
      </c>
      <c r="I20" t="s">
        <v>133</v>
      </c>
      <c r="K20" t="s">
        <v>133</v>
      </c>
      <c r="M20" t="s">
        <v>133</v>
      </c>
      <c r="O20" s="1" cm="1">
        <f t="array" ref="O20">MIN(SEARCH({0,1,2,3,4,5,6,7,8,9},F20&amp;"0123456789"))</f>
        <v>28</v>
      </c>
      <c r="Q20" t="s">
        <v>84</v>
      </c>
    </row>
    <row r="21" spans="1:17" ht="19" x14ac:dyDescent="0.25">
      <c r="A21">
        <v>1</v>
      </c>
      <c r="B21">
        <v>107457</v>
      </c>
      <c r="C21" s="1" t="s">
        <v>76</v>
      </c>
      <c r="D21">
        <v>4012</v>
      </c>
      <c r="E21" t="str">
        <f t="shared" ref="E21:E26" si="0">RIGHT(F21,LEN(F21)-13)</f>
        <v xml:space="preserve"> Special Topics in Computer Science B</v>
      </c>
      <c r="F21" t="s">
        <v>58</v>
      </c>
      <c r="G21" t="s">
        <v>133</v>
      </c>
      <c r="I21" t="s">
        <v>132</v>
      </c>
      <c r="J21" t="s">
        <v>153</v>
      </c>
      <c r="K21" t="s">
        <v>133</v>
      </c>
      <c r="M21" t="s">
        <v>132</v>
      </c>
      <c r="N21" t="s">
        <v>154</v>
      </c>
      <c r="O21" s="1" cm="1">
        <f t="array" ref="O21">MIN(SEARCH({0,1,2,3,4,5,6,7,8,9},F21&amp;"0123456789"))</f>
        <v>10</v>
      </c>
      <c r="Q21" t="s">
        <v>113</v>
      </c>
    </row>
    <row r="22" spans="1:17" ht="19" x14ac:dyDescent="0.25">
      <c r="A22" s="4">
        <v>2</v>
      </c>
      <c r="B22">
        <v>107455</v>
      </c>
      <c r="C22" s="1" t="s">
        <v>76</v>
      </c>
      <c r="D22">
        <v>4010</v>
      </c>
      <c r="E22" t="str">
        <f t="shared" si="0"/>
        <v xml:space="preserve"> Special Topics in Computer Science A</v>
      </c>
      <c r="F22" t="s">
        <v>57</v>
      </c>
      <c r="G22" t="s">
        <v>133</v>
      </c>
      <c r="I22" t="s">
        <v>132</v>
      </c>
      <c r="J22" t="s">
        <v>153</v>
      </c>
      <c r="K22" t="s">
        <v>133</v>
      </c>
      <c r="M22" t="s">
        <v>133</v>
      </c>
      <c r="O22" s="1" cm="1">
        <f t="array" ref="O22">MIN(SEARCH({0,1,2,3,4,5,6,7,8,9},F22&amp;"0123456789"))</f>
        <v>10</v>
      </c>
      <c r="Q22" t="s">
        <v>113</v>
      </c>
    </row>
    <row r="23" spans="1:17" ht="103" x14ac:dyDescent="0.25">
      <c r="A23">
        <v>1</v>
      </c>
      <c r="B23">
        <v>106989</v>
      </c>
      <c r="C23" s="1" t="s">
        <v>76</v>
      </c>
      <c r="D23">
        <v>3314</v>
      </c>
      <c r="E23" t="str">
        <f t="shared" si="0"/>
        <v xml:space="preserve"> Introduction to Statistical Machine Learning</v>
      </c>
      <c r="F23" t="s">
        <v>45</v>
      </c>
      <c r="G23" t="s">
        <v>133</v>
      </c>
      <c r="I23" t="s">
        <v>132</v>
      </c>
      <c r="J23" t="s">
        <v>136</v>
      </c>
      <c r="K23" t="s">
        <v>133</v>
      </c>
      <c r="M23" t="s">
        <v>133</v>
      </c>
      <c r="O23" s="1" cm="1">
        <f t="array" ref="O23">MIN(SEARCH({0,1,2,3,4,5,6,7,8,9},F23&amp;"0123456789"))</f>
        <v>10</v>
      </c>
      <c r="Q23" s="2" t="s">
        <v>106</v>
      </c>
    </row>
    <row r="24" spans="1:17" ht="19" x14ac:dyDescent="0.25">
      <c r="A24" s="4">
        <v>2</v>
      </c>
      <c r="B24">
        <v>106929</v>
      </c>
      <c r="C24" s="1" t="s">
        <v>76</v>
      </c>
      <c r="D24">
        <v>4407</v>
      </c>
      <c r="E24" t="str">
        <f t="shared" si="0"/>
        <v xml:space="preserve"> Advanced Algorithms</v>
      </c>
      <c r="F24" t="s">
        <v>60</v>
      </c>
      <c r="G24" t="s">
        <v>133</v>
      </c>
      <c r="I24" t="s">
        <v>132</v>
      </c>
      <c r="J24" t="s">
        <v>151</v>
      </c>
      <c r="K24" t="s">
        <v>133</v>
      </c>
      <c r="M24" t="s">
        <v>132</v>
      </c>
      <c r="N24" t="s">
        <v>152</v>
      </c>
      <c r="O24" s="1" cm="1">
        <f t="array" ref="O24">MIN(SEARCH({0,1,2,3,4,5,6,7,8,9},F24&amp;"0123456789"))</f>
        <v>10</v>
      </c>
      <c r="Q24" t="s">
        <v>114</v>
      </c>
    </row>
    <row r="25" spans="1:17" ht="19" x14ac:dyDescent="0.25">
      <c r="A25">
        <v>1</v>
      </c>
      <c r="B25">
        <v>106384</v>
      </c>
      <c r="C25" s="1" t="s">
        <v>76</v>
      </c>
      <c r="D25">
        <v>2201</v>
      </c>
      <c r="E25" t="str">
        <f t="shared" si="0"/>
        <v xml:space="preserve"> Algorithm &amp; Data Structure Analysis</v>
      </c>
      <c r="F25" t="s">
        <v>24</v>
      </c>
      <c r="G25" t="s">
        <v>132</v>
      </c>
      <c r="H25" t="s">
        <v>149</v>
      </c>
      <c r="I25" t="s">
        <v>132</v>
      </c>
      <c r="J25" t="s">
        <v>151</v>
      </c>
      <c r="K25" t="s">
        <v>133</v>
      </c>
      <c r="M25" t="s">
        <v>133</v>
      </c>
      <c r="O25" s="1" cm="1">
        <f t="array" ref="O25">MIN(SEARCH({0,1,2,3,4,5,6,7,8,9},F25&amp;"0123456789"))</f>
        <v>10</v>
      </c>
      <c r="Q25" t="s">
        <v>96</v>
      </c>
    </row>
    <row r="26" spans="1:17" ht="273" x14ac:dyDescent="0.25">
      <c r="A26" s="4">
        <v>2</v>
      </c>
      <c r="B26">
        <v>105877</v>
      </c>
      <c r="C26" s="1" t="s">
        <v>76</v>
      </c>
      <c r="D26">
        <v>1102</v>
      </c>
      <c r="E26" t="str">
        <f t="shared" si="0"/>
        <v xml:space="preserve"> Object Oriented Programming</v>
      </c>
      <c r="F26" t="s">
        <v>16</v>
      </c>
      <c r="G26" t="s">
        <v>132</v>
      </c>
      <c r="H26" t="s">
        <v>149</v>
      </c>
      <c r="I26" t="s">
        <v>132</v>
      </c>
      <c r="J26" t="s">
        <v>150</v>
      </c>
      <c r="K26" t="s">
        <v>133</v>
      </c>
      <c r="M26" t="s">
        <v>133</v>
      </c>
      <c r="O26" s="1" cm="1">
        <f t="array" ref="O26">MIN(SEARCH({0,1,2,3,4,5,6,7,8,9},F26&amp;"0123456789"))</f>
        <v>10</v>
      </c>
      <c r="P26">
        <v>45</v>
      </c>
      <c r="Q26" s="2" t="s">
        <v>86</v>
      </c>
    </row>
    <row r="27" spans="1:17" ht="103" x14ac:dyDescent="0.25">
      <c r="A27" s="4">
        <v>2</v>
      </c>
      <c r="B27">
        <v>105876</v>
      </c>
      <c r="C27" s="1" t="s">
        <v>74</v>
      </c>
      <c r="D27">
        <v>1002</v>
      </c>
      <c r="E27" t="s">
        <v>69</v>
      </c>
      <c r="F27" t="s">
        <v>69</v>
      </c>
      <c r="G27" t="s">
        <v>133</v>
      </c>
      <c r="I27" t="s">
        <v>133</v>
      </c>
      <c r="K27" t="s">
        <v>133</v>
      </c>
      <c r="M27" t="s">
        <v>132</v>
      </c>
      <c r="N27" t="s">
        <v>138</v>
      </c>
      <c r="O27" s="1" cm="1">
        <f t="array" ref="O27">MIN(SEARCH({0,1,2,3,4,5,6,7,8,9},F27&amp;"0123456789"))</f>
        <v>27</v>
      </c>
      <c r="Q27" s="2" t="s">
        <v>85</v>
      </c>
    </row>
    <row r="28" spans="1:17" ht="222" x14ac:dyDescent="0.25">
      <c r="A28">
        <v>1</v>
      </c>
      <c r="B28">
        <v>105875</v>
      </c>
      <c r="C28" s="1" t="s">
        <v>76</v>
      </c>
      <c r="D28">
        <v>2103</v>
      </c>
      <c r="E28" t="str">
        <f>RIGHT(F28,LEN(F28)-13)</f>
        <v xml:space="preserve"> Algorithm Design &amp; Data Structures</v>
      </c>
      <c r="F28" t="s">
        <v>20</v>
      </c>
      <c r="G28" t="s">
        <v>133</v>
      </c>
      <c r="I28" t="s">
        <v>133</v>
      </c>
      <c r="K28" t="s">
        <v>133</v>
      </c>
      <c r="M28" t="s">
        <v>132</v>
      </c>
      <c r="N28" t="s">
        <v>148</v>
      </c>
      <c r="O28" s="1" cm="1">
        <f t="array" ref="O28">MIN(SEARCH({0,1,2,3,4,5,6,7,8,9},F28&amp;"0123456789"))</f>
        <v>10</v>
      </c>
      <c r="Q28" s="2" t="s">
        <v>87</v>
      </c>
    </row>
    <row r="29" spans="1:17" ht="19" x14ac:dyDescent="0.25">
      <c r="A29">
        <v>1</v>
      </c>
      <c r="B29">
        <v>105699</v>
      </c>
      <c r="C29" s="1" t="s">
        <v>76</v>
      </c>
      <c r="D29">
        <v>3316</v>
      </c>
      <c r="E29" t="str">
        <f>RIGHT(F29,LEN(F29)-13)</f>
        <v xml:space="preserve"> Evolutionary Computation</v>
      </c>
      <c r="F29" t="s">
        <v>46</v>
      </c>
      <c r="G29" t="s">
        <v>133</v>
      </c>
      <c r="I29" t="s">
        <v>133</v>
      </c>
      <c r="K29" t="s">
        <v>133</v>
      </c>
      <c r="M29" t="s">
        <v>132</v>
      </c>
      <c r="N29" t="s">
        <v>147</v>
      </c>
      <c r="O29" s="1" cm="1">
        <f t="array" ref="O29">MIN(SEARCH({0,1,2,3,4,5,6,7,8,9},F29&amp;"0123456789"))</f>
        <v>10</v>
      </c>
      <c r="Q29" t="s">
        <v>107</v>
      </c>
    </row>
    <row r="30" spans="1:17" ht="19" x14ac:dyDescent="0.25">
      <c r="A30" s="4">
        <v>2</v>
      </c>
      <c r="B30">
        <v>105583</v>
      </c>
      <c r="C30" s="1" t="s">
        <v>72</v>
      </c>
      <c r="D30">
        <v>3108</v>
      </c>
      <c r="E30" t="str">
        <f>RIGHT(F30,LEN(F30)-13)</f>
        <v xml:space="preserve"> Telecommunications Principles</v>
      </c>
      <c r="F30" t="s">
        <v>47</v>
      </c>
      <c r="G30" t="s">
        <v>133</v>
      </c>
      <c r="I30" t="s">
        <v>133</v>
      </c>
      <c r="K30" t="s">
        <v>133</v>
      </c>
      <c r="M30" t="s">
        <v>133</v>
      </c>
      <c r="O30" s="1" cm="1">
        <f t="array" ref="O30">MIN(SEARCH({0,1,2,3,4,5,6,7,8,9},F30&amp;"0123456789"))</f>
        <v>10</v>
      </c>
      <c r="Q30" t="s">
        <v>108</v>
      </c>
    </row>
    <row r="31" spans="1:17" ht="19" x14ac:dyDescent="0.25">
      <c r="A31" s="4">
        <v>2</v>
      </c>
      <c r="B31">
        <v>105579</v>
      </c>
      <c r="C31" s="1" t="s">
        <v>72</v>
      </c>
      <c r="D31">
        <v>2100</v>
      </c>
      <c r="E31" t="str">
        <f>RIGHT(F31,LEN(F31)-13)</f>
        <v xml:space="preserve"> Digital Systems</v>
      </c>
      <c r="F31" t="s">
        <v>28</v>
      </c>
      <c r="G31" t="s">
        <v>133</v>
      </c>
      <c r="I31" t="s">
        <v>133</v>
      </c>
      <c r="K31" t="s">
        <v>133</v>
      </c>
      <c r="M31" t="s">
        <v>133</v>
      </c>
      <c r="O31" s="1" cm="1">
        <f t="array" ref="O31">MIN(SEARCH({0,1,2,3,4,5,6,7,8,9},F31&amp;"0123456789"))</f>
        <v>10</v>
      </c>
      <c r="Q31" t="s">
        <v>98</v>
      </c>
    </row>
    <row r="32" spans="1:17" ht="19" x14ac:dyDescent="0.25">
      <c r="A32" s="4">
        <v>2</v>
      </c>
      <c r="B32">
        <v>103641</v>
      </c>
      <c r="C32" s="1" t="s">
        <v>76</v>
      </c>
      <c r="D32">
        <v>4023</v>
      </c>
      <c r="E32" t="s">
        <v>10</v>
      </c>
      <c r="F32" t="s">
        <v>10</v>
      </c>
      <c r="G32" t="s">
        <v>133</v>
      </c>
      <c r="I32" t="s">
        <v>133</v>
      </c>
      <c r="K32" t="s">
        <v>133</v>
      </c>
      <c r="M32" t="s">
        <v>133</v>
      </c>
      <c r="O32" s="1" cm="1">
        <f t="array" ref="O32">MIN(SEARCH({0,1,2,3,4,5,6,7,8,9},F32&amp;"0123456789"))</f>
        <v>29</v>
      </c>
      <c r="Q32" t="s">
        <v>121</v>
      </c>
    </row>
    <row r="33" spans="1:17" ht="19" x14ac:dyDescent="0.25">
      <c r="A33">
        <v>1</v>
      </c>
      <c r="B33">
        <v>103630</v>
      </c>
      <c r="C33" s="1" t="s">
        <v>76</v>
      </c>
      <c r="D33">
        <v>3315</v>
      </c>
      <c r="E33" s="3" t="str">
        <f>RIGHT(F33,LEN(F33)-13)</f>
        <v xml:space="preserve"> Computer Vision</v>
      </c>
      <c r="F33" t="s">
        <v>39</v>
      </c>
      <c r="G33" t="s">
        <v>133</v>
      </c>
      <c r="I33" t="s">
        <v>132</v>
      </c>
      <c r="J33" t="s">
        <v>136</v>
      </c>
      <c r="K33" t="s">
        <v>133</v>
      </c>
      <c r="M33" t="s">
        <v>132</v>
      </c>
      <c r="N33" t="s">
        <v>146</v>
      </c>
      <c r="O33" s="1" cm="1">
        <f t="array" ref="O33">MIN(SEARCH({0,1,2,3,4,5,6,7,8,9},F33&amp;"0123456789"))</f>
        <v>10</v>
      </c>
      <c r="Q33" t="s">
        <v>120</v>
      </c>
    </row>
    <row r="34" spans="1:17" ht="154" x14ac:dyDescent="0.25">
      <c r="A34" s="4">
        <v>2</v>
      </c>
      <c r="B34">
        <v>103625</v>
      </c>
      <c r="C34" s="1" t="s">
        <v>76</v>
      </c>
      <c r="D34">
        <v>4000</v>
      </c>
      <c r="E34" t="str">
        <f>RIGHT(F34,LEN(F34)-13)</f>
        <v xml:space="preserve"> Software Architecture</v>
      </c>
      <c r="F34" t="s">
        <v>65</v>
      </c>
      <c r="G34" t="s">
        <v>133</v>
      </c>
      <c r="I34" t="s">
        <v>132</v>
      </c>
      <c r="J34" t="s">
        <v>136</v>
      </c>
      <c r="K34" t="s">
        <v>133</v>
      </c>
      <c r="M34" t="s">
        <v>132</v>
      </c>
      <c r="N34" t="s">
        <v>145</v>
      </c>
      <c r="O34" s="1" cm="1">
        <f t="array" ref="O34">MIN(SEARCH({0,1,2,3,4,5,6,7,8,9},F34&amp;"0123456789"))</f>
        <v>10</v>
      </c>
      <c r="Q34" s="2" t="s">
        <v>115</v>
      </c>
    </row>
    <row r="35" spans="1:17" ht="35" customHeight="1" x14ac:dyDescent="0.25">
      <c r="A35">
        <v>1</v>
      </c>
      <c r="B35">
        <v>102485</v>
      </c>
      <c r="C35" s="1" t="s">
        <v>76</v>
      </c>
      <c r="D35">
        <v>3014</v>
      </c>
      <c r="E35" t="str">
        <f>RIGHT(F35,LEN(F35)-13)</f>
        <v xml:space="preserve"> Computer Graphics</v>
      </c>
      <c r="F35" t="s">
        <v>32</v>
      </c>
      <c r="G35" t="s">
        <v>133</v>
      </c>
      <c r="I35" t="s">
        <v>132</v>
      </c>
      <c r="J35" t="s">
        <v>144</v>
      </c>
      <c r="K35" t="s">
        <v>133</v>
      </c>
      <c r="M35" t="s">
        <v>133</v>
      </c>
      <c r="O35" s="1" cm="1">
        <f t="array" ref="O35">MIN(SEARCH({0,1,2,3,4,5,6,7,8,9},F35&amp;"0123456789"))</f>
        <v>10</v>
      </c>
      <c r="Q35" t="s">
        <v>99</v>
      </c>
    </row>
    <row r="36" spans="1:17" ht="19" x14ac:dyDescent="0.25">
      <c r="A36" s="4">
        <v>2</v>
      </c>
      <c r="B36">
        <v>102483</v>
      </c>
      <c r="C36" s="1" t="s">
        <v>76</v>
      </c>
      <c r="D36">
        <v>4411</v>
      </c>
      <c r="E36" t="s">
        <v>11</v>
      </c>
      <c r="F36" t="s">
        <v>11</v>
      </c>
      <c r="G36" t="s">
        <v>132</v>
      </c>
      <c r="H36" t="s">
        <v>142</v>
      </c>
      <c r="I36" t="s">
        <v>133</v>
      </c>
      <c r="K36" t="s">
        <v>133</v>
      </c>
      <c r="M36" t="s">
        <v>132</v>
      </c>
      <c r="N36" t="s">
        <v>143</v>
      </c>
      <c r="O36" s="1" cm="1">
        <f t="array" ref="O36">MIN(SEARCH({0,1,2,3,4,5,6,7,8,9},F36&amp;"0123456789"))</f>
        <v>23</v>
      </c>
      <c r="Q36" t="s">
        <v>124</v>
      </c>
    </row>
    <row r="37" spans="1:17" ht="19" x14ac:dyDescent="0.25">
      <c r="A37">
        <v>1</v>
      </c>
      <c r="B37">
        <v>102482</v>
      </c>
      <c r="C37" s="1" t="s">
        <v>76</v>
      </c>
      <c r="D37">
        <v>2005</v>
      </c>
      <c r="E37" t="str">
        <f>RIGHT(F37,LEN(F37)-13)</f>
        <v xml:space="preserve"> Systems Programming</v>
      </c>
      <c r="F37" t="s">
        <v>27</v>
      </c>
      <c r="G37" t="s">
        <v>133</v>
      </c>
      <c r="I37" t="s">
        <v>132</v>
      </c>
      <c r="J37" t="s">
        <v>140</v>
      </c>
      <c r="K37" t="s">
        <v>133</v>
      </c>
      <c r="M37" t="s">
        <v>132</v>
      </c>
      <c r="N37" t="s">
        <v>141</v>
      </c>
      <c r="O37" s="1" cm="1">
        <f t="array" ref="O37">MIN(SEARCH({0,1,2,3,4,5,6,7,8,9},F37&amp;"0123456789"))</f>
        <v>10</v>
      </c>
      <c r="Q37" t="s">
        <v>97</v>
      </c>
    </row>
    <row r="38" spans="1:17" ht="19" x14ac:dyDescent="0.25">
      <c r="A38">
        <v>1</v>
      </c>
      <c r="B38">
        <v>102460</v>
      </c>
      <c r="C38" s="1" t="s">
        <v>79</v>
      </c>
      <c r="D38">
        <v>3032</v>
      </c>
      <c r="E38" t="str">
        <f>RIGHT(F38,LEN(F38)-13)</f>
        <v xml:space="preserve"> Micro-Controller Programming</v>
      </c>
      <c r="F38" t="s">
        <v>54</v>
      </c>
      <c r="G38" t="s">
        <v>133</v>
      </c>
      <c r="I38" t="s">
        <v>132</v>
      </c>
      <c r="J38" t="s">
        <v>139</v>
      </c>
      <c r="K38" t="s">
        <v>133</v>
      </c>
      <c r="M38" t="s">
        <v>133</v>
      </c>
      <c r="O38" s="1" cm="1">
        <f t="array" ref="O38">MIN(SEARCH({0,1,2,3,4,5,6,7,8,9},F38&amp;"0123456789"))</f>
        <v>10</v>
      </c>
      <c r="Q38" t="s">
        <v>111</v>
      </c>
    </row>
    <row r="39" spans="1:17" ht="69" x14ac:dyDescent="0.25">
      <c r="B39">
        <v>19786</v>
      </c>
      <c r="C39" s="1" t="s">
        <v>75</v>
      </c>
      <c r="D39">
        <v>1011</v>
      </c>
      <c r="E39" t="str">
        <f>RIGHT(F39,LEN(F39)-11)</f>
        <v>Mathematics IA</v>
      </c>
      <c r="F39" t="s">
        <v>15</v>
      </c>
      <c r="G39" t="s">
        <v>133</v>
      </c>
      <c r="I39" t="s">
        <v>132</v>
      </c>
      <c r="J39" t="s">
        <v>136</v>
      </c>
      <c r="K39" t="s">
        <v>133</v>
      </c>
      <c r="M39" t="s">
        <v>132</v>
      </c>
      <c r="N39" t="s">
        <v>138</v>
      </c>
      <c r="O39" s="1" cm="1">
        <f t="array" ref="O39">MIN(SEARCH({0,1,2,3,4,5,6,7,8,9},F39&amp;"0123456789"))</f>
        <v>7</v>
      </c>
      <c r="P39">
        <v>49</v>
      </c>
      <c r="Q39" s="2" t="s">
        <v>89</v>
      </c>
    </row>
    <row r="40" spans="1:17" ht="69" x14ac:dyDescent="0.25">
      <c r="B40">
        <v>9786</v>
      </c>
      <c r="C40" s="1" t="s">
        <v>75</v>
      </c>
      <c r="D40">
        <v>1012</v>
      </c>
      <c r="E40" t="str">
        <f>RIGHT(F40,LEN(F40)-11)</f>
        <v>Mathematics IB</v>
      </c>
      <c r="F40" t="s">
        <v>19</v>
      </c>
      <c r="G40" t="s">
        <v>133</v>
      </c>
      <c r="I40" t="s">
        <v>132</v>
      </c>
      <c r="J40" t="s">
        <v>136</v>
      </c>
      <c r="K40" t="s">
        <v>133</v>
      </c>
      <c r="M40" t="s">
        <v>132</v>
      </c>
      <c r="N40" t="s">
        <v>137</v>
      </c>
      <c r="O40" s="1" cm="1">
        <f t="array" ref="O40">MIN(SEARCH({0,1,2,3,4,5,6,7,8,9},F40&amp;"0123456789"))</f>
        <v>7</v>
      </c>
      <c r="Q40" s="2" t="s">
        <v>88</v>
      </c>
    </row>
    <row r="41" spans="1:17" ht="19" x14ac:dyDescent="0.25">
      <c r="B41">
        <v>6378</v>
      </c>
      <c r="C41" s="1" t="s">
        <v>76</v>
      </c>
      <c r="D41">
        <v>3007</v>
      </c>
      <c r="E41" t="str">
        <f>RIGHT(F41,LEN(F41)-13)</f>
        <v xml:space="preserve"> Artificial Intelligence</v>
      </c>
      <c r="F41" t="s">
        <v>35</v>
      </c>
      <c r="G41" t="s">
        <v>133</v>
      </c>
      <c r="I41" t="s">
        <v>132</v>
      </c>
      <c r="J41" t="s">
        <v>136</v>
      </c>
      <c r="K41" t="s">
        <v>133</v>
      </c>
      <c r="M41" t="s">
        <v>132</v>
      </c>
      <c r="N41" t="s">
        <v>137</v>
      </c>
      <c r="O41" s="1" cm="1">
        <f t="array" ref="O41">MIN(SEARCH({0,1,2,3,4,5,6,7,8,9},F41&amp;"0123456789"))</f>
        <v>10</v>
      </c>
      <c r="Q41" t="s">
        <v>101</v>
      </c>
    </row>
    <row r="42" spans="1:17" ht="19" x14ac:dyDescent="0.25">
      <c r="B42">
        <v>5141</v>
      </c>
      <c r="C42" s="1" t="s">
        <v>76</v>
      </c>
      <c r="D42">
        <v>3005</v>
      </c>
      <c r="E42" t="str">
        <f>RIGHT(F42,LEN(F42)-13)</f>
        <v xml:space="preserve"> Computer Architecture</v>
      </c>
      <c r="F42" t="s">
        <v>34</v>
      </c>
      <c r="G42" t="s">
        <v>133</v>
      </c>
      <c r="I42" t="s">
        <v>132</v>
      </c>
      <c r="J42" t="s">
        <v>136</v>
      </c>
      <c r="K42" t="s">
        <v>133</v>
      </c>
      <c r="M42" t="s">
        <v>133</v>
      </c>
      <c r="O42" s="1" cm="1">
        <f t="array" ref="O42">MIN(SEARCH({0,1,2,3,4,5,6,7,8,9},F42&amp;"0123456789"))</f>
        <v>10</v>
      </c>
      <c r="Q42" t="s">
        <v>100</v>
      </c>
    </row>
    <row r="43" spans="1:17" ht="52" x14ac:dyDescent="0.25">
      <c r="B43">
        <v>4468</v>
      </c>
      <c r="C43" s="1" t="s">
        <v>76</v>
      </c>
      <c r="D43">
        <v>3004</v>
      </c>
      <c r="E43" t="s">
        <v>13</v>
      </c>
      <c r="F43" t="s">
        <v>13</v>
      </c>
      <c r="G43" t="s">
        <v>133</v>
      </c>
      <c r="I43" t="s">
        <v>132</v>
      </c>
      <c r="J43" t="s">
        <v>134</v>
      </c>
      <c r="K43" t="s">
        <v>133</v>
      </c>
      <c r="M43" t="s">
        <v>132</v>
      </c>
      <c r="N43" t="s">
        <v>135</v>
      </c>
      <c r="O43" s="1" cm="1">
        <f t="array" ref="O43">MIN(SEARCH({0,1,2,3,4,5,6,7,8,9},F43&amp;"0123456789"))</f>
        <v>18</v>
      </c>
      <c r="Q43" s="2" t="s">
        <v>119</v>
      </c>
    </row>
    <row r="44" spans="1:17" ht="19" x14ac:dyDescent="0.25">
      <c r="B44">
        <v>2328</v>
      </c>
      <c r="C44" s="1" t="s">
        <v>76</v>
      </c>
      <c r="D44">
        <v>3001</v>
      </c>
      <c r="E44" t="s">
        <v>14</v>
      </c>
      <c r="F44" t="s">
        <v>14</v>
      </c>
      <c r="O44" s="1" cm="1">
        <f t="array" ref="O44">MIN(SEARCH({0,1,2,3,4,5,6,7,8,9},F44&amp;"0123456789"))</f>
        <v>33</v>
      </c>
      <c r="Q44" t="s">
        <v>116</v>
      </c>
    </row>
    <row r="45" spans="1:17" ht="19" x14ac:dyDescent="0.25">
      <c r="B45">
        <v>1956</v>
      </c>
      <c r="C45" s="1" t="s">
        <v>76</v>
      </c>
      <c r="D45">
        <v>2000</v>
      </c>
      <c r="E45" t="str">
        <f>RIGHT(F45,LEN(F45)-13)</f>
        <v xml:space="preserve"> Computer Systems</v>
      </c>
      <c r="F45" t="s">
        <v>23</v>
      </c>
      <c r="O45" s="1" cm="1">
        <f t="array" ref="O45">MIN(SEARCH({0,1,2,3,4,5,6,7,8,9},F45&amp;"0123456789"))</f>
        <v>10</v>
      </c>
      <c r="Q45" t="s">
        <v>95</v>
      </c>
    </row>
    <row r="46" spans="1:17" ht="19" x14ac:dyDescent="0.25">
      <c r="C46" s="1" t="s">
        <v>75</v>
      </c>
      <c r="D46">
        <v>2107</v>
      </c>
      <c r="E46" s="3" t="str">
        <f>RIGHT(F46,LEN(F46)-11)</f>
        <v>Statistics &amp; Numerical Methods II</v>
      </c>
      <c r="F46" t="s">
        <v>26</v>
      </c>
      <c r="O46" s="1" cm="1">
        <f t="array" ref="O46">MIN(SEARCH({0,1,2,3,4,5,6,7,8,9},F46&amp;"0123456789"))</f>
        <v>7</v>
      </c>
    </row>
    <row r="47" spans="1:17" ht="19" x14ac:dyDescent="0.25">
      <c r="C47" s="1" t="s">
        <v>77</v>
      </c>
      <c r="D47">
        <v>1104</v>
      </c>
      <c r="E47" s="3" t="str">
        <f>RIGHT(F47,LEN(F47)-10)</f>
        <v xml:space="preserve"> Introduction to Comparative Politics</v>
      </c>
      <c r="F47" t="s">
        <v>29</v>
      </c>
      <c r="O47" s="1" cm="1">
        <f t="array" ref="O47">MIN(SEARCH({0,1,2,3,4,5,6,7,8,9},F47&amp;"0123456789"))</f>
        <v>7</v>
      </c>
    </row>
    <row r="48" spans="1:17" ht="19" x14ac:dyDescent="0.25">
      <c r="C48" s="1" t="s">
        <v>78</v>
      </c>
      <c r="D48">
        <v>1011</v>
      </c>
      <c r="E48" s="3" t="str">
        <f>RIGHT(F48,LEN(F48)-11)</f>
        <v xml:space="preserve"> Entrepreneurship Foundations and Mindset</v>
      </c>
      <c r="F48" t="s">
        <v>30</v>
      </c>
      <c r="O48" s="1" cm="1">
        <f t="array" ref="O48">MIN(SEARCH({0,1,2,3,4,5,6,7,8,9},F48&amp;"0123456789"))</f>
        <v>8</v>
      </c>
    </row>
    <row r="49" spans="3:15" ht="19" x14ac:dyDescent="0.25">
      <c r="C49" s="1" t="s">
        <v>76</v>
      </c>
      <c r="D49">
        <v>2203</v>
      </c>
      <c r="E49" s="3" t="str">
        <f>RIGHT(F49,LEN(F49)-13)</f>
        <v xml:space="preserve"> Problem Solving &amp; Software Development</v>
      </c>
      <c r="F49" t="s">
        <v>31</v>
      </c>
      <c r="O49" s="1" cm="1">
        <f t="array" ref="O49">MIN(SEARCH({0,1,2,3,4,5,6,7,8,9},F49&amp;"0123456789"))</f>
        <v>10</v>
      </c>
    </row>
    <row r="50" spans="3:15" ht="19" x14ac:dyDescent="0.25">
      <c r="C50" s="1" t="s">
        <v>76</v>
      </c>
      <c r="D50">
        <v>3309</v>
      </c>
      <c r="E50" s="3" t="str">
        <f>RIGHT(F50,LEN(F50)-13)</f>
        <v xml:space="preserve"> Cybersecurity A Practical Application</v>
      </c>
      <c r="F50" t="s">
        <v>33</v>
      </c>
      <c r="O50" s="1" cm="1">
        <f t="array" ref="O50">MIN(SEARCH({0,1,2,3,4,5,6,7,8,9},F50&amp;"0123456789"))</f>
        <v>10</v>
      </c>
    </row>
    <row r="51" spans="3:15" ht="19" x14ac:dyDescent="0.25">
      <c r="C51" s="1" t="s">
        <v>76</v>
      </c>
      <c r="D51">
        <v>3308</v>
      </c>
      <c r="E51" s="3" t="str">
        <f>RIGHT(F51,LEN(F51)-13)</f>
        <v xml:space="preserve"> Cybersecurity Fundamentals</v>
      </c>
      <c r="F51" t="s">
        <v>38</v>
      </c>
      <c r="O51" s="1" cm="1">
        <f t="array" ref="O51">MIN(SEARCH({0,1,2,3,4,5,6,7,8,9},F51&amp;"0123456789"))</f>
        <v>10</v>
      </c>
    </row>
    <row r="52" spans="3:15" ht="19" x14ac:dyDescent="0.25">
      <c r="C52" s="1" t="s">
        <v>78</v>
      </c>
      <c r="D52">
        <v>3015</v>
      </c>
      <c r="E52" s="3" t="str">
        <f>RIGHT(F52,LEN(F52)-11)</f>
        <v xml:space="preserve"> Entrepreneurial Leadership</v>
      </c>
      <c r="F52" t="s">
        <v>40</v>
      </c>
      <c r="O52" s="1" cm="1">
        <f t="array" ref="O52">MIN(SEARCH({0,1,2,3,4,5,6,7,8,9},F52&amp;"0123456789"))</f>
        <v>8</v>
      </c>
    </row>
    <row r="53" spans="3:15" ht="19" x14ac:dyDescent="0.25">
      <c r="C53" s="1" t="s">
        <v>78</v>
      </c>
      <c r="D53">
        <v>3017</v>
      </c>
      <c r="E53" s="3" t="str">
        <f>RIGHT(F53,LEN(F53)-11)</f>
        <v xml:space="preserve"> Driving Decisions: Legal</v>
      </c>
      <c r="F53" t="s">
        <v>41</v>
      </c>
      <c r="O53" s="1" cm="1">
        <f t="array" ref="O53">MIN(SEARCH({0,1,2,3,4,5,6,7,8,9},F53&amp;"0123456789"))</f>
        <v>8</v>
      </c>
    </row>
    <row r="54" spans="3:15" ht="19" x14ac:dyDescent="0.25">
      <c r="C54" s="1" t="s">
        <v>76</v>
      </c>
      <c r="D54">
        <v>3012</v>
      </c>
      <c r="E54" s="3" t="str">
        <f>RIGHT(F54,LEN(F54)-13)</f>
        <v xml:space="preserve"> Distributed Systems</v>
      </c>
      <c r="F54" t="s">
        <v>43</v>
      </c>
      <c r="O54" s="1" cm="1">
        <f t="array" ref="O54">MIN(SEARCH({0,1,2,3,4,5,6,7,8,9},F54&amp;"0123456789"))</f>
        <v>10</v>
      </c>
    </row>
    <row r="55" spans="3:15" ht="19" x14ac:dyDescent="0.25">
      <c r="C55" s="1" t="s">
        <v>72</v>
      </c>
      <c r="D55">
        <v>4107</v>
      </c>
      <c r="E55" s="3" t="str">
        <f>RIGHT(F55,LEN(F55)-13)</f>
        <v xml:space="preserve"> Autonomous Systems</v>
      </c>
      <c r="F55" t="s">
        <v>48</v>
      </c>
      <c r="O55" s="1" cm="1">
        <f t="array" ref="O55">MIN(SEARCH({0,1,2,3,4,5,6,7,8,9},F55&amp;"0123456789"))</f>
        <v>10</v>
      </c>
    </row>
    <row r="56" spans="3:15" ht="19" x14ac:dyDescent="0.25">
      <c r="C56" s="1" t="s">
        <v>74</v>
      </c>
      <c r="D56">
        <v>3305</v>
      </c>
      <c r="E56" s="3" t="str">
        <f>RIGHT(F56,LEN(F56)-8)</f>
        <v xml:space="preserve"> Human Factors for Decision Making</v>
      </c>
      <c r="F56" t="s">
        <v>49</v>
      </c>
      <c r="O56" s="1" cm="1">
        <f t="array" ref="O56">MIN(SEARCH({0,1,2,3,4,5,6,7,8,9},F56&amp;"0123456789"))</f>
        <v>5</v>
      </c>
    </row>
    <row r="57" spans="3:15" ht="19" x14ac:dyDescent="0.25">
      <c r="C57" s="1" t="s">
        <v>78</v>
      </c>
      <c r="D57">
        <v>2051</v>
      </c>
      <c r="E57" s="3" t="str">
        <f>RIGHT(F57,LEN(F57)-11)</f>
        <v xml:space="preserve"> Prototyping: Possibilities to Product</v>
      </c>
      <c r="F57" t="s">
        <v>51</v>
      </c>
      <c r="O57" s="1" cm="1">
        <f t="array" ref="O57">MIN(SEARCH({0,1,2,3,4,5,6,7,8,9},F57&amp;"0123456789"))</f>
        <v>8</v>
      </c>
    </row>
    <row r="58" spans="3:15" ht="19" x14ac:dyDescent="0.25">
      <c r="C58" s="1" t="s">
        <v>78</v>
      </c>
      <c r="D58">
        <v>3011</v>
      </c>
      <c r="E58" s="3" t="str">
        <f>RIGHT(F58,LEN(F58)-11)</f>
        <v xml:space="preserve"> Startup Methodologies</v>
      </c>
      <c r="F58" t="s">
        <v>52</v>
      </c>
      <c r="O58" s="1" cm="1">
        <f t="array" ref="O58">MIN(SEARCH({0,1,2,3,4,5,6,7,8,9},F58&amp;"0123456789"))</f>
        <v>8</v>
      </c>
    </row>
    <row r="59" spans="3:15" ht="19" x14ac:dyDescent="0.25">
      <c r="C59" s="1" t="s">
        <v>74</v>
      </c>
      <c r="D59">
        <v>4020</v>
      </c>
      <c r="E59" s="3" t="str">
        <f>RIGHT(F59,LEN(F59)-9)</f>
        <v>Complex Systems Engineering</v>
      </c>
      <c r="F59" t="s">
        <v>59</v>
      </c>
      <c r="O59" s="1" cm="1">
        <f t="array" ref="O59">MIN(SEARCH({0,1,2,3,4,5,6,7,8,9},F59&amp;"0123456789"))</f>
        <v>5</v>
      </c>
    </row>
    <row r="60" spans="3:15" ht="19" x14ac:dyDescent="0.25">
      <c r="C60" s="1" t="s">
        <v>76</v>
      </c>
      <c r="D60">
        <v>4408</v>
      </c>
      <c r="E60" s="3" t="str">
        <f t="shared" ref="E60:E66" si="1">RIGHT(F60,LEN(F60)-13)</f>
        <v xml:space="preserve"> Modelling and Analysis of Complex Systems</v>
      </c>
      <c r="F60" t="s">
        <v>61</v>
      </c>
      <c r="O60" s="1" cm="1">
        <f t="array" ref="O60">MIN(SEARCH({0,1,2,3,4,5,6,7,8,9},F60&amp;"0123456789"))</f>
        <v>10</v>
      </c>
    </row>
    <row r="61" spans="3:15" ht="19" x14ac:dyDescent="0.25">
      <c r="C61" s="1" t="s">
        <v>76</v>
      </c>
      <c r="D61">
        <v>4409</v>
      </c>
      <c r="E61" s="3" t="str">
        <f t="shared" si="1"/>
        <v xml:space="preserve"> Search Based Software Engineering</v>
      </c>
      <c r="F61" t="s">
        <v>62</v>
      </c>
      <c r="O61" s="1" cm="1">
        <f t="array" ref="O61">MIN(SEARCH({0,1,2,3,4,5,6,7,8,9},F61&amp;"0123456789"))</f>
        <v>10</v>
      </c>
    </row>
    <row r="62" spans="3:15" ht="19" x14ac:dyDescent="0.25">
      <c r="C62" s="1" t="s">
        <v>76</v>
      </c>
      <c r="D62">
        <v>4413</v>
      </c>
      <c r="E62" s="3" t="str">
        <f t="shared" si="1"/>
        <v xml:space="preserve"> Introduction to Quantum Computing</v>
      </c>
      <c r="F62" t="s">
        <v>63</v>
      </c>
      <c r="O62" s="1" cm="1">
        <f t="array" ref="O62">MIN(SEARCH({0,1,2,3,4,5,6,7,8,9},F62&amp;"0123456789"))</f>
        <v>10</v>
      </c>
    </row>
    <row r="63" spans="3:15" ht="19" x14ac:dyDescent="0.25">
      <c r="C63" s="1" t="s">
        <v>76</v>
      </c>
      <c r="D63">
        <v>4417</v>
      </c>
      <c r="E63" s="3" t="str">
        <f t="shared" si="1"/>
        <v xml:space="preserve"> Applied Natural Language Processing UG</v>
      </c>
      <c r="F63" t="s">
        <v>64</v>
      </c>
      <c r="O63" s="1" cm="1">
        <f t="array" ref="O63">MIN(SEARCH({0,1,2,3,4,5,6,7,8,9},F63&amp;"0123456789"))</f>
        <v>10</v>
      </c>
    </row>
    <row r="64" spans="3:15" ht="19" x14ac:dyDescent="0.25">
      <c r="C64" s="1" t="s">
        <v>76</v>
      </c>
      <c r="D64">
        <v>4094</v>
      </c>
      <c r="E64" s="3" t="str">
        <f t="shared" si="1"/>
        <v xml:space="preserve"> Distributed Databases and Data Mining</v>
      </c>
      <c r="F64" t="s">
        <v>66</v>
      </c>
      <c r="O64" s="1" cm="1">
        <f t="array" ref="O64">MIN(SEARCH({0,1,2,3,4,5,6,7,8,9},F64&amp;"0123456789"))</f>
        <v>10</v>
      </c>
    </row>
    <row r="65" spans="3:15" ht="19" x14ac:dyDescent="0.25">
      <c r="C65" s="1" t="s">
        <v>76</v>
      </c>
      <c r="D65">
        <v>4412</v>
      </c>
      <c r="E65" s="3" t="str">
        <f t="shared" si="1"/>
        <v xml:space="preserve"> Secure Software Engineering</v>
      </c>
      <c r="F65" t="s">
        <v>67</v>
      </c>
      <c r="O65" s="1" cm="1">
        <f t="array" ref="O65">MIN(SEARCH({0,1,2,3,4,5,6,7,8,9},F65&amp;"0123456789"))</f>
        <v>10</v>
      </c>
    </row>
    <row r="66" spans="3:15" ht="19" x14ac:dyDescent="0.25">
      <c r="C66" s="1" t="s">
        <v>76</v>
      </c>
      <c r="D66">
        <v>4416</v>
      </c>
      <c r="E66" s="3" t="str">
        <f t="shared" si="1"/>
        <v xml:space="preserve"> Applied Machine Learning UG</v>
      </c>
      <c r="F66" t="s">
        <v>68</v>
      </c>
      <c r="O66" s="1" cm="1">
        <f t="array" ref="O66">MIN(SEARCH({0,1,2,3,4,5,6,7,8,9},F66&amp;"0123456789"))</f>
        <v>10</v>
      </c>
    </row>
    <row r="67" spans="3:15" ht="19" x14ac:dyDescent="0.25">
      <c r="C67" s="1" t="s">
        <v>74</v>
      </c>
      <c r="D67">
        <v>3004</v>
      </c>
      <c r="E67" s="3" t="s">
        <v>71</v>
      </c>
      <c r="F67" t="s">
        <v>71</v>
      </c>
      <c r="O67" s="1" cm="1">
        <f t="array" ref="O67">MIN(SEARCH({0,1,2,3,4,5,6,7,8,9},F67&amp;"0123456789"))</f>
        <v>42</v>
      </c>
    </row>
    <row r="68" spans="3:15" ht="19" x14ac:dyDescent="0.25">
      <c r="O68" s="1" cm="1">
        <f t="array" ref="O68">MIN(SEARCH({0,1,2,3,4,5,6,7,8,9},F68&amp;"0123456789"))</f>
        <v>1</v>
      </c>
    </row>
    <row r="69" spans="3:15" x14ac:dyDescent="0.2">
      <c r="F69" t="s">
        <v>12</v>
      </c>
    </row>
    <row r="71" spans="3:15" x14ac:dyDescent="0.2">
      <c r="F71" t="s">
        <v>12</v>
      </c>
    </row>
    <row r="73" spans="3:15" x14ac:dyDescent="0.2">
      <c r="F73" t="s">
        <v>12</v>
      </c>
    </row>
    <row r="75" spans="3:15" x14ac:dyDescent="0.2">
      <c r="F75" t="s">
        <v>12</v>
      </c>
    </row>
    <row r="77" spans="3:15" x14ac:dyDescent="0.2">
      <c r="F77" t="s">
        <v>12</v>
      </c>
    </row>
    <row r="79" spans="3:15" x14ac:dyDescent="0.2">
      <c r="F79" t="s">
        <v>12</v>
      </c>
    </row>
    <row r="81" spans="6:6" x14ac:dyDescent="0.2">
      <c r="F81" t="s">
        <v>12</v>
      </c>
    </row>
    <row r="83" spans="6:6" x14ac:dyDescent="0.2">
      <c r="F83" t="s">
        <v>12</v>
      </c>
    </row>
    <row r="85" spans="6:6" x14ac:dyDescent="0.2">
      <c r="F85" t="s">
        <v>12</v>
      </c>
    </row>
    <row r="87" spans="6:6" x14ac:dyDescent="0.2">
      <c r="F87" t="s">
        <v>12</v>
      </c>
    </row>
    <row r="89" spans="6:6" x14ac:dyDescent="0.2">
      <c r="F89" t="s">
        <v>12</v>
      </c>
    </row>
    <row r="91" spans="6:6" x14ac:dyDescent="0.2">
      <c r="F91" t="s">
        <v>12</v>
      </c>
    </row>
    <row r="93" spans="6:6" x14ac:dyDescent="0.2">
      <c r="F93" t="s">
        <v>12</v>
      </c>
    </row>
    <row r="95" spans="6:6" x14ac:dyDescent="0.2">
      <c r="F95" t="s">
        <v>12</v>
      </c>
    </row>
    <row r="96" spans="6:6" x14ac:dyDescent="0.2">
      <c r="F96" t="s">
        <v>56</v>
      </c>
    </row>
  </sheetData>
  <sortState xmlns:xlrd2="http://schemas.microsoft.com/office/spreadsheetml/2017/richdata2" ref="B2:Q69">
    <sortCondition descending="1" ref="B2:B6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Nimeesha Nidadavolu</dc:creator>
  <cp:lastModifiedBy>Nimeesha Nidadavolu</cp:lastModifiedBy>
  <dcterms:created xsi:type="dcterms:W3CDTF">2021-09-21T09:22:05Z</dcterms:created>
  <dcterms:modified xsi:type="dcterms:W3CDTF">2021-10-03T11:48:56Z</dcterms:modified>
</cp:coreProperties>
</file>