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S:\users\Alexa\CMA\Houston\Current Subdivisions\"/>
    </mc:Choice>
  </mc:AlternateContent>
  <xr:revisionPtr revIDLastSave="0" documentId="8_{9FA215A9-E619-E74F-BAFE-09D814D158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Base Plans" sheetId="3" r:id="rId2"/>
    <sheet name="Inventory 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6" i="1" l="1"/>
  <c r="L396" i="1"/>
  <c r="K395" i="1"/>
  <c r="L395" i="1"/>
  <c r="K394" i="1"/>
  <c r="L394" i="1"/>
  <c r="K393" i="1"/>
  <c r="L393" i="1"/>
  <c r="K392" i="1"/>
  <c r="L392" i="1"/>
  <c r="K391" i="1"/>
  <c r="L391" i="1"/>
  <c r="C391" i="1"/>
  <c r="C392" i="1"/>
  <c r="C393" i="1"/>
  <c r="C394" i="1"/>
  <c r="C395" i="1"/>
  <c r="C396" i="1"/>
  <c r="C112" i="1"/>
  <c r="C113" i="1"/>
  <c r="C114" i="1"/>
  <c r="C115" i="1"/>
  <c r="C116" i="1"/>
  <c r="C117" i="1"/>
  <c r="K117" i="1"/>
  <c r="L117" i="1"/>
  <c r="K116" i="1"/>
  <c r="L116" i="1"/>
  <c r="K115" i="1"/>
  <c r="L115" i="1"/>
  <c r="K114" i="1"/>
  <c r="L114" i="1"/>
  <c r="K113" i="1"/>
  <c r="L113" i="1"/>
  <c r="K112" i="1"/>
  <c r="L112" i="1"/>
  <c r="L111" i="1"/>
  <c r="K111" i="1"/>
  <c r="C111" i="1"/>
  <c r="L110" i="1"/>
  <c r="K110" i="1"/>
  <c r="C110" i="1"/>
  <c r="L109" i="1"/>
  <c r="K109" i="1"/>
  <c r="C109" i="1"/>
  <c r="L108" i="1"/>
  <c r="K108" i="1"/>
  <c r="C108" i="1"/>
  <c r="L107" i="1"/>
  <c r="K107" i="1"/>
  <c r="C107" i="1"/>
  <c r="L106" i="1"/>
  <c r="K106" i="1"/>
  <c r="C106" i="1"/>
  <c r="L105" i="1"/>
  <c r="K105" i="1"/>
  <c r="C105" i="1"/>
  <c r="L104" i="1"/>
  <c r="K104" i="1"/>
  <c r="C104" i="1"/>
  <c r="L103" i="1"/>
  <c r="K103" i="1"/>
  <c r="C103" i="1"/>
  <c r="L79" i="1"/>
  <c r="L80" i="1"/>
  <c r="L81" i="1"/>
  <c r="L82" i="1"/>
  <c r="L83" i="1"/>
  <c r="L84" i="1"/>
  <c r="L85" i="1"/>
  <c r="L86" i="1"/>
  <c r="K86" i="1"/>
  <c r="K85" i="1"/>
  <c r="K84" i="1"/>
  <c r="K83" i="1"/>
  <c r="K82" i="1"/>
  <c r="K81" i="1"/>
  <c r="K80" i="1"/>
  <c r="K79" i="1"/>
  <c r="C79" i="1"/>
  <c r="C80" i="1"/>
  <c r="C81" i="1"/>
  <c r="C82" i="1"/>
  <c r="C83" i="1"/>
  <c r="C84" i="1"/>
  <c r="C85" i="1"/>
  <c r="C86" i="1"/>
  <c r="L78" i="1"/>
  <c r="K78" i="1"/>
  <c r="C78" i="1"/>
  <c r="K43" i="1"/>
  <c r="L43" i="1"/>
  <c r="C21" i="1"/>
  <c r="C22" i="1"/>
  <c r="C23" i="1"/>
  <c r="C24" i="1"/>
  <c r="C25" i="1"/>
  <c r="C26" i="1"/>
  <c r="C27" i="1"/>
  <c r="K27" i="1"/>
  <c r="L27" i="1"/>
  <c r="K26" i="1"/>
  <c r="L26" i="1"/>
  <c r="K25" i="1"/>
  <c r="L25" i="1"/>
  <c r="K24" i="1"/>
  <c r="L24" i="1"/>
  <c r="K23" i="1"/>
  <c r="L23" i="1"/>
  <c r="K22" i="1"/>
  <c r="L22" i="1"/>
  <c r="K21" i="1"/>
  <c r="L21" i="1"/>
  <c r="C13" i="1"/>
  <c r="C14" i="1"/>
  <c r="C15" i="1"/>
  <c r="C16" i="1"/>
  <c r="C17" i="1"/>
  <c r="C18" i="1"/>
  <c r="C19" i="1"/>
  <c r="C20" i="1"/>
  <c r="K20" i="1"/>
  <c r="L20" i="1"/>
  <c r="K19" i="1"/>
  <c r="L19" i="1"/>
  <c r="K18" i="1"/>
  <c r="L18" i="1"/>
  <c r="K17" i="1"/>
  <c r="L17" i="1"/>
  <c r="K16" i="1"/>
  <c r="L16" i="1"/>
  <c r="K15" i="1"/>
  <c r="L15" i="1"/>
  <c r="K14" i="1"/>
  <c r="L14" i="1"/>
  <c r="K13" i="1"/>
  <c r="L13" i="1"/>
  <c r="L12" i="1"/>
  <c r="K12" i="1"/>
  <c r="C12" i="1"/>
  <c r="C8" i="1"/>
  <c r="C9" i="1"/>
  <c r="C10" i="1"/>
  <c r="K10" i="1"/>
  <c r="L10" i="1"/>
  <c r="K9" i="1"/>
  <c r="L9" i="1"/>
  <c r="K8" i="1"/>
  <c r="L8" i="1"/>
  <c r="L388" i="1"/>
  <c r="K388" i="1"/>
  <c r="C388" i="1"/>
  <c r="L387" i="1"/>
  <c r="K387" i="1"/>
  <c r="C387" i="1"/>
  <c r="L386" i="1"/>
  <c r="K386" i="1"/>
  <c r="C386" i="1"/>
  <c r="L385" i="1"/>
  <c r="K385" i="1"/>
  <c r="C385" i="1"/>
  <c r="L384" i="1"/>
  <c r="K384" i="1"/>
  <c r="C384" i="1"/>
  <c r="L383" i="1"/>
  <c r="K383" i="1"/>
  <c r="C383" i="1"/>
  <c r="L382" i="1"/>
  <c r="K382" i="1"/>
  <c r="C382" i="1"/>
  <c r="L381" i="1"/>
  <c r="K381" i="1"/>
  <c r="C381" i="1"/>
  <c r="L380" i="1"/>
  <c r="K380" i="1"/>
  <c r="C380" i="1"/>
  <c r="L379" i="1"/>
  <c r="K379" i="1"/>
  <c r="C379" i="1"/>
  <c r="L378" i="1"/>
  <c r="K378" i="1"/>
  <c r="C378" i="1"/>
  <c r="L377" i="1"/>
  <c r="K377" i="1"/>
  <c r="C377" i="1"/>
  <c r="L376" i="1"/>
  <c r="K376" i="1"/>
  <c r="C376" i="1"/>
  <c r="L375" i="1"/>
  <c r="K375" i="1"/>
  <c r="C375" i="1"/>
  <c r="L374" i="1"/>
  <c r="K374" i="1"/>
  <c r="C374" i="1"/>
  <c r="L373" i="1"/>
  <c r="K373" i="1"/>
  <c r="C373" i="1"/>
  <c r="L372" i="1"/>
  <c r="K372" i="1"/>
  <c r="C372" i="1"/>
  <c r="L371" i="1"/>
  <c r="K371" i="1"/>
  <c r="C371" i="1"/>
  <c r="L370" i="1"/>
  <c r="K370" i="1"/>
  <c r="C370" i="1"/>
  <c r="L369" i="1"/>
  <c r="K369" i="1"/>
  <c r="C369" i="1"/>
  <c r="L368" i="1"/>
  <c r="K368" i="1"/>
  <c r="C368" i="1"/>
  <c r="L367" i="1"/>
  <c r="K367" i="1"/>
  <c r="C367" i="1"/>
  <c r="L366" i="1"/>
  <c r="K366" i="1"/>
  <c r="C366" i="1"/>
  <c r="L365" i="1"/>
  <c r="K365" i="1"/>
  <c r="C365" i="1"/>
  <c r="L364" i="1"/>
  <c r="K364" i="1"/>
  <c r="C364" i="1"/>
  <c r="L363" i="1"/>
  <c r="K363" i="1"/>
  <c r="C363" i="1"/>
  <c r="L362" i="1"/>
  <c r="K362" i="1"/>
  <c r="C362" i="1"/>
  <c r="L361" i="1"/>
  <c r="K361" i="1"/>
  <c r="C361" i="1"/>
  <c r="L360" i="1"/>
  <c r="K360" i="1"/>
  <c r="C360" i="1"/>
  <c r="L359" i="1"/>
  <c r="K359" i="1"/>
  <c r="C359" i="1"/>
  <c r="L358" i="1"/>
  <c r="K358" i="1"/>
  <c r="C358" i="1"/>
  <c r="L357" i="1"/>
  <c r="K357" i="1"/>
  <c r="C357" i="1"/>
  <c r="L356" i="1"/>
  <c r="K356" i="1"/>
  <c r="C356" i="1"/>
  <c r="L355" i="1"/>
  <c r="K355" i="1"/>
  <c r="C355" i="1"/>
  <c r="L354" i="1"/>
  <c r="K354" i="1"/>
  <c r="C354" i="1"/>
  <c r="L353" i="1"/>
  <c r="K353" i="1"/>
  <c r="C353" i="1"/>
  <c r="L352" i="1"/>
  <c r="K352" i="1"/>
  <c r="C352" i="1"/>
  <c r="L350" i="1"/>
  <c r="K350" i="1"/>
  <c r="C350" i="1"/>
  <c r="L349" i="1"/>
  <c r="K349" i="1"/>
  <c r="C349" i="1"/>
  <c r="L348" i="1"/>
  <c r="K348" i="1"/>
  <c r="C348" i="1"/>
  <c r="L347" i="1"/>
  <c r="K347" i="1"/>
  <c r="C347" i="1"/>
  <c r="L346" i="1"/>
  <c r="K346" i="1"/>
  <c r="C346" i="1"/>
  <c r="L345" i="1"/>
  <c r="K345" i="1"/>
  <c r="C345" i="1"/>
  <c r="L344" i="1"/>
  <c r="K344" i="1"/>
  <c r="C344" i="1"/>
  <c r="L343" i="1"/>
  <c r="K343" i="1"/>
  <c r="C343" i="1"/>
  <c r="L342" i="1"/>
  <c r="K342" i="1"/>
  <c r="C342" i="1"/>
  <c r="L341" i="1"/>
  <c r="K341" i="1"/>
  <c r="C341" i="1"/>
  <c r="L340" i="1"/>
  <c r="K340" i="1"/>
  <c r="C340" i="1"/>
  <c r="L339" i="1"/>
  <c r="K339" i="1"/>
  <c r="C339" i="1"/>
  <c r="L338" i="1"/>
  <c r="K338" i="1"/>
  <c r="C338" i="1"/>
  <c r="L337" i="1"/>
  <c r="K337" i="1"/>
  <c r="C337" i="1"/>
  <c r="L336" i="1"/>
  <c r="K336" i="1"/>
  <c r="C336" i="1"/>
  <c r="L335" i="1"/>
  <c r="K335" i="1"/>
  <c r="C335" i="1"/>
  <c r="L334" i="1"/>
  <c r="K334" i="1"/>
  <c r="C334" i="1"/>
  <c r="L333" i="1"/>
  <c r="K333" i="1"/>
  <c r="C333" i="1"/>
  <c r="L332" i="1"/>
  <c r="K332" i="1"/>
  <c r="C332" i="1"/>
  <c r="L331" i="1"/>
  <c r="K331" i="1"/>
  <c r="C331" i="1"/>
  <c r="L330" i="1"/>
  <c r="K330" i="1"/>
  <c r="C330" i="1"/>
  <c r="L329" i="1"/>
  <c r="K329" i="1"/>
  <c r="C329" i="1"/>
  <c r="L328" i="1"/>
  <c r="K328" i="1"/>
  <c r="C328" i="1"/>
  <c r="L327" i="1"/>
  <c r="K327" i="1"/>
  <c r="C327" i="1"/>
  <c r="L326" i="1"/>
  <c r="K326" i="1"/>
  <c r="C326" i="1"/>
  <c r="L325" i="1"/>
  <c r="K325" i="1"/>
  <c r="C325" i="1"/>
  <c r="L324" i="1"/>
  <c r="K324" i="1"/>
  <c r="C324" i="1"/>
  <c r="L323" i="1"/>
  <c r="K323" i="1"/>
  <c r="C323" i="1"/>
  <c r="L322" i="1"/>
  <c r="K322" i="1"/>
  <c r="C322" i="1"/>
  <c r="L321" i="1"/>
  <c r="K321" i="1"/>
  <c r="C321" i="1"/>
  <c r="L320" i="1"/>
  <c r="K320" i="1"/>
  <c r="C320" i="1"/>
  <c r="L319" i="1"/>
  <c r="K319" i="1"/>
  <c r="C319" i="1"/>
  <c r="L318" i="1"/>
  <c r="K318" i="1"/>
  <c r="C318" i="1"/>
  <c r="L317" i="1"/>
  <c r="K317" i="1"/>
  <c r="C317" i="1"/>
  <c r="L316" i="1"/>
  <c r="K316" i="1"/>
  <c r="C316" i="1"/>
  <c r="L315" i="1"/>
  <c r="K315" i="1"/>
  <c r="C315" i="1"/>
  <c r="L314" i="1"/>
  <c r="K314" i="1"/>
  <c r="C314" i="1"/>
  <c r="L313" i="1"/>
  <c r="K313" i="1"/>
  <c r="C313" i="1"/>
  <c r="L311" i="1"/>
  <c r="K311" i="1"/>
  <c r="C311" i="1"/>
  <c r="L310" i="1"/>
  <c r="K310" i="1"/>
  <c r="C310" i="1"/>
  <c r="L309" i="1"/>
  <c r="K309" i="1"/>
  <c r="C309" i="1"/>
  <c r="L308" i="1"/>
  <c r="K308" i="1"/>
  <c r="C308" i="1"/>
  <c r="L307" i="1"/>
  <c r="K307" i="1"/>
  <c r="C307" i="1"/>
  <c r="L306" i="1"/>
  <c r="K306" i="1"/>
  <c r="C306" i="1"/>
  <c r="L305" i="1"/>
  <c r="K305" i="1"/>
  <c r="C305" i="1"/>
  <c r="L304" i="1"/>
  <c r="K304" i="1"/>
  <c r="C304" i="1"/>
  <c r="L303" i="1"/>
  <c r="K303" i="1"/>
  <c r="C303" i="1"/>
  <c r="L302" i="1"/>
  <c r="K302" i="1"/>
  <c r="C302" i="1"/>
  <c r="L301" i="1"/>
  <c r="K301" i="1"/>
  <c r="C301" i="1"/>
  <c r="L300" i="1"/>
  <c r="K300" i="1"/>
  <c r="C300" i="1"/>
  <c r="L299" i="1"/>
  <c r="K299" i="1"/>
  <c r="C299" i="1"/>
  <c r="L298" i="1"/>
  <c r="K298" i="1"/>
  <c r="C298" i="1"/>
  <c r="L297" i="1"/>
  <c r="K297" i="1"/>
  <c r="C297" i="1"/>
  <c r="L296" i="1"/>
  <c r="K296" i="1"/>
  <c r="C296" i="1"/>
  <c r="L295" i="1"/>
  <c r="K295" i="1"/>
  <c r="C295" i="1"/>
  <c r="L294" i="1"/>
  <c r="K294" i="1"/>
  <c r="C294" i="1"/>
  <c r="L293" i="1"/>
  <c r="K293" i="1"/>
  <c r="C293" i="1"/>
  <c r="L292" i="1"/>
  <c r="K292" i="1"/>
  <c r="C292" i="1"/>
  <c r="L291" i="1"/>
  <c r="K291" i="1"/>
  <c r="C291" i="1"/>
  <c r="L290" i="1"/>
  <c r="K290" i="1"/>
  <c r="C290" i="1"/>
  <c r="L289" i="1"/>
  <c r="K289" i="1"/>
  <c r="C289" i="1"/>
  <c r="L288" i="1"/>
  <c r="K288" i="1"/>
  <c r="C288" i="1"/>
  <c r="L287" i="1"/>
  <c r="K287" i="1"/>
  <c r="C287" i="1"/>
  <c r="L286" i="1"/>
  <c r="K286" i="1"/>
  <c r="C286" i="1"/>
  <c r="L285" i="1"/>
  <c r="K285" i="1"/>
  <c r="C285" i="1"/>
  <c r="L284" i="1"/>
  <c r="K284" i="1"/>
  <c r="C284" i="1"/>
  <c r="L283" i="1"/>
  <c r="K283" i="1"/>
  <c r="C283" i="1"/>
  <c r="L281" i="1"/>
  <c r="K281" i="1"/>
  <c r="C281" i="1"/>
  <c r="L280" i="1"/>
  <c r="K280" i="1"/>
  <c r="C280" i="1"/>
  <c r="L279" i="1"/>
  <c r="K279" i="1"/>
  <c r="C279" i="1"/>
  <c r="L278" i="1"/>
  <c r="K278" i="1"/>
  <c r="C278" i="1"/>
  <c r="L277" i="1"/>
  <c r="K277" i="1"/>
  <c r="C277" i="1"/>
  <c r="L276" i="1"/>
  <c r="K276" i="1"/>
  <c r="C276" i="1"/>
  <c r="L275" i="1"/>
  <c r="K275" i="1"/>
  <c r="C275" i="1"/>
  <c r="L274" i="1"/>
  <c r="K274" i="1"/>
  <c r="C274" i="1"/>
  <c r="L273" i="1"/>
  <c r="K273" i="1"/>
  <c r="C273" i="1"/>
  <c r="L272" i="1"/>
  <c r="K272" i="1"/>
  <c r="C272" i="1"/>
  <c r="L271" i="1"/>
  <c r="K271" i="1"/>
  <c r="C271" i="1"/>
  <c r="L270" i="1"/>
  <c r="K270" i="1"/>
  <c r="C270" i="1"/>
  <c r="L269" i="1"/>
  <c r="K269" i="1"/>
  <c r="C269" i="1"/>
  <c r="L268" i="1"/>
  <c r="K268" i="1"/>
  <c r="C268" i="1"/>
  <c r="L267" i="1"/>
  <c r="K267" i="1"/>
  <c r="C267" i="1"/>
  <c r="L266" i="1"/>
  <c r="K266" i="1"/>
  <c r="C266" i="1"/>
  <c r="L265" i="1"/>
  <c r="K265" i="1"/>
  <c r="C265" i="1"/>
  <c r="L264" i="1"/>
  <c r="K264" i="1"/>
  <c r="C264" i="1"/>
  <c r="L262" i="1"/>
  <c r="K262" i="1"/>
  <c r="C262" i="1"/>
  <c r="L261" i="1"/>
  <c r="K261" i="1"/>
  <c r="C261" i="1"/>
  <c r="L260" i="1"/>
  <c r="K260" i="1"/>
  <c r="C260" i="1"/>
  <c r="L259" i="1"/>
  <c r="K259" i="1"/>
  <c r="C259" i="1"/>
  <c r="L258" i="1"/>
  <c r="K258" i="1"/>
  <c r="C258" i="1"/>
  <c r="L257" i="1"/>
  <c r="K257" i="1"/>
  <c r="C257" i="1"/>
  <c r="L256" i="1"/>
  <c r="K256" i="1"/>
  <c r="C256" i="1"/>
  <c r="L255" i="1"/>
  <c r="K255" i="1"/>
  <c r="C255" i="1"/>
  <c r="L254" i="1"/>
  <c r="K254" i="1"/>
  <c r="C254" i="1"/>
  <c r="L250" i="1"/>
  <c r="K250" i="1"/>
  <c r="C250" i="1"/>
  <c r="L249" i="1"/>
  <c r="K249" i="1"/>
  <c r="C249" i="1"/>
  <c r="L248" i="1"/>
  <c r="K248" i="1"/>
  <c r="C248" i="1"/>
  <c r="L247" i="1"/>
  <c r="K247" i="1"/>
  <c r="C247" i="1"/>
  <c r="L246" i="1"/>
  <c r="K246" i="1"/>
  <c r="C246" i="1"/>
  <c r="L101" i="1"/>
  <c r="K101" i="1"/>
  <c r="C101" i="1"/>
  <c r="L100" i="1"/>
  <c r="K100" i="1"/>
  <c r="C100" i="1"/>
  <c r="L99" i="1"/>
  <c r="K99" i="1"/>
  <c r="C99" i="1"/>
  <c r="L98" i="1"/>
  <c r="K98" i="1"/>
  <c r="C98" i="1"/>
  <c r="L97" i="1"/>
  <c r="K97" i="1"/>
  <c r="C97" i="1"/>
  <c r="L187" i="1"/>
  <c r="K187" i="1"/>
  <c r="C187" i="1"/>
  <c r="L186" i="1"/>
  <c r="K186" i="1"/>
  <c r="C186" i="1"/>
  <c r="L185" i="1"/>
  <c r="K185" i="1"/>
  <c r="C185" i="1"/>
  <c r="C3" i="1"/>
  <c r="C4" i="1"/>
  <c r="C5" i="1"/>
  <c r="C6" i="1"/>
  <c r="C7" i="1"/>
  <c r="K7" i="1"/>
  <c r="L7" i="1"/>
  <c r="K6" i="1"/>
  <c r="L6" i="1"/>
  <c r="K5" i="1"/>
  <c r="L5" i="1"/>
  <c r="K4" i="1"/>
  <c r="L4" i="1"/>
  <c r="K3" i="1"/>
  <c r="L3" i="1"/>
  <c r="L2" i="1"/>
  <c r="K2" i="1"/>
  <c r="C2" i="1"/>
  <c r="C136" i="1"/>
  <c r="K136" i="1"/>
  <c r="L136" i="1"/>
  <c r="C242" i="1"/>
  <c r="K242" i="1"/>
  <c r="L242" i="1"/>
  <c r="C215" i="1"/>
  <c r="C216" i="1"/>
  <c r="C217" i="1"/>
  <c r="C218" i="1"/>
  <c r="C219" i="1"/>
  <c r="C220" i="1"/>
  <c r="C221" i="1"/>
  <c r="C222" i="1"/>
  <c r="C223" i="1"/>
  <c r="K223" i="1"/>
  <c r="L223" i="1"/>
  <c r="K222" i="1"/>
  <c r="L222" i="1"/>
  <c r="K221" i="1"/>
  <c r="L221" i="1"/>
  <c r="K220" i="1"/>
  <c r="L220" i="1"/>
  <c r="K219" i="1"/>
  <c r="L219" i="1"/>
  <c r="K218" i="1"/>
  <c r="L218" i="1"/>
  <c r="K217" i="1"/>
  <c r="L217" i="1"/>
  <c r="K216" i="1"/>
  <c r="L216" i="1"/>
  <c r="K215" i="1"/>
  <c r="L215" i="1"/>
  <c r="C76" i="1"/>
  <c r="K76" i="1"/>
  <c r="L76" i="1"/>
  <c r="C55" i="1"/>
  <c r="C56" i="1"/>
  <c r="C57" i="1"/>
  <c r="K57" i="1"/>
  <c r="L57" i="1"/>
  <c r="K56" i="1"/>
  <c r="L56" i="1"/>
  <c r="K55" i="1"/>
  <c r="L55" i="1"/>
  <c r="C183" i="1"/>
  <c r="K183" i="1"/>
  <c r="L183" i="1"/>
  <c r="K390" i="1"/>
  <c r="C243" i="1"/>
  <c r="C244" i="1"/>
  <c r="C245" i="1"/>
  <c r="C251" i="1"/>
  <c r="K251" i="1"/>
  <c r="L251" i="1"/>
  <c r="K245" i="1"/>
  <c r="L245" i="1"/>
  <c r="K244" i="1"/>
  <c r="L244" i="1"/>
  <c r="K243" i="1"/>
  <c r="L243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K241" i="1"/>
  <c r="L241" i="1"/>
  <c r="K240" i="1"/>
  <c r="L240" i="1"/>
  <c r="K239" i="1"/>
  <c r="L239" i="1"/>
  <c r="K238" i="1"/>
  <c r="L238" i="1"/>
  <c r="K237" i="1"/>
  <c r="L237" i="1"/>
  <c r="K236" i="1"/>
  <c r="L236" i="1"/>
  <c r="K235" i="1"/>
  <c r="L235" i="1"/>
  <c r="K234" i="1"/>
  <c r="L234" i="1"/>
  <c r="K233" i="1"/>
  <c r="L233" i="1"/>
  <c r="K232" i="1"/>
  <c r="L232" i="1"/>
  <c r="K231" i="1"/>
  <c r="L231" i="1"/>
  <c r="K230" i="1"/>
  <c r="L230" i="1"/>
  <c r="K229" i="1"/>
  <c r="L229" i="1"/>
  <c r="K228" i="1"/>
  <c r="L228" i="1"/>
  <c r="K227" i="1"/>
  <c r="L227" i="1"/>
  <c r="K226" i="1"/>
  <c r="L226" i="1"/>
  <c r="L225" i="1"/>
  <c r="K225" i="1"/>
  <c r="C225" i="1"/>
  <c r="C206" i="1"/>
  <c r="C207" i="1"/>
  <c r="C208" i="1"/>
  <c r="C209" i="1"/>
  <c r="C210" i="1"/>
  <c r="C211" i="1"/>
  <c r="C212" i="1"/>
  <c r="C213" i="1"/>
  <c r="C214" i="1"/>
  <c r="K214" i="1"/>
  <c r="L214" i="1"/>
  <c r="K213" i="1"/>
  <c r="L213" i="1"/>
  <c r="K212" i="1"/>
  <c r="L212" i="1"/>
  <c r="K211" i="1"/>
  <c r="L211" i="1"/>
  <c r="K210" i="1"/>
  <c r="L210" i="1"/>
  <c r="K209" i="1"/>
  <c r="L209" i="1"/>
  <c r="K208" i="1"/>
  <c r="L208" i="1"/>
  <c r="K207" i="1"/>
  <c r="L207" i="1"/>
  <c r="K206" i="1"/>
  <c r="L206" i="1"/>
  <c r="C201" i="1"/>
  <c r="C202" i="1"/>
  <c r="C203" i="1"/>
  <c r="C204" i="1"/>
  <c r="C205" i="1"/>
  <c r="K205" i="1"/>
  <c r="L205" i="1"/>
  <c r="K204" i="1"/>
  <c r="L204" i="1"/>
  <c r="K203" i="1"/>
  <c r="L203" i="1"/>
  <c r="K202" i="1"/>
  <c r="L202" i="1"/>
  <c r="K201" i="1"/>
  <c r="L201" i="1"/>
  <c r="C190" i="1"/>
  <c r="C191" i="1"/>
  <c r="C192" i="1"/>
  <c r="C193" i="1"/>
  <c r="C194" i="1"/>
  <c r="C195" i="1"/>
  <c r="C196" i="1"/>
  <c r="C197" i="1"/>
  <c r="C198" i="1"/>
  <c r="C199" i="1"/>
  <c r="C200" i="1"/>
  <c r="K200" i="1"/>
  <c r="L200" i="1"/>
  <c r="K199" i="1"/>
  <c r="L199" i="1"/>
  <c r="K198" i="1"/>
  <c r="L198" i="1"/>
  <c r="K197" i="1"/>
  <c r="L197" i="1"/>
  <c r="K196" i="1"/>
  <c r="L196" i="1"/>
  <c r="K195" i="1"/>
  <c r="L195" i="1"/>
  <c r="K194" i="1"/>
  <c r="L194" i="1"/>
  <c r="K193" i="1"/>
  <c r="L193" i="1"/>
  <c r="K192" i="1"/>
  <c r="L192" i="1"/>
  <c r="K191" i="1"/>
  <c r="L191" i="1"/>
  <c r="K190" i="1"/>
  <c r="L190" i="1"/>
  <c r="L189" i="1"/>
  <c r="K189" i="1"/>
  <c r="C189" i="1"/>
  <c r="L390" i="1"/>
  <c r="C390" i="1"/>
  <c r="C131" i="1"/>
  <c r="C132" i="1"/>
  <c r="C133" i="1"/>
  <c r="C134" i="1"/>
  <c r="C135" i="1"/>
  <c r="K135" i="1"/>
  <c r="L135" i="1"/>
  <c r="K134" i="1"/>
  <c r="L134" i="1"/>
  <c r="K133" i="1"/>
  <c r="L133" i="1"/>
  <c r="K132" i="1"/>
  <c r="L132" i="1"/>
  <c r="K131" i="1"/>
  <c r="L131" i="1"/>
  <c r="C124" i="1"/>
  <c r="C125" i="1"/>
  <c r="C126" i="1"/>
  <c r="K126" i="1"/>
  <c r="L126" i="1"/>
  <c r="K125" i="1"/>
  <c r="L125" i="1"/>
  <c r="K124" i="1"/>
  <c r="L124" i="1"/>
  <c r="C123" i="1"/>
  <c r="C122" i="1"/>
  <c r="C121" i="1"/>
  <c r="C120" i="1"/>
  <c r="C119" i="1"/>
  <c r="K123" i="1"/>
  <c r="L123" i="1"/>
  <c r="K122" i="1"/>
  <c r="L122" i="1"/>
  <c r="K121" i="1"/>
  <c r="L121" i="1"/>
  <c r="L120" i="1"/>
  <c r="K120" i="1"/>
  <c r="L119" i="1"/>
  <c r="K119" i="1"/>
  <c r="C71" i="1"/>
  <c r="C72" i="1"/>
  <c r="C73" i="1"/>
  <c r="C74" i="1"/>
  <c r="C75" i="1"/>
  <c r="K75" i="1"/>
  <c r="L75" i="1"/>
  <c r="K74" i="1"/>
  <c r="L74" i="1"/>
  <c r="K73" i="1"/>
  <c r="L73" i="1"/>
  <c r="K72" i="1"/>
  <c r="L72" i="1"/>
  <c r="K71" i="1"/>
  <c r="L71" i="1"/>
  <c r="C64" i="1"/>
  <c r="C65" i="1"/>
  <c r="C66" i="1"/>
  <c r="C67" i="1"/>
  <c r="K67" i="1"/>
  <c r="L67" i="1"/>
  <c r="K66" i="1"/>
  <c r="L66" i="1"/>
  <c r="K65" i="1"/>
  <c r="L65" i="1"/>
  <c r="K64" i="1"/>
  <c r="L64" i="1"/>
  <c r="C60" i="1"/>
  <c r="C59" i="1"/>
  <c r="K60" i="1"/>
  <c r="L60" i="1"/>
  <c r="L59" i="1"/>
  <c r="K59" i="1"/>
  <c r="C51" i="1"/>
  <c r="C52" i="1"/>
  <c r="C53" i="1"/>
  <c r="C54" i="1"/>
  <c r="K54" i="1"/>
  <c r="L54" i="1"/>
  <c r="K53" i="1"/>
  <c r="L53" i="1"/>
  <c r="K52" i="1"/>
  <c r="L52" i="1"/>
  <c r="K51" i="1"/>
  <c r="L51" i="1"/>
  <c r="C30" i="1"/>
  <c r="C31" i="1"/>
  <c r="C32" i="1"/>
  <c r="C33" i="1"/>
  <c r="C34" i="1"/>
  <c r="C35" i="1"/>
  <c r="C36" i="1"/>
  <c r="C37" i="1"/>
  <c r="C29" i="1"/>
  <c r="K37" i="1"/>
  <c r="L37" i="1"/>
  <c r="K36" i="1"/>
  <c r="L36" i="1"/>
  <c r="K35" i="1"/>
  <c r="L35" i="1"/>
  <c r="K34" i="1"/>
  <c r="L34" i="1"/>
  <c r="K33" i="1"/>
  <c r="L33" i="1"/>
  <c r="K32" i="1"/>
  <c r="L32" i="1"/>
  <c r="K31" i="1"/>
  <c r="L31" i="1"/>
  <c r="K30" i="1"/>
  <c r="L30" i="1"/>
  <c r="L29" i="1"/>
  <c r="K29" i="1"/>
  <c r="C89" i="1"/>
  <c r="C90" i="1"/>
  <c r="C91" i="1"/>
  <c r="C92" i="1"/>
  <c r="C93" i="1"/>
  <c r="C94" i="1"/>
  <c r="C95" i="1"/>
  <c r="C96" i="1"/>
  <c r="K96" i="1"/>
  <c r="L96" i="1"/>
  <c r="K95" i="1"/>
  <c r="L95" i="1"/>
  <c r="K94" i="1"/>
  <c r="L94" i="1"/>
  <c r="K93" i="1"/>
  <c r="L93" i="1"/>
  <c r="K92" i="1"/>
  <c r="L92" i="1"/>
  <c r="K91" i="1"/>
  <c r="L91" i="1"/>
  <c r="K90" i="1"/>
  <c r="L90" i="1"/>
  <c r="K89" i="1"/>
  <c r="L89" i="1"/>
  <c r="L88" i="1"/>
  <c r="K88" i="1"/>
  <c r="C88" i="1"/>
  <c r="C180" i="1"/>
  <c r="C181" i="1"/>
  <c r="C182" i="1"/>
  <c r="C184" i="1"/>
  <c r="K184" i="1"/>
  <c r="L184" i="1"/>
  <c r="K182" i="1"/>
  <c r="L182" i="1"/>
  <c r="K181" i="1"/>
  <c r="L181" i="1"/>
  <c r="K180" i="1"/>
  <c r="L180" i="1"/>
  <c r="K154" i="1"/>
  <c r="L154" i="1"/>
  <c r="C154" i="1"/>
  <c r="C63" i="1"/>
  <c r="K68" i="1"/>
  <c r="L68" i="1"/>
  <c r="C50" i="1"/>
  <c r="C49" i="1"/>
  <c r="C48" i="1"/>
  <c r="C47" i="1"/>
  <c r="C46" i="1"/>
  <c r="C45" i="1"/>
  <c r="K50" i="1"/>
  <c r="L50" i="1"/>
  <c r="K49" i="1"/>
  <c r="L49" i="1"/>
  <c r="K48" i="1"/>
  <c r="L48" i="1"/>
  <c r="K47" i="1"/>
  <c r="L47" i="1"/>
  <c r="K46" i="1"/>
  <c r="L46" i="1"/>
  <c r="K45" i="1"/>
  <c r="L45" i="1"/>
  <c r="C165" i="1"/>
  <c r="C164" i="1"/>
  <c r="C162" i="1"/>
  <c r="C161" i="1"/>
  <c r="C160" i="1"/>
  <c r="C159" i="1"/>
  <c r="C158" i="1"/>
  <c r="C157" i="1"/>
  <c r="C156" i="1"/>
  <c r="C155" i="1"/>
  <c r="C153" i="1"/>
  <c r="C152" i="1"/>
  <c r="C151" i="1"/>
  <c r="C150" i="1"/>
  <c r="C130" i="1"/>
  <c r="C129" i="1"/>
  <c r="C128" i="1"/>
  <c r="C127" i="1"/>
  <c r="C70" i="1"/>
  <c r="C69" i="1"/>
  <c r="C68" i="1"/>
  <c r="C62" i="1"/>
  <c r="C61" i="1"/>
  <c r="C44" i="1"/>
  <c r="C43" i="1"/>
  <c r="C42" i="1"/>
  <c r="C41" i="1"/>
  <c r="C40" i="1"/>
  <c r="C39" i="1"/>
  <c r="C38" i="1"/>
  <c r="C179" i="1"/>
  <c r="C168" i="1"/>
  <c r="C169" i="1"/>
  <c r="C170" i="1"/>
  <c r="C171" i="1"/>
  <c r="C172" i="1"/>
  <c r="C173" i="1"/>
  <c r="C174" i="1"/>
  <c r="C175" i="1"/>
  <c r="C176" i="1"/>
  <c r="C177" i="1"/>
  <c r="C178" i="1"/>
  <c r="C167" i="1"/>
  <c r="C139" i="1"/>
  <c r="C140" i="1"/>
  <c r="C141" i="1"/>
  <c r="C142" i="1"/>
  <c r="C143" i="1"/>
  <c r="C144" i="1"/>
  <c r="C145" i="1"/>
  <c r="C146" i="1"/>
  <c r="C147" i="1"/>
  <c r="C148" i="1"/>
  <c r="C138" i="1"/>
  <c r="K174" i="1"/>
  <c r="K173" i="1"/>
  <c r="K172" i="1"/>
  <c r="L174" i="1"/>
  <c r="L173" i="1"/>
  <c r="L172" i="1"/>
  <c r="K179" i="1"/>
  <c r="L179" i="1"/>
  <c r="K164" i="1"/>
  <c r="L164" i="1"/>
  <c r="K162" i="1"/>
  <c r="L162" i="1"/>
  <c r="K161" i="1"/>
  <c r="L161" i="1"/>
  <c r="K160" i="1"/>
  <c r="L160" i="1"/>
  <c r="L165" i="1"/>
  <c r="K165" i="1"/>
  <c r="L159" i="1"/>
  <c r="K159" i="1"/>
  <c r="L158" i="1"/>
  <c r="K158" i="1"/>
  <c r="L157" i="1"/>
  <c r="K157" i="1"/>
  <c r="L156" i="1"/>
  <c r="K156" i="1"/>
  <c r="L155" i="1"/>
  <c r="K155" i="1"/>
  <c r="L153" i="1"/>
  <c r="K153" i="1"/>
  <c r="L152" i="1"/>
  <c r="K152" i="1"/>
  <c r="L151" i="1"/>
  <c r="K151" i="1"/>
  <c r="L150" i="1"/>
  <c r="K150" i="1"/>
  <c r="L130" i="1"/>
  <c r="K130" i="1"/>
  <c r="L129" i="1"/>
  <c r="K129" i="1"/>
  <c r="L128" i="1"/>
  <c r="K128" i="1"/>
  <c r="L127" i="1"/>
  <c r="K127" i="1"/>
  <c r="L70" i="1"/>
  <c r="K70" i="1"/>
  <c r="L69" i="1"/>
  <c r="K69" i="1"/>
  <c r="L63" i="1"/>
  <c r="K63" i="1"/>
  <c r="L62" i="1"/>
  <c r="K62" i="1"/>
  <c r="L61" i="1"/>
  <c r="K61" i="1"/>
  <c r="L44" i="1"/>
  <c r="K44" i="1"/>
  <c r="L42" i="1"/>
  <c r="K42" i="1"/>
  <c r="L41" i="1"/>
  <c r="K41" i="1"/>
  <c r="L40" i="1"/>
  <c r="K40" i="1"/>
  <c r="L39" i="1"/>
  <c r="K39" i="1"/>
  <c r="L38" i="1"/>
  <c r="K38" i="1"/>
  <c r="L178" i="1"/>
  <c r="K178" i="1"/>
  <c r="L177" i="1"/>
  <c r="K177" i="1"/>
  <c r="L176" i="1"/>
  <c r="K176" i="1"/>
  <c r="L175" i="1"/>
  <c r="K175" i="1"/>
  <c r="L171" i="1"/>
  <c r="K171" i="1"/>
  <c r="L170" i="1"/>
  <c r="K170" i="1"/>
  <c r="L169" i="1"/>
  <c r="K169" i="1"/>
  <c r="L168" i="1"/>
  <c r="K168" i="1"/>
  <c r="L167" i="1"/>
  <c r="K167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</calcChain>
</file>

<file path=xl/sharedStrings.xml><?xml version="1.0" encoding="utf-8"?>
<sst xmlns="http://schemas.openxmlformats.org/spreadsheetml/2006/main" count="1822" uniqueCount="288">
  <si>
    <t>Subdivision</t>
  </si>
  <si>
    <t>Builder</t>
  </si>
  <si>
    <t>Label</t>
  </si>
  <si>
    <t>Plan/Inventory</t>
  </si>
  <si>
    <t>Plan</t>
  </si>
  <si>
    <t>St. Number</t>
  </si>
  <si>
    <t>Address</t>
  </si>
  <si>
    <t>lot size</t>
  </si>
  <si>
    <t>Sqft</t>
  </si>
  <si>
    <t>Price</t>
  </si>
  <si>
    <t>PPSF</t>
  </si>
  <si>
    <t>sqft range</t>
  </si>
  <si>
    <t>Princeton Classic Homes</t>
  </si>
  <si>
    <t>Carter</t>
  </si>
  <si>
    <t xml:space="preserve">Mitchell </t>
  </si>
  <si>
    <t>Wyndham II</t>
  </si>
  <si>
    <t xml:space="preserve">Marshall </t>
  </si>
  <si>
    <t xml:space="preserve">Casey </t>
  </si>
  <si>
    <t>Wheeler</t>
  </si>
  <si>
    <t>Melodie</t>
  </si>
  <si>
    <t xml:space="preserve">Valiant </t>
  </si>
  <si>
    <t xml:space="preserve">Garner III </t>
  </si>
  <si>
    <t xml:space="preserve">Blaise </t>
  </si>
  <si>
    <t xml:space="preserve">McKendee II </t>
  </si>
  <si>
    <t xml:space="preserve">Inventory </t>
  </si>
  <si>
    <t xml:space="preserve">Charleston Heights </t>
  </si>
  <si>
    <t xml:space="preserve">Legend Homes </t>
  </si>
  <si>
    <t>Dawson</t>
  </si>
  <si>
    <t>Meridiana</t>
  </si>
  <si>
    <t>Coventry Homes</t>
  </si>
  <si>
    <t xml:space="preserve">Crandall </t>
  </si>
  <si>
    <t xml:space="preserve">Wildorado </t>
  </si>
  <si>
    <t>Groves</t>
  </si>
  <si>
    <t>Leona</t>
  </si>
  <si>
    <t xml:space="preserve">Elgin </t>
  </si>
  <si>
    <t xml:space="preserve">Progreso </t>
  </si>
  <si>
    <t>Riviera</t>
  </si>
  <si>
    <t>Covington</t>
  </si>
  <si>
    <t>Watson Dr</t>
  </si>
  <si>
    <t xml:space="preserve">Eden </t>
  </si>
  <si>
    <t>Anson</t>
  </si>
  <si>
    <t>Collin</t>
  </si>
  <si>
    <t xml:space="preserve">Lindsay </t>
  </si>
  <si>
    <t>Gordon</t>
  </si>
  <si>
    <t>Briggs</t>
  </si>
  <si>
    <t>Inventory</t>
  </si>
  <si>
    <t>Pomona</t>
  </si>
  <si>
    <t>Miami III</t>
  </si>
  <si>
    <t>Caddo Mills</t>
  </si>
  <si>
    <t>Lumberton</t>
  </si>
  <si>
    <t>Murchison</t>
  </si>
  <si>
    <t>Highland Homes</t>
  </si>
  <si>
    <t xml:space="preserve">Toll Brothers </t>
  </si>
  <si>
    <t>Calvin</t>
  </si>
  <si>
    <t>Ashby</t>
  </si>
  <si>
    <t>Perry Homes</t>
  </si>
  <si>
    <t>Del Bello Lakes</t>
  </si>
  <si>
    <t>Shea Homes</t>
  </si>
  <si>
    <t>Westin Homes</t>
  </si>
  <si>
    <t>Saratoga Homes</t>
  </si>
  <si>
    <t>Rodeo Palms - The Lakes</t>
  </si>
  <si>
    <t xml:space="preserve">The Pinewood </t>
  </si>
  <si>
    <t>The Queensland</t>
  </si>
  <si>
    <t>The Palermo</t>
  </si>
  <si>
    <t>The Wildflower</t>
  </si>
  <si>
    <t>The Ravenna</t>
  </si>
  <si>
    <t>The Lowry</t>
  </si>
  <si>
    <t>The Tivoli</t>
  </si>
  <si>
    <t>75'</t>
  </si>
  <si>
    <t>50'</t>
  </si>
  <si>
    <t>55'</t>
  </si>
  <si>
    <t>60'</t>
  </si>
  <si>
    <t>40'</t>
  </si>
  <si>
    <t>Nolan</t>
  </si>
  <si>
    <t>Kamay</t>
  </si>
  <si>
    <t>Golden Ridge Cir</t>
  </si>
  <si>
    <t>The Wisteria</t>
  </si>
  <si>
    <t>Gavin Walker Dr</t>
  </si>
  <si>
    <t>Cannon Christopher Dr</t>
  </si>
  <si>
    <t>Grayson</t>
  </si>
  <si>
    <t>Greyton</t>
  </si>
  <si>
    <t>Kimberley</t>
  </si>
  <si>
    <t>Lynwood</t>
  </si>
  <si>
    <t>Worthington</t>
  </si>
  <si>
    <t>Warrenton</t>
  </si>
  <si>
    <t>Belmont</t>
  </si>
  <si>
    <t>London</t>
  </si>
  <si>
    <t>Graford</t>
  </si>
  <si>
    <t>Celina</t>
  </si>
  <si>
    <t>Yorktown</t>
  </si>
  <si>
    <t>Carmine</t>
  </si>
  <si>
    <t>Gunter</t>
  </si>
  <si>
    <t>Alvin</t>
  </si>
  <si>
    <t>Kempner</t>
  </si>
  <si>
    <t>Winchester</t>
  </si>
  <si>
    <t>Kennedale</t>
  </si>
  <si>
    <t>Maple Wood Dr</t>
  </si>
  <si>
    <t>Honeyberry Shrub Dr</t>
  </si>
  <si>
    <t>Nederland II</t>
  </si>
  <si>
    <t>Tomball</t>
  </si>
  <si>
    <t>Wiergate</t>
  </si>
  <si>
    <t>Blooming Hibiscus Ln</t>
  </si>
  <si>
    <t>Golden Peach Rd</t>
  </si>
  <si>
    <t>Citrus Dr</t>
  </si>
  <si>
    <t>Bugatti</t>
  </si>
  <si>
    <t>Giulia</t>
  </si>
  <si>
    <t>Lancia</t>
  </si>
  <si>
    <t>Mangusta</t>
  </si>
  <si>
    <t>Vanquish</t>
  </si>
  <si>
    <t>Marcum</t>
  </si>
  <si>
    <t>Caitlin</t>
  </si>
  <si>
    <t>Veronica</t>
  </si>
  <si>
    <t>Volante</t>
  </si>
  <si>
    <t>Pawpaw Valley Ln</t>
  </si>
  <si>
    <t>Orange Pastures Ln</t>
  </si>
  <si>
    <t>Southern Landing Dr</t>
  </si>
  <si>
    <t>Foxtail Palms</t>
  </si>
  <si>
    <t>Pulte Homes</t>
  </si>
  <si>
    <t>Valencia</t>
  </si>
  <si>
    <t>Barrett</t>
  </si>
  <si>
    <t>Oakmont</t>
  </si>
  <si>
    <t>Fox Hollow</t>
  </si>
  <si>
    <t>Haskell</t>
  </si>
  <si>
    <t>Axtell</t>
  </si>
  <si>
    <t>Idalou</t>
  </si>
  <si>
    <t>Jayton</t>
  </si>
  <si>
    <t>Hamilton</t>
  </si>
  <si>
    <t>Berclair</t>
  </si>
  <si>
    <t>Chilton</t>
  </si>
  <si>
    <t>Riverdale</t>
  </si>
  <si>
    <t>Doucette</t>
  </si>
  <si>
    <t>Elmaton</t>
  </si>
  <si>
    <t>Farwell</t>
  </si>
  <si>
    <t>Garwood</t>
  </si>
  <si>
    <t>Hillsboro</t>
  </si>
  <si>
    <t>Iredell</t>
  </si>
  <si>
    <t>Pink Grapefruit St</t>
  </si>
  <si>
    <t>45'</t>
  </si>
  <si>
    <t>1910W</t>
  </si>
  <si>
    <t>1942W</t>
  </si>
  <si>
    <t>1950W</t>
  </si>
  <si>
    <t>1984W</t>
  </si>
  <si>
    <t>2026W</t>
  </si>
  <si>
    <t>2049W</t>
  </si>
  <si>
    <t>2169W</t>
  </si>
  <si>
    <t>2180W</t>
  </si>
  <si>
    <t>2188W</t>
  </si>
  <si>
    <t>2426W</t>
  </si>
  <si>
    <t>2442W</t>
  </si>
  <si>
    <t>2444W</t>
  </si>
  <si>
    <t>2527W</t>
  </si>
  <si>
    <t>2593W</t>
  </si>
  <si>
    <t>2594W</t>
  </si>
  <si>
    <t>2662W</t>
  </si>
  <si>
    <t>2754H</t>
  </si>
  <si>
    <t>Satsuma Ridge Dr</t>
  </si>
  <si>
    <t>Shelby Katherine Dr</t>
  </si>
  <si>
    <t>Papaw Valley Way</t>
  </si>
  <si>
    <t>David Weekley Homes</t>
  </si>
  <si>
    <t>Burton</t>
  </si>
  <si>
    <t>Cornerstone</t>
  </si>
  <si>
    <t>Melford</t>
  </si>
  <si>
    <t>Hewlett</t>
  </si>
  <si>
    <t>Nicklaus</t>
  </si>
  <si>
    <t>Schneider</t>
  </si>
  <si>
    <t>Invenotry</t>
  </si>
  <si>
    <t>Peach Garden Way</t>
  </si>
  <si>
    <t>Clementine Zest Drive</t>
  </si>
  <si>
    <t>1500W</t>
  </si>
  <si>
    <t>1650W</t>
  </si>
  <si>
    <t>1722W</t>
  </si>
  <si>
    <t>1736W</t>
  </si>
  <si>
    <t>1743W</t>
  </si>
  <si>
    <t>1785W</t>
  </si>
  <si>
    <t>1878W</t>
  </si>
  <si>
    <t>1984D</t>
  </si>
  <si>
    <t>Cottontail Ln</t>
  </si>
  <si>
    <t>Moose Trl</t>
  </si>
  <si>
    <t>Caribou Ct</t>
  </si>
  <si>
    <t>Red Wolf Pl</t>
  </si>
  <si>
    <t>2410W</t>
  </si>
  <si>
    <t>2529W</t>
  </si>
  <si>
    <t>2545W</t>
  </si>
  <si>
    <t>2694W</t>
  </si>
  <si>
    <t>2754W</t>
  </si>
  <si>
    <t>2797W</t>
  </si>
  <si>
    <t>Joplin Street</t>
  </si>
  <si>
    <t>Vaughan Way</t>
  </si>
  <si>
    <t>2127W</t>
  </si>
  <si>
    <t>2251W</t>
  </si>
  <si>
    <t>2263W</t>
  </si>
  <si>
    <t>2267W</t>
  </si>
  <si>
    <t>2357W</t>
  </si>
  <si>
    <t>2474W</t>
  </si>
  <si>
    <t>2476W</t>
  </si>
  <si>
    <t>2493W</t>
  </si>
  <si>
    <t>2504W</t>
  </si>
  <si>
    <t>2513W</t>
  </si>
  <si>
    <t>2519W</t>
  </si>
  <si>
    <t>2574W</t>
  </si>
  <si>
    <t>2589W</t>
  </si>
  <si>
    <t>2595W</t>
  </si>
  <si>
    <t>2599W</t>
  </si>
  <si>
    <t>2619W</t>
  </si>
  <si>
    <t>2663W</t>
  </si>
  <si>
    <t>2737W</t>
  </si>
  <si>
    <t>2796W</t>
  </si>
  <si>
    <t>2935W</t>
  </si>
  <si>
    <t>2999W</t>
  </si>
  <si>
    <t>3095W</t>
  </si>
  <si>
    <t>3190W</t>
  </si>
  <si>
    <t>3395W</t>
  </si>
  <si>
    <t>Pink Coral Ln</t>
  </si>
  <si>
    <t>Seagrass Dr</t>
  </si>
  <si>
    <t>Atlantis Way</t>
  </si>
  <si>
    <t>2586W</t>
  </si>
  <si>
    <t>2669W</t>
  </si>
  <si>
    <t>2695W</t>
  </si>
  <si>
    <t>2726W</t>
  </si>
  <si>
    <t>2738W</t>
  </si>
  <si>
    <t>2776W</t>
  </si>
  <si>
    <t>2850W</t>
  </si>
  <si>
    <t>2885W</t>
  </si>
  <si>
    <t>2895W</t>
  </si>
  <si>
    <t>2911W</t>
  </si>
  <si>
    <t>2934W</t>
  </si>
  <si>
    <t>2944W</t>
  </si>
  <si>
    <t>3069W</t>
  </si>
  <si>
    <t>3088W</t>
  </si>
  <si>
    <t>3203W</t>
  </si>
  <si>
    <t>3299W</t>
  </si>
  <si>
    <t>3394W</t>
  </si>
  <si>
    <t>3396W</t>
  </si>
  <si>
    <t>3397W</t>
  </si>
  <si>
    <t>3445W</t>
  </si>
  <si>
    <t>Chapman Trl</t>
  </si>
  <si>
    <t>Magnolia Estates Ln</t>
  </si>
  <si>
    <t>Yellow Rose Court</t>
  </si>
  <si>
    <t>Polaris</t>
  </si>
  <si>
    <t>Elson</t>
  </si>
  <si>
    <t>Carolcrest</t>
  </si>
  <si>
    <t>Dunlap</t>
  </si>
  <si>
    <t>Busch</t>
  </si>
  <si>
    <t>Antonio</t>
  </si>
  <si>
    <t>Bella</t>
  </si>
  <si>
    <t>Sedona</t>
  </si>
  <si>
    <t>Leyder</t>
  </si>
  <si>
    <t>Orangery Lane</t>
  </si>
  <si>
    <t>Hazel Berry Street</t>
  </si>
  <si>
    <t>Lime Meadow Lane</t>
  </si>
  <si>
    <t>Peach Oak Crossing</t>
  </si>
  <si>
    <t>SF</t>
  </si>
  <si>
    <t>Pomona - Gated</t>
  </si>
  <si>
    <t>42'</t>
  </si>
  <si>
    <t>Carlton</t>
  </si>
  <si>
    <t>Bristol</t>
  </si>
  <si>
    <t>Preston</t>
  </si>
  <si>
    <t>Windermere</t>
  </si>
  <si>
    <t>Lincoln</t>
  </si>
  <si>
    <t>Ellington</t>
  </si>
  <si>
    <t>Everleigh</t>
  </si>
  <si>
    <t>Everett</t>
  </si>
  <si>
    <t>Easton</t>
  </si>
  <si>
    <t>Guava Hills Lane</t>
  </si>
  <si>
    <t>Mango Bluffs Street</t>
  </si>
  <si>
    <t>Mission Heights Way</t>
  </si>
  <si>
    <t>Mulberry Shrubs Ln</t>
  </si>
  <si>
    <t>Grapevine Ln</t>
  </si>
  <si>
    <t>Pine Woodland Dr</t>
  </si>
  <si>
    <t>Regala Drive</t>
  </si>
  <si>
    <t>Lush Pasture Lane</t>
  </si>
  <si>
    <t>Grape Leaf Cove</t>
  </si>
  <si>
    <t>Valencia - Enclave</t>
  </si>
  <si>
    <t>Valencia - Villa</t>
  </si>
  <si>
    <t>Timpson Drive</t>
  </si>
  <si>
    <t>7min</t>
  </si>
  <si>
    <t>8min</t>
  </si>
  <si>
    <t>11min</t>
  </si>
  <si>
    <t>5min</t>
  </si>
  <si>
    <t>Distance</t>
  </si>
  <si>
    <t>9min</t>
  </si>
  <si>
    <t>2012BGRM3CG</t>
  </si>
  <si>
    <t>2955B</t>
  </si>
  <si>
    <t>2137B3CG</t>
  </si>
  <si>
    <t>2885B3CGMR</t>
  </si>
  <si>
    <t>1687B3CG</t>
  </si>
  <si>
    <t>2434B3CG</t>
  </si>
  <si>
    <t>3419GMR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</si>
</sst>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44" fontId="2" fillId="0" borderId="0" xfId="1" applyFont="1" applyFill="1"/>
    <xf numFmtId="3" fontId="2" fillId="0" borderId="0" xfId="0" applyNumberFormat="1" applyFont="1"/>
    <xf numFmtId="6" fontId="2" fillId="0" borderId="0" xfId="0" applyNumberFormat="1" applyFont="1" applyAlignment="1">
      <alignment horizontal="center"/>
    </xf>
    <xf numFmtId="44" fontId="2" fillId="0" borderId="0" xfId="1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 /><Relationship Id="rId7" Type="http://schemas.openxmlformats.org/officeDocument/2006/relationships/calcChain" Target="calcChain.xml" /><Relationship Id="rId2" Type="http://schemas.openxmlformats.org/officeDocument/2006/relationships/chartsheet" Target="chartsheets/sheet1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860166357923118E-2"/>
          <c:y val="6.8259959333286362E-3"/>
          <c:w val="0.88048017864148753"/>
          <c:h val="0.7788365545215938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David Weekley Homes @ Pomona 40'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Data!$I$2:$I$7</c:f>
              <c:numCache>
                <c:formatCode>General</c:formatCode>
                <c:ptCount val="6"/>
                <c:pt idx="0">
                  <c:v>1639</c:v>
                </c:pt>
                <c:pt idx="1">
                  <c:v>1906</c:v>
                </c:pt>
                <c:pt idx="2">
                  <c:v>2141</c:v>
                </c:pt>
                <c:pt idx="3">
                  <c:v>2185</c:v>
                </c:pt>
                <c:pt idx="4">
                  <c:v>2428</c:v>
                </c:pt>
                <c:pt idx="5">
                  <c:v>2675</c:v>
                </c:pt>
              </c:numCache>
            </c:numRef>
          </c:xVal>
          <c:yVal>
            <c:numRef>
              <c:f>Data!$J$2:$J$7</c:f>
              <c:numCache>
                <c:formatCode>"$"#,##0.00</c:formatCode>
                <c:ptCount val="6"/>
                <c:pt idx="0">
                  <c:v>329990</c:v>
                </c:pt>
                <c:pt idx="1">
                  <c:v>364990</c:v>
                </c:pt>
                <c:pt idx="2">
                  <c:v>378990</c:v>
                </c:pt>
                <c:pt idx="3">
                  <c:v>389990</c:v>
                </c:pt>
                <c:pt idx="4">
                  <c:v>403990</c:v>
                </c:pt>
                <c:pt idx="5">
                  <c:v>414990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A-4911-877E-D33A9B94EC92}"/>
            </c:ext>
          </c:extLst>
        </c:ser>
        <c:ser>
          <c:idx val="1"/>
          <c:order val="1"/>
          <c:tx>
            <c:strRef>
              <c:f>Data!$C$12</c:f>
              <c:strCache>
                <c:ptCount val="1"/>
                <c:pt idx="0">
                  <c:v>David Weekley Homes @ Pomona 45'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Data!$I$12:$I$20</c:f>
              <c:numCache>
                <c:formatCode>General</c:formatCode>
                <c:ptCount val="9"/>
                <c:pt idx="0">
                  <c:v>1590</c:v>
                </c:pt>
                <c:pt idx="1">
                  <c:v>1647</c:v>
                </c:pt>
                <c:pt idx="2">
                  <c:v>1809</c:v>
                </c:pt>
                <c:pt idx="3">
                  <c:v>2021</c:v>
                </c:pt>
                <c:pt idx="4">
                  <c:v>2207</c:v>
                </c:pt>
                <c:pt idx="5">
                  <c:v>2415</c:v>
                </c:pt>
                <c:pt idx="6">
                  <c:v>2574</c:v>
                </c:pt>
                <c:pt idx="7">
                  <c:v>2691</c:v>
                </c:pt>
                <c:pt idx="8">
                  <c:v>2779</c:v>
                </c:pt>
              </c:numCache>
            </c:numRef>
          </c:xVal>
          <c:yVal>
            <c:numRef>
              <c:f>Data!$J$12:$J$20</c:f>
              <c:numCache>
                <c:formatCode>"$"#,##0.00</c:formatCode>
                <c:ptCount val="9"/>
                <c:pt idx="0">
                  <c:v>358990</c:v>
                </c:pt>
                <c:pt idx="1">
                  <c:v>364990</c:v>
                </c:pt>
                <c:pt idx="2">
                  <c:v>376990</c:v>
                </c:pt>
                <c:pt idx="3">
                  <c:v>389990</c:v>
                </c:pt>
                <c:pt idx="4">
                  <c:v>411990</c:v>
                </c:pt>
                <c:pt idx="5">
                  <c:v>417990</c:v>
                </c:pt>
                <c:pt idx="6">
                  <c:v>427990</c:v>
                </c:pt>
                <c:pt idx="7">
                  <c:v>431990</c:v>
                </c:pt>
                <c:pt idx="8">
                  <c:v>443990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CA-4911-877E-D33A9B94EC92}"/>
            </c:ext>
          </c:extLst>
        </c:ser>
        <c:ser>
          <c:idx val="2"/>
          <c:order val="2"/>
          <c:tx>
            <c:strRef>
              <c:f>Data!$C$29</c:f>
              <c:strCache>
                <c:ptCount val="1"/>
                <c:pt idx="0">
                  <c:v>Coventry Homes @ Pomona 50'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Data!$I$29:$I$43</c:f>
              <c:numCache>
                <c:formatCode>General</c:formatCode>
                <c:ptCount val="15"/>
                <c:pt idx="0">
                  <c:v>1677</c:v>
                </c:pt>
                <c:pt idx="1">
                  <c:v>1759</c:v>
                </c:pt>
                <c:pt idx="2">
                  <c:v>1970</c:v>
                </c:pt>
                <c:pt idx="3">
                  <c:v>2049</c:v>
                </c:pt>
                <c:pt idx="4">
                  <c:v>2084</c:v>
                </c:pt>
                <c:pt idx="5">
                  <c:v>2372</c:v>
                </c:pt>
                <c:pt idx="6">
                  <c:v>2493</c:v>
                </c:pt>
                <c:pt idx="7">
                  <c:v>2485</c:v>
                </c:pt>
                <c:pt idx="8">
                  <c:v>2447</c:v>
                </c:pt>
                <c:pt idx="9">
                  <c:v>2479</c:v>
                </c:pt>
                <c:pt idx="10">
                  <c:v>2531</c:v>
                </c:pt>
                <c:pt idx="11">
                  <c:v>2606</c:v>
                </c:pt>
                <c:pt idx="12">
                  <c:v>2817</c:v>
                </c:pt>
                <c:pt idx="13">
                  <c:v>3407</c:v>
                </c:pt>
                <c:pt idx="14">
                  <c:v>3428</c:v>
                </c:pt>
              </c:numCache>
            </c:numRef>
          </c:xVal>
          <c:yVal>
            <c:numRef>
              <c:f>Data!$J$29:$J$43</c:f>
              <c:numCache>
                <c:formatCode>"$"#,##0.00</c:formatCode>
                <c:ptCount val="15"/>
                <c:pt idx="0">
                  <c:v>382990</c:v>
                </c:pt>
                <c:pt idx="1">
                  <c:v>392990</c:v>
                </c:pt>
                <c:pt idx="2">
                  <c:v>407990</c:v>
                </c:pt>
                <c:pt idx="3">
                  <c:v>419990</c:v>
                </c:pt>
                <c:pt idx="4">
                  <c:v>422990</c:v>
                </c:pt>
                <c:pt idx="5">
                  <c:v>438990</c:v>
                </c:pt>
                <c:pt idx="6">
                  <c:v>446990</c:v>
                </c:pt>
                <c:pt idx="7">
                  <c:v>447990</c:v>
                </c:pt>
                <c:pt idx="8">
                  <c:v>457990</c:v>
                </c:pt>
                <c:pt idx="9">
                  <c:v>490990</c:v>
                </c:pt>
                <c:pt idx="10">
                  <c:v>493990</c:v>
                </c:pt>
                <c:pt idx="11">
                  <c:v>511990</c:v>
                </c:pt>
                <c:pt idx="12">
                  <c:v>519990</c:v>
                </c:pt>
                <c:pt idx="13">
                  <c:v>583990</c:v>
                </c:pt>
                <c:pt idx="14">
                  <c:v>587990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CA-4911-877E-D33A9B94EC92}"/>
            </c:ext>
          </c:extLst>
        </c:ser>
        <c:ser>
          <c:idx val="3"/>
          <c:order val="3"/>
          <c:tx>
            <c:strRef>
              <c:f>Data!$C$59</c:f>
              <c:strCache>
                <c:ptCount val="1"/>
                <c:pt idx="0">
                  <c:v>Coventry Homes @ Pomona - Gated 60'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Data!$I$59:$I$68</c:f>
              <c:numCache>
                <c:formatCode>General</c:formatCode>
                <c:ptCount val="10"/>
                <c:pt idx="0">
                  <c:v>2606</c:v>
                </c:pt>
                <c:pt idx="1">
                  <c:v>2792</c:v>
                </c:pt>
                <c:pt idx="2">
                  <c:v>2867</c:v>
                </c:pt>
                <c:pt idx="3">
                  <c:v>3221</c:v>
                </c:pt>
                <c:pt idx="4">
                  <c:v>3624</c:v>
                </c:pt>
                <c:pt idx="5">
                  <c:v>3688</c:v>
                </c:pt>
                <c:pt idx="6">
                  <c:v>3585</c:v>
                </c:pt>
                <c:pt idx="7">
                  <c:v>3755</c:v>
                </c:pt>
                <c:pt idx="8">
                  <c:v>3849</c:v>
                </c:pt>
                <c:pt idx="9">
                  <c:v>4188</c:v>
                </c:pt>
              </c:numCache>
            </c:numRef>
          </c:xVal>
          <c:yVal>
            <c:numRef>
              <c:f>Data!$J$59:$J$68</c:f>
              <c:numCache>
                <c:formatCode>"$"#,##0.00</c:formatCode>
                <c:ptCount val="10"/>
                <c:pt idx="0">
                  <c:v>535990</c:v>
                </c:pt>
                <c:pt idx="1">
                  <c:v>565990</c:v>
                </c:pt>
                <c:pt idx="2">
                  <c:v>581990</c:v>
                </c:pt>
                <c:pt idx="3">
                  <c:v>641990</c:v>
                </c:pt>
                <c:pt idx="4">
                  <c:v>658990</c:v>
                </c:pt>
                <c:pt idx="5">
                  <c:v>662990</c:v>
                </c:pt>
                <c:pt idx="6">
                  <c:v>668990</c:v>
                </c:pt>
                <c:pt idx="7">
                  <c:v>688990</c:v>
                </c:pt>
                <c:pt idx="8">
                  <c:v>718990</c:v>
                </c:pt>
                <c:pt idx="9">
                  <c:v>729990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CA-4911-877E-D33A9B94EC92}"/>
            </c:ext>
          </c:extLst>
        </c:ser>
        <c:ser>
          <c:idx val="4"/>
          <c:order val="4"/>
          <c:tx>
            <c:strRef>
              <c:f>Data!$C$78</c:f>
              <c:strCache>
                <c:ptCount val="1"/>
                <c:pt idx="0">
                  <c:v>Coventry Homes @ Pomona 60'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Data!$I$78:$I$86</c:f>
              <c:numCache>
                <c:formatCode>General</c:formatCode>
                <c:ptCount val="9"/>
                <c:pt idx="0">
                  <c:v>2606</c:v>
                </c:pt>
                <c:pt idx="1">
                  <c:v>2792</c:v>
                </c:pt>
                <c:pt idx="2">
                  <c:v>2867</c:v>
                </c:pt>
                <c:pt idx="3">
                  <c:v>3221</c:v>
                </c:pt>
                <c:pt idx="4">
                  <c:v>3624</c:v>
                </c:pt>
                <c:pt idx="5">
                  <c:v>3585</c:v>
                </c:pt>
                <c:pt idx="6">
                  <c:v>3755</c:v>
                </c:pt>
                <c:pt idx="7">
                  <c:v>3849</c:v>
                </c:pt>
                <c:pt idx="8">
                  <c:v>4188</c:v>
                </c:pt>
              </c:numCache>
            </c:numRef>
          </c:xVal>
          <c:yVal>
            <c:numRef>
              <c:f>Data!$J$78:$J$86</c:f>
              <c:numCache>
                <c:formatCode>"$"#,##0.00</c:formatCode>
                <c:ptCount val="9"/>
                <c:pt idx="0">
                  <c:v>569990</c:v>
                </c:pt>
                <c:pt idx="1">
                  <c:v>582990</c:v>
                </c:pt>
                <c:pt idx="2">
                  <c:v>591990</c:v>
                </c:pt>
                <c:pt idx="3">
                  <c:v>644990</c:v>
                </c:pt>
                <c:pt idx="4">
                  <c:v>665990</c:v>
                </c:pt>
                <c:pt idx="5">
                  <c:v>675990</c:v>
                </c:pt>
                <c:pt idx="6">
                  <c:v>695990</c:v>
                </c:pt>
                <c:pt idx="7">
                  <c:v>725990</c:v>
                </c:pt>
                <c:pt idx="8">
                  <c:v>736990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CA-4911-877E-D33A9B94EC92}"/>
            </c:ext>
          </c:extLst>
        </c:ser>
        <c:ser>
          <c:idx val="5"/>
          <c:order val="5"/>
          <c:tx>
            <c:strRef>
              <c:f>Data!$C$88</c:f>
              <c:strCache>
                <c:ptCount val="1"/>
                <c:pt idx="0">
                  <c:v>Highland Homes @ Pomona 40'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Data!$I$88:$I$96</c:f>
              <c:numCache>
                <c:formatCode>General</c:formatCode>
                <c:ptCount val="9"/>
                <c:pt idx="0">
                  <c:v>1670</c:v>
                </c:pt>
                <c:pt idx="1">
                  <c:v>1612</c:v>
                </c:pt>
                <c:pt idx="2">
                  <c:v>1597</c:v>
                </c:pt>
                <c:pt idx="3">
                  <c:v>1979</c:v>
                </c:pt>
                <c:pt idx="4">
                  <c:v>2273</c:v>
                </c:pt>
                <c:pt idx="5">
                  <c:v>2333</c:v>
                </c:pt>
                <c:pt idx="6">
                  <c:v>2349</c:v>
                </c:pt>
                <c:pt idx="7">
                  <c:v>2454</c:v>
                </c:pt>
                <c:pt idx="8">
                  <c:v>2298</c:v>
                </c:pt>
              </c:numCache>
            </c:numRef>
          </c:xVal>
          <c:yVal>
            <c:numRef>
              <c:f>Data!$J$88:$J$96</c:f>
              <c:numCache>
                <c:formatCode>"$"#,##0.00</c:formatCode>
                <c:ptCount val="9"/>
                <c:pt idx="0">
                  <c:v>384990</c:v>
                </c:pt>
                <c:pt idx="1">
                  <c:v>385990</c:v>
                </c:pt>
                <c:pt idx="2">
                  <c:v>386990</c:v>
                </c:pt>
                <c:pt idx="3">
                  <c:v>425990</c:v>
                </c:pt>
                <c:pt idx="4">
                  <c:v>435990</c:v>
                </c:pt>
                <c:pt idx="5">
                  <c:v>435990</c:v>
                </c:pt>
                <c:pt idx="6">
                  <c:v>436990</c:v>
                </c:pt>
                <c:pt idx="7">
                  <c:v>440990</c:v>
                </c:pt>
                <c:pt idx="8">
                  <c:v>443990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CA-4911-877E-D33A9B94EC92}"/>
            </c:ext>
          </c:extLst>
        </c:ser>
        <c:ser>
          <c:idx val="6"/>
          <c:order val="6"/>
          <c:tx>
            <c:strRef>
              <c:f>Data!$C$103</c:f>
              <c:strCache>
                <c:ptCount val="1"/>
                <c:pt idx="0">
                  <c:v>Highland Homes @ Pomona 42'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Data!$I$103:$I$111</c:f>
              <c:numCache>
                <c:formatCode>General</c:formatCode>
                <c:ptCount val="9"/>
                <c:pt idx="0">
                  <c:v>1582</c:v>
                </c:pt>
                <c:pt idx="1">
                  <c:v>1885</c:v>
                </c:pt>
                <c:pt idx="2">
                  <c:v>1939</c:v>
                </c:pt>
                <c:pt idx="3">
                  <c:v>2262</c:v>
                </c:pt>
                <c:pt idx="4">
                  <c:v>2132</c:v>
                </c:pt>
                <c:pt idx="5">
                  <c:v>2472</c:v>
                </c:pt>
                <c:pt idx="6">
                  <c:v>2360</c:v>
                </c:pt>
                <c:pt idx="7">
                  <c:v>2302</c:v>
                </c:pt>
                <c:pt idx="8">
                  <c:v>2349</c:v>
                </c:pt>
              </c:numCache>
            </c:numRef>
          </c:xVal>
          <c:yVal>
            <c:numRef>
              <c:f>Data!$J$103:$J$111</c:f>
              <c:numCache>
                <c:formatCode>"$"#,##0.00</c:formatCode>
                <c:ptCount val="9"/>
                <c:pt idx="0">
                  <c:v>401990</c:v>
                </c:pt>
                <c:pt idx="1">
                  <c:v>417990</c:v>
                </c:pt>
                <c:pt idx="2">
                  <c:v>421990</c:v>
                </c:pt>
                <c:pt idx="3">
                  <c:v>442990</c:v>
                </c:pt>
                <c:pt idx="4">
                  <c:v>451990</c:v>
                </c:pt>
                <c:pt idx="5">
                  <c:v>454990</c:v>
                </c:pt>
                <c:pt idx="6">
                  <c:v>457990</c:v>
                </c:pt>
                <c:pt idx="7">
                  <c:v>459990</c:v>
                </c:pt>
                <c:pt idx="8">
                  <c:v>459990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CA-4911-877E-D33A9B94EC92}"/>
            </c:ext>
          </c:extLst>
        </c:ser>
        <c:ser>
          <c:idx val="7"/>
          <c:order val="7"/>
          <c:tx>
            <c:strRef>
              <c:f>Data!$C$119</c:f>
              <c:strCache>
                <c:ptCount val="1"/>
                <c:pt idx="0">
                  <c:v>Toll Brothers  @ Pomona 75'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Data!$I$119:$I$129</c:f>
              <c:numCache>
                <c:formatCode>General</c:formatCode>
                <c:ptCount val="11"/>
                <c:pt idx="0">
                  <c:v>3330</c:v>
                </c:pt>
                <c:pt idx="1">
                  <c:v>3709</c:v>
                </c:pt>
                <c:pt idx="2">
                  <c:v>3931</c:v>
                </c:pt>
                <c:pt idx="3">
                  <c:v>4094</c:v>
                </c:pt>
                <c:pt idx="4">
                  <c:v>4375</c:v>
                </c:pt>
                <c:pt idx="5">
                  <c:v>3623</c:v>
                </c:pt>
                <c:pt idx="6">
                  <c:v>3949</c:v>
                </c:pt>
                <c:pt idx="7">
                  <c:v>4717</c:v>
                </c:pt>
                <c:pt idx="8">
                  <c:v>5262</c:v>
                </c:pt>
                <c:pt idx="9">
                  <c:v>5746</c:v>
                </c:pt>
                <c:pt idx="10">
                  <c:v>5989</c:v>
                </c:pt>
              </c:numCache>
            </c:numRef>
          </c:xVal>
          <c:yVal>
            <c:numRef>
              <c:f>Data!$J$119:$J$129</c:f>
              <c:numCache>
                <c:formatCode>"$"#,##0.00</c:formatCode>
                <c:ptCount val="11"/>
                <c:pt idx="0">
                  <c:v>654995</c:v>
                </c:pt>
                <c:pt idx="1">
                  <c:v>664995</c:v>
                </c:pt>
                <c:pt idx="2">
                  <c:v>674995</c:v>
                </c:pt>
                <c:pt idx="3">
                  <c:v>699995</c:v>
                </c:pt>
                <c:pt idx="4">
                  <c:v>689995</c:v>
                </c:pt>
                <c:pt idx="5">
                  <c:v>734995</c:v>
                </c:pt>
                <c:pt idx="6">
                  <c:v>789995</c:v>
                </c:pt>
                <c:pt idx="7">
                  <c:v>879995</c:v>
                </c:pt>
                <c:pt idx="8">
                  <c:v>919995</c:v>
                </c:pt>
                <c:pt idx="9">
                  <c:v>959995</c:v>
                </c:pt>
                <c:pt idx="10">
                  <c:v>979995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CA-4911-877E-D33A9B94EC92}"/>
            </c:ext>
          </c:extLst>
        </c:ser>
        <c:ser>
          <c:idx val="8"/>
          <c:order val="8"/>
          <c:tx>
            <c:strRef>
              <c:f>Data!$C$138</c:f>
              <c:strCache>
                <c:ptCount val="1"/>
                <c:pt idx="0">
                  <c:v>Princeton Classic Homes @ Rodeo Palms - The Lakes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Data!$I$138:$I$148</c:f>
              <c:numCache>
                <c:formatCode>General</c:formatCode>
                <c:ptCount val="11"/>
                <c:pt idx="0">
                  <c:v>2002</c:v>
                </c:pt>
                <c:pt idx="1">
                  <c:v>2069</c:v>
                </c:pt>
                <c:pt idx="2">
                  <c:v>1980</c:v>
                </c:pt>
                <c:pt idx="3">
                  <c:v>2078</c:v>
                </c:pt>
                <c:pt idx="4">
                  <c:v>2283</c:v>
                </c:pt>
                <c:pt idx="5">
                  <c:v>2453</c:v>
                </c:pt>
                <c:pt idx="6">
                  <c:v>2538</c:v>
                </c:pt>
                <c:pt idx="7">
                  <c:v>2727</c:v>
                </c:pt>
                <c:pt idx="8">
                  <c:v>3271</c:v>
                </c:pt>
                <c:pt idx="9">
                  <c:v>3385</c:v>
                </c:pt>
                <c:pt idx="10">
                  <c:v>3577</c:v>
                </c:pt>
              </c:numCache>
            </c:numRef>
          </c:xVal>
          <c:yVal>
            <c:numRef>
              <c:f>Data!$J$138:$J$148</c:f>
              <c:numCache>
                <c:formatCode>"$"#,##0.00</c:formatCode>
                <c:ptCount val="11"/>
                <c:pt idx="0">
                  <c:v>352990</c:v>
                </c:pt>
                <c:pt idx="1">
                  <c:v>361990</c:v>
                </c:pt>
                <c:pt idx="2">
                  <c:v>361990</c:v>
                </c:pt>
                <c:pt idx="3">
                  <c:v>367990</c:v>
                </c:pt>
                <c:pt idx="4">
                  <c:v>379990</c:v>
                </c:pt>
                <c:pt idx="5">
                  <c:v>382990</c:v>
                </c:pt>
                <c:pt idx="6">
                  <c:v>401990</c:v>
                </c:pt>
                <c:pt idx="7">
                  <c:v>429990</c:v>
                </c:pt>
                <c:pt idx="8">
                  <c:v>456990</c:v>
                </c:pt>
                <c:pt idx="9">
                  <c:v>464990</c:v>
                </c:pt>
                <c:pt idx="10">
                  <c:v>467990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CA-4911-877E-D33A9B94EC92}"/>
            </c:ext>
          </c:extLst>
        </c:ser>
        <c:ser>
          <c:idx val="9"/>
          <c:order val="9"/>
          <c:tx>
            <c:strRef>
              <c:f>Data!$C$150</c:f>
              <c:strCache>
                <c:ptCount val="1"/>
                <c:pt idx="0">
                  <c:v>Shea Homes @ Del Bello Lakes 60'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Data!$I$150:$I$158</c:f>
              <c:numCache>
                <c:formatCode>General</c:formatCode>
                <c:ptCount val="9"/>
                <c:pt idx="0">
                  <c:v>2438</c:v>
                </c:pt>
                <c:pt idx="1">
                  <c:v>2652</c:v>
                </c:pt>
                <c:pt idx="2">
                  <c:v>3073</c:v>
                </c:pt>
                <c:pt idx="3">
                  <c:v>2795</c:v>
                </c:pt>
                <c:pt idx="4">
                  <c:v>3259</c:v>
                </c:pt>
                <c:pt idx="5">
                  <c:v>3111</c:v>
                </c:pt>
                <c:pt idx="6">
                  <c:v>3374</c:v>
                </c:pt>
                <c:pt idx="7">
                  <c:v>3712</c:v>
                </c:pt>
                <c:pt idx="8">
                  <c:v>3915</c:v>
                </c:pt>
              </c:numCache>
            </c:numRef>
          </c:xVal>
          <c:yVal>
            <c:numRef>
              <c:f>Data!$J$150:$J$158</c:f>
              <c:numCache>
                <c:formatCode>"$"#,##0.00</c:formatCode>
                <c:ptCount val="9"/>
                <c:pt idx="0">
                  <c:v>475990</c:v>
                </c:pt>
                <c:pt idx="1">
                  <c:v>485990</c:v>
                </c:pt>
                <c:pt idx="2">
                  <c:v>512990</c:v>
                </c:pt>
                <c:pt idx="3">
                  <c:v>507990</c:v>
                </c:pt>
                <c:pt idx="4">
                  <c:v>532990</c:v>
                </c:pt>
                <c:pt idx="5">
                  <c:v>512990</c:v>
                </c:pt>
                <c:pt idx="6">
                  <c:v>554990</c:v>
                </c:pt>
                <c:pt idx="7">
                  <c:v>564990</c:v>
                </c:pt>
                <c:pt idx="8">
                  <c:v>574990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CA-4911-877E-D33A9B94EC92}"/>
            </c:ext>
          </c:extLst>
        </c:ser>
        <c:ser>
          <c:idx val="10"/>
          <c:order val="10"/>
          <c:tx>
            <c:strRef>
              <c:f>Data!$C$167</c:f>
              <c:strCache>
                <c:ptCount val="1"/>
                <c:pt idx="0">
                  <c:v>Legend Homes  @ Charleston Heights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Data!$I$167:$I$174</c:f>
              <c:numCache>
                <c:formatCode>General</c:formatCode>
                <c:ptCount val="8"/>
                <c:pt idx="0">
                  <c:v>1331</c:v>
                </c:pt>
                <c:pt idx="1">
                  <c:v>1640</c:v>
                </c:pt>
                <c:pt idx="2">
                  <c:v>1516</c:v>
                </c:pt>
                <c:pt idx="3">
                  <c:v>1556</c:v>
                </c:pt>
                <c:pt idx="4">
                  <c:v>1721</c:v>
                </c:pt>
                <c:pt idx="5">
                  <c:v>1940</c:v>
                </c:pt>
                <c:pt idx="6">
                  <c:v>2029</c:v>
                </c:pt>
                <c:pt idx="7">
                  <c:v>2111</c:v>
                </c:pt>
              </c:numCache>
            </c:numRef>
          </c:xVal>
          <c:yVal>
            <c:numRef>
              <c:f>Data!$J$167:$J$174</c:f>
              <c:numCache>
                <c:formatCode>"$"#,##0.00</c:formatCode>
                <c:ptCount val="8"/>
                <c:pt idx="0">
                  <c:v>260990</c:v>
                </c:pt>
                <c:pt idx="1">
                  <c:v>269990</c:v>
                </c:pt>
                <c:pt idx="2">
                  <c:v>270990</c:v>
                </c:pt>
                <c:pt idx="3">
                  <c:v>275490</c:v>
                </c:pt>
                <c:pt idx="4">
                  <c:v>284490</c:v>
                </c:pt>
                <c:pt idx="5">
                  <c:v>292990</c:v>
                </c:pt>
                <c:pt idx="6">
                  <c:v>301490</c:v>
                </c:pt>
                <c:pt idx="7">
                  <c:v>307990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CA-4911-877E-D33A9B94EC92}"/>
            </c:ext>
          </c:extLst>
        </c:ser>
        <c:ser>
          <c:idx val="11"/>
          <c:order val="11"/>
          <c:tx>
            <c:strRef>
              <c:f>Data!$C$189</c:f>
              <c:strCache>
                <c:ptCount val="1"/>
                <c:pt idx="0">
                  <c:v>Pulte Homes @ Valencia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Data!$I$189:$I$205</c:f>
              <c:numCache>
                <c:formatCode>General</c:formatCode>
                <c:ptCount val="17"/>
                <c:pt idx="0">
                  <c:v>1565</c:v>
                </c:pt>
                <c:pt idx="1">
                  <c:v>1762</c:v>
                </c:pt>
                <c:pt idx="2">
                  <c:v>1846</c:v>
                </c:pt>
                <c:pt idx="3">
                  <c:v>2029</c:v>
                </c:pt>
                <c:pt idx="4">
                  <c:v>1782</c:v>
                </c:pt>
                <c:pt idx="5">
                  <c:v>2312</c:v>
                </c:pt>
                <c:pt idx="6">
                  <c:v>2386</c:v>
                </c:pt>
                <c:pt idx="7">
                  <c:v>2501</c:v>
                </c:pt>
                <c:pt idx="8">
                  <c:v>2101</c:v>
                </c:pt>
                <c:pt idx="9">
                  <c:v>2244</c:v>
                </c:pt>
                <c:pt idx="10">
                  <c:v>2703</c:v>
                </c:pt>
                <c:pt idx="11">
                  <c:v>2474</c:v>
                </c:pt>
                <c:pt idx="12">
                  <c:v>2480</c:v>
                </c:pt>
                <c:pt idx="13">
                  <c:v>2587</c:v>
                </c:pt>
                <c:pt idx="14">
                  <c:v>2808</c:v>
                </c:pt>
                <c:pt idx="15">
                  <c:v>2978</c:v>
                </c:pt>
                <c:pt idx="16">
                  <c:v>3210</c:v>
                </c:pt>
              </c:numCache>
            </c:numRef>
          </c:xVal>
          <c:yVal>
            <c:numRef>
              <c:f>Data!$J$189:$J$205</c:f>
              <c:numCache>
                <c:formatCode>"$"#,##0.00</c:formatCode>
                <c:ptCount val="17"/>
                <c:pt idx="0">
                  <c:v>349990</c:v>
                </c:pt>
                <c:pt idx="1">
                  <c:v>361990</c:v>
                </c:pt>
                <c:pt idx="2">
                  <c:v>367990</c:v>
                </c:pt>
                <c:pt idx="3">
                  <c:v>381990</c:v>
                </c:pt>
                <c:pt idx="4">
                  <c:v>414990</c:v>
                </c:pt>
                <c:pt idx="5">
                  <c:v>399990</c:v>
                </c:pt>
                <c:pt idx="6">
                  <c:v>409990</c:v>
                </c:pt>
                <c:pt idx="7">
                  <c:v>417990</c:v>
                </c:pt>
                <c:pt idx="8">
                  <c:v>429990</c:v>
                </c:pt>
                <c:pt idx="9">
                  <c:v>443990</c:v>
                </c:pt>
                <c:pt idx="10">
                  <c:v>434990</c:v>
                </c:pt>
                <c:pt idx="11">
                  <c:v>452990</c:v>
                </c:pt>
                <c:pt idx="12">
                  <c:v>454990</c:v>
                </c:pt>
                <c:pt idx="13">
                  <c:v>479990</c:v>
                </c:pt>
                <c:pt idx="14">
                  <c:v>497990</c:v>
                </c:pt>
                <c:pt idx="15">
                  <c:v>509990</c:v>
                </c:pt>
                <c:pt idx="16">
                  <c:v>538990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5CA-4911-877E-D33A9B94EC92}"/>
            </c:ext>
          </c:extLst>
        </c:ser>
        <c:ser>
          <c:idx val="12"/>
          <c:order val="12"/>
          <c:tx>
            <c:strRef>
              <c:f>Data!$C$225</c:f>
              <c:strCache>
                <c:ptCount val="1"/>
                <c:pt idx="0">
                  <c:v>Perry Homes @ Valencia 45'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Data!$I$225:$I$241</c:f>
              <c:numCache>
                <c:formatCode>General</c:formatCode>
                <c:ptCount val="17"/>
                <c:pt idx="0">
                  <c:v>1910</c:v>
                </c:pt>
                <c:pt idx="1">
                  <c:v>1942</c:v>
                </c:pt>
                <c:pt idx="2">
                  <c:v>1950</c:v>
                </c:pt>
                <c:pt idx="3">
                  <c:v>1984</c:v>
                </c:pt>
                <c:pt idx="4">
                  <c:v>2026</c:v>
                </c:pt>
                <c:pt idx="5">
                  <c:v>2049</c:v>
                </c:pt>
                <c:pt idx="6">
                  <c:v>2169</c:v>
                </c:pt>
                <c:pt idx="7">
                  <c:v>2180</c:v>
                </c:pt>
                <c:pt idx="8">
                  <c:v>2188</c:v>
                </c:pt>
                <c:pt idx="9">
                  <c:v>2426</c:v>
                </c:pt>
                <c:pt idx="10">
                  <c:v>2442</c:v>
                </c:pt>
                <c:pt idx="11">
                  <c:v>2444</c:v>
                </c:pt>
                <c:pt idx="12">
                  <c:v>2527</c:v>
                </c:pt>
                <c:pt idx="13">
                  <c:v>2593</c:v>
                </c:pt>
                <c:pt idx="14">
                  <c:v>2594</c:v>
                </c:pt>
                <c:pt idx="15">
                  <c:v>2662</c:v>
                </c:pt>
                <c:pt idx="16">
                  <c:v>2754</c:v>
                </c:pt>
              </c:numCache>
            </c:numRef>
          </c:xVal>
          <c:yVal>
            <c:numRef>
              <c:f>Data!$J$225:$J$241</c:f>
              <c:numCache>
                <c:formatCode>"$"#,##0.00</c:formatCode>
                <c:ptCount val="17"/>
                <c:pt idx="0">
                  <c:v>430900</c:v>
                </c:pt>
                <c:pt idx="1">
                  <c:v>427900</c:v>
                </c:pt>
                <c:pt idx="2">
                  <c:v>430900</c:v>
                </c:pt>
                <c:pt idx="3">
                  <c:v>436900</c:v>
                </c:pt>
                <c:pt idx="4">
                  <c:v>445900</c:v>
                </c:pt>
                <c:pt idx="5">
                  <c:v>456900</c:v>
                </c:pt>
                <c:pt idx="6">
                  <c:v>454900</c:v>
                </c:pt>
                <c:pt idx="7">
                  <c:v>449900</c:v>
                </c:pt>
                <c:pt idx="8">
                  <c:v>465900</c:v>
                </c:pt>
                <c:pt idx="9">
                  <c:v>475900</c:v>
                </c:pt>
                <c:pt idx="10">
                  <c:v>474900</c:v>
                </c:pt>
                <c:pt idx="11">
                  <c:v>468900</c:v>
                </c:pt>
                <c:pt idx="12">
                  <c:v>480900</c:v>
                </c:pt>
                <c:pt idx="13">
                  <c:v>523900</c:v>
                </c:pt>
                <c:pt idx="14">
                  <c:v>501900</c:v>
                </c:pt>
                <c:pt idx="15">
                  <c:v>485900</c:v>
                </c:pt>
                <c:pt idx="16">
                  <c:v>507900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5CA-4911-877E-D33A9B94EC92}"/>
            </c:ext>
          </c:extLst>
        </c:ser>
        <c:ser>
          <c:idx val="13"/>
          <c:order val="13"/>
          <c:tx>
            <c:strRef>
              <c:f>Data!$C$390</c:f>
              <c:strCache>
                <c:ptCount val="1"/>
                <c:pt idx="0">
                  <c:v>Saratoga Homes @ Foxtail Palms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Data!$I$390:$I$396</c:f>
              <c:numCache>
                <c:formatCode>General</c:formatCode>
                <c:ptCount val="7"/>
                <c:pt idx="0">
                  <c:v>2420</c:v>
                </c:pt>
                <c:pt idx="1">
                  <c:v>2955</c:v>
                </c:pt>
                <c:pt idx="2">
                  <c:v>2137</c:v>
                </c:pt>
                <c:pt idx="3">
                  <c:v>3460</c:v>
                </c:pt>
                <c:pt idx="4">
                  <c:v>1687</c:v>
                </c:pt>
                <c:pt idx="5">
                  <c:v>2460</c:v>
                </c:pt>
                <c:pt idx="6">
                  <c:v>3419</c:v>
                </c:pt>
              </c:numCache>
            </c:numRef>
          </c:xVal>
          <c:yVal>
            <c:numRef>
              <c:f>Data!$J$390:$J$396</c:f>
              <c:numCache>
                <c:formatCode>"$"#,##0.00</c:formatCode>
                <c:ptCount val="7"/>
                <c:pt idx="0">
                  <c:v>449900</c:v>
                </c:pt>
                <c:pt idx="1">
                  <c:v>499900</c:v>
                </c:pt>
                <c:pt idx="2">
                  <c:v>399900</c:v>
                </c:pt>
                <c:pt idx="3">
                  <c:v>509900</c:v>
                </c:pt>
                <c:pt idx="4">
                  <c:v>379900</c:v>
                </c:pt>
                <c:pt idx="5">
                  <c:v>459900</c:v>
                </c:pt>
                <c:pt idx="6">
                  <c:v>549900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CA-4911-877E-D33A9B94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7167024"/>
        <c:axId val="-1057175728"/>
      </c:scatterChart>
      <c:valAx>
        <c:axId val="-1057167024"/>
        <c:scaling>
          <c:orientation val="minMax"/>
          <c:max val="4190"/>
          <c:min val="13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175728"/>
        <c:crosses val="autoZero"/>
        <c:crossBetween val="midCat"/>
        <c:majorUnit val="200"/>
      </c:valAx>
      <c:valAx>
        <c:axId val="-1057175728"/>
        <c:scaling>
          <c:orientation val="minMax"/>
          <c:max val="730000"/>
          <c:min val="2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167024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202610597961311E-5"/>
          <c:y val="0.84247677326221759"/>
          <c:w val="0.99740881657978819"/>
          <c:h val="0.15752322673778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54707628022325E-2"/>
          <c:y val="1.9833216420994587E-2"/>
          <c:w val="0.88814738033003704"/>
          <c:h val="0.80141954982899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Data!$C$8</c:f>
              <c:strCache>
                <c:ptCount val="1"/>
                <c:pt idx="0">
                  <c:v>David Weekley Homes @ Pomona 40'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Data!$I$8:$I$10</c:f>
              <c:numCache>
                <c:formatCode>General</c:formatCode>
                <c:ptCount val="3"/>
                <c:pt idx="0">
                  <c:v>2192</c:v>
                </c:pt>
                <c:pt idx="1">
                  <c:v>2450</c:v>
                </c:pt>
                <c:pt idx="2">
                  <c:v>2185</c:v>
                </c:pt>
              </c:numCache>
            </c:numRef>
          </c:xVal>
          <c:yVal>
            <c:numRef>
              <c:f>Data!$J$8:$J$10</c:f>
              <c:numCache>
                <c:formatCode>"$"#,##0.00</c:formatCode>
                <c:ptCount val="3"/>
                <c:pt idx="0">
                  <c:v>399000</c:v>
                </c:pt>
                <c:pt idx="1">
                  <c:v>429000</c:v>
                </c:pt>
                <c:pt idx="2">
                  <c:v>420000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F-49B1-833C-C3D2EE7E9CBD}"/>
            </c:ext>
          </c:extLst>
        </c:ser>
        <c:ser>
          <c:idx val="1"/>
          <c:order val="1"/>
          <c:tx>
            <c:strRef>
              <c:f>Data!$C$21</c:f>
              <c:strCache>
                <c:ptCount val="1"/>
                <c:pt idx="0">
                  <c:v>David Weekley Homes @ Pomona 45'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Data!$I$21:$I$27</c:f>
              <c:numCache>
                <c:formatCode>General</c:formatCode>
                <c:ptCount val="7"/>
                <c:pt idx="0">
                  <c:v>1809</c:v>
                </c:pt>
                <c:pt idx="1">
                  <c:v>2616</c:v>
                </c:pt>
                <c:pt idx="2">
                  <c:v>2021</c:v>
                </c:pt>
                <c:pt idx="3">
                  <c:v>1642</c:v>
                </c:pt>
                <c:pt idx="4">
                  <c:v>2829</c:v>
                </c:pt>
                <c:pt idx="5">
                  <c:v>2455</c:v>
                </c:pt>
                <c:pt idx="6">
                  <c:v>2692</c:v>
                </c:pt>
              </c:numCache>
            </c:numRef>
          </c:xVal>
          <c:yVal>
            <c:numRef>
              <c:f>Data!$J$21:$J$27</c:f>
              <c:numCache>
                <c:formatCode>"$"#,##0.00</c:formatCode>
                <c:ptCount val="7"/>
                <c:pt idx="0">
                  <c:v>405000</c:v>
                </c:pt>
                <c:pt idx="1">
                  <c:v>485000</c:v>
                </c:pt>
                <c:pt idx="2">
                  <c:v>430000</c:v>
                </c:pt>
                <c:pt idx="3">
                  <c:v>385202</c:v>
                </c:pt>
                <c:pt idx="4">
                  <c:v>495000</c:v>
                </c:pt>
                <c:pt idx="5">
                  <c:v>460000</c:v>
                </c:pt>
                <c:pt idx="6">
                  <c:v>480584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F-49B1-833C-C3D2EE7E9CBD}"/>
            </c:ext>
          </c:extLst>
        </c:ser>
        <c:ser>
          <c:idx val="2"/>
          <c:order val="2"/>
          <c:tx>
            <c:strRef>
              <c:f>Data!$C$44</c:f>
              <c:strCache>
                <c:ptCount val="1"/>
                <c:pt idx="0">
                  <c:v>Coventry Homes @ Pomona 50'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Data!$I$44:$I$57</c:f>
              <c:numCache>
                <c:formatCode>General</c:formatCode>
                <c:ptCount val="14"/>
                <c:pt idx="0">
                  <c:v>1759</c:v>
                </c:pt>
                <c:pt idx="1">
                  <c:v>2447</c:v>
                </c:pt>
                <c:pt idx="2">
                  <c:v>2493</c:v>
                </c:pt>
                <c:pt idx="3">
                  <c:v>2447</c:v>
                </c:pt>
                <c:pt idx="4">
                  <c:v>2447</c:v>
                </c:pt>
                <c:pt idx="5">
                  <c:v>2447</c:v>
                </c:pt>
                <c:pt idx="6">
                  <c:v>2479</c:v>
                </c:pt>
                <c:pt idx="7">
                  <c:v>1677</c:v>
                </c:pt>
                <c:pt idx="8">
                  <c:v>2074</c:v>
                </c:pt>
                <c:pt idx="9">
                  <c:v>2119</c:v>
                </c:pt>
                <c:pt idx="10">
                  <c:v>2119</c:v>
                </c:pt>
                <c:pt idx="11">
                  <c:v>2119</c:v>
                </c:pt>
                <c:pt idx="12">
                  <c:v>2372</c:v>
                </c:pt>
                <c:pt idx="13">
                  <c:v>1985</c:v>
                </c:pt>
              </c:numCache>
            </c:numRef>
          </c:xVal>
          <c:yVal>
            <c:numRef>
              <c:f>Data!$J$44:$J$57</c:f>
              <c:numCache>
                <c:formatCode>"$"#,##0.00</c:formatCode>
                <c:ptCount val="14"/>
                <c:pt idx="0">
                  <c:v>451424</c:v>
                </c:pt>
                <c:pt idx="1">
                  <c:v>474990</c:v>
                </c:pt>
                <c:pt idx="2">
                  <c:v>493207</c:v>
                </c:pt>
                <c:pt idx="3">
                  <c:v>503223</c:v>
                </c:pt>
                <c:pt idx="4">
                  <c:v>503430</c:v>
                </c:pt>
                <c:pt idx="5">
                  <c:v>526009</c:v>
                </c:pt>
                <c:pt idx="6">
                  <c:v>494990</c:v>
                </c:pt>
                <c:pt idx="7">
                  <c:v>374990</c:v>
                </c:pt>
                <c:pt idx="8">
                  <c:v>414990</c:v>
                </c:pt>
                <c:pt idx="9">
                  <c:v>419990</c:v>
                </c:pt>
                <c:pt idx="10">
                  <c:v>419990</c:v>
                </c:pt>
                <c:pt idx="11">
                  <c:v>419990</c:v>
                </c:pt>
                <c:pt idx="12">
                  <c:v>439990</c:v>
                </c:pt>
                <c:pt idx="13">
                  <c:v>440490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F-49B1-833C-C3D2EE7E9CBD}"/>
            </c:ext>
          </c:extLst>
        </c:ser>
        <c:ser>
          <c:idx val="3"/>
          <c:order val="3"/>
          <c:tx>
            <c:strRef>
              <c:f>Data!$C$69</c:f>
              <c:strCache>
                <c:ptCount val="1"/>
                <c:pt idx="0">
                  <c:v>Coventry Homes @ Pomona - Gated 60'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Data!$I$69:$I$76</c:f>
              <c:numCache>
                <c:formatCode>General</c:formatCode>
                <c:ptCount val="8"/>
                <c:pt idx="0">
                  <c:v>3755</c:v>
                </c:pt>
                <c:pt idx="1">
                  <c:v>3872</c:v>
                </c:pt>
                <c:pt idx="2">
                  <c:v>3462</c:v>
                </c:pt>
                <c:pt idx="3">
                  <c:v>3435</c:v>
                </c:pt>
                <c:pt idx="4">
                  <c:v>3919</c:v>
                </c:pt>
                <c:pt idx="5">
                  <c:v>3560</c:v>
                </c:pt>
                <c:pt idx="6">
                  <c:v>3826</c:v>
                </c:pt>
                <c:pt idx="7">
                  <c:v>3851</c:v>
                </c:pt>
              </c:numCache>
            </c:numRef>
          </c:xVal>
          <c:yVal>
            <c:numRef>
              <c:f>Data!$J$69:$J$76</c:f>
              <c:numCache>
                <c:formatCode>"$"#,##0.00</c:formatCode>
                <c:ptCount val="8"/>
                <c:pt idx="0">
                  <c:v>699990</c:v>
                </c:pt>
                <c:pt idx="1">
                  <c:v>689990</c:v>
                </c:pt>
                <c:pt idx="2">
                  <c:v>724990</c:v>
                </c:pt>
                <c:pt idx="3">
                  <c:v>729817</c:v>
                </c:pt>
                <c:pt idx="4">
                  <c:v>732391</c:v>
                </c:pt>
                <c:pt idx="5">
                  <c:v>772615</c:v>
                </c:pt>
                <c:pt idx="6">
                  <c:v>807703</c:v>
                </c:pt>
                <c:pt idx="7">
                  <c:v>749990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FF-49B1-833C-C3D2EE7E9CBD}"/>
            </c:ext>
          </c:extLst>
        </c:ser>
        <c:ser>
          <c:idx val="4"/>
          <c:order val="4"/>
          <c:tx>
            <c:strRef>
              <c:f>Data!$C$97</c:f>
              <c:strCache>
                <c:ptCount val="1"/>
                <c:pt idx="0">
                  <c:v>Highland Homes @ Pomona 40'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Data!$I$97:$I$101</c:f>
              <c:numCache>
                <c:formatCode>General</c:formatCode>
                <c:ptCount val="5"/>
                <c:pt idx="0">
                  <c:v>2273</c:v>
                </c:pt>
                <c:pt idx="1">
                  <c:v>2298</c:v>
                </c:pt>
                <c:pt idx="2">
                  <c:v>2579</c:v>
                </c:pt>
                <c:pt idx="3">
                  <c:v>2273</c:v>
                </c:pt>
                <c:pt idx="4">
                  <c:v>2513</c:v>
                </c:pt>
              </c:numCache>
            </c:numRef>
          </c:xVal>
          <c:yVal>
            <c:numRef>
              <c:f>Data!$J$97:$J$101</c:f>
              <c:numCache>
                <c:formatCode>"$"#,##0.00</c:formatCode>
                <c:ptCount val="5"/>
                <c:pt idx="0">
                  <c:v>475000</c:v>
                </c:pt>
                <c:pt idx="1">
                  <c:v>499186</c:v>
                </c:pt>
                <c:pt idx="2">
                  <c:v>506790</c:v>
                </c:pt>
                <c:pt idx="3">
                  <c:v>470000</c:v>
                </c:pt>
                <c:pt idx="4">
                  <c:v>475050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FF-49B1-833C-C3D2EE7E9CBD}"/>
            </c:ext>
          </c:extLst>
        </c:ser>
        <c:ser>
          <c:idx val="5"/>
          <c:order val="5"/>
          <c:tx>
            <c:strRef>
              <c:f>Data!$C$112</c:f>
              <c:strCache>
                <c:ptCount val="1"/>
                <c:pt idx="0">
                  <c:v>Highland Homes @ Pomona 42'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Data!$I$112:$I$117</c:f>
              <c:numCache>
                <c:formatCode>General</c:formatCode>
                <c:ptCount val="6"/>
                <c:pt idx="0">
                  <c:v>2262</c:v>
                </c:pt>
                <c:pt idx="1">
                  <c:v>1944</c:v>
                </c:pt>
                <c:pt idx="2">
                  <c:v>2262</c:v>
                </c:pt>
                <c:pt idx="3">
                  <c:v>2380</c:v>
                </c:pt>
                <c:pt idx="4">
                  <c:v>2455</c:v>
                </c:pt>
                <c:pt idx="5">
                  <c:v>2661</c:v>
                </c:pt>
              </c:numCache>
            </c:numRef>
          </c:xVal>
          <c:yVal>
            <c:numRef>
              <c:f>Data!$J$112:$J$117</c:f>
              <c:numCache>
                <c:formatCode>"$"#,##0.00</c:formatCode>
                <c:ptCount val="6"/>
                <c:pt idx="0">
                  <c:v>450000</c:v>
                </c:pt>
                <c:pt idx="1">
                  <c:v>470000</c:v>
                </c:pt>
                <c:pt idx="2">
                  <c:v>511037</c:v>
                </c:pt>
                <c:pt idx="3">
                  <c:v>515000</c:v>
                </c:pt>
                <c:pt idx="4">
                  <c:v>537583</c:v>
                </c:pt>
                <c:pt idx="5">
                  <c:v>539000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FF-49B1-833C-C3D2EE7E9CBD}"/>
            </c:ext>
          </c:extLst>
        </c:ser>
        <c:ser>
          <c:idx val="6"/>
          <c:order val="6"/>
          <c:tx>
            <c:strRef>
              <c:f>Data!$C$130</c:f>
              <c:strCache>
                <c:ptCount val="1"/>
                <c:pt idx="0">
                  <c:v>Toll Brothers  @ Pomona 75'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Data!$I$130:$I$136</c:f>
              <c:numCache>
                <c:formatCode>General</c:formatCode>
                <c:ptCount val="7"/>
                <c:pt idx="0">
                  <c:v>5746</c:v>
                </c:pt>
                <c:pt idx="1">
                  <c:v>5746</c:v>
                </c:pt>
                <c:pt idx="2">
                  <c:v>3445</c:v>
                </c:pt>
                <c:pt idx="3">
                  <c:v>3045</c:v>
                </c:pt>
                <c:pt idx="4">
                  <c:v>6011</c:v>
                </c:pt>
                <c:pt idx="5">
                  <c:v>4125</c:v>
                </c:pt>
                <c:pt idx="6">
                  <c:v>6011</c:v>
                </c:pt>
              </c:numCache>
            </c:numRef>
          </c:xVal>
          <c:yVal>
            <c:numRef>
              <c:f>Data!$J$130:$J$136</c:f>
              <c:numCache>
                <c:formatCode>"$"#,##0.00</c:formatCode>
                <c:ptCount val="7"/>
                <c:pt idx="0">
                  <c:v>1086892</c:v>
                </c:pt>
                <c:pt idx="1">
                  <c:v>1142018</c:v>
                </c:pt>
                <c:pt idx="2">
                  <c:v>748605</c:v>
                </c:pt>
                <c:pt idx="3">
                  <c:v>869479</c:v>
                </c:pt>
                <c:pt idx="4">
                  <c:v>1149394</c:v>
                </c:pt>
                <c:pt idx="5">
                  <c:v>849027</c:v>
                </c:pt>
                <c:pt idx="6">
                  <c:v>1149470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FF-49B1-833C-C3D2EE7E9CBD}"/>
            </c:ext>
          </c:extLst>
        </c:ser>
        <c:ser>
          <c:idx val="7"/>
          <c:order val="7"/>
          <c:tx>
            <c:strRef>
              <c:f>Data!$C$159</c:f>
              <c:strCache>
                <c:ptCount val="1"/>
                <c:pt idx="0">
                  <c:v>Shea Homes @ Del Bello Lakes 60'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Data!$I$159:$I$162</c:f>
              <c:numCache>
                <c:formatCode>General</c:formatCode>
                <c:ptCount val="4"/>
                <c:pt idx="0">
                  <c:v>2814</c:v>
                </c:pt>
                <c:pt idx="1">
                  <c:v>3696</c:v>
                </c:pt>
                <c:pt idx="2">
                  <c:v>2701</c:v>
                </c:pt>
                <c:pt idx="3">
                  <c:v>4008</c:v>
                </c:pt>
              </c:numCache>
            </c:numRef>
          </c:xVal>
          <c:yVal>
            <c:numRef>
              <c:f>Data!$J$159:$J$162</c:f>
              <c:numCache>
                <c:formatCode>"$"#,##0.00</c:formatCode>
                <c:ptCount val="4"/>
                <c:pt idx="0">
                  <c:v>619990</c:v>
                </c:pt>
                <c:pt idx="1">
                  <c:v>749990</c:v>
                </c:pt>
                <c:pt idx="2">
                  <c:v>569990</c:v>
                </c:pt>
                <c:pt idx="3">
                  <c:v>699990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FF-49B1-833C-C3D2EE7E9CBD}"/>
            </c:ext>
          </c:extLst>
        </c:ser>
        <c:ser>
          <c:idx val="8"/>
          <c:order val="8"/>
          <c:tx>
            <c:strRef>
              <c:f>Data!$C$164</c:f>
              <c:strCache>
                <c:ptCount val="1"/>
                <c:pt idx="0">
                  <c:v>Westin Homes @ Del Bello Lakes 60'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Data!$I$164:$I$165</c:f>
              <c:numCache>
                <c:formatCode>General</c:formatCode>
                <c:ptCount val="2"/>
                <c:pt idx="0">
                  <c:v>3300</c:v>
                </c:pt>
                <c:pt idx="1">
                  <c:v>3700</c:v>
                </c:pt>
              </c:numCache>
            </c:numRef>
          </c:xVal>
          <c:yVal>
            <c:numRef>
              <c:f>Data!$J$164:$J$165</c:f>
              <c:numCache>
                <c:formatCode>"$"#,##0.00</c:formatCode>
                <c:ptCount val="2"/>
                <c:pt idx="0">
                  <c:v>564795</c:v>
                </c:pt>
                <c:pt idx="1">
                  <c:v>619403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FF-49B1-833C-C3D2EE7E9CBD}"/>
            </c:ext>
          </c:extLst>
        </c:ser>
        <c:ser>
          <c:idx val="9"/>
          <c:order val="9"/>
          <c:tx>
            <c:strRef>
              <c:f>Data!$C$175</c:f>
              <c:strCache>
                <c:ptCount val="1"/>
                <c:pt idx="0">
                  <c:v>Legend Homes  @ Charleston Heights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Data!$I$175:$I$187</c:f>
              <c:numCache>
                <c:formatCode>General</c:formatCode>
                <c:ptCount val="13"/>
                <c:pt idx="0">
                  <c:v>1331</c:v>
                </c:pt>
                <c:pt idx="1">
                  <c:v>1556</c:v>
                </c:pt>
                <c:pt idx="2">
                  <c:v>1556</c:v>
                </c:pt>
                <c:pt idx="3">
                  <c:v>1940</c:v>
                </c:pt>
                <c:pt idx="4">
                  <c:v>1556</c:v>
                </c:pt>
                <c:pt idx="5">
                  <c:v>1940</c:v>
                </c:pt>
                <c:pt idx="6">
                  <c:v>1940</c:v>
                </c:pt>
                <c:pt idx="7">
                  <c:v>1721</c:v>
                </c:pt>
                <c:pt idx="8">
                  <c:v>1940</c:v>
                </c:pt>
                <c:pt idx="9">
                  <c:v>2223</c:v>
                </c:pt>
                <c:pt idx="10">
                  <c:v>2223</c:v>
                </c:pt>
                <c:pt idx="11">
                  <c:v>1940</c:v>
                </c:pt>
                <c:pt idx="12">
                  <c:v>2111</c:v>
                </c:pt>
              </c:numCache>
            </c:numRef>
          </c:xVal>
          <c:yVal>
            <c:numRef>
              <c:f>Data!$J$175:$J$187</c:f>
              <c:numCache>
                <c:formatCode>"$"#,##0.00</c:formatCode>
                <c:ptCount val="13"/>
                <c:pt idx="0">
                  <c:v>274990</c:v>
                </c:pt>
                <c:pt idx="1">
                  <c:v>279990</c:v>
                </c:pt>
                <c:pt idx="2">
                  <c:v>284990</c:v>
                </c:pt>
                <c:pt idx="3">
                  <c:v>289990</c:v>
                </c:pt>
                <c:pt idx="4">
                  <c:v>290727</c:v>
                </c:pt>
                <c:pt idx="5">
                  <c:v>299990</c:v>
                </c:pt>
                <c:pt idx="6">
                  <c:v>309990</c:v>
                </c:pt>
                <c:pt idx="7">
                  <c:v>309990</c:v>
                </c:pt>
                <c:pt idx="8">
                  <c:v>312882</c:v>
                </c:pt>
                <c:pt idx="9">
                  <c:v>319990</c:v>
                </c:pt>
                <c:pt idx="10">
                  <c:v>327496</c:v>
                </c:pt>
                <c:pt idx="11">
                  <c:v>315892</c:v>
                </c:pt>
                <c:pt idx="12">
                  <c:v>325697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FF-49B1-833C-C3D2EE7E9CBD}"/>
            </c:ext>
          </c:extLst>
        </c:ser>
        <c:ser>
          <c:idx val="10"/>
          <c:order val="10"/>
          <c:tx>
            <c:strRef>
              <c:f>Data!$C$205</c:f>
              <c:strCache>
                <c:ptCount val="1"/>
                <c:pt idx="0">
                  <c:v>Pulte Homes @ Valencia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Data!$I$206:$I$223</c:f>
              <c:numCache>
                <c:formatCode>General</c:formatCode>
                <c:ptCount val="18"/>
                <c:pt idx="0">
                  <c:v>1762</c:v>
                </c:pt>
                <c:pt idx="1">
                  <c:v>1762</c:v>
                </c:pt>
                <c:pt idx="2">
                  <c:v>2029</c:v>
                </c:pt>
                <c:pt idx="3">
                  <c:v>1846</c:v>
                </c:pt>
                <c:pt idx="4">
                  <c:v>2029</c:v>
                </c:pt>
                <c:pt idx="5">
                  <c:v>2501</c:v>
                </c:pt>
                <c:pt idx="6">
                  <c:v>2386</c:v>
                </c:pt>
                <c:pt idx="7">
                  <c:v>2501</c:v>
                </c:pt>
                <c:pt idx="8">
                  <c:v>2101</c:v>
                </c:pt>
                <c:pt idx="9">
                  <c:v>2244</c:v>
                </c:pt>
                <c:pt idx="10">
                  <c:v>2474</c:v>
                </c:pt>
                <c:pt idx="11">
                  <c:v>2587</c:v>
                </c:pt>
                <c:pt idx="12">
                  <c:v>2244</c:v>
                </c:pt>
                <c:pt idx="13">
                  <c:v>2474</c:v>
                </c:pt>
                <c:pt idx="14">
                  <c:v>2978</c:v>
                </c:pt>
                <c:pt idx="15">
                  <c:v>2808</c:v>
                </c:pt>
                <c:pt idx="16">
                  <c:v>3210</c:v>
                </c:pt>
                <c:pt idx="17">
                  <c:v>3210</c:v>
                </c:pt>
              </c:numCache>
            </c:numRef>
          </c:xVal>
          <c:yVal>
            <c:numRef>
              <c:f>Data!$J$206:$J$223</c:f>
              <c:numCache>
                <c:formatCode>"$"#,##0.00</c:formatCode>
                <c:ptCount val="18"/>
                <c:pt idx="0">
                  <c:v>404590</c:v>
                </c:pt>
                <c:pt idx="1">
                  <c:v>384920</c:v>
                </c:pt>
                <c:pt idx="2">
                  <c:v>430940</c:v>
                </c:pt>
                <c:pt idx="3">
                  <c:v>394750</c:v>
                </c:pt>
                <c:pt idx="4">
                  <c:v>424990</c:v>
                </c:pt>
                <c:pt idx="5">
                  <c:v>449910</c:v>
                </c:pt>
                <c:pt idx="6">
                  <c:v>486495</c:v>
                </c:pt>
                <c:pt idx="7">
                  <c:v>469880</c:v>
                </c:pt>
                <c:pt idx="8">
                  <c:v>424900</c:v>
                </c:pt>
                <c:pt idx="9">
                  <c:v>502420</c:v>
                </c:pt>
                <c:pt idx="10">
                  <c:v>515280</c:v>
                </c:pt>
                <c:pt idx="11">
                  <c:v>520740</c:v>
                </c:pt>
                <c:pt idx="12">
                  <c:v>449930</c:v>
                </c:pt>
                <c:pt idx="13">
                  <c:v>474830</c:v>
                </c:pt>
                <c:pt idx="14">
                  <c:v>499800</c:v>
                </c:pt>
                <c:pt idx="15">
                  <c:v>499800</c:v>
                </c:pt>
                <c:pt idx="16">
                  <c:v>549800</c:v>
                </c:pt>
                <c:pt idx="17">
                  <c:v>549950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9FF-49B1-833C-C3D2EE7E9CBD}"/>
            </c:ext>
          </c:extLst>
        </c:ser>
        <c:ser>
          <c:idx val="11"/>
          <c:order val="11"/>
          <c:tx>
            <c:strRef>
              <c:f>Data!$C$242</c:f>
              <c:strCache>
                <c:ptCount val="1"/>
                <c:pt idx="0">
                  <c:v>Perry Homes @ Valencia 45'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Data!$I$242:$I$251</c:f>
              <c:numCache>
                <c:formatCode>General</c:formatCode>
                <c:ptCount val="10"/>
                <c:pt idx="0">
                  <c:v>2079</c:v>
                </c:pt>
                <c:pt idx="1">
                  <c:v>2662</c:v>
                </c:pt>
                <c:pt idx="2">
                  <c:v>2594</c:v>
                </c:pt>
                <c:pt idx="3">
                  <c:v>1984</c:v>
                </c:pt>
                <c:pt idx="4">
                  <c:v>1942</c:v>
                </c:pt>
                <c:pt idx="5">
                  <c:v>1942</c:v>
                </c:pt>
                <c:pt idx="6">
                  <c:v>1942</c:v>
                </c:pt>
                <c:pt idx="7">
                  <c:v>1950</c:v>
                </c:pt>
                <c:pt idx="8">
                  <c:v>2169</c:v>
                </c:pt>
                <c:pt idx="9">
                  <c:v>2527</c:v>
                </c:pt>
              </c:numCache>
            </c:numRef>
          </c:xVal>
          <c:yVal>
            <c:numRef>
              <c:f>Data!$J$242:$J$251</c:f>
              <c:numCache>
                <c:formatCode>"$"#,##0.00</c:formatCode>
                <c:ptCount val="10"/>
                <c:pt idx="0">
                  <c:v>409900</c:v>
                </c:pt>
                <c:pt idx="1">
                  <c:v>449900</c:v>
                </c:pt>
                <c:pt idx="2">
                  <c:v>519900</c:v>
                </c:pt>
                <c:pt idx="3">
                  <c:v>459900</c:v>
                </c:pt>
                <c:pt idx="4">
                  <c:v>414900</c:v>
                </c:pt>
                <c:pt idx="5">
                  <c:v>400900</c:v>
                </c:pt>
                <c:pt idx="6">
                  <c:v>414900</c:v>
                </c:pt>
                <c:pt idx="7">
                  <c:v>434900</c:v>
                </c:pt>
                <c:pt idx="8">
                  <c:v>449900</c:v>
                </c:pt>
                <c:pt idx="9">
                  <c:v>443900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9FF-49B1-833C-C3D2EE7E9CBD}"/>
            </c:ext>
          </c:extLst>
        </c:ser>
        <c:ser>
          <c:idx val="12"/>
          <c:order val="12"/>
          <c:tx>
            <c:strRef>
              <c:f>Data!$C$262</c:f>
              <c:strCache>
                <c:ptCount val="1"/>
                <c:pt idx="0">
                  <c:v>Coventry Homes @ Meridiana 40'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Data!$I$262</c:f>
              <c:numCache>
                <c:formatCode>General</c:formatCode>
                <c:ptCount val="1"/>
                <c:pt idx="0">
                  <c:v>2154</c:v>
                </c:pt>
              </c:numCache>
            </c:numRef>
          </c:xVal>
          <c:yVal>
            <c:numRef>
              <c:f>Data!$J$262</c:f>
              <c:numCache>
                <c:formatCode>"$"#,##0.00</c:formatCode>
                <c:ptCount val="1"/>
                <c:pt idx="0">
                  <c:v>389990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9FF-49B1-833C-C3D2EE7E9CBD}"/>
            </c:ext>
          </c:extLst>
        </c:ser>
        <c:ser>
          <c:idx val="13"/>
          <c:order val="13"/>
          <c:tx>
            <c:strRef>
              <c:f>Data!$C$272</c:f>
              <c:strCache>
                <c:ptCount val="1"/>
                <c:pt idx="0">
                  <c:v>Perry Homes @  Meridiana 45'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Data!$I$272:$I$281</c:f>
              <c:numCache>
                <c:formatCode>General</c:formatCode>
                <c:ptCount val="10"/>
                <c:pt idx="0">
                  <c:v>1743</c:v>
                </c:pt>
                <c:pt idx="1">
                  <c:v>1878</c:v>
                </c:pt>
                <c:pt idx="2">
                  <c:v>1878</c:v>
                </c:pt>
                <c:pt idx="3">
                  <c:v>1650</c:v>
                </c:pt>
                <c:pt idx="4">
                  <c:v>1722</c:v>
                </c:pt>
                <c:pt idx="5">
                  <c:v>1736</c:v>
                </c:pt>
                <c:pt idx="6">
                  <c:v>1743</c:v>
                </c:pt>
                <c:pt idx="7">
                  <c:v>1736</c:v>
                </c:pt>
                <c:pt idx="8">
                  <c:v>1984</c:v>
                </c:pt>
                <c:pt idx="9">
                  <c:v>1984</c:v>
                </c:pt>
              </c:numCache>
            </c:numRef>
          </c:xVal>
          <c:yVal>
            <c:numRef>
              <c:f>Data!$J$272:$J$281</c:f>
              <c:numCache>
                <c:formatCode>"$"#,##0.00</c:formatCode>
                <c:ptCount val="10"/>
                <c:pt idx="0">
                  <c:v>420900</c:v>
                </c:pt>
                <c:pt idx="1">
                  <c:v>431900</c:v>
                </c:pt>
                <c:pt idx="2">
                  <c:v>384900</c:v>
                </c:pt>
                <c:pt idx="3">
                  <c:v>339900</c:v>
                </c:pt>
                <c:pt idx="4">
                  <c:v>379900</c:v>
                </c:pt>
                <c:pt idx="5">
                  <c:v>384900</c:v>
                </c:pt>
                <c:pt idx="6">
                  <c:v>389900</c:v>
                </c:pt>
                <c:pt idx="7">
                  <c:v>421900</c:v>
                </c:pt>
                <c:pt idx="8">
                  <c:v>434900</c:v>
                </c:pt>
                <c:pt idx="9">
                  <c:v>399900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9FF-49B1-833C-C3D2EE7E9CBD}"/>
            </c:ext>
          </c:extLst>
        </c:ser>
        <c:ser>
          <c:idx val="14"/>
          <c:order val="14"/>
          <c:tx>
            <c:strRef>
              <c:f>Data!$C$305</c:f>
              <c:strCache>
                <c:ptCount val="1"/>
                <c:pt idx="0">
                  <c:v>Perry Homes @  Meridiana 50'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Data!$I$305:$I$311</c:f>
              <c:numCache>
                <c:formatCode>General</c:formatCode>
                <c:ptCount val="7"/>
                <c:pt idx="0">
                  <c:v>2545</c:v>
                </c:pt>
                <c:pt idx="1">
                  <c:v>2662</c:v>
                </c:pt>
                <c:pt idx="2">
                  <c:v>2169</c:v>
                </c:pt>
                <c:pt idx="3">
                  <c:v>2973</c:v>
                </c:pt>
                <c:pt idx="4">
                  <c:v>2529</c:v>
                </c:pt>
                <c:pt idx="5">
                  <c:v>1984</c:v>
                </c:pt>
                <c:pt idx="6">
                  <c:v>2545</c:v>
                </c:pt>
              </c:numCache>
            </c:numRef>
          </c:xVal>
          <c:yVal>
            <c:numRef>
              <c:f>Data!$J$305:$J$311</c:f>
              <c:numCache>
                <c:formatCode>"$"#,##0.00</c:formatCode>
                <c:ptCount val="7"/>
                <c:pt idx="0">
                  <c:v>489900</c:v>
                </c:pt>
                <c:pt idx="1">
                  <c:v>509900</c:v>
                </c:pt>
                <c:pt idx="2">
                  <c:v>424900</c:v>
                </c:pt>
                <c:pt idx="3">
                  <c:v>524900</c:v>
                </c:pt>
                <c:pt idx="4">
                  <c:v>514900</c:v>
                </c:pt>
                <c:pt idx="5">
                  <c:v>444900</c:v>
                </c:pt>
                <c:pt idx="6">
                  <c:v>489900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9FF-49B1-833C-C3D2EE7E9CBD}"/>
            </c:ext>
          </c:extLst>
        </c:ser>
        <c:ser>
          <c:idx val="15"/>
          <c:order val="15"/>
          <c:tx>
            <c:strRef>
              <c:f>Data!$C$341</c:f>
              <c:strCache>
                <c:ptCount val="1"/>
                <c:pt idx="0">
                  <c:v>Perry Homes @  Meridiana 55'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Data!$I$341:$I$350</c:f>
              <c:numCache>
                <c:formatCode>General</c:formatCode>
                <c:ptCount val="10"/>
                <c:pt idx="0">
                  <c:v>3094</c:v>
                </c:pt>
                <c:pt idx="1">
                  <c:v>2504</c:v>
                </c:pt>
                <c:pt idx="2">
                  <c:v>2737</c:v>
                </c:pt>
                <c:pt idx="3">
                  <c:v>2504</c:v>
                </c:pt>
                <c:pt idx="4">
                  <c:v>2263</c:v>
                </c:pt>
                <c:pt idx="5">
                  <c:v>2797</c:v>
                </c:pt>
                <c:pt idx="6">
                  <c:v>2595</c:v>
                </c:pt>
                <c:pt idx="7">
                  <c:v>2504</c:v>
                </c:pt>
                <c:pt idx="8">
                  <c:v>2935</c:v>
                </c:pt>
                <c:pt idx="9">
                  <c:v>3048</c:v>
                </c:pt>
              </c:numCache>
            </c:numRef>
          </c:xVal>
          <c:yVal>
            <c:numRef>
              <c:f>Data!$J$341:$J$350</c:f>
              <c:numCache>
                <c:formatCode>"$"#,##0.00</c:formatCode>
                <c:ptCount val="10"/>
                <c:pt idx="0">
                  <c:v>549900</c:v>
                </c:pt>
                <c:pt idx="1">
                  <c:v>469900</c:v>
                </c:pt>
                <c:pt idx="2">
                  <c:v>534900</c:v>
                </c:pt>
                <c:pt idx="3">
                  <c:v>514900</c:v>
                </c:pt>
                <c:pt idx="4">
                  <c:v>489900</c:v>
                </c:pt>
                <c:pt idx="5">
                  <c:v>564900</c:v>
                </c:pt>
                <c:pt idx="6">
                  <c:v>534900</c:v>
                </c:pt>
                <c:pt idx="7">
                  <c:v>529900</c:v>
                </c:pt>
                <c:pt idx="8">
                  <c:v>544900</c:v>
                </c:pt>
                <c:pt idx="9">
                  <c:v>611900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9FF-49B1-833C-C3D2EE7E9CBD}"/>
            </c:ext>
          </c:extLst>
        </c:ser>
        <c:ser>
          <c:idx val="16"/>
          <c:order val="16"/>
          <c:tx>
            <c:strRef>
              <c:f>Data!$C$379</c:f>
              <c:strCache>
                <c:ptCount val="1"/>
                <c:pt idx="0">
                  <c:v>Perry Homes @  Meridiana 60'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Data!$I$379:$I$388</c:f>
              <c:numCache>
                <c:formatCode>General</c:formatCode>
                <c:ptCount val="10"/>
                <c:pt idx="0">
                  <c:v>3394</c:v>
                </c:pt>
                <c:pt idx="1">
                  <c:v>3397</c:v>
                </c:pt>
                <c:pt idx="2">
                  <c:v>2944</c:v>
                </c:pt>
                <c:pt idx="3">
                  <c:v>2934</c:v>
                </c:pt>
                <c:pt idx="4">
                  <c:v>3599</c:v>
                </c:pt>
                <c:pt idx="5">
                  <c:v>3121</c:v>
                </c:pt>
                <c:pt idx="6">
                  <c:v>2776</c:v>
                </c:pt>
                <c:pt idx="7">
                  <c:v>2850</c:v>
                </c:pt>
                <c:pt idx="8">
                  <c:v>2944</c:v>
                </c:pt>
                <c:pt idx="9">
                  <c:v>3203</c:v>
                </c:pt>
              </c:numCache>
            </c:numRef>
          </c:xVal>
          <c:yVal>
            <c:numRef>
              <c:f>Data!$J$379:$J$388</c:f>
              <c:numCache>
                <c:formatCode>"$"#,##0.00</c:formatCode>
                <c:ptCount val="10"/>
                <c:pt idx="0">
                  <c:v>619900</c:v>
                </c:pt>
                <c:pt idx="1">
                  <c:v>609900</c:v>
                </c:pt>
                <c:pt idx="2">
                  <c:v>549900</c:v>
                </c:pt>
                <c:pt idx="3">
                  <c:v>549900</c:v>
                </c:pt>
                <c:pt idx="4">
                  <c:v>639900</c:v>
                </c:pt>
                <c:pt idx="5">
                  <c:v>619900</c:v>
                </c:pt>
                <c:pt idx="6">
                  <c:v>599900</c:v>
                </c:pt>
                <c:pt idx="7">
                  <c:v>619900</c:v>
                </c:pt>
                <c:pt idx="8">
                  <c:v>644900</c:v>
                </c:pt>
                <c:pt idx="9">
                  <c:v>614900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9FF-49B1-833C-C3D2EE7E9CBD}"/>
            </c:ext>
          </c:extLst>
        </c:ser>
        <c:ser>
          <c:idx val="17"/>
          <c:order val="17"/>
          <c:tx>
            <c:strRef>
              <c:f>Data!$C$390</c:f>
              <c:strCache>
                <c:ptCount val="1"/>
                <c:pt idx="0">
                  <c:v>Saratoga Homes @ Foxtail Palms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Data!$I$390:$I$396</c:f>
              <c:numCache>
                <c:formatCode>General</c:formatCode>
                <c:ptCount val="7"/>
                <c:pt idx="0">
                  <c:v>2420</c:v>
                </c:pt>
                <c:pt idx="1">
                  <c:v>2955</c:v>
                </c:pt>
                <c:pt idx="2">
                  <c:v>2137</c:v>
                </c:pt>
                <c:pt idx="3">
                  <c:v>3460</c:v>
                </c:pt>
                <c:pt idx="4">
                  <c:v>1687</c:v>
                </c:pt>
                <c:pt idx="5">
                  <c:v>2460</c:v>
                </c:pt>
                <c:pt idx="6">
                  <c:v>3419</c:v>
                </c:pt>
              </c:numCache>
            </c:numRef>
          </c:xVal>
          <c:yVal>
            <c:numRef>
              <c:f>Data!$J$390:$J$396</c:f>
              <c:numCache>
                <c:formatCode>"$"#,##0.00</c:formatCode>
                <c:ptCount val="7"/>
                <c:pt idx="0">
                  <c:v>449900</c:v>
                </c:pt>
                <c:pt idx="1">
                  <c:v>499900</c:v>
                </c:pt>
                <c:pt idx="2">
                  <c:v>399900</c:v>
                </c:pt>
                <c:pt idx="3">
                  <c:v>509900</c:v>
                </c:pt>
                <c:pt idx="4">
                  <c:v>379900</c:v>
                </c:pt>
                <c:pt idx="5">
                  <c:v>459900</c:v>
                </c:pt>
                <c:pt idx="6">
                  <c:v>549900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9FF-49B1-833C-C3D2EE7E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7174096"/>
        <c:axId val="-1057165392"/>
      </c:scatterChart>
      <c:valAx>
        <c:axId val="-1057174096"/>
        <c:scaling>
          <c:orientation val="minMax"/>
          <c:max val="4150"/>
          <c:min val="1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165392"/>
        <c:crosses val="autoZero"/>
        <c:crossBetween val="midCat"/>
        <c:majorUnit val="200"/>
      </c:valAx>
      <c:valAx>
        <c:axId val="-1057165392"/>
        <c:scaling>
          <c:orientation val="minMax"/>
          <c:max val="870000"/>
          <c:min val="28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17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5607618910548899"/>
          <c:w val="0.99749381410770943"/>
          <c:h val="0.14392381089451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782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811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8"/>
  <sheetViews>
    <sheetView tabSelected="1" zoomScaleNormal="100" workbookViewId="0">
      <selection activeCell="K44" sqref="K44"/>
    </sheetView>
  </sheetViews>
  <sheetFormatPr defaultColWidth="9.14453125" defaultRowHeight="13.5" x14ac:dyDescent="0.15"/>
  <cols>
    <col min="1" max="1" width="25.421875" style="11" customWidth="1"/>
    <col min="2" max="2" width="22.8671875" style="11" bestFit="1" customWidth="1"/>
    <col min="3" max="3" width="48.42578125" style="11" bestFit="1" customWidth="1"/>
    <col min="4" max="4" width="14.52734375" style="11" bestFit="1" customWidth="1"/>
    <col min="5" max="5" width="15.6015625" style="9" bestFit="1" customWidth="1"/>
    <col min="6" max="6" width="11.02734375" style="8" bestFit="1" customWidth="1"/>
    <col min="7" max="7" width="21.38671875" style="9" bestFit="1" customWidth="1"/>
    <col min="8" max="8" width="7.26171875" style="1" bestFit="1" customWidth="1"/>
    <col min="9" max="9" width="5.109375" style="1" bestFit="1" customWidth="1"/>
    <col min="10" max="10" width="12.9140625" style="2" bestFit="1" customWidth="1"/>
    <col min="11" max="11" width="8.203125" style="2" bestFit="1" customWidth="1"/>
    <col min="12" max="12" width="9.81640625" style="1" bestFit="1" customWidth="1"/>
    <col min="13" max="13" width="9.14453125" style="11" bestFit="1" customWidth="1"/>
    <col min="14" max="16384" width="9.14453125" style="11"/>
  </cols>
  <sheetData>
    <row r="1" spans="1:13" s="1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4" t="s">
        <v>7</v>
      </c>
      <c r="I1" s="4" t="s">
        <v>8</v>
      </c>
      <c r="J1" s="7" t="s">
        <v>9</v>
      </c>
      <c r="K1" s="7" t="s">
        <v>10</v>
      </c>
      <c r="L1" s="4" t="s">
        <v>11</v>
      </c>
      <c r="M1" s="4" t="s">
        <v>279</v>
      </c>
    </row>
    <row r="2" spans="1:13" x14ac:dyDescent="0.15">
      <c r="A2" s="1" t="s">
        <v>46</v>
      </c>
      <c r="B2" s="1" t="s">
        <v>158</v>
      </c>
      <c r="C2" s="1" t="str">
        <f t="shared" ref="C2" si="0">CONCATENATE(B2," ", "@ ",A2," ",H2)</f>
        <v>David Weekley Homes @ Pomona 40'</v>
      </c>
      <c r="D2" s="1" t="s">
        <v>4</v>
      </c>
      <c r="E2" s="1" t="s">
        <v>159</v>
      </c>
      <c r="H2" s="1" t="s">
        <v>72</v>
      </c>
      <c r="I2" s="1">
        <v>1639</v>
      </c>
      <c r="J2" s="2">
        <v>329990</v>
      </c>
      <c r="K2" s="2">
        <f t="shared" ref="K2:K10" si="1">J2/I2</f>
        <v>201.33618059792556</v>
      </c>
      <c r="L2" s="1">
        <f t="shared" ref="L2:L10" si="2">FLOOR(I2,100)</f>
        <v>1600</v>
      </c>
    </row>
    <row r="3" spans="1:13" x14ac:dyDescent="0.15">
      <c r="A3" s="1" t="s">
        <v>46</v>
      </c>
      <c r="B3" s="1" t="s">
        <v>158</v>
      </c>
      <c r="C3" s="1" t="str">
        <f t="shared" ref="C3:C7" si="3">CONCATENATE(B3," ", "@ ",A3," ",H3)</f>
        <v>David Weekley Homes @ Pomona 40'</v>
      </c>
      <c r="D3" s="1" t="s">
        <v>4</v>
      </c>
      <c r="E3" s="1" t="s">
        <v>160</v>
      </c>
      <c r="H3" s="1" t="s">
        <v>72</v>
      </c>
      <c r="I3" s="1">
        <v>1906</v>
      </c>
      <c r="J3" s="2">
        <v>364990</v>
      </c>
      <c r="K3" s="2">
        <f t="shared" si="1"/>
        <v>191.49527806925499</v>
      </c>
      <c r="L3" s="1">
        <f t="shared" si="2"/>
        <v>1900</v>
      </c>
    </row>
    <row r="4" spans="1:13" x14ac:dyDescent="0.15">
      <c r="A4" s="1" t="s">
        <v>46</v>
      </c>
      <c r="B4" s="1" t="s">
        <v>158</v>
      </c>
      <c r="C4" s="1" t="str">
        <f t="shared" si="3"/>
        <v>David Weekley Homes @ Pomona 40'</v>
      </c>
      <c r="D4" s="1" t="s">
        <v>4</v>
      </c>
      <c r="E4" s="1" t="s">
        <v>161</v>
      </c>
      <c r="H4" s="1" t="s">
        <v>72</v>
      </c>
      <c r="I4" s="1">
        <v>2141</v>
      </c>
      <c r="J4" s="2">
        <v>378990</v>
      </c>
      <c r="K4" s="2">
        <f t="shared" si="1"/>
        <v>177.01541335824382</v>
      </c>
      <c r="L4" s="1">
        <f t="shared" si="2"/>
        <v>2100</v>
      </c>
    </row>
    <row r="5" spans="1:13" x14ac:dyDescent="0.15">
      <c r="A5" s="1" t="s">
        <v>46</v>
      </c>
      <c r="B5" s="1" t="s">
        <v>158</v>
      </c>
      <c r="C5" s="1" t="str">
        <f t="shared" si="3"/>
        <v>David Weekley Homes @ Pomona 40'</v>
      </c>
      <c r="D5" s="1" t="s">
        <v>4</v>
      </c>
      <c r="E5" s="1" t="s">
        <v>162</v>
      </c>
      <c r="H5" s="1" t="s">
        <v>72</v>
      </c>
      <c r="I5" s="1">
        <v>2185</v>
      </c>
      <c r="J5" s="2">
        <v>389990</v>
      </c>
      <c r="K5" s="2">
        <f t="shared" si="1"/>
        <v>178.48512585812358</v>
      </c>
      <c r="L5" s="1">
        <f t="shared" si="2"/>
        <v>2100</v>
      </c>
    </row>
    <row r="6" spans="1:13" x14ac:dyDescent="0.15">
      <c r="A6" s="1" t="s">
        <v>46</v>
      </c>
      <c r="B6" s="1" t="s">
        <v>158</v>
      </c>
      <c r="C6" s="1" t="str">
        <f t="shared" si="3"/>
        <v>David Weekley Homes @ Pomona 40'</v>
      </c>
      <c r="D6" s="1" t="s">
        <v>4</v>
      </c>
      <c r="E6" s="1" t="s">
        <v>163</v>
      </c>
      <c r="H6" s="1" t="s">
        <v>72</v>
      </c>
      <c r="I6" s="1">
        <v>2428</v>
      </c>
      <c r="J6" s="2">
        <v>403990</v>
      </c>
      <c r="K6" s="2">
        <f t="shared" si="1"/>
        <v>166.38797364085667</v>
      </c>
      <c r="L6" s="1">
        <f t="shared" si="2"/>
        <v>2400</v>
      </c>
    </row>
    <row r="7" spans="1:13" x14ac:dyDescent="0.15">
      <c r="A7" s="1" t="s">
        <v>46</v>
      </c>
      <c r="B7" s="1" t="s">
        <v>158</v>
      </c>
      <c r="C7" s="1" t="str">
        <f t="shared" si="3"/>
        <v>David Weekley Homes @ Pomona 40'</v>
      </c>
      <c r="D7" s="1" t="s">
        <v>4</v>
      </c>
      <c r="E7" s="1" t="s">
        <v>164</v>
      </c>
      <c r="H7" s="1" t="s">
        <v>72</v>
      </c>
      <c r="I7" s="1">
        <v>2675</v>
      </c>
      <c r="J7" s="2">
        <v>414990</v>
      </c>
      <c r="K7" s="2">
        <f t="shared" si="1"/>
        <v>155.13644859813084</v>
      </c>
      <c r="L7" s="1">
        <f t="shared" si="2"/>
        <v>2600</v>
      </c>
    </row>
    <row r="8" spans="1:13" x14ac:dyDescent="0.15">
      <c r="A8" s="1" t="s">
        <v>46</v>
      </c>
      <c r="B8" s="1" t="s">
        <v>158</v>
      </c>
      <c r="C8" s="1" t="str">
        <f t="shared" ref="C8:C10" si="4">CONCATENATE(B8," ", "@ ",A8," ",H8)</f>
        <v>David Weekley Homes @ Pomona 40'</v>
      </c>
      <c r="D8" s="1" t="s">
        <v>45</v>
      </c>
      <c r="E8" s="1"/>
      <c r="F8" s="8">
        <v>5510</v>
      </c>
      <c r="G8" s="9" t="s">
        <v>166</v>
      </c>
      <c r="H8" s="1" t="s">
        <v>72</v>
      </c>
      <c r="I8" s="1">
        <v>2192</v>
      </c>
      <c r="J8" s="2">
        <v>399000</v>
      </c>
      <c r="K8" s="2">
        <f t="shared" si="1"/>
        <v>182.02554744525548</v>
      </c>
      <c r="L8" s="1">
        <f t="shared" si="2"/>
        <v>2100</v>
      </c>
    </row>
    <row r="9" spans="1:13" x14ac:dyDescent="0.15">
      <c r="A9" s="1" t="s">
        <v>46</v>
      </c>
      <c r="B9" s="1" t="s">
        <v>158</v>
      </c>
      <c r="C9" s="1" t="str">
        <f t="shared" si="4"/>
        <v>David Weekley Homes @ Pomona 40'</v>
      </c>
      <c r="D9" s="1" t="s">
        <v>45</v>
      </c>
      <c r="E9" s="1"/>
      <c r="F9" s="8">
        <v>5502</v>
      </c>
      <c r="G9" s="9" t="s">
        <v>166</v>
      </c>
      <c r="H9" s="1" t="s">
        <v>72</v>
      </c>
      <c r="I9" s="1">
        <v>2450</v>
      </c>
      <c r="J9" s="2">
        <v>429000</v>
      </c>
      <c r="K9" s="2">
        <f t="shared" si="1"/>
        <v>175.10204081632654</v>
      </c>
      <c r="L9" s="1">
        <f t="shared" si="2"/>
        <v>2400</v>
      </c>
    </row>
    <row r="10" spans="1:13" x14ac:dyDescent="0.15">
      <c r="A10" s="1" t="s">
        <v>46</v>
      </c>
      <c r="B10" s="1" t="s">
        <v>158</v>
      </c>
      <c r="C10" s="1" t="str">
        <f t="shared" si="4"/>
        <v>David Weekley Homes @ Pomona 40'</v>
      </c>
      <c r="D10" s="1" t="s">
        <v>45</v>
      </c>
      <c r="E10" s="1"/>
      <c r="F10" s="8">
        <v>5522</v>
      </c>
      <c r="G10" s="9" t="s">
        <v>166</v>
      </c>
      <c r="H10" s="1" t="s">
        <v>72</v>
      </c>
      <c r="I10" s="1">
        <v>2185</v>
      </c>
      <c r="J10" s="2">
        <v>420000</v>
      </c>
      <c r="K10" s="2">
        <f t="shared" si="1"/>
        <v>192.21967963386729</v>
      </c>
      <c r="L10" s="1">
        <f t="shared" si="2"/>
        <v>2100</v>
      </c>
      <c r="M10" s="11" t="s">
        <v>278</v>
      </c>
    </row>
    <row r="11" spans="1:13" x14ac:dyDescent="0.15">
      <c r="A11" s="1"/>
      <c r="B11" s="1"/>
      <c r="C11" s="1"/>
      <c r="D11" s="1"/>
      <c r="E11" s="1"/>
    </row>
    <row r="12" spans="1:13" x14ac:dyDescent="0.15">
      <c r="A12" s="1" t="s">
        <v>46</v>
      </c>
      <c r="B12" s="1" t="s">
        <v>158</v>
      </c>
      <c r="C12" s="1" t="str">
        <f t="shared" ref="C12" si="5">CONCATENATE(B12," ", "@ ",A12," ",H12)</f>
        <v>David Weekley Homes @ Pomona 45'</v>
      </c>
      <c r="D12" s="1" t="s">
        <v>4</v>
      </c>
      <c r="E12" s="1" t="s">
        <v>238</v>
      </c>
      <c r="H12" s="1" t="s">
        <v>137</v>
      </c>
      <c r="I12" s="1">
        <v>1590</v>
      </c>
      <c r="J12" s="2">
        <v>358990</v>
      </c>
      <c r="K12" s="2">
        <f t="shared" ref="K12:K27" si="6">J12/I12</f>
        <v>225.77987421383648</v>
      </c>
      <c r="L12" s="1">
        <f t="shared" ref="L12:L27" si="7">FLOOR(I12,100)</f>
        <v>1500</v>
      </c>
    </row>
    <row r="13" spans="1:13" x14ac:dyDescent="0.15">
      <c r="A13" s="1" t="s">
        <v>46</v>
      </c>
      <c r="B13" s="1" t="s">
        <v>158</v>
      </c>
      <c r="C13" s="1" t="str">
        <f t="shared" ref="C13:C20" si="8">CONCATENATE(B13," ", "@ ",A13," ",H13)</f>
        <v>David Weekley Homes @ Pomona 45'</v>
      </c>
      <c r="D13" s="1" t="s">
        <v>4</v>
      </c>
      <c r="E13" s="1" t="s">
        <v>239</v>
      </c>
      <c r="H13" s="1" t="s">
        <v>137</v>
      </c>
      <c r="I13" s="1">
        <v>1647</v>
      </c>
      <c r="J13" s="2">
        <v>364990</v>
      </c>
      <c r="K13" s="2">
        <f t="shared" si="6"/>
        <v>221.60898603521554</v>
      </c>
      <c r="L13" s="1">
        <f t="shared" si="7"/>
        <v>1600</v>
      </c>
    </row>
    <row r="14" spans="1:13" x14ac:dyDescent="0.15">
      <c r="A14" s="1" t="s">
        <v>46</v>
      </c>
      <c r="B14" s="1" t="s">
        <v>158</v>
      </c>
      <c r="C14" s="1" t="str">
        <f t="shared" si="8"/>
        <v>David Weekley Homes @ Pomona 45'</v>
      </c>
      <c r="D14" s="1" t="s">
        <v>4</v>
      </c>
      <c r="E14" s="1" t="s">
        <v>240</v>
      </c>
      <c r="H14" s="1" t="s">
        <v>137</v>
      </c>
      <c r="I14" s="1">
        <v>1809</v>
      </c>
      <c r="J14" s="2">
        <v>376990</v>
      </c>
      <c r="K14" s="2">
        <f t="shared" si="6"/>
        <v>208.39690436705362</v>
      </c>
      <c r="L14" s="1">
        <f t="shared" si="7"/>
        <v>1800</v>
      </c>
    </row>
    <row r="15" spans="1:13" x14ac:dyDescent="0.15">
      <c r="A15" s="1" t="s">
        <v>46</v>
      </c>
      <c r="B15" s="1" t="s">
        <v>158</v>
      </c>
      <c r="C15" s="1" t="str">
        <f t="shared" si="8"/>
        <v>David Weekley Homes @ Pomona 45'</v>
      </c>
      <c r="D15" s="1" t="s">
        <v>4</v>
      </c>
      <c r="E15" s="1" t="s">
        <v>241</v>
      </c>
      <c r="H15" s="1" t="s">
        <v>137</v>
      </c>
      <c r="I15" s="1">
        <v>2021</v>
      </c>
      <c r="J15" s="2">
        <v>389990</v>
      </c>
      <c r="K15" s="2">
        <f t="shared" si="6"/>
        <v>192.96882731321128</v>
      </c>
      <c r="L15" s="1">
        <f t="shared" si="7"/>
        <v>2000</v>
      </c>
    </row>
    <row r="16" spans="1:13" x14ac:dyDescent="0.15">
      <c r="A16" s="1" t="s">
        <v>46</v>
      </c>
      <c r="B16" s="1" t="s">
        <v>158</v>
      </c>
      <c r="C16" s="1" t="str">
        <f t="shared" si="8"/>
        <v>David Weekley Homes @ Pomona 45'</v>
      </c>
      <c r="D16" s="1" t="s">
        <v>4</v>
      </c>
      <c r="E16" s="1" t="s">
        <v>242</v>
      </c>
      <c r="H16" s="1" t="s">
        <v>137</v>
      </c>
      <c r="I16" s="1">
        <v>2207</v>
      </c>
      <c r="J16" s="2">
        <v>411990</v>
      </c>
      <c r="K16" s="2">
        <f t="shared" si="6"/>
        <v>186.67421839601269</v>
      </c>
      <c r="L16" s="1">
        <f t="shared" si="7"/>
        <v>2200</v>
      </c>
    </row>
    <row r="17" spans="1:13" x14ac:dyDescent="0.15">
      <c r="A17" s="1" t="s">
        <v>46</v>
      </c>
      <c r="B17" s="1" t="s">
        <v>158</v>
      </c>
      <c r="C17" s="1" t="str">
        <f t="shared" si="8"/>
        <v>David Weekley Homes @ Pomona 45'</v>
      </c>
      <c r="D17" s="1" t="s">
        <v>4</v>
      </c>
      <c r="E17" s="1" t="s">
        <v>243</v>
      </c>
      <c r="H17" s="1" t="s">
        <v>137</v>
      </c>
      <c r="I17" s="1">
        <v>2415</v>
      </c>
      <c r="J17" s="2">
        <v>417990</v>
      </c>
      <c r="K17" s="2">
        <f t="shared" si="6"/>
        <v>173.08074534161491</v>
      </c>
      <c r="L17" s="1">
        <f t="shared" si="7"/>
        <v>2400</v>
      </c>
    </row>
    <row r="18" spans="1:13" x14ac:dyDescent="0.15">
      <c r="A18" s="1" t="s">
        <v>46</v>
      </c>
      <c r="B18" s="1" t="s">
        <v>158</v>
      </c>
      <c r="C18" s="1" t="str">
        <f t="shared" si="8"/>
        <v>David Weekley Homes @ Pomona 45'</v>
      </c>
      <c r="D18" s="1" t="s">
        <v>4</v>
      </c>
      <c r="E18" s="1" t="s">
        <v>245</v>
      </c>
      <c r="H18" s="1" t="s">
        <v>137</v>
      </c>
      <c r="I18" s="1">
        <v>2574</v>
      </c>
      <c r="J18" s="2">
        <v>427990</v>
      </c>
      <c r="K18" s="2">
        <f t="shared" si="6"/>
        <v>166.27428127428126</v>
      </c>
      <c r="L18" s="1">
        <f t="shared" si="7"/>
        <v>2500</v>
      </c>
    </row>
    <row r="19" spans="1:13" x14ac:dyDescent="0.15">
      <c r="A19" s="1" t="s">
        <v>46</v>
      </c>
      <c r="B19" s="1" t="s">
        <v>158</v>
      </c>
      <c r="C19" s="1" t="str">
        <f t="shared" si="8"/>
        <v>David Weekley Homes @ Pomona 45'</v>
      </c>
      <c r="D19" s="1" t="s">
        <v>4</v>
      </c>
      <c r="E19" s="1" t="s">
        <v>246</v>
      </c>
      <c r="H19" s="1" t="s">
        <v>137</v>
      </c>
      <c r="I19" s="1">
        <v>2691</v>
      </c>
      <c r="J19" s="2">
        <v>431990</v>
      </c>
      <c r="K19" s="2">
        <f t="shared" si="6"/>
        <v>160.53140096618358</v>
      </c>
      <c r="L19" s="1">
        <f t="shared" si="7"/>
        <v>2600</v>
      </c>
    </row>
    <row r="20" spans="1:13" x14ac:dyDescent="0.15">
      <c r="A20" s="1" t="s">
        <v>46</v>
      </c>
      <c r="B20" s="1" t="s">
        <v>158</v>
      </c>
      <c r="C20" s="1" t="str">
        <f t="shared" si="8"/>
        <v>David Weekley Homes @ Pomona 45'</v>
      </c>
      <c r="D20" s="1" t="s">
        <v>4</v>
      </c>
      <c r="E20" s="1" t="s">
        <v>244</v>
      </c>
      <c r="H20" s="1" t="s">
        <v>137</v>
      </c>
      <c r="I20" s="1">
        <v>2779</v>
      </c>
      <c r="J20" s="2">
        <v>443990</v>
      </c>
      <c r="K20" s="2">
        <f t="shared" si="6"/>
        <v>159.76610291471752</v>
      </c>
      <c r="L20" s="1">
        <f t="shared" si="7"/>
        <v>2700</v>
      </c>
    </row>
    <row r="21" spans="1:13" x14ac:dyDescent="0.15">
      <c r="A21" s="1" t="s">
        <v>46</v>
      </c>
      <c r="B21" s="1" t="s">
        <v>158</v>
      </c>
      <c r="C21" s="1" t="str">
        <f t="shared" ref="C21:C27" si="9">CONCATENATE(B21," ", "@ ",A21," ",H21)</f>
        <v>David Weekley Homes @ Pomona 45'</v>
      </c>
      <c r="D21" s="1" t="s">
        <v>45</v>
      </c>
      <c r="E21" s="1"/>
      <c r="F21" s="8">
        <v>5410</v>
      </c>
      <c r="G21" s="9" t="s">
        <v>247</v>
      </c>
      <c r="H21" s="1" t="s">
        <v>137</v>
      </c>
      <c r="I21" s="1">
        <v>1809</v>
      </c>
      <c r="J21" s="2">
        <v>405000</v>
      </c>
      <c r="K21" s="2">
        <f t="shared" si="6"/>
        <v>223.88059701492537</v>
      </c>
      <c r="L21" s="1">
        <f t="shared" si="7"/>
        <v>1800</v>
      </c>
    </row>
    <row r="22" spans="1:13" x14ac:dyDescent="0.15">
      <c r="A22" s="1" t="s">
        <v>46</v>
      </c>
      <c r="B22" s="1" t="s">
        <v>158</v>
      </c>
      <c r="C22" s="1" t="str">
        <f t="shared" si="9"/>
        <v>David Weekley Homes @ Pomona 45'</v>
      </c>
      <c r="D22" s="1" t="s">
        <v>45</v>
      </c>
      <c r="E22" s="1"/>
      <c r="F22" s="8">
        <v>5526</v>
      </c>
      <c r="G22" s="9" t="s">
        <v>247</v>
      </c>
      <c r="H22" s="1" t="s">
        <v>137</v>
      </c>
      <c r="I22" s="1">
        <v>2616</v>
      </c>
      <c r="J22" s="2">
        <v>485000</v>
      </c>
      <c r="K22" s="2">
        <f t="shared" si="6"/>
        <v>185.39755351681958</v>
      </c>
      <c r="L22" s="1">
        <f t="shared" si="7"/>
        <v>2600</v>
      </c>
    </row>
    <row r="23" spans="1:13" x14ac:dyDescent="0.15">
      <c r="A23" s="1" t="s">
        <v>46</v>
      </c>
      <c r="B23" s="1" t="s">
        <v>158</v>
      </c>
      <c r="C23" s="1" t="str">
        <f t="shared" si="9"/>
        <v>David Weekley Homes @ Pomona 45'</v>
      </c>
      <c r="D23" s="1" t="s">
        <v>45</v>
      </c>
      <c r="E23" s="1"/>
      <c r="F23" s="8">
        <v>5610</v>
      </c>
      <c r="G23" s="9" t="s">
        <v>247</v>
      </c>
      <c r="H23" s="1" t="s">
        <v>137</v>
      </c>
      <c r="I23" s="1">
        <v>2021</v>
      </c>
      <c r="J23" s="2">
        <v>430000</v>
      </c>
      <c r="K23" s="2">
        <f t="shared" si="6"/>
        <v>212.7659574468085</v>
      </c>
      <c r="L23" s="1">
        <f t="shared" si="7"/>
        <v>2000</v>
      </c>
    </row>
    <row r="24" spans="1:13" x14ac:dyDescent="0.15">
      <c r="A24" s="1" t="s">
        <v>46</v>
      </c>
      <c r="B24" s="1" t="s">
        <v>158</v>
      </c>
      <c r="C24" s="1" t="str">
        <f t="shared" si="9"/>
        <v>David Weekley Homes @ Pomona 45'</v>
      </c>
      <c r="D24" s="1" t="s">
        <v>45</v>
      </c>
      <c r="E24" s="1"/>
      <c r="F24" s="8">
        <v>5514</v>
      </c>
      <c r="G24" s="9" t="s">
        <v>247</v>
      </c>
      <c r="H24" s="1" t="s">
        <v>137</v>
      </c>
      <c r="I24" s="1">
        <v>1642</v>
      </c>
      <c r="J24" s="2">
        <v>385202</v>
      </c>
      <c r="K24" s="2">
        <f t="shared" si="6"/>
        <v>234.5931790499391</v>
      </c>
      <c r="L24" s="1">
        <f t="shared" si="7"/>
        <v>1600</v>
      </c>
    </row>
    <row r="25" spans="1:13" x14ac:dyDescent="0.15">
      <c r="A25" s="1" t="s">
        <v>46</v>
      </c>
      <c r="B25" s="1" t="s">
        <v>158</v>
      </c>
      <c r="C25" s="1" t="str">
        <f t="shared" si="9"/>
        <v>David Weekley Homes @ Pomona 45'</v>
      </c>
      <c r="D25" s="1" t="s">
        <v>45</v>
      </c>
      <c r="E25" s="1"/>
      <c r="F25" s="8">
        <v>5426</v>
      </c>
      <c r="G25" s="9" t="s">
        <v>247</v>
      </c>
      <c r="H25" s="1" t="s">
        <v>137</v>
      </c>
      <c r="I25" s="1">
        <v>2829</v>
      </c>
      <c r="J25" s="2">
        <v>495000</v>
      </c>
      <c r="K25" s="2">
        <f t="shared" si="6"/>
        <v>174.97348886532345</v>
      </c>
      <c r="L25" s="1">
        <f t="shared" si="7"/>
        <v>2800</v>
      </c>
    </row>
    <row r="26" spans="1:13" x14ac:dyDescent="0.15">
      <c r="A26" s="1" t="s">
        <v>46</v>
      </c>
      <c r="B26" s="1" t="s">
        <v>158</v>
      </c>
      <c r="C26" s="1" t="str">
        <f t="shared" si="9"/>
        <v>David Weekley Homes @ Pomona 45'</v>
      </c>
      <c r="D26" s="1" t="s">
        <v>45</v>
      </c>
      <c r="E26" s="1"/>
      <c r="F26" s="8">
        <v>5430</v>
      </c>
      <c r="G26" s="9" t="s">
        <v>247</v>
      </c>
      <c r="H26" s="1" t="s">
        <v>137</v>
      </c>
      <c r="I26" s="1">
        <v>2455</v>
      </c>
      <c r="J26" s="2">
        <v>460000</v>
      </c>
      <c r="K26" s="2">
        <f t="shared" si="6"/>
        <v>187.37270875763747</v>
      </c>
      <c r="L26" s="1">
        <f t="shared" si="7"/>
        <v>2400</v>
      </c>
    </row>
    <row r="27" spans="1:13" x14ac:dyDescent="0.15">
      <c r="A27" s="1" t="s">
        <v>46</v>
      </c>
      <c r="B27" s="1" t="s">
        <v>158</v>
      </c>
      <c r="C27" s="1" t="str">
        <f t="shared" si="9"/>
        <v>David Weekley Homes @ Pomona 45'</v>
      </c>
      <c r="D27" s="1" t="s">
        <v>45</v>
      </c>
      <c r="E27" s="1"/>
      <c r="F27" s="8">
        <v>5510</v>
      </c>
      <c r="G27" s="9" t="s">
        <v>247</v>
      </c>
      <c r="H27" s="1" t="s">
        <v>137</v>
      </c>
      <c r="I27" s="1">
        <v>2692</v>
      </c>
      <c r="J27" s="2">
        <v>480584</v>
      </c>
      <c r="K27" s="2">
        <f t="shared" si="6"/>
        <v>178.52303120356612</v>
      </c>
      <c r="L27" s="1">
        <f t="shared" si="7"/>
        <v>2600</v>
      </c>
      <c r="M27" s="11" t="s">
        <v>278</v>
      </c>
    </row>
    <row r="28" spans="1:13" x14ac:dyDescent="0.15">
      <c r="A28" s="1"/>
      <c r="B28" s="1"/>
      <c r="C28" s="1"/>
      <c r="D28" s="1"/>
      <c r="E28" s="1"/>
    </row>
    <row r="29" spans="1:13" x14ac:dyDescent="0.15">
      <c r="A29" s="1" t="s">
        <v>46</v>
      </c>
      <c r="B29" s="1" t="s">
        <v>29</v>
      </c>
      <c r="C29" s="1" t="str">
        <f t="shared" ref="C29" si="10">CONCATENATE(B29," ", "@ ",A29," ",H29)</f>
        <v>Coventry Homes @ Pomona 50'</v>
      </c>
      <c r="D29" s="1" t="s">
        <v>4</v>
      </c>
      <c r="E29" s="1" t="s">
        <v>87</v>
      </c>
      <c r="H29" s="1" t="s">
        <v>69</v>
      </c>
      <c r="I29" s="1">
        <v>1677</v>
      </c>
      <c r="J29" s="2">
        <v>382990</v>
      </c>
      <c r="K29" s="2">
        <f t="shared" ref="K29:K37" si="11">J29/I29</f>
        <v>228.37805605247465</v>
      </c>
      <c r="L29" s="1">
        <f t="shared" ref="L29:L37" si="12">FLOOR(I29,100)</f>
        <v>1600</v>
      </c>
    </row>
    <row r="30" spans="1:13" x14ac:dyDescent="0.15">
      <c r="A30" s="1" t="s">
        <v>46</v>
      </c>
      <c r="B30" s="1" t="s">
        <v>29</v>
      </c>
      <c r="C30" s="1" t="str">
        <f t="shared" ref="C30:C37" si="13">CONCATENATE(B30," ", "@ ",A30," ",H30)</f>
        <v>Coventry Homes @ Pomona 50'</v>
      </c>
      <c r="D30" s="1" t="s">
        <v>4</v>
      </c>
      <c r="E30" s="1" t="s">
        <v>88</v>
      </c>
      <c r="H30" s="1" t="s">
        <v>69</v>
      </c>
      <c r="I30" s="1">
        <v>1759</v>
      </c>
      <c r="J30" s="2">
        <v>392990</v>
      </c>
      <c r="K30" s="2">
        <f t="shared" si="11"/>
        <v>223.41671404206934</v>
      </c>
      <c r="L30" s="1">
        <f t="shared" si="12"/>
        <v>1700</v>
      </c>
    </row>
    <row r="31" spans="1:13" x14ac:dyDescent="0.15">
      <c r="A31" s="1" t="s">
        <v>46</v>
      </c>
      <c r="B31" s="1" t="s">
        <v>29</v>
      </c>
      <c r="C31" s="1" t="str">
        <f t="shared" si="13"/>
        <v>Coventry Homes @ Pomona 50'</v>
      </c>
      <c r="D31" s="1" t="s">
        <v>4</v>
      </c>
      <c r="E31" s="1" t="s">
        <v>89</v>
      </c>
      <c r="H31" s="1" t="s">
        <v>69</v>
      </c>
      <c r="I31" s="1">
        <v>1970</v>
      </c>
      <c r="J31" s="2">
        <v>407990</v>
      </c>
      <c r="K31" s="2">
        <f t="shared" si="11"/>
        <v>207.10152284263958</v>
      </c>
      <c r="L31" s="1">
        <f t="shared" si="12"/>
        <v>1900</v>
      </c>
    </row>
    <row r="32" spans="1:13" x14ac:dyDescent="0.15">
      <c r="A32" s="1" t="s">
        <v>46</v>
      </c>
      <c r="B32" s="1" t="s">
        <v>29</v>
      </c>
      <c r="C32" s="1" t="str">
        <f t="shared" si="13"/>
        <v>Coventry Homes @ Pomona 50'</v>
      </c>
      <c r="D32" s="1" t="s">
        <v>4</v>
      </c>
      <c r="E32" s="1" t="s">
        <v>90</v>
      </c>
      <c r="H32" s="1" t="s">
        <v>69</v>
      </c>
      <c r="I32" s="1">
        <v>2049</v>
      </c>
      <c r="J32" s="2">
        <v>419990</v>
      </c>
      <c r="K32" s="2">
        <f t="shared" si="11"/>
        <v>204.97315763787213</v>
      </c>
      <c r="L32" s="1">
        <f t="shared" si="12"/>
        <v>2000</v>
      </c>
    </row>
    <row r="33" spans="1:12" x14ac:dyDescent="0.15">
      <c r="A33" s="1" t="s">
        <v>46</v>
      </c>
      <c r="B33" s="1" t="s">
        <v>29</v>
      </c>
      <c r="C33" s="1" t="str">
        <f t="shared" si="13"/>
        <v>Coventry Homes @ Pomona 50'</v>
      </c>
      <c r="D33" s="1" t="s">
        <v>4</v>
      </c>
      <c r="E33" s="1" t="s">
        <v>91</v>
      </c>
      <c r="H33" s="1" t="s">
        <v>69</v>
      </c>
      <c r="I33" s="1">
        <v>2084</v>
      </c>
      <c r="J33" s="2">
        <v>422990</v>
      </c>
      <c r="K33" s="2">
        <f t="shared" si="11"/>
        <v>202.97024952015354</v>
      </c>
      <c r="L33" s="1">
        <f t="shared" si="12"/>
        <v>2000</v>
      </c>
    </row>
    <row r="34" spans="1:12" x14ac:dyDescent="0.15">
      <c r="A34" s="1" t="s">
        <v>46</v>
      </c>
      <c r="B34" s="1" t="s">
        <v>29</v>
      </c>
      <c r="C34" s="1" t="str">
        <f t="shared" si="13"/>
        <v>Coventry Homes @ Pomona 50'</v>
      </c>
      <c r="D34" s="1" t="s">
        <v>4</v>
      </c>
      <c r="E34" s="1" t="s">
        <v>92</v>
      </c>
      <c r="H34" s="1" t="s">
        <v>69</v>
      </c>
      <c r="I34" s="1">
        <v>2372</v>
      </c>
      <c r="J34" s="2">
        <v>438990</v>
      </c>
      <c r="K34" s="2">
        <f t="shared" si="11"/>
        <v>185.07166947723439</v>
      </c>
      <c r="L34" s="1">
        <f t="shared" si="12"/>
        <v>2300</v>
      </c>
    </row>
    <row r="35" spans="1:12" x14ac:dyDescent="0.15">
      <c r="A35" s="1" t="s">
        <v>46</v>
      </c>
      <c r="B35" s="1" t="s">
        <v>29</v>
      </c>
      <c r="C35" s="1" t="str">
        <f t="shared" si="13"/>
        <v>Coventry Homes @ Pomona 50'</v>
      </c>
      <c r="D35" s="1" t="s">
        <v>4</v>
      </c>
      <c r="E35" s="1" t="s">
        <v>93</v>
      </c>
      <c r="H35" s="1" t="s">
        <v>69</v>
      </c>
      <c r="I35" s="1">
        <v>2493</v>
      </c>
      <c r="J35" s="2">
        <v>446990</v>
      </c>
      <c r="K35" s="2">
        <f t="shared" si="11"/>
        <v>179.29803449659045</v>
      </c>
      <c r="L35" s="1">
        <f t="shared" si="12"/>
        <v>2400</v>
      </c>
    </row>
    <row r="36" spans="1:12" x14ac:dyDescent="0.15">
      <c r="A36" s="1" t="s">
        <v>46</v>
      </c>
      <c r="B36" s="1" t="s">
        <v>29</v>
      </c>
      <c r="C36" s="1" t="str">
        <f t="shared" si="13"/>
        <v>Coventry Homes @ Pomona 50'</v>
      </c>
      <c r="D36" s="1" t="s">
        <v>4</v>
      </c>
      <c r="E36" s="1" t="s">
        <v>94</v>
      </c>
      <c r="H36" s="1" t="s">
        <v>69</v>
      </c>
      <c r="I36" s="1">
        <v>2485</v>
      </c>
      <c r="J36" s="2">
        <v>447990</v>
      </c>
      <c r="K36" s="2">
        <f t="shared" si="11"/>
        <v>180.27766599597587</v>
      </c>
      <c r="L36" s="1">
        <f t="shared" si="12"/>
        <v>2400</v>
      </c>
    </row>
    <row r="37" spans="1:12" x14ac:dyDescent="0.15">
      <c r="A37" s="1" t="s">
        <v>46</v>
      </c>
      <c r="B37" s="1" t="s">
        <v>29</v>
      </c>
      <c r="C37" s="1" t="str">
        <f t="shared" si="13"/>
        <v>Coventry Homes @ Pomona 50'</v>
      </c>
      <c r="D37" s="1" t="s">
        <v>4</v>
      </c>
      <c r="E37" s="1" t="s">
        <v>95</v>
      </c>
      <c r="H37" s="1" t="s">
        <v>69</v>
      </c>
      <c r="I37" s="1">
        <v>2447</v>
      </c>
      <c r="J37" s="2">
        <v>457990</v>
      </c>
      <c r="K37" s="2">
        <f t="shared" si="11"/>
        <v>187.16387413158969</v>
      </c>
      <c r="L37" s="1">
        <f t="shared" si="12"/>
        <v>2400</v>
      </c>
    </row>
    <row r="38" spans="1:12" x14ac:dyDescent="0.15">
      <c r="A38" s="1" t="s">
        <v>46</v>
      </c>
      <c r="B38" s="1" t="s">
        <v>29</v>
      </c>
      <c r="C38" s="1" t="str">
        <f t="shared" ref="C38:C70" si="14">CONCATENATE(B38," ", "@ ",A38," ",H38)</f>
        <v>Coventry Homes @ Pomona 55'</v>
      </c>
      <c r="D38" s="1" t="s">
        <v>4</v>
      </c>
      <c r="E38" s="1" t="s">
        <v>39</v>
      </c>
      <c r="H38" s="1" t="s">
        <v>70</v>
      </c>
      <c r="I38" s="1">
        <v>2479</v>
      </c>
      <c r="J38" s="2">
        <v>490990</v>
      </c>
      <c r="K38" s="2">
        <f t="shared" ref="K38:K76" si="15">J38/I38</f>
        <v>198.0597014925373</v>
      </c>
      <c r="L38" s="1">
        <f t="shared" ref="L38:L76" si="16">FLOOR(I38,100)</f>
        <v>2400</v>
      </c>
    </row>
    <row r="39" spans="1:12" x14ac:dyDescent="0.15">
      <c r="A39" s="1" t="s">
        <v>46</v>
      </c>
      <c r="B39" s="1" t="s">
        <v>29</v>
      </c>
      <c r="C39" s="1" t="str">
        <f t="shared" si="14"/>
        <v>Coventry Homes @ Pomona 55'</v>
      </c>
      <c r="D39" s="1" t="s">
        <v>4</v>
      </c>
      <c r="E39" s="1" t="s">
        <v>47</v>
      </c>
      <c r="H39" s="1" t="s">
        <v>70</v>
      </c>
      <c r="I39" s="1">
        <v>2531</v>
      </c>
      <c r="J39" s="2">
        <v>493990</v>
      </c>
      <c r="K39" s="2">
        <f t="shared" si="15"/>
        <v>195.17581983405768</v>
      </c>
      <c r="L39" s="1">
        <f t="shared" si="16"/>
        <v>2500</v>
      </c>
    </row>
    <row r="40" spans="1:12" x14ac:dyDescent="0.15">
      <c r="A40" s="1" t="s">
        <v>46</v>
      </c>
      <c r="B40" s="1" t="s">
        <v>29</v>
      </c>
      <c r="C40" s="1" t="str">
        <f t="shared" si="14"/>
        <v>Coventry Homes @ Pomona 55'</v>
      </c>
      <c r="D40" s="1" t="s">
        <v>4</v>
      </c>
      <c r="E40" s="1" t="s">
        <v>40</v>
      </c>
      <c r="H40" s="1" t="s">
        <v>70</v>
      </c>
      <c r="I40" s="1">
        <v>2606</v>
      </c>
      <c r="J40" s="2">
        <v>511990</v>
      </c>
      <c r="K40" s="2">
        <f t="shared" si="15"/>
        <v>196.46584804297774</v>
      </c>
      <c r="L40" s="1">
        <f t="shared" si="16"/>
        <v>2600</v>
      </c>
    </row>
    <row r="41" spans="1:12" x14ac:dyDescent="0.15">
      <c r="A41" s="1" t="s">
        <v>46</v>
      </c>
      <c r="B41" s="1" t="s">
        <v>29</v>
      </c>
      <c r="C41" s="1" t="str">
        <f t="shared" si="14"/>
        <v>Coventry Homes @ Pomona 55'</v>
      </c>
      <c r="D41" s="1" t="s">
        <v>4</v>
      </c>
      <c r="E41" s="1" t="s">
        <v>41</v>
      </c>
      <c r="H41" s="1" t="s">
        <v>70</v>
      </c>
      <c r="I41" s="1">
        <v>2817</v>
      </c>
      <c r="J41" s="2">
        <v>519990</v>
      </c>
      <c r="K41" s="2">
        <f t="shared" si="15"/>
        <v>184.58998935037275</v>
      </c>
      <c r="L41" s="1">
        <f t="shared" si="16"/>
        <v>2800</v>
      </c>
    </row>
    <row r="42" spans="1:12" x14ac:dyDescent="0.15">
      <c r="A42" s="1" t="s">
        <v>46</v>
      </c>
      <c r="B42" s="1" t="s">
        <v>29</v>
      </c>
      <c r="C42" s="1" t="str">
        <f t="shared" si="14"/>
        <v>Coventry Homes @ Pomona 55'</v>
      </c>
      <c r="D42" s="1" t="s">
        <v>4</v>
      </c>
      <c r="E42" s="1" t="s">
        <v>48</v>
      </c>
      <c r="H42" s="1" t="s">
        <v>70</v>
      </c>
      <c r="I42" s="1">
        <v>3407</v>
      </c>
      <c r="J42" s="2">
        <v>583990</v>
      </c>
      <c r="K42" s="2">
        <f t="shared" si="15"/>
        <v>171.40886410331669</v>
      </c>
      <c r="L42" s="1">
        <f t="shared" si="16"/>
        <v>3400</v>
      </c>
    </row>
    <row r="43" spans="1:12" x14ac:dyDescent="0.15">
      <c r="A43" s="1" t="s">
        <v>46</v>
      </c>
      <c r="B43" s="1" t="s">
        <v>29</v>
      </c>
      <c r="C43" s="1" t="str">
        <f t="shared" si="14"/>
        <v>Coventry Homes @ Pomona 55'</v>
      </c>
      <c r="D43" s="1" t="s">
        <v>4</v>
      </c>
      <c r="E43" s="1" t="s">
        <v>49</v>
      </c>
      <c r="H43" s="1" t="s">
        <v>70</v>
      </c>
      <c r="I43" s="1">
        <v>3428</v>
      </c>
      <c r="J43" s="2">
        <v>587990</v>
      </c>
      <c r="K43" s="2">
        <f>J43/I43</f>
        <v>171.52567094515751</v>
      </c>
      <c r="L43" s="1">
        <f>FLOOR(I43,100)</f>
        <v>3400</v>
      </c>
    </row>
    <row r="44" spans="1:12" x14ac:dyDescent="0.15">
      <c r="A44" s="1" t="s">
        <v>46</v>
      </c>
      <c r="B44" s="1" t="s">
        <v>29</v>
      </c>
      <c r="C44" s="1" t="str">
        <f t="shared" si="14"/>
        <v>Coventry Homes @ Pomona 50'</v>
      </c>
      <c r="D44" s="1" t="s">
        <v>24</v>
      </c>
      <c r="E44" s="1"/>
      <c r="F44" s="8">
        <v>2310</v>
      </c>
      <c r="G44" s="9" t="s">
        <v>97</v>
      </c>
      <c r="H44" s="1" t="s">
        <v>69</v>
      </c>
      <c r="I44" s="1">
        <v>1759</v>
      </c>
      <c r="J44" s="2">
        <v>451424</v>
      </c>
      <c r="K44" s="2">
        <f t="shared" si="15"/>
        <v>256.63672541216602</v>
      </c>
      <c r="L44" s="1">
        <f t="shared" si="16"/>
        <v>1700</v>
      </c>
    </row>
    <row r="45" spans="1:12" x14ac:dyDescent="0.15">
      <c r="A45" s="1" t="s">
        <v>46</v>
      </c>
      <c r="B45" s="1" t="s">
        <v>29</v>
      </c>
      <c r="C45" s="1" t="str">
        <f t="shared" ref="C45:C50" si="17">CONCATENATE(B45," ", "@ ",A45," ",H45)</f>
        <v>Coventry Homes @ Pomona 50'</v>
      </c>
      <c r="D45" s="1" t="s">
        <v>24</v>
      </c>
      <c r="E45" s="1"/>
      <c r="F45" s="8">
        <v>2407</v>
      </c>
      <c r="G45" s="9" t="s">
        <v>248</v>
      </c>
      <c r="H45" s="1" t="s">
        <v>69</v>
      </c>
      <c r="I45" s="1">
        <v>2447</v>
      </c>
      <c r="J45" s="2">
        <v>474990</v>
      </c>
      <c r="K45" s="2">
        <f t="shared" si="15"/>
        <v>194.11115651818554</v>
      </c>
      <c r="L45" s="1">
        <f t="shared" si="16"/>
        <v>2400</v>
      </c>
    </row>
    <row r="46" spans="1:12" x14ac:dyDescent="0.15">
      <c r="A46" s="1" t="s">
        <v>46</v>
      </c>
      <c r="B46" s="1" t="s">
        <v>29</v>
      </c>
      <c r="C46" s="1" t="str">
        <f t="shared" si="17"/>
        <v>Coventry Homes @ Pomona 50'</v>
      </c>
      <c r="D46" s="1" t="s">
        <v>24</v>
      </c>
      <c r="E46" s="1"/>
      <c r="F46" s="8">
        <v>2406</v>
      </c>
      <c r="G46" s="9" t="s">
        <v>248</v>
      </c>
      <c r="H46" s="1" t="s">
        <v>69</v>
      </c>
      <c r="I46" s="1">
        <v>2493</v>
      </c>
      <c r="J46" s="2">
        <v>493207</v>
      </c>
      <c r="K46" s="2">
        <f t="shared" si="15"/>
        <v>197.83674288006418</v>
      </c>
      <c r="L46" s="1">
        <f t="shared" si="16"/>
        <v>2400</v>
      </c>
    </row>
    <row r="47" spans="1:12" x14ac:dyDescent="0.15">
      <c r="A47" s="1" t="s">
        <v>46</v>
      </c>
      <c r="B47" s="1" t="s">
        <v>29</v>
      </c>
      <c r="C47" s="1" t="str">
        <f t="shared" si="17"/>
        <v>Coventry Homes @ Pomona 50'</v>
      </c>
      <c r="D47" s="1" t="s">
        <v>24</v>
      </c>
      <c r="E47" s="1"/>
      <c r="F47" s="8">
        <v>5207</v>
      </c>
      <c r="G47" s="9" t="s">
        <v>96</v>
      </c>
      <c r="H47" s="1" t="s">
        <v>69</v>
      </c>
      <c r="I47" s="1">
        <v>2447</v>
      </c>
      <c r="J47" s="2">
        <v>503223</v>
      </c>
      <c r="K47" s="2">
        <f t="shared" si="15"/>
        <v>205.648957907642</v>
      </c>
      <c r="L47" s="1">
        <f t="shared" si="16"/>
        <v>2400</v>
      </c>
    </row>
    <row r="48" spans="1:12" x14ac:dyDescent="0.15">
      <c r="A48" s="1" t="s">
        <v>46</v>
      </c>
      <c r="B48" s="1" t="s">
        <v>29</v>
      </c>
      <c r="C48" s="1" t="str">
        <f t="shared" si="17"/>
        <v>Coventry Homes @ Pomona 50'</v>
      </c>
      <c r="D48" s="1" t="s">
        <v>24</v>
      </c>
      <c r="E48" s="1"/>
      <c r="F48" s="8">
        <v>2339</v>
      </c>
      <c r="G48" s="9" t="s">
        <v>97</v>
      </c>
      <c r="H48" s="1" t="s">
        <v>69</v>
      </c>
      <c r="I48" s="1">
        <v>2447</v>
      </c>
      <c r="J48" s="2">
        <v>503430</v>
      </c>
      <c r="K48" s="2">
        <f t="shared" si="15"/>
        <v>205.73355128729057</v>
      </c>
      <c r="L48" s="1">
        <f t="shared" si="16"/>
        <v>2400</v>
      </c>
    </row>
    <row r="49" spans="1:13" x14ac:dyDescent="0.15">
      <c r="A49" s="1" t="s">
        <v>46</v>
      </c>
      <c r="B49" s="1" t="s">
        <v>29</v>
      </c>
      <c r="C49" s="1" t="str">
        <f t="shared" si="17"/>
        <v>Coventry Homes @ Pomona 50'</v>
      </c>
      <c r="D49" s="1" t="s">
        <v>24</v>
      </c>
      <c r="E49" s="1"/>
      <c r="F49" s="8">
        <v>5118</v>
      </c>
      <c r="G49" s="9" t="s">
        <v>249</v>
      </c>
      <c r="H49" s="1" t="s">
        <v>69</v>
      </c>
      <c r="I49" s="1">
        <v>2447</v>
      </c>
      <c r="J49" s="2">
        <v>526009</v>
      </c>
      <c r="K49" s="2">
        <f t="shared" si="15"/>
        <v>214.96076828769921</v>
      </c>
      <c r="L49" s="1">
        <f t="shared" si="16"/>
        <v>2400</v>
      </c>
    </row>
    <row r="50" spans="1:13" x14ac:dyDescent="0.15">
      <c r="A50" s="1" t="s">
        <v>46</v>
      </c>
      <c r="B50" s="1" t="s">
        <v>29</v>
      </c>
      <c r="C50" s="1" t="str">
        <f t="shared" si="17"/>
        <v>Coventry Homes @ Pomona 55'</v>
      </c>
      <c r="D50" s="1" t="s">
        <v>24</v>
      </c>
      <c r="E50" s="1"/>
      <c r="F50" s="8">
        <v>2323</v>
      </c>
      <c r="G50" s="9" t="s">
        <v>250</v>
      </c>
      <c r="H50" s="1" t="s">
        <v>70</v>
      </c>
      <c r="I50" s="1">
        <v>2479</v>
      </c>
      <c r="J50" s="2">
        <v>494990</v>
      </c>
      <c r="K50" s="2">
        <f t="shared" si="15"/>
        <v>199.67325534489714</v>
      </c>
      <c r="L50" s="1">
        <f t="shared" si="16"/>
        <v>2400</v>
      </c>
    </row>
    <row r="51" spans="1:13" x14ac:dyDescent="0.15">
      <c r="A51" s="1" t="s">
        <v>46</v>
      </c>
      <c r="B51" s="1" t="s">
        <v>29</v>
      </c>
      <c r="C51" s="1" t="str">
        <f t="shared" ref="C51:C54" si="18">CONCATENATE(B51," ", "@ ",A51," ",H51)</f>
        <v>Coventry Homes @ Pomona SF</v>
      </c>
      <c r="D51" s="1" t="s">
        <v>24</v>
      </c>
      <c r="E51" s="1"/>
      <c r="F51" s="8">
        <v>2415</v>
      </c>
      <c r="G51" s="9" t="s">
        <v>97</v>
      </c>
      <c r="H51" s="16" t="s">
        <v>251</v>
      </c>
      <c r="I51" s="1">
        <v>1677</v>
      </c>
      <c r="J51" s="2">
        <v>374990</v>
      </c>
      <c r="K51" s="2">
        <f t="shared" si="15"/>
        <v>223.60763267740012</v>
      </c>
      <c r="L51" s="1">
        <f t="shared" si="16"/>
        <v>1600</v>
      </c>
    </row>
    <row r="52" spans="1:13" x14ac:dyDescent="0.15">
      <c r="A52" s="1" t="s">
        <v>46</v>
      </c>
      <c r="B52" s="1" t="s">
        <v>29</v>
      </c>
      <c r="C52" s="1" t="str">
        <f t="shared" si="18"/>
        <v>Coventry Homes @ Pomona SF</v>
      </c>
      <c r="D52" s="1" t="s">
        <v>24</v>
      </c>
      <c r="E52" s="1"/>
      <c r="F52" s="8">
        <v>2334</v>
      </c>
      <c r="G52" s="9" t="s">
        <v>97</v>
      </c>
      <c r="H52" s="16" t="s">
        <v>251</v>
      </c>
      <c r="I52" s="1">
        <v>2074</v>
      </c>
      <c r="J52" s="2">
        <v>414990</v>
      </c>
      <c r="K52" s="2">
        <f t="shared" si="15"/>
        <v>200.09161041465768</v>
      </c>
      <c r="L52" s="1">
        <f t="shared" si="16"/>
        <v>2000</v>
      </c>
    </row>
    <row r="53" spans="1:13" x14ac:dyDescent="0.15">
      <c r="A53" s="1" t="s">
        <v>46</v>
      </c>
      <c r="B53" s="1" t="s">
        <v>29</v>
      </c>
      <c r="C53" s="1" t="str">
        <f t="shared" si="18"/>
        <v>Coventry Homes @ Pomona SF</v>
      </c>
      <c r="D53" s="1" t="s">
        <v>24</v>
      </c>
      <c r="E53" s="1"/>
      <c r="F53" s="8">
        <v>2350</v>
      </c>
      <c r="G53" s="9" t="s">
        <v>97</v>
      </c>
      <c r="H53" s="16" t="s">
        <v>251</v>
      </c>
      <c r="I53" s="1">
        <v>2119</v>
      </c>
      <c r="J53" s="2">
        <v>419990</v>
      </c>
      <c r="K53" s="2">
        <f t="shared" si="15"/>
        <v>198.20198206701275</v>
      </c>
      <c r="L53" s="1">
        <f t="shared" si="16"/>
        <v>2100</v>
      </c>
    </row>
    <row r="54" spans="1:13" x14ac:dyDescent="0.15">
      <c r="A54" s="1" t="s">
        <v>46</v>
      </c>
      <c r="B54" s="1" t="s">
        <v>29</v>
      </c>
      <c r="C54" s="1" t="str">
        <f t="shared" si="18"/>
        <v>Coventry Homes @ Pomona SF</v>
      </c>
      <c r="D54" s="1" t="s">
        <v>24</v>
      </c>
      <c r="E54" s="1"/>
      <c r="F54" s="8">
        <v>2331</v>
      </c>
      <c r="G54" s="9" t="s">
        <v>97</v>
      </c>
      <c r="H54" s="16" t="s">
        <v>251</v>
      </c>
      <c r="I54" s="1">
        <v>2119</v>
      </c>
      <c r="J54" s="2">
        <v>419990</v>
      </c>
      <c r="K54" s="2">
        <f t="shared" si="15"/>
        <v>198.20198206701275</v>
      </c>
      <c r="L54" s="1">
        <f t="shared" si="16"/>
        <v>2100</v>
      </c>
    </row>
    <row r="55" spans="1:13" x14ac:dyDescent="0.15">
      <c r="A55" s="1" t="s">
        <v>46</v>
      </c>
      <c r="B55" s="1" t="s">
        <v>29</v>
      </c>
      <c r="C55" s="1" t="str">
        <f t="shared" ref="C55:C57" si="19">CONCATENATE(B55," ", "@ ",A55," ",H55)</f>
        <v>Coventry Homes @ Pomona SF</v>
      </c>
      <c r="D55" s="1" t="s">
        <v>24</v>
      </c>
      <c r="E55" s="1"/>
      <c r="F55" s="8">
        <v>5114</v>
      </c>
      <c r="G55" s="9" t="s">
        <v>249</v>
      </c>
      <c r="H55" s="16" t="s">
        <v>251</v>
      </c>
      <c r="I55" s="1">
        <v>2119</v>
      </c>
      <c r="J55" s="2">
        <v>419990</v>
      </c>
      <c r="K55" s="2">
        <f t="shared" si="15"/>
        <v>198.20198206701275</v>
      </c>
      <c r="L55" s="1">
        <f t="shared" si="16"/>
        <v>2100</v>
      </c>
    </row>
    <row r="56" spans="1:13" x14ac:dyDescent="0.15">
      <c r="A56" s="1" t="s">
        <v>46</v>
      </c>
      <c r="B56" s="1" t="s">
        <v>29</v>
      </c>
      <c r="C56" s="1" t="str">
        <f t="shared" si="19"/>
        <v>Coventry Homes @ Pomona SF</v>
      </c>
      <c r="D56" s="1" t="s">
        <v>24</v>
      </c>
      <c r="E56" s="1"/>
      <c r="F56" s="8">
        <v>5210</v>
      </c>
      <c r="G56" s="9" t="s">
        <v>96</v>
      </c>
      <c r="H56" s="16" t="s">
        <v>251</v>
      </c>
      <c r="I56" s="1">
        <v>2372</v>
      </c>
      <c r="J56" s="2">
        <v>439990</v>
      </c>
      <c r="K56" s="2">
        <f t="shared" si="15"/>
        <v>185.49325463743676</v>
      </c>
      <c r="L56" s="1">
        <f t="shared" si="16"/>
        <v>2300</v>
      </c>
    </row>
    <row r="57" spans="1:13" x14ac:dyDescent="0.15">
      <c r="A57" s="1" t="s">
        <v>46</v>
      </c>
      <c r="B57" s="1" t="s">
        <v>29</v>
      </c>
      <c r="C57" s="1" t="str">
        <f t="shared" si="19"/>
        <v>Coventry Homes @ Pomona SF</v>
      </c>
      <c r="D57" s="1" t="s">
        <v>24</v>
      </c>
      <c r="E57" s="1"/>
      <c r="F57" s="8">
        <v>2419</v>
      </c>
      <c r="G57" s="9" t="s">
        <v>97</v>
      </c>
      <c r="H57" s="16" t="s">
        <v>251</v>
      </c>
      <c r="I57" s="1">
        <v>1985</v>
      </c>
      <c r="J57" s="2">
        <v>440490</v>
      </c>
      <c r="K57" s="2">
        <f t="shared" si="15"/>
        <v>221.90931989924434</v>
      </c>
      <c r="L57" s="1">
        <f t="shared" si="16"/>
        <v>1900</v>
      </c>
      <c r="M57" s="11" t="s">
        <v>278</v>
      </c>
    </row>
    <row r="58" spans="1:13" x14ac:dyDescent="0.15">
      <c r="A58" s="1"/>
      <c r="B58" s="1"/>
      <c r="C58" s="1"/>
      <c r="D58" s="1"/>
      <c r="E58" s="1"/>
    </row>
    <row r="59" spans="1:13" x14ac:dyDescent="0.15">
      <c r="A59" s="1" t="s">
        <v>252</v>
      </c>
      <c r="B59" s="1" t="s">
        <v>29</v>
      </c>
      <c r="C59" s="1" t="str">
        <f t="shared" ref="C59:C60" si="20">CONCATENATE(B59," ", "@ ",A59," ",H59)</f>
        <v>Coventry Homes @ Pomona - Gated 60'</v>
      </c>
      <c r="D59" s="1" t="s">
        <v>4</v>
      </c>
      <c r="E59" s="1" t="s">
        <v>40</v>
      </c>
      <c r="H59" s="1" t="s">
        <v>71</v>
      </c>
      <c r="I59" s="1">
        <v>2606</v>
      </c>
      <c r="J59" s="2">
        <v>535990</v>
      </c>
      <c r="K59" s="2">
        <f t="shared" ref="K59:K60" si="21">J59/I59</f>
        <v>205.67536454336147</v>
      </c>
      <c r="L59" s="1">
        <f t="shared" ref="L59:L60" si="22">FLOOR(I59,100)</f>
        <v>2600</v>
      </c>
    </row>
    <row r="60" spans="1:13" x14ac:dyDescent="0.15">
      <c r="A60" s="1" t="s">
        <v>252</v>
      </c>
      <c r="B60" s="1" t="s">
        <v>29</v>
      </c>
      <c r="C60" s="1" t="str">
        <f t="shared" si="20"/>
        <v>Coventry Homes @ Pomona - Gated 60'</v>
      </c>
      <c r="D60" s="1" t="s">
        <v>4</v>
      </c>
      <c r="E60" s="1" t="s">
        <v>98</v>
      </c>
      <c r="H60" s="1" t="s">
        <v>71</v>
      </c>
      <c r="I60" s="1">
        <v>2792</v>
      </c>
      <c r="J60" s="2">
        <v>565990</v>
      </c>
      <c r="K60" s="2">
        <f t="shared" si="21"/>
        <v>202.71848137535815</v>
      </c>
      <c r="L60" s="1">
        <f t="shared" si="22"/>
        <v>2700</v>
      </c>
    </row>
    <row r="61" spans="1:13" x14ac:dyDescent="0.15">
      <c r="A61" s="1" t="s">
        <v>252</v>
      </c>
      <c r="B61" s="1" t="s">
        <v>29</v>
      </c>
      <c r="C61" s="1" t="str">
        <f t="shared" si="14"/>
        <v>Coventry Homes @ Pomona - Gated 60'</v>
      </c>
      <c r="D61" s="1" t="s">
        <v>4</v>
      </c>
      <c r="E61" s="1" t="s">
        <v>42</v>
      </c>
      <c r="H61" s="1" t="s">
        <v>71</v>
      </c>
      <c r="I61" s="1">
        <v>2867</v>
      </c>
      <c r="J61" s="2">
        <v>581990</v>
      </c>
      <c r="K61" s="2">
        <f t="shared" si="15"/>
        <v>202.99616323683293</v>
      </c>
      <c r="L61" s="1">
        <f t="shared" si="16"/>
        <v>2800</v>
      </c>
    </row>
    <row r="62" spans="1:13" x14ac:dyDescent="0.15">
      <c r="A62" s="1" t="s">
        <v>252</v>
      </c>
      <c r="B62" s="1" t="s">
        <v>29</v>
      </c>
      <c r="C62" s="1" t="str">
        <f t="shared" si="14"/>
        <v>Coventry Homes @ Pomona - Gated 60'</v>
      </c>
      <c r="D62" s="1" t="s">
        <v>4</v>
      </c>
      <c r="E62" s="1" t="s">
        <v>43</v>
      </c>
      <c r="H62" s="1" t="s">
        <v>71</v>
      </c>
      <c r="I62" s="1">
        <v>3221</v>
      </c>
      <c r="J62" s="2">
        <v>641990</v>
      </c>
      <c r="K62" s="2">
        <f t="shared" si="15"/>
        <v>199.31387767773984</v>
      </c>
      <c r="L62" s="1">
        <f t="shared" si="16"/>
        <v>3200</v>
      </c>
    </row>
    <row r="63" spans="1:13" x14ac:dyDescent="0.15">
      <c r="A63" s="1" t="s">
        <v>252</v>
      </c>
      <c r="B63" s="1" t="s">
        <v>29</v>
      </c>
      <c r="C63" s="1" t="str">
        <f>CONCATENATE(B63," ", "@ ",A63," ",H62)</f>
        <v>Coventry Homes @ Pomona - Gated 60'</v>
      </c>
      <c r="D63" s="1" t="s">
        <v>4</v>
      </c>
      <c r="E63" s="1" t="s">
        <v>73</v>
      </c>
      <c r="H63" s="1" t="s">
        <v>71</v>
      </c>
      <c r="I63" s="1">
        <v>3624</v>
      </c>
      <c r="J63" s="2">
        <v>658990</v>
      </c>
      <c r="K63" s="2">
        <f t="shared" si="15"/>
        <v>181.84050772626932</v>
      </c>
      <c r="L63" s="1">
        <f t="shared" si="16"/>
        <v>3600</v>
      </c>
    </row>
    <row r="64" spans="1:13" x14ac:dyDescent="0.15">
      <c r="A64" s="1" t="s">
        <v>252</v>
      </c>
      <c r="B64" s="1" t="s">
        <v>29</v>
      </c>
      <c r="C64" s="1" t="str">
        <f t="shared" ref="C64:C67" si="23">CONCATENATE(B64," ", "@ ",A64," ",H63)</f>
        <v>Coventry Homes @ Pomona - Gated 60'</v>
      </c>
      <c r="D64" s="1" t="s">
        <v>4</v>
      </c>
      <c r="E64" s="1" t="s">
        <v>99</v>
      </c>
      <c r="H64" s="1" t="s">
        <v>71</v>
      </c>
      <c r="I64" s="1">
        <v>3688</v>
      </c>
      <c r="J64" s="2">
        <v>662990</v>
      </c>
      <c r="K64" s="2">
        <f t="shared" si="15"/>
        <v>179.76952277657267</v>
      </c>
      <c r="L64" s="1">
        <f t="shared" si="16"/>
        <v>3600</v>
      </c>
    </row>
    <row r="65" spans="1:13" x14ac:dyDescent="0.15">
      <c r="A65" s="1" t="s">
        <v>252</v>
      </c>
      <c r="B65" s="1" t="s">
        <v>29</v>
      </c>
      <c r="C65" s="1" t="str">
        <f t="shared" si="23"/>
        <v>Coventry Homes @ Pomona - Gated 60'</v>
      </c>
      <c r="D65" s="1" t="s">
        <v>4</v>
      </c>
      <c r="E65" s="1" t="s">
        <v>44</v>
      </c>
      <c r="H65" s="1" t="s">
        <v>71</v>
      </c>
      <c r="I65" s="1">
        <v>3585</v>
      </c>
      <c r="J65" s="2">
        <v>668990</v>
      </c>
      <c r="K65" s="2">
        <f t="shared" si="15"/>
        <v>186.60808926080892</v>
      </c>
      <c r="L65" s="1">
        <f t="shared" si="16"/>
        <v>3500</v>
      </c>
    </row>
    <row r="66" spans="1:13" x14ac:dyDescent="0.15">
      <c r="A66" s="1" t="s">
        <v>252</v>
      </c>
      <c r="B66" s="1" t="s">
        <v>29</v>
      </c>
      <c r="C66" s="1" t="str">
        <f t="shared" si="23"/>
        <v>Coventry Homes @ Pomona - Gated 60'</v>
      </c>
      <c r="D66" s="1" t="s">
        <v>4</v>
      </c>
      <c r="E66" s="1" t="s">
        <v>50</v>
      </c>
      <c r="H66" s="1" t="s">
        <v>71</v>
      </c>
      <c r="I66" s="1">
        <v>3755</v>
      </c>
      <c r="J66" s="2">
        <v>688990</v>
      </c>
      <c r="K66" s="2">
        <f t="shared" si="15"/>
        <v>183.48601864181092</v>
      </c>
      <c r="L66" s="1">
        <f t="shared" si="16"/>
        <v>3700</v>
      </c>
    </row>
    <row r="67" spans="1:13" x14ac:dyDescent="0.15">
      <c r="A67" s="1" t="s">
        <v>252</v>
      </c>
      <c r="B67" s="1" t="s">
        <v>29</v>
      </c>
      <c r="C67" s="1" t="str">
        <f t="shared" si="23"/>
        <v>Coventry Homes @ Pomona - Gated 60'</v>
      </c>
      <c r="D67" s="1" t="s">
        <v>4</v>
      </c>
      <c r="E67" s="1" t="s">
        <v>100</v>
      </c>
      <c r="H67" s="1" t="s">
        <v>71</v>
      </c>
      <c r="I67" s="1">
        <v>3849</v>
      </c>
      <c r="J67" s="2">
        <v>718990</v>
      </c>
      <c r="K67" s="2">
        <f t="shared" si="15"/>
        <v>186.79916861522474</v>
      </c>
      <c r="L67" s="1">
        <f t="shared" si="16"/>
        <v>3800</v>
      </c>
    </row>
    <row r="68" spans="1:13" x14ac:dyDescent="0.15">
      <c r="A68" s="1" t="s">
        <v>252</v>
      </c>
      <c r="B68" s="1" t="s">
        <v>29</v>
      </c>
      <c r="C68" s="1" t="str">
        <f>CONCATENATE(B68," ", "@ ",A68," ",H63)</f>
        <v>Coventry Homes @ Pomona - Gated 60'</v>
      </c>
      <c r="D68" s="1" t="s">
        <v>4</v>
      </c>
      <c r="E68" s="1" t="s">
        <v>74</v>
      </c>
      <c r="H68" s="1" t="s">
        <v>71</v>
      </c>
      <c r="I68" s="1">
        <v>4188</v>
      </c>
      <c r="J68" s="2">
        <v>729990</v>
      </c>
      <c r="K68" s="2">
        <f t="shared" si="15"/>
        <v>174.3051575931232</v>
      </c>
      <c r="L68" s="1">
        <f t="shared" si="16"/>
        <v>4100</v>
      </c>
    </row>
    <row r="69" spans="1:13" x14ac:dyDescent="0.15">
      <c r="A69" s="1" t="s">
        <v>252</v>
      </c>
      <c r="B69" s="1" t="s">
        <v>29</v>
      </c>
      <c r="C69" s="1" t="str">
        <f t="shared" si="14"/>
        <v>Coventry Homes @ Pomona - Gated 60'</v>
      </c>
      <c r="D69" s="1" t="s">
        <v>24</v>
      </c>
      <c r="E69" s="1"/>
      <c r="F69" s="8">
        <v>5020</v>
      </c>
      <c r="G69" s="9" t="s">
        <v>101</v>
      </c>
      <c r="H69" s="1" t="s">
        <v>71</v>
      </c>
      <c r="I69" s="1">
        <v>3755</v>
      </c>
      <c r="J69" s="2">
        <v>699990</v>
      </c>
      <c r="K69" s="2">
        <f t="shared" si="15"/>
        <v>186.41544607190411</v>
      </c>
      <c r="L69" s="1">
        <f t="shared" si="16"/>
        <v>3700</v>
      </c>
    </row>
    <row r="70" spans="1:13" x14ac:dyDescent="0.15">
      <c r="A70" s="1" t="s">
        <v>252</v>
      </c>
      <c r="B70" s="1" t="s">
        <v>29</v>
      </c>
      <c r="C70" s="1" t="str">
        <f t="shared" si="14"/>
        <v>Coventry Homes @ Pomona - Gated 60'</v>
      </c>
      <c r="D70" s="1" t="s">
        <v>24</v>
      </c>
      <c r="E70" s="1"/>
      <c r="F70" s="8">
        <v>5007</v>
      </c>
      <c r="G70" s="9" t="s">
        <v>101</v>
      </c>
      <c r="H70" s="1" t="s">
        <v>71</v>
      </c>
      <c r="I70" s="1">
        <v>3872</v>
      </c>
      <c r="J70" s="2">
        <v>689990</v>
      </c>
      <c r="K70" s="2">
        <f t="shared" si="15"/>
        <v>178.19989669421489</v>
      </c>
      <c r="L70" s="1">
        <f t="shared" si="16"/>
        <v>3800</v>
      </c>
    </row>
    <row r="71" spans="1:13" x14ac:dyDescent="0.15">
      <c r="A71" s="1" t="s">
        <v>252</v>
      </c>
      <c r="B71" s="1" t="s">
        <v>29</v>
      </c>
      <c r="C71" s="1" t="str">
        <f t="shared" ref="C71:C75" si="24">CONCATENATE(B71," ", "@ ",A71," ",H71)</f>
        <v>Coventry Homes @ Pomona - Gated 60'</v>
      </c>
      <c r="D71" s="1" t="s">
        <v>24</v>
      </c>
      <c r="E71" s="1"/>
      <c r="F71" s="8">
        <v>5119</v>
      </c>
      <c r="G71" s="9" t="s">
        <v>101</v>
      </c>
      <c r="H71" s="1" t="s">
        <v>71</v>
      </c>
      <c r="I71" s="1">
        <v>3462</v>
      </c>
      <c r="J71" s="2">
        <v>724990</v>
      </c>
      <c r="K71" s="2">
        <f t="shared" si="15"/>
        <v>209.41363373772387</v>
      </c>
      <c r="L71" s="1">
        <f t="shared" si="16"/>
        <v>3400</v>
      </c>
    </row>
    <row r="72" spans="1:13" x14ac:dyDescent="0.15">
      <c r="A72" s="1" t="s">
        <v>252</v>
      </c>
      <c r="B72" s="1" t="s">
        <v>29</v>
      </c>
      <c r="C72" s="1" t="str">
        <f t="shared" si="24"/>
        <v>Coventry Homes @ Pomona - Gated 60'</v>
      </c>
      <c r="D72" s="1" t="s">
        <v>24</v>
      </c>
      <c r="E72" s="1"/>
      <c r="F72" s="8">
        <v>5007</v>
      </c>
      <c r="G72" s="9" t="s">
        <v>102</v>
      </c>
      <c r="H72" s="1" t="s">
        <v>71</v>
      </c>
      <c r="I72" s="1">
        <v>3435</v>
      </c>
      <c r="J72" s="2">
        <v>729817</v>
      </c>
      <c r="K72" s="2">
        <f t="shared" si="15"/>
        <v>212.46491994177583</v>
      </c>
      <c r="L72" s="1">
        <f t="shared" si="16"/>
        <v>3400</v>
      </c>
    </row>
    <row r="73" spans="1:13" x14ac:dyDescent="0.15">
      <c r="A73" s="1" t="s">
        <v>252</v>
      </c>
      <c r="B73" s="1" t="s">
        <v>29</v>
      </c>
      <c r="C73" s="1" t="str">
        <f t="shared" si="24"/>
        <v>Coventry Homes @ Pomona - Gated 60'</v>
      </c>
      <c r="D73" s="1" t="s">
        <v>24</v>
      </c>
      <c r="E73" s="1"/>
      <c r="F73" s="8">
        <v>5014</v>
      </c>
      <c r="G73" s="9" t="s">
        <v>102</v>
      </c>
      <c r="H73" s="1" t="s">
        <v>71</v>
      </c>
      <c r="I73" s="1">
        <v>3919</v>
      </c>
      <c r="J73" s="2">
        <v>732391</v>
      </c>
      <c r="K73" s="2">
        <f t="shared" si="15"/>
        <v>186.88211278387342</v>
      </c>
      <c r="L73" s="1">
        <f t="shared" si="16"/>
        <v>3900</v>
      </c>
    </row>
    <row r="74" spans="1:13" x14ac:dyDescent="0.15">
      <c r="A74" s="1" t="s">
        <v>252</v>
      </c>
      <c r="B74" s="1" t="s">
        <v>29</v>
      </c>
      <c r="C74" s="1" t="str">
        <f t="shared" si="24"/>
        <v>Coventry Homes @ Pomona - Gated 60'</v>
      </c>
      <c r="D74" s="1" t="s">
        <v>24</v>
      </c>
      <c r="E74" s="1"/>
      <c r="F74" s="8">
        <v>2703</v>
      </c>
      <c r="G74" s="9" t="s">
        <v>103</v>
      </c>
      <c r="H74" s="1" t="s">
        <v>71</v>
      </c>
      <c r="I74" s="1">
        <v>3560</v>
      </c>
      <c r="J74" s="2">
        <v>772615</v>
      </c>
      <c r="K74" s="2">
        <f t="shared" si="15"/>
        <v>217.02668539325842</v>
      </c>
      <c r="L74" s="1">
        <f t="shared" si="16"/>
        <v>3500</v>
      </c>
    </row>
    <row r="75" spans="1:13" x14ac:dyDescent="0.15">
      <c r="A75" s="1" t="s">
        <v>252</v>
      </c>
      <c r="B75" s="1" t="s">
        <v>29</v>
      </c>
      <c r="C75" s="1" t="str">
        <f t="shared" si="24"/>
        <v>Coventry Homes @ Pomona - Gated 60'</v>
      </c>
      <c r="D75" s="1" t="s">
        <v>24</v>
      </c>
      <c r="E75" s="1"/>
      <c r="F75" s="8">
        <v>5139</v>
      </c>
      <c r="G75" s="9" t="s">
        <v>101</v>
      </c>
      <c r="H75" s="1" t="s">
        <v>71</v>
      </c>
      <c r="I75" s="1">
        <v>3826</v>
      </c>
      <c r="J75" s="2">
        <v>807703</v>
      </c>
      <c r="K75" s="2">
        <f t="shared" si="15"/>
        <v>211.1089911134344</v>
      </c>
      <c r="L75" s="1">
        <f t="shared" si="16"/>
        <v>3800</v>
      </c>
    </row>
    <row r="76" spans="1:13" x14ac:dyDescent="0.15">
      <c r="A76" s="1" t="s">
        <v>252</v>
      </c>
      <c r="B76" s="1" t="s">
        <v>29</v>
      </c>
      <c r="C76" s="1" t="str">
        <f t="shared" ref="C76" si="25">CONCATENATE(B76," ", "@ ",A76," ",H76)</f>
        <v>Coventry Homes @ Pomona - Gated 60'</v>
      </c>
      <c r="D76" s="1" t="s">
        <v>24</v>
      </c>
      <c r="E76" s="1"/>
      <c r="F76" s="8">
        <v>2718</v>
      </c>
      <c r="G76" s="9" t="s">
        <v>157</v>
      </c>
      <c r="H76" s="1" t="s">
        <v>71</v>
      </c>
      <c r="I76" s="1">
        <v>3851</v>
      </c>
      <c r="J76" s="2">
        <v>749990</v>
      </c>
      <c r="K76" s="2">
        <f t="shared" si="15"/>
        <v>194.75201246429498</v>
      </c>
      <c r="L76" s="1">
        <f t="shared" si="16"/>
        <v>3800</v>
      </c>
      <c r="M76" s="11" t="s">
        <v>278</v>
      </c>
    </row>
    <row r="77" spans="1:13" x14ac:dyDescent="0.15">
      <c r="A77" s="1"/>
      <c r="B77" s="1"/>
      <c r="C77" s="1"/>
      <c r="D77" s="1"/>
      <c r="E77" s="1"/>
    </row>
    <row r="78" spans="1:13" x14ac:dyDescent="0.15">
      <c r="A78" s="1" t="s">
        <v>46</v>
      </c>
      <c r="B78" s="1" t="s">
        <v>29</v>
      </c>
      <c r="C78" s="1" t="str">
        <f t="shared" ref="C78" si="26">CONCATENATE(B78," ", "@ ",A78," ",H78)</f>
        <v>Coventry Homes @ Pomona 60'</v>
      </c>
      <c r="D78" s="1" t="s">
        <v>4</v>
      </c>
      <c r="E78" s="1" t="s">
        <v>40</v>
      </c>
      <c r="H78" s="1" t="s">
        <v>71</v>
      </c>
      <c r="I78" s="1">
        <v>2606</v>
      </c>
      <c r="J78" s="2">
        <v>569990</v>
      </c>
      <c r="K78" s="2">
        <f t="shared" ref="K78:K86" si="27">J78/I78</f>
        <v>218.72217958557175</v>
      </c>
      <c r="L78" s="1">
        <f t="shared" ref="L78:L86" si="28">FLOOR(I78,100)</f>
        <v>2600</v>
      </c>
    </row>
    <row r="79" spans="1:13" x14ac:dyDescent="0.15">
      <c r="A79" s="1" t="s">
        <v>46</v>
      </c>
      <c r="B79" s="1" t="s">
        <v>29</v>
      </c>
      <c r="C79" s="1" t="str">
        <f t="shared" ref="C79:C86" si="29">CONCATENATE(B79," ", "@ ",A79," ",H79)</f>
        <v>Coventry Homes @ Pomona 60'</v>
      </c>
      <c r="D79" s="1" t="s">
        <v>4</v>
      </c>
      <c r="E79" s="1" t="s">
        <v>98</v>
      </c>
      <c r="H79" s="1" t="s">
        <v>71</v>
      </c>
      <c r="I79" s="1">
        <v>2792</v>
      </c>
      <c r="J79" s="2">
        <v>582990</v>
      </c>
      <c r="K79" s="2">
        <f t="shared" si="27"/>
        <v>208.80730659025787</v>
      </c>
      <c r="L79" s="1">
        <f t="shared" si="28"/>
        <v>2700</v>
      </c>
    </row>
    <row r="80" spans="1:13" x14ac:dyDescent="0.15">
      <c r="A80" s="1" t="s">
        <v>46</v>
      </c>
      <c r="B80" s="1" t="s">
        <v>29</v>
      </c>
      <c r="C80" s="1" t="str">
        <f t="shared" si="29"/>
        <v>Coventry Homes @ Pomona 60'</v>
      </c>
      <c r="D80" s="1" t="s">
        <v>4</v>
      </c>
      <c r="E80" s="1" t="s">
        <v>42</v>
      </c>
      <c r="H80" s="1" t="s">
        <v>71</v>
      </c>
      <c r="I80" s="1">
        <v>2867</v>
      </c>
      <c r="J80" s="2">
        <v>591990</v>
      </c>
      <c r="K80" s="2">
        <f t="shared" si="27"/>
        <v>206.48412975235439</v>
      </c>
      <c r="L80" s="1">
        <f t="shared" si="28"/>
        <v>2800</v>
      </c>
    </row>
    <row r="81" spans="1:13" x14ac:dyDescent="0.15">
      <c r="A81" s="1" t="s">
        <v>46</v>
      </c>
      <c r="B81" s="1" t="s">
        <v>29</v>
      </c>
      <c r="C81" s="1" t="str">
        <f t="shared" si="29"/>
        <v>Coventry Homes @ Pomona 60'</v>
      </c>
      <c r="D81" s="1" t="s">
        <v>4</v>
      </c>
      <c r="E81" s="1" t="s">
        <v>43</v>
      </c>
      <c r="H81" s="1" t="s">
        <v>71</v>
      </c>
      <c r="I81" s="1">
        <v>3221</v>
      </c>
      <c r="J81" s="2">
        <v>644990</v>
      </c>
      <c r="K81" s="2">
        <f t="shared" si="27"/>
        <v>200.24526544551381</v>
      </c>
      <c r="L81" s="1">
        <f t="shared" si="28"/>
        <v>3200</v>
      </c>
    </row>
    <row r="82" spans="1:13" x14ac:dyDescent="0.15">
      <c r="A82" s="1" t="s">
        <v>46</v>
      </c>
      <c r="B82" s="1" t="s">
        <v>29</v>
      </c>
      <c r="C82" s="1" t="str">
        <f t="shared" si="29"/>
        <v>Coventry Homes @ Pomona 60'</v>
      </c>
      <c r="D82" s="1" t="s">
        <v>4</v>
      </c>
      <c r="E82" s="1" t="s">
        <v>73</v>
      </c>
      <c r="H82" s="1" t="s">
        <v>71</v>
      </c>
      <c r="I82" s="1">
        <v>3624</v>
      </c>
      <c r="J82" s="2">
        <v>665990</v>
      </c>
      <c r="K82" s="2">
        <f t="shared" si="27"/>
        <v>183.77207505518763</v>
      </c>
      <c r="L82" s="1">
        <f t="shared" si="28"/>
        <v>3600</v>
      </c>
    </row>
    <row r="83" spans="1:13" x14ac:dyDescent="0.15">
      <c r="A83" s="1" t="s">
        <v>46</v>
      </c>
      <c r="B83" s="1" t="s">
        <v>29</v>
      </c>
      <c r="C83" s="1" t="str">
        <f t="shared" si="29"/>
        <v>Coventry Homes @ Pomona 60'</v>
      </c>
      <c r="D83" s="1" t="s">
        <v>4</v>
      </c>
      <c r="E83" s="1" t="s">
        <v>44</v>
      </c>
      <c r="H83" s="1" t="s">
        <v>71</v>
      </c>
      <c r="I83" s="1">
        <v>3585</v>
      </c>
      <c r="J83" s="2">
        <v>675990</v>
      </c>
      <c r="K83" s="2">
        <f t="shared" si="27"/>
        <v>188.56066945606693</v>
      </c>
      <c r="L83" s="1">
        <f t="shared" si="28"/>
        <v>3500</v>
      </c>
    </row>
    <row r="84" spans="1:13" x14ac:dyDescent="0.15">
      <c r="A84" s="1" t="s">
        <v>46</v>
      </c>
      <c r="B84" s="1" t="s">
        <v>29</v>
      </c>
      <c r="C84" s="1" t="str">
        <f t="shared" si="29"/>
        <v>Coventry Homes @ Pomona 60'</v>
      </c>
      <c r="D84" s="1" t="s">
        <v>4</v>
      </c>
      <c r="E84" s="1" t="s">
        <v>50</v>
      </c>
      <c r="H84" s="1" t="s">
        <v>71</v>
      </c>
      <c r="I84" s="1">
        <v>3755</v>
      </c>
      <c r="J84" s="2">
        <v>695990</v>
      </c>
      <c r="K84" s="2">
        <f t="shared" si="27"/>
        <v>185.35019973368841</v>
      </c>
      <c r="L84" s="1">
        <f t="shared" si="28"/>
        <v>3700</v>
      </c>
    </row>
    <row r="85" spans="1:13" x14ac:dyDescent="0.15">
      <c r="A85" s="1" t="s">
        <v>46</v>
      </c>
      <c r="B85" s="1" t="s">
        <v>29</v>
      </c>
      <c r="C85" s="1" t="str">
        <f t="shared" si="29"/>
        <v>Coventry Homes @ Pomona 60'</v>
      </c>
      <c r="D85" s="1" t="s">
        <v>4</v>
      </c>
      <c r="E85" s="1" t="s">
        <v>100</v>
      </c>
      <c r="H85" s="1" t="s">
        <v>71</v>
      </c>
      <c r="I85" s="1">
        <v>3849</v>
      </c>
      <c r="J85" s="2">
        <v>725990</v>
      </c>
      <c r="K85" s="2">
        <f t="shared" si="27"/>
        <v>188.61782281111977</v>
      </c>
      <c r="L85" s="1">
        <f t="shared" si="28"/>
        <v>3800</v>
      </c>
    </row>
    <row r="86" spans="1:13" x14ac:dyDescent="0.15">
      <c r="A86" s="1" t="s">
        <v>46</v>
      </c>
      <c r="B86" s="1" t="s">
        <v>29</v>
      </c>
      <c r="C86" s="1" t="str">
        <f t="shared" si="29"/>
        <v>Coventry Homes @ Pomona 60'</v>
      </c>
      <c r="D86" s="1" t="s">
        <v>4</v>
      </c>
      <c r="E86" s="1" t="s">
        <v>74</v>
      </c>
      <c r="H86" s="1" t="s">
        <v>71</v>
      </c>
      <c r="I86" s="1">
        <v>4188</v>
      </c>
      <c r="J86" s="2">
        <v>736990</v>
      </c>
      <c r="K86" s="2">
        <f t="shared" si="27"/>
        <v>175.97659980897802</v>
      </c>
      <c r="L86" s="1">
        <f t="shared" si="28"/>
        <v>4100</v>
      </c>
      <c r="M86" s="11" t="s">
        <v>278</v>
      </c>
    </row>
    <row r="87" spans="1:13" x14ac:dyDescent="0.15">
      <c r="A87" s="1"/>
      <c r="B87" s="1"/>
      <c r="C87" s="1"/>
      <c r="D87" s="1"/>
      <c r="E87" s="1"/>
    </row>
    <row r="88" spans="1:13" x14ac:dyDescent="0.15">
      <c r="A88" s="1" t="s">
        <v>46</v>
      </c>
      <c r="B88" s="1" t="s">
        <v>51</v>
      </c>
      <c r="C88" s="1" t="str">
        <f t="shared" ref="C88" si="30">CONCATENATE(B88," ", "@ ",A88," ",H88)</f>
        <v>Highland Homes @ Pomona 40'</v>
      </c>
      <c r="D88" s="1" t="s">
        <v>4</v>
      </c>
      <c r="E88" s="1" t="s">
        <v>27</v>
      </c>
      <c r="H88" s="1" t="s">
        <v>72</v>
      </c>
      <c r="I88" s="1">
        <v>1670</v>
      </c>
      <c r="J88" s="2">
        <v>384990</v>
      </c>
      <c r="K88" s="2">
        <f t="shared" ref="K88:K96" si="31">J88/I88</f>
        <v>230.53293413173654</v>
      </c>
      <c r="L88" s="1">
        <f t="shared" ref="L88:L96" si="32">FLOOR(I88,100)</f>
        <v>1600</v>
      </c>
      <c r="M88" s="10"/>
    </row>
    <row r="89" spans="1:13" x14ac:dyDescent="0.15">
      <c r="A89" s="1" t="s">
        <v>46</v>
      </c>
      <c r="B89" s="1" t="s">
        <v>51</v>
      </c>
      <c r="C89" s="1" t="str">
        <f t="shared" ref="C89:C96" si="33">CONCATENATE(B89," ", "@ ",A89," ",H89)</f>
        <v>Highland Homes @ Pomona 40'</v>
      </c>
      <c r="D89" s="1" t="s">
        <v>4</v>
      </c>
      <c r="E89" s="1" t="s">
        <v>79</v>
      </c>
      <c r="H89" s="1" t="s">
        <v>72</v>
      </c>
      <c r="I89" s="1">
        <v>1612</v>
      </c>
      <c r="J89" s="2">
        <v>385990</v>
      </c>
      <c r="K89" s="2">
        <f t="shared" si="31"/>
        <v>239.44789081885855</v>
      </c>
      <c r="L89" s="1">
        <f t="shared" si="32"/>
        <v>1600</v>
      </c>
      <c r="M89" s="10"/>
    </row>
    <row r="90" spans="1:13" x14ac:dyDescent="0.15">
      <c r="A90" s="1" t="s">
        <v>46</v>
      </c>
      <c r="B90" s="1" t="s">
        <v>51</v>
      </c>
      <c r="C90" s="1" t="str">
        <f t="shared" si="33"/>
        <v>Highland Homes @ Pomona 40'</v>
      </c>
      <c r="D90" s="1" t="s">
        <v>4</v>
      </c>
      <c r="E90" s="1" t="s">
        <v>80</v>
      </c>
      <c r="H90" s="1" t="s">
        <v>72</v>
      </c>
      <c r="I90" s="1">
        <v>1597</v>
      </c>
      <c r="J90" s="2">
        <v>386990</v>
      </c>
      <c r="K90" s="2">
        <f t="shared" si="31"/>
        <v>242.3231058234189</v>
      </c>
      <c r="L90" s="1">
        <f t="shared" si="32"/>
        <v>1500</v>
      </c>
      <c r="M90" s="10"/>
    </row>
    <row r="91" spans="1:13" x14ac:dyDescent="0.15">
      <c r="A91" s="1" t="s">
        <v>46</v>
      </c>
      <c r="B91" s="1" t="s">
        <v>51</v>
      </c>
      <c r="C91" s="1" t="str">
        <f t="shared" si="33"/>
        <v>Highland Homes @ Pomona 40'</v>
      </c>
      <c r="D91" s="1" t="s">
        <v>4</v>
      </c>
      <c r="E91" s="1" t="s">
        <v>81</v>
      </c>
      <c r="H91" s="1" t="s">
        <v>72</v>
      </c>
      <c r="I91" s="1">
        <v>1979</v>
      </c>
      <c r="J91" s="2">
        <v>425990</v>
      </c>
      <c r="K91" s="2">
        <f t="shared" si="31"/>
        <v>215.25517938352704</v>
      </c>
      <c r="L91" s="1">
        <f t="shared" si="32"/>
        <v>1900</v>
      </c>
      <c r="M91" s="10"/>
    </row>
    <row r="92" spans="1:13" x14ac:dyDescent="0.15">
      <c r="A92" s="1" t="s">
        <v>46</v>
      </c>
      <c r="B92" s="1" t="s">
        <v>51</v>
      </c>
      <c r="C92" s="1" t="str">
        <f t="shared" si="33"/>
        <v>Highland Homes @ Pomona 40'</v>
      </c>
      <c r="D92" s="1" t="s">
        <v>4</v>
      </c>
      <c r="E92" s="1" t="s">
        <v>82</v>
      </c>
      <c r="H92" s="1" t="s">
        <v>72</v>
      </c>
      <c r="I92" s="1">
        <v>2273</v>
      </c>
      <c r="J92" s="2">
        <v>435990</v>
      </c>
      <c r="K92" s="2">
        <f t="shared" si="31"/>
        <v>191.81258249010119</v>
      </c>
      <c r="L92" s="1">
        <f t="shared" si="32"/>
        <v>2200</v>
      </c>
      <c r="M92" s="10"/>
    </row>
    <row r="93" spans="1:13" x14ac:dyDescent="0.15">
      <c r="A93" s="1" t="s">
        <v>46</v>
      </c>
      <c r="B93" s="1" t="s">
        <v>51</v>
      </c>
      <c r="C93" s="1" t="str">
        <f t="shared" si="33"/>
        <v>Highland Homes @ Pomona 40'</v>
      </c>
      <c r="D93" s="1" t="s">
        <v>4</v>
      </c>
      <c r="E93" s="1" t="s">
        <v>83</v>
      </c>
      <c r="H93" s="1" t="s">
        <v>72</v>
      </c>
      <c r="I93" s="1">
        <v>2333</v>
      </c>
      <c r="J93" s="2">
        <v>435990</v>
      </c>
      <c r="K93" s="2">
        <f t="shared" si="31"/>
        <v>186.87955422203171</v>
      </c>
      <c r="L93" s="1">
        <f t="shared" si="32"/>
        <v>2300</v>
      </c>
      <c r="M93" s="10"/>
    </row>
    <row r="94" spans="1:13" x14ac:dyDescent="0.15">
      <c r="A94" s="1" t="s">
        <v>46</v>
      </c>
      <c r="B94" s="1" t="s">
        <v>51</v>
      </c>
      <c r="C94" s="1" t="str">
        <f t="shared" si="33"/>
        <v>Highland Homes @ Pomona 40'</v>
      </c>
      <c r="D94" s="1" t="s">
        <v>4</v>
      </c>
      <c r="E94" s="1" t="s">
        <v>84</v>
      </c>
      <c r="H94" s="1" t="s">
        <v>72</v>
      </c>
      <c r="I94" s="1">
        <v>2349</v>
      </c>
      <c r="J94" s="2">
        <v>436990</v>
      </c>
      <c r="K94" s="2">
        <f t="shared" si="31"/>
        <v>186.03235419327373</v>
      </c>
      <c r="L94" s="1">
        <f t="shared" si="32"/>
        <v>2300</v>
      </c>
      <c r="M94" s="10"/>
    </row>
    <row r="95" spans="1:13" x14ac:dyDescent="0.15">
      <c r="A95" s="1" t="s">
        <v>46</v>
      </c>
      <c r="B95" s="1" t="s">
        <v>51</v>
      </c>
      <c r="C95" s="1" t="str">
        <f t="shared" si="33"/>
        <v>Highland Homes @ Pomona 40'</v>
      </c>
      <c r="D95" s="1" t="s">
        <v>4</v>
      </c>
      <c r="E95" s="1" t="s">
        <v>85</v>
      </c>
      <c r="H95" s="1" t="s">
        <v>72</v>
      </c>
      <c r="I95" s="1">
        <v>2454</v>
      </c>
      <c r="J95" s="2">
        <v>440990</v>
      </c>
      <c r="K95" s="2">
        <f t="shared" si="31"/>
        <v>179.70252648736755</v>
      </c>
      <c r="L95" s="1">
        <f t="shared" si="32"/>
        <v>2400</v>
      </c>
      <c r="M95" s="10"/>
    </row>
    <row r="96" spans="1:13" x14ac:dyDescent="0.15">
      <c r="A96" s="1" t="s">
        <v>46</v>
      </c>
      <c r="B96" s="1" t="s">
        <v>51</v>
      </c>
      <c r="C96" s="1" t="str">
        <f t="shared" si="33"/>
        <v>Highland Homes @ Pomona 40'</v>
      </c>
      <c r="D96" s="1" t="s">
        <v>4</v>
      </c>
      <c r="E96" s="1" t="s">
        <v>86</v>
      </c>
      <c r="H96" s="1" t="s">
        <v>72</v>
      </c>
      <c r="I96" s="1">
        <v>2298</v>
      </c>
      <c r="J96" s="2">
        <v>443990</v>
      </c>
      <c r="K96" s="2">
        <f t="shared" si="31"/>
        <v>193.207136640557</v>
      </c>
      <c r="L96" s="1">
        <f t="shared" si="32"/>
        <v>2200</v>
      </c>
      <c r="M96" s="10"/>
    </row>
    <row r="97" spans="1:13" x14ac:dyDescent="0.15">
      <c r="A97" s="1" t="s">
        <v>46</v>
      </c>
      <c r="B97" s="1" t="s">
        <v>51</v>
      </c>
      <c r="C97" s="1" t="str">
        <f t="shared" ref="C97:C101" si="34">CONCATENATE(B97," ", "@ ",A97," ",H97)</f>
        <v>Highland Homes @ Pomona 40'</v>
      </c>
      <c r="D97" s="1" t="s">
        <v>165</v>
      </c>
      <c r="E97" s="1"/>
      <c r="F97" s="8">
        <v>5511</v>
      </c>
      <c r="G97" s="9" t="s">
        <v>166</v>
      </c>
      <c r="H97" s="1" t="s">
        <v>72</v>
      </c>
      <c r="I97" s="1">
        <v>2273</v>
      </c>
      <c r="J97" s="2">
        <v>475000</v>
      </c>
      <c r="K97" s="2">
        <f t="shared" ref="K97:K101" si="35">J97/I97</f>
        <v>208.97492300923889</v>
      </c>
      <c r="L97" s="1">
        <f t="shared" ref="L97:L101" si="36">FLOOR(I97,100)</f>
        <v>2200</v>
      </c>
      <c r="M97" s="10"/>
    </row>
    <row r="98" spans="1:13" x14ac:dyDescent="0.15">
      <c r="A98" s="1" t="s">
        <v>46</v>
      </c>
      <c r="B98" s="1" t="s">
        <v>51</v>
      </c>
      <c r="C98" s="1" t="str">
        <f t="shared" si="34"/>
        <v>Highland Homes @ Pomona 40'</v>
      </c>
      <c r="D98" s="1" t="s">
        <v>165</v>
      </c>
      <c r="E98" s="1"/>
      <c r="F98" s="8">
        <v>5423</v>
      </c>
      <c r="G98" s="9" t="s">
        <v>166</v>
      </c>
      <c r="H98" s="1" t="s">
        <v>72</v>
      </c>
      <c r="I98" s="1">
        <v>2298</v>
      </c>
      <c r="J98" s="2">
        <v>499186</v>
      </c>
      <c r="K98" s="2">
        <f t="shared" si="35"/>
        <v>217.22628372497823</v>
      </c>
      <c r="L98" s="1">
        <f t="shared" si="36"/>
        <v>2200</v>
      </c>
      <c r="M98" s="10"/>
    </row>
    <row r="99" spans="1:13" x14ac:dyDescent="0.15">
      <c r="A99" s="1" t="s">
        <v>46</v>
      </c>
      <c r="B99" s="1" t="s">
        <v>51</v>
      </c>
      <c r="C99" s="1" t="str">
        <f t="shared" si="34"/>
        <v>Highland Homes @ Pomona 40'</v>
      </c>
      <c r="D99" s="1" t="s">
        <v>165</v>
      </c>
      <c r="E99" s="1"/>
      <c r="F99" s="8">
        <v>5426</v>
      </c>
      <c r="G99" s="9" t="s">
        <v>166</v>
      </c>
      <c r="H99" s="1" t="s">
        <v>72</v>
      </c>
      <c r="I99" s="1">
        <v>2579</v>
      </c>
      <c r="J99" s="2">
        <v>506790</v>
      </c>
      <c r="K99" s="2">
        <f t="shared" si="35"/>
        <v>196.50639782861575</v>
      </c>
      <c r="L99" s="1">
        <f t="shared" si="36"/>
        <v>2500</v>
      </c>
      <c r="M99" s="10"/>
    </row>
    <row r="100" spans="1:13" x14ac:dyDescent="0.15">
      <c r="A100" s="1" t="s">
        <v>46</v>
      </c>
      <c r="B100" s="1" t="s">
        <v>51</v>
      </c>
      <c r="C100" s="1" t="str">
        <f t="shared" si="34"/>
        <v>Highland Homes @ Pomona 40'</v>
      </c>
      <c r="D100" s="1" t="s">
        <v>165</v>
      </c>
      <c r="E100" s="1"/>
      <c r="F100" s="8">
        <v>5419</v>
      </c>
      <c r="G100" s="9" t="s">
        <v>166</v>
      </c>
      <c r="H100" s="1" t="s">
        <v>72</v>
      </c>
      <c r="I100" s="1">
        <v>2273</v>
      </c>
      <c r="J100" s="2">
        <v>470000</v>
      </c>
      <c r="K100" s="2">
        <f t="shared" si="35"/>
        <v>206.7751869775627</v>
      </c>
      <c r="L100" s="1">
        <f t="shared" si="36"/>
        <v>2200</v>
      </c>
      <c r="M100" s="10"/>
    </row>
    <row r="101" spans="1:13" x14ac:dyDescent="0.15">
      <c r="A101" s="1" t="s">
        <v>46</v>
      </c>
      <c r="B101" s="1" t="s">
        <v>51</v>
      </c>
      <c r="C101" s="1" t="str">
        <f t="shared" si="34"/>
        <v>Highland Homes @ Pomona 40'</v>
      </c>
      <c r="D101" s="1" t="s">
        <v>165</v>
      </c>
      <c r="E101" s="1"/>
      <c r="F101" s="8">
        <v>5427</v>
      </c>
      <c r="G101" s="9" t="s">
        <v>166</v>
      </c>
      <c r="H101" s="1" t="s">
        <v>72</v>
      </c>
      <c r="I101" s="1">
        <v>2513</v>
      </c>
      <c r="J101" s="2">
        <v>475050</v>
      </c>
      <c r="K101" s="2">
        <f t="shared" si="35"/>
        <v>189.03700756068443</v>
      </c>
      <c r="L101" s="1">
        <f t="shared" si="36"/>
        <v>2500</v>
      </c>
      <c r="M101" s="11" t="s">
        <v>278</v>
      </c>
    </row>
    <row r="102" spans="1:13" x14ac:dyDescent="0.15">
      <c r="A102" s="1"/>
      <c r="B102" s="1"/>
      <c r="C102" s="1"/>
      <c r="D102" s="1"/>
      <c r="E102" s="1"/>
    </row>
    <row r="103" spans="1:13" x14ac:dyDescent="0.15">
      <c r="A103" s="1" t="s">
        <v>46</v>
      </c>
      <c r="B103" s="1" t="s">
        <v>51</v>
      </c>
      <c r="C103" s="1" t="str">
        <f t="shared" ref="C103:C111" si="37">CONCATENATE(B103," ", "@ ",A103," ",H103)</f>
        <v>Highland Homes @ Pomona 42'</v>
      </c>
      <c r="D103" s="1" t="s">
        <v>4</v>
      </c>
      <c r="E103" s="1" t="s">
        <v>254</v>
      </c>
      <c r="H103" s="1" t="s">
        <v>253</v>
      </c>
      <c r="I103" s="1">
        <v>1582</v>
      </c>
      <c r="J103" s="2">
        <v>401990</v>
      </c>
      <c r="K103" s="2">
        <f t="shared" ref="K103:K117" si="38">J103/I103</f>
        <v>254.102402022756</v>
      </c>
      <c r="L103" s="1">
        <f t="shared" ref="L103:L117" si="39">FLOOR(I103,100)</f>
        <v>1500</v>
      </c>
      <c r="M103" s="10"/>
    </row>
    <row r="104" spans="1:13" x14ac:dyDescent="0.15">
      <c r="A104" s="1" t="s">
        <v>46</v>
      </c>
      <c r="B104" s="1" t="s">
        <v>51</v>
      </c>
      <c r="C104" s="1" t="str">
        <f t="shared" si="37"/>
        <v>Highland Homes @ Pomona 42'</v>
      </c>
      <c r="D104" s="1" t="s">
        <v>4</v>
      </c>
      <c r="E104" s="1" t="s">
        <v>255</v>
      </c>
      <c r="H104" s="1" t="s">
        <v>253</v>
      </c>
      <c r="I104" s="1">
        <v>1885</v>
      </c>
      <c r="J104" s="2">
        <v>417990</v>
      </c>
      <c r="K104" s="2">
        <f t="shared" si="38"/>
        <v>221.74535809018568</v>
      </c>
      <c r="L104" s="1">
        <f t="shared" si="39"/>
        <v>1800</v>
      </c>
      <c r="M104" s="10"/>
    </row>
    <row r="105" spans="1:13" x14ac:dyDescent="0.15">
      <c r="A105" s="1" t="s">
        <v>46</v>
      </c>
      <c r="B105" s="1" t="s">
        <v>51</v>
      </c>
      <c r="C105" s="1" t="str">
        <f t="shared" si="37"/>
        <v>Highland Homes @ Pomona 42'</v>
      </c>
      <c r="D105" s="1" t="s">
        <v>4</v>
      </c>
      <c r="E105" s="1" t="s">
        <v>256</v>
      </c>
      <c r="H105" s="1" t="s">
        <v>253</v>
      </c>
      <c r="I105" s="1">
        <v>1939</v>
      </c>
      <c r="J105" s="2">
        <v>421990</v>
      </c>
      <c r="K105" s="2">
        <f t="shared" si="38"/>
        <v>217.6328004125838</v>
      </c>
      <c r="L105" s="1">
        <f t="shared" si="39"/>
        <v>1900</v>
      </c>
      <c r="M105" s="10"/>
    </row>
    <row r="106" spans="1:13" x14ac:dyDescent="0.15">
      <c r="A106" s="1" t="s">
        <v>46</v>
      </c>
      <c r="B106" s="1" t="s">
        <v>51</v>
      </c>
      <c r="C106" s="1" t="str">
        <f t="shared" si="37"/>
        <v>Highland Homes @ Pomona 42'</v>
      </c>
      <c r="D106" s="1" t="s">
        <v>4</v>
      </c>
      <c r="E106" s="1" t="s">
        <v>257</v>
      </c>
      <c r="H106" s="1" t="s">
        <v>253</v>
      </c>
      <c r="I106" s="1">
        <v>2262</v>
      </c>
      <c r="J106" s="2">
        <v>442990</v>
      </c>
      <c r="K106" s="2">
        <f t="shared" si="38"/>
        <v>195.83996463306809</v>
      </c>
      <c r="L106" s="1">
        <f t="shared" si="39"/>
        <v>2200</v>
      </c>
      <c r="M106" s="10"/>
    </row>
    <row r="107" spans="1:13" x14ac:dyDescent="0.15">
      <c r="A107" s="1" t="s">
        <v>46</v>
      </c>
      <c r="B107" s="1" t="s">
        <v>51</v>
      </c>
      <c r="C107" s="1" t="str">
        <f t="shared" si="37"/>
        <v>Highland Homes @ Pomona 42'</v>
      </c>
      <c r="D107" s="1" t="s">
        <v>4</v>
      </c>
      <c r="E107" s="1" t="s">
        <v>258</v>
      </c>
      <c r="H107" s="1" t="s">
        <v>253</v>
      </c>
      <c r="I107" s="1">
        <v>2132</v>
      </c>
      <c r="J107" s="2">
        <v>451990</v>
      </c>
      <c r="K107" s="2">
        <f t="shared" si="38"/>
        <v>212.00281425891183</v>
      </c>
      <c r="L107" s="1">
        <f t="shared" si="39"/>
        <v>2100</v>
      </c>
      <c r="M107" s="10"/>
    </row>
    <row r="108" spans="1:13" x14ac:dyDescent="0.15">
      <c r="A108" s="1" t="s">
        <v>46</v>
      </c>
      <c r="B108" s="1" t="s">
        <v>51</v>
      </c>
      <c r="C108" s="1" t="str">
        <f t="shared" si="37"/>
        <v>Highland Homes @ Pomona 42'</v>
      </c>
      <c r="D108" s="1" t="s">
        <v>4</v>
      </c>
      <c r="E108" s="1" t="s">
        <v>259</v>
      </c>
      <c r="H108" s="1" t="s">
        <v>253</v>
      </c>
      <c r="I108" s="1">
        <v>2472</v>
      </c>
      <c r="J108" s="2">
        <v>454990</v>
      </c>
      <c r="K108" s="2">
        <f t="shared" si="38"/>
        <v>184.0574433656958</v>
      </c>
      <c r="L108" s="1">
        <f t="shared" si="39"/>
        <v>2400</v>
      </c>
      <c r="M108" s="10"/>
    </row>
    <row r="109" spans="1:13" x14ac:dyDescent="0.15">
      <c r="A109" s="1" t="s">
        <v>46</v>
      </c>
      <c r="B109" s="1" t="s">
        <v>51</v>
      </c>
      <c r="C109" s="1" t="str">
        <f t="shared" si="37"/>
        <v>Highland Homes @ Pomona 42'</v>
      </c>
      <c r="D109" s="1" t="s">
        <v>4</v>
      </c>
      <c r="E109" s="1" t="s">
        <v>260</v>
      </c>
      <c r="H109" s="1" t="s">
        <v>253</v>
      </c>
      <c r="I109" s="1">
        <v>2360</v>
      </c>
      <c r="J109" s="2">
        <v>457990</v>
      </c>
      <c r="K109" s="2">
        <f t="shared" si="38"/>
        <v>194.06355932203391</v>
      </c>
      <c r="L109" s="1">
        <f t="shared" si="39"/>
        <v>2300</v>
      </c>
      <c r="M109" s="10"/>
    </row>
    <row r="110" spans="1:13" x14ac:dyDescent="0.15">
      <c r="A110" s="1" t="s">
        <v>46</v>
      </c>
      <c r="B110" s="1" t="s">
        <v>51</v>
      </c>
      <c r="C110" s="1" t="str">
        <f t="shared" si="37"/>
        <v>Highland Homes @ Pomona 42'</v>
      </c>
      <c r="D110" s="1" t="s">
        <v>4</v>
      </c>
      <c r="E110" s="1" t="s">
        <v>261</v>
      </c>
      <c r="H110" s="1" t="s">
        <v>253</v>
      </c>
      <c r="I110" s="1">
        <v>2302</v>
      </c>
      <c r="J110" s="2">
        <v>459990</v>
      </c>
      <c r="K110" s="2">
        <f t="shared" si="38"/>
        <v>199.82189400521287</v>
      </c>
      <c r="L110" s="1">
        <f t="shared" si="39"/>
        <v>2300</v>
      </c>
      <c r="M110" s="10"/>
    </row>
    <row r="111" spans="1:13" x14ac:dyDescent="0.15">
      <c r="A111" s="1" t="s">
        <v>46</v>
      </c>
      <c r="B111" s="1" t="s">
        <v>51</v>
      </c>
      <c r="C111" s="1" t="str">
        <f t="shared" si="37"/>
        <v>Highland Homes @ Pomona 42'</v>
      </c>
      <c r="D111" s="1" t="s">
        <v>4</v>
      </c>
      <c r="E111" s="1" t="s">
        <v>262</v>
      </c>
      <c r="H111" s="1" t="s">
        <v>253</v>
      </c>
      <c r="I111" s="1">
        <v>2349</v>
      </c>
      <c r="J111" s="2">
        <v>459990</v>
      </c>
      <c r="K111" s="2">
        <f t="shared" si="38"/>
        <v>195.82375478927204</v>
      </c>
      <c r="L111" s="1">
        <f t="shared" si="39"/>
        <v>2300</v>
      </c>
      <c r="M111" s="10"/>
    </row>
    <row r="112" spans="1:13" x14ac:dyDescent="0.15">
      <c r="A112" s="1" t="s">
        <v>46</v>
      </c>
      <c r="B112" s="1" t="s">
        <v>51</v>
      </c>
      <c r="C112" s="1" t="str">
        <f t="shared" ref="C112:C117" si="40">CONCATENATE(B112," ", "@ ",A112," ",H112)</f>
        <v>Highland Homes @ Pomona 42'</v>
      </c>
      <c r="D112" s="1" t="s">
        <v>45</v>
      </c>
      <c r="E112" s="1"/>
      <c r="F112" s="8">
        <v>2446</v>
      </c>
      <c r="G112" s="9" t="s">
        <v>263</v>
      </c>
      <c r="H112" s="1" t="s">
        <v>253</v>
      </c>
      <c r="I112" s="1">
        <v>2262</v>
      </c>
      <c r="J112" s="2">
        <v>450000</v>
      </c>
      <c r="K112" s="2">
        <f t="shared" si="38"/>
        <v>198.9389920424403</v>
      </c>
      <c r="L112" s="1">
        <f t="shared" si="39"/>
        <v>2200</v>
      </c>
      <c r="M112" s="10"/>
    </row>
    <row r="113" spans="1:13" x14ac:dyDescent="0.15">
      <c r="A113" s="1" t="s">
        <v>46</v>
      </c>
      <c r="B113" s="1" t="s">
        <v>51</v>
      </c>
      <c r="C113" s="1" t="str">
        <f t="shared" si="40"/>
        <v>Highland Homes @ Pomona 42'</v>
      </c>
      <c r="D113" s="1" t="s">
        <v>45</v>
      </c>
      <c r="E113" s="1"/>
      <c r="F113" s="8">
        <v>5607</v>
      </c>
      <c r="G113" s="9" t="s">
        <v>247</v>
      </c>
      <c r="H113" s="1" t="s">
        <v>253</v>
      </c>
      <c r="I113" s="1">
        <v>1944</v>
      </c>
      <c r="J113" s="2">
        <v>470000</v>
      </c>
      <c r="K113" s="2">
        <f t="shared" si="38"/>
        <v>241.76954732510288</v>
      </c>
      <c r="L113" s="1">
        <f t="shared" si="39"/>
        <v>1900</v>
      </c>
      <c r="M113" s="10"/>
    </row>
    <row r="114" spans="1:13" x14ac:dyDescent="0.15">
      <c r="A114" s="1" t="s">
        <v>46</v>
      </c>
      <c r="B114" s="1" t="s">
        <v>51</v>
      </c>
      <c r="C114" s="1" t="str">
        <f t="shared" si="40"/>
        <v>Highland Homes @ Pomona 42'</v>
      </c>
      <c r="D114" s="1" t="s">
        <v>45</v>
      </c>
      <c r="E114" s="1"/>
      <c r="F114" s="8">
        <v>5411</v>
      </c>
      <c r="G114" s="9" t="s">
        <v>264</v>
      </c>
      <c r="H114" s="1" t="s">
        <v>253</v>
      </c>
      <c r="I114" s="1">
        <v>2262</v>
      </c>
      <c r="J114" s="2">
        <v>511037</v>
      </c>
      <c r="K114" s="2">
        <f t="shared" si="38"/>
        <v>225.92263483642793</v>
      </c>
      <c r="L114" s="1">
        <f t="shared" si="39"/>
        <v>2200</v>
      </c>
      <c r="M114" s="10"/>
    </row>
    <row r="115" spans="1:13" x14ac:dyDescent="0.15">
      <c r="A115" s="1" t="s">
        <v>46</v>
      </c>
      <c r="B115" s="1" t="s">
        <v>51</v>
      </c>
      <c r="C115" s="1" t="str">
        <f t="shared" si="40"/>
        <v>Highland Homes @ Pomona 42'</v>
      </c>
      <c r="D115" s="1" t="s">
        <v>45</v>
      </c>
      <c r="E115" s="1"/>
      <c r="F115" s="8">
        <v>2443</v>
      </c>
      <c r="G115" s="9" t="s">
        <v>265</v>
      </c>
      <c r="H115" s="1" t="s">
        <v>253</v>
      </c>
      <c r="I115" s="1">
        <v>2380</v>
      </c>
      <c r="J115" s="2">
        <v>515000</v>
      </c>
      <c r="K115" s="2">
        <f t="shared" si="38"/>
        <v>216.38655462184875</v>
      </c>
      <c r="L115" s="1">
        <f t="shared" si="39"/>
        <v>2300</v>
      </c>
      <c r="M115" s="10"/>
    </row>
    <row r="116" spans="1:13" x14ac:dyDescent="0.15">
      <c r="A116" s="1" t="s">
        <v>46</v>
      </c>
      <c r="B116" s="1" t="s">
        <v>51</v>
      </c>
      <c r="C116" s="1" t="str">
        <f t="shared" si="40"/>
        <v>Highland Homes @ Pomona 42'</v>
      </c>
      <c r="D116" s="1" t="s">
        <v>45</v>
      </c>
      <c r="E116" s="1"/>
      <c r="F116" s="8">
        <v>5415</v>
      </c>
      <c r="G116" s="9" t="s">
        <v>264</v>
      </c>
      <c r="H116" s="1" t="s">
        <v>253</v>
      </c>
      <c r="I116" s="1">
        <v>2455</v>
      </c>
      <c r="J116" s="2">
        <v>537583</v>
      </c>
      <c r="K116" s="2">
        <f t="shared" si="38"/>
        <v>218.97474541751527</v>
      </c>
      <c r="L116" s="1">
        <f t="shared" si="39"/>
        <v>2400</v>
      </c>
      <c r="M116" s="10"/>
    </row>
    <row r="117" spans="1:13" x14ac:dyDescent="0.15">
      <c r="A117" s="1" t="s">
        <v>46</v>
      </c>
      <c r="B117" s="1" t="s">
        <v>51</v>
      </c>
      <c r="C117" s="1" t="str">
        <f t="shared" si="40"/>
        <v>Highland Homes @ Pomona 42'</v>
      </c>
      <c r="D117" s="1" t="s">
        <v>45</v>
      </c>
      <c r="E117" s="1"/>
      <c r="F117" s="8">
        <v>5606</v>
      </c>
      <c r="G117" s="9" t="s">
        <v>247</v>
      </c>
      <c r="H117" s="1" t="s">
        <v>253</v>
      </c>
      <c r="I117" s="1">
        <v>2661</v>
      </c>
      <c r="J117" s="2">
        <v>539000</v>
      </c>
      <c r="K117" s="2">
        <f t="shared" si="38"/>
        <v>202.55543028936489</v>
      </c>
      <c r="L117" s="1">
        <f t="shared" si="39"/>
        <v>2600</v>
      </c>
      <c r="M117" s="11" t="s">
        <v>278</v>
      </c>
    </row>
    <row r="118" spans="1:13" x14ac:dyDescent="0.15">
      <c r="A118" s="1"/>
      <c r="B118" s="1"/>
      <c r="C118" s="1"/>
      <c r="D118" s="1"/>
      <c r="E118" s="1"/>
      <c r="M118" s="10"/>
    </row>
    <row r="119" spans="1:13" x14ac:dyDescent="0.15">
      <c r="A119" s="1" t="s">
        <v>46</v>
      </c>
      <c r="B119" s="1" t="s">
        <v>52</v>
      </c>
      <c r="C119" s="1" t="str">
        <f t="shared" ref="C119:C123" si="41">CONCATENATE(B119," ", "@ ",A119," ",H119)</f>
        <v>Toll Brothers  @ Pomona 75'</v>
      </c>
      <c r="D119" s="1" t="s">
        <v>4</v>
      </c>
      <c r="E119" s="1" t="s">
        <v>104</v>
      </c>
      <c r="H119" s="1" t="s">
        <v>68</v>
      </c>
      <c r="I119" s="1">
        <v>3330</v>
      </c>
      <c r="J119" s="2">
        <v>654995</v>
      </c>
      <c r="K119" s="2">
        <f t="shared" ref="K119:K126" si="42">J119/I119</f>
        <v>196.6951951951952</v>
      </c>
      <c r="L119" s="1">
        <f t="shared" ref="L119:L126" si="43">FLOOR(I119,100)</f>
        <v>3300</v>
      </c>
      <c r="M119" s="10"/>
    </row>
    <row r="120" spans="1:13" x14ac:dyDescent="0.15">
      <c r="A120" s="1" t="s">
        <v>46</v>
      </c>
      <c r="B120" s="1" t="s">
        <v>52</v>
      </c>
      <c r="C120" s="1" t="str">
        <f t="shared" si="41"/>
        <v>Toll Brothers  @ Pomona 75'</v>
      </c>
      <c r="D120" s="1" t="s">
        <v>4</v>
      </c>
      <c r="E120" s="1" t="s">
        <v>105</v>
      </c>
      <c r="H120" s="1" t="s">
        <v>68</v>
      </c>
      <c r="I120" s="1">
        <v>3709</v>
      </c>
      <c r="J120" s="2">
        <v>664995</v>
      </c>
      <c r="K120" s="2">
        <f t="shared" si="42"/>
        <v>179.29226206524669</v>
      </c>
      <c r="L120" s="1">
        <f t="shared" si="43"/>
        <v>3700</v>
      </c>
      <c r="M120" s="10"/>
    </row>
    <row r="121" spans="1:13" x14ac:dyDescent="0.15">
      <c r="A121" s="1" t="s">
        <v>46</v>
      </c>
      <c r="B121" s="1" t="s">
        <v>52</v>
      </c>
      <c r="C121" s="1" t="str">
        <f t="shared" si="41"/>
        <v>Toll Brothers  @ Pomona 75'</v>
      </c>
      <c r="D121" s="1" t="s">
        <v>4</v>
      </c>
      <c r="E121" s="1" t="s">
        <v>106</v>
      </c>
      <c r="H121" s="1" t="s">
        <v>68</v>
      </c>
      <c r="I121" s="1">
        <v>3931</v>
      </c>
      <c r="J121" s="2">
        <v>674995</v>
      </c>
      <c r="K121" s="2">
        <f t="shared" si="42"/>
        <v>171.71076062070719</v>
      </c>
      <c r="L121" s="1">
        <f t="shared" si="43"/>
        <v>3900</v>
      </c>
      <c r="M121" s="10"/>
    </row>
    <row r="122" spans="1:13" x14ac:dyDescent="0.15">
      <c r="A122" s="1" t="s">
        <v>46</v>
      </c>
      <c r="B122" s="1" t="s">
        <v>52</v>
      </c>
      <c r="C122" s="1" t="str">
        <f t="shared" si="41"/>
        <v>Toll Brothers  @ Pomona 75'</v>
      </c>
      <c r="D122" s="1" t="s">
        <v>4</v>
      </c>
      <c r="E122" s="1" t="s">
        <v>107</v>
      </c>
      <c r="H122" s="1" t="s">
        <v>68</v>
      </c>
      <c r="I122" s="1">
        <v>4094</v>
      </c>
      <c r="J122" s="2">
        <v>699995</v>
      </c>
      <c r="K122" s="2">
        <f t="shared" si="42"/>
        <v>170.98070346849047</v>
      </c>
      <c r="L122" s="1">
        <f t="shared" si="43"/>
        <v>4000</v>
      </c>
      <c r="M122" s="10"/>
    </row>
    <row r="123" spans="1:13" x14ac:dyDescent="0.15">
      <c r="A123" s="1" t="s">
        <v>46</v>
      </c>
      <c r="B123" s="1" t="s">
        <v>52</v>
      </c>
      <c r="C123" s="1" t="str">
        <f t="shared" si="41"/>
        <v>Toll Brothers  @ Pomona 75'</v>
      </c>
      <c r="D123" s="1" t="s">
        <v>4</v>
      </c>
      <c r="E123" s="1" t="s">
        <v>108</v>
      </c>
      <c r="H123" s="1" t="s">
        <v>68</v>
      </c>
      <c r="I123" s="1">
        <v>4375</v>
      </c>
      <c r="J123" s="2">
        <v>689995</v>
      </c>
      <c r="K123" s="2">
        <f t="shared" si="42"/>
        <v>157.71314285714286</v>
      </c>
      <c r="L123" s="1">
        <f t="shared" si="43"/>
        <v>4300</v>
      </c>
      <c r="M123" s="10"/>
    </row>
    <row r="124" spans="1:13" x14ac:dyDescent="0.15">
      <c r="A124" s="1" t="s">
        <v>46</v>
      </c>
      <c r="B124" s="1" t="s">
        <v>52</v>
      </c>
      <c r="C124" s="1" t="str">
        <f t="shared" ref="C124:C126" si="44">CONCATENATE(B124," ", "@ ",A124," ",H124)</f>
        <v>Toll Brothers  @ Pomona 75'</v>
      </c>
      <c r="D124" s="1" t="s">
        <v>4</v>
      </c>
      <c r="E124" s="1" t="s">
        <v>109</v>
      </c>
      <c r="H124" s="1" t="s">
        <v>68</v>
      </c>
      <c r="I124" s="1">
        <v>3623</v>
      </c>
      <c r="J124" s="2">
        <v>734995</v>
      </c>
      <c r="K124" s="2">
        <f t="shared" si="42"/>
        <v>202.86916919679823</v>
      </c>
      <c r="L124" s="1">
        <f t="shared" si="43"/>
        <v>3600</v>
      </c>
      <c r="M124" s="10"/>
    </row>
    <row r="125" spans="1:13" x14ac:dyDescent="0.15">
      <c r="A125" s="1" t="s">
        <v>46</v>
      </c>
      <c r="B125" s="1" t="s">
        <v>52</v>
      </c>
      <c r="C125" s="1" t="str">
        <f t="shared" si="44"/>
        <v>Toll Brothers  @ Pomona 75'</v>
      </c>
      <c r="D125" s="1" t="s">
        <v>4</v>
      </c>
      <c r="E125" s="1" t="s">
        <v>53</v>
      </c>
      <c r="H125" s="1" t="s">
        <v>68</v>
      </c>
      <c r="I125" s="1">
        <v>3949</v>
      </c>
      <c r="J125" s="2">
        <v>789995</v>
      </c>
      <c r="K125" s="2">
        <f t="shared" si="42"/>
        <v>200.04937958976956</v>
      </c>
      <c r="L125" s="1">
        <f t="shared" si="43"/>
        <v>3900</v>
      </c>
      <c r="M125" s="10"/>
    </row>
    <row r="126" spans="1:13" x14ac:dyDescent="0.15">
      <c r="A126" s="1" t="s">
        <v>46</v>
      </c>
      <c r="B126" s="1" t="s">
        <v>52</v>
      </c>
      <c r="C126" s="1" t="str">
        <f t="shared" si="44"/>
        <v>Toll Brothers  @ Pomona 75'</v>
      </c>
      <c r="D126" s="1" t="s">
        <v>4</v>
      </c>
      <c r="E126" s="1" t="s">
        <v>110</v>
      </c>
      <c r="H126" s="1" t="s">
        <v>68</v>
      </c>
      <c r="I126" s="1">
        <v>4717</v>
      </c>
      <c r="J126" s="2">
        <v>879995</v>
      </c>
      <c r="K126" s="2">
        <f t="shared" si="42"/>
        <v>186.55819376722494</v>
      </c>
      <c r="L126" s="1">
        <f t="shared" si="43"/>
        <v>4700</v>
      </c>
      <c r="M126" s="10"/>
    </row>
    <row r="127" spans="1:13" x14ac:dyDescent="0.15">
      <c r="A127" s="1" t="s">
        <v>46</v>
      </c>
      <c r="B127" s="1" t="s">
        <v>52</v>
      </c>
      <c r="C127" s="1" t="str">
        <f t="shared" ref="C127:C130" si="45">CONCATENATE(B127," ", "@ ",A127," ",H127)</f>
        <v>Toll Brothers  @ Pomona 75'</v>
      </c>
      <c r="D127" s="1" t="s">
        <v>4</v>
      </c>
      <c r="E127" s="1" t="s">
        <v>54</v>
      </c>
      <c r="H127" s="1" t="s">
        <v>68</v>
      </c>
      <c r="I127" s="1">
        <v>5262</v>
      </c>
      <c r="J127" s="2">
        <v>919995</v>
      </c>
      <c r="K127" s="2">
        <f t="shared" ref="K127:K136" si="46">J127/I127</f>
        <v>174.83751425313568</v>
      </c>
      <c r="L127" s="1">
        <f t="shared" ref="L127:L136" si="47">FLOOR(I127,100)</f>
        <v>5200</v>
      </c>
      <c r="M127" s="10"/>
    </row>
    <row r="128" spans="1:13" x14ac:dyDescent="0.15">
      <c r="A128" s="1" t="s">
        <v>46</v>
      </c>
      <c r="B128" s="1" t="s">
        <v>52</v>
      </c>
      <c r="C128" s="1" t="str">
        <f t="shared" si="45"/>
        <v>Toll Brothers  @ Pomona 75'</v>
      </c>
      <c r="D128" s="1" t="s">
        <v>4</v>
      </c>
      <c r="E128" s="1" t="s">
        <v>111</v>
      </c>
      <c r="H128" s="1" t="s">
        <v>68</v>
      </c>
      <c r="I128" s="1">
        <v>5746</v>
      </c>
      <c r="J128" s="2">
        <v>959995</v>
      </c>
      <c r="K128" s="2">
        <f t="shared" si="46"/>
        <v>167.07187608771318</v>
      </c>
      <c r="L128" s="1">
        <f t="shared" si="47"/>
        <v>5700</v>
      </c>
      <c r="M128" s="10"/>
    </row>
    <row r="129" spans="1:13" x14ac:dyDescent="0.15">
      <c r="A129" s="1" t="s">
        <v>46</v>
      </c>
      <c r="B129" s="1" t="s">
        <v>52</v>
      </c>
      <c r="C129" s="1" t="str">
        <f t="shared" si="45"/>
        <v>Toll Brothers  @ Pomona 75'</v>
      </c>
      <c r="D129" s="1" t="s">
        <v>4</v>
      </c>
      <c r="E129" s="1" t="s">
        <v>112</v>
      </c>
      <c r="H129" s="1" t="s">
        <v>68</v>
      </c>
      <c r="I129" s="1">
        <v>5989</v>
      </c>
      <c r="J129" s="2">
        <v>979995</v>
      </c>
      <c r="K129" s="2">
        <f t="shared" si="46"/>
        <v>163.6324929036567</v>
      </c>
      <c r="L129" s="1">
        <f t="shared" si="47"/>
        <v>5900</v>
      </c>
      <c r="M129" s="10"/>
    </row>
    <row r="130" spans="1:13" x14ac:dyDescent="0.15">
      <c r="A130" s="1" t="s">
        <v>46</v>
      </c>
      <c r="B130" s="1" t="s">
        <v>52</v>
      </c>
      <c r="C130" s="1" t="str">
        <f t="shared" si="45"/>
        <v>Toll Brothers  @ Pomona 75'</v>
      </c>
      <c r="D130" s="1" t="s">
        <v>24</v>
      </c>
      <c r="E130" s="1"/>
      <c r="F130" s="8">
        <v>4926</v>
      </c>
      <c r="G130" s="9" t="s">
        <v>267</v>
      </c>
      <c r="H130" s="1" t="s">
        <v>68</v>
      </c>
      <c r="I130" s="1">
        <v>5746</v>
      </c>
      <c r="J130" s="2">
        <v>1086892</v>
      </c>
      <c r="K130" s="2">
        <f t="shared" si="46"/>
        <v>189.15628263139575</v>
      </c>
      <c r="L130" s="1">
        <f t="shared" si="47"/>
        <v>5700</v>
      </c>
    </row>
    <row r="131" spans="1:13" x14ac:dyDescent="0.15">
      <c r="A131" s="1" t="s">
        <v>46</v>
      </c>
      <c r="B131" s="1" t="s">
        <v>52</v>
      </c>
      <c r="C131" s="1" t="str">
        <f t="shared" ref="C131:C135" si="48">CONCATENATE(B131," ", "@ ",A131," ",H131)</f>
        <v>Toll Brothers  @ Pomona 75'</v>
      </c>
      <c r="D131" s="1" t="s">
        <v>24</v>
      </c>
      <c r="E131" s="1"/>
      <c r="F131" s="8">
        <v>2031</v>
      </c>
      <c r="G131" s="9" t="s">
        <v>268</v>
      </c>
      <c r="H131" s="1" t="s">
        <v>68</v>
      </c>
      <c r="I131" s="1">
        <v>5746</v>
      </c>
      <c r="J131" s="2">
        <v>1142018</v>
      </c>
      <c r="K131" s="2">
        <f t="shared" si="46"/>
        <v>198.75008701705534</v>
      </c>
      <c r="L131" s="1">
        <f t="shared" si="47"/>
        <v>5700</v>
      </c>
    </row>
    <row r="132" spans="1:13" x14ac:dyDescent="0.15">
      <c r="A132" s="1" t="s">
        <v>46</v>
      </c>
      <c r="B132" s="1" t="s">
        <v>52</v>
      </c>
      <c r="C132" s="1" t="str">
        <f t="shared" si="48"/>
        <v>Toll Brothers  @ Pomona 75'</v>
      </c>
      <c r="D132" s="1" t="s">
        <v>24</v>
      </c>
      <c r="E132" s="1"/>
      <c r="F132" s="8">
        <v>2707</v>
      </c>
      <c r="G132" s="9" t="s">
        <v>113</v>
      </c>
      <c r="H132" s="1" t="s">
        <v>68</v>
      </c>
      <c r="I132" s="1">
        <v>3445</v>
      </c>
      <c r="J132" s="2">
        <v>748605</v>
      </c>
      <c r="K132" s="2">
        <f t="shared" si="46"/>
        <v>217.30188679245282</v>
      </c>
      <c r="L132" s="1">
        <f t="shared" si="47"/>
        <v>3400</v>
      </c>
    </row>
    <row r="133" spans="1:13" x14ac:dyDescent="0.15">
      <c r="A133" s="1" t="s">
        <v>46</v>
      </c>
      <c r="B133" s="1" t="s">
        <v>52</v>
      </c>
      <c r="C133" s="1" t="str">
        <f t="shared" si="48"/>
        <v>Toll Brothers  @ Pomona 75'</v>
      </c>
      <c r="D133" s="1" t="s">
        <v>24</v>
      </c>
      <c r="E133" s="1"/>
      <c r="F133" s="8">
        <v>4714</v>
      </c>
      <c r="G133" s="9" t="s">
        <v>266</v>
      </c>
      <c r="H133" s="1" t="s">
        <v>68</v>
      </c>
      <c r="I133" s="1">
        <v>3045</v>
      </c>
      <c r="J133" s="2">
        <v>869479</v>
      </c>
      <c r="K133" s="2">
        <f t="shared" si="46"/>
        <v>285.54318555008211</v>
      </c>
      <c r="L133" s="1">
        <f t="shared" si="47"/>
        <v>3000</v>
      </c>
    </row>
    <row r="134" spans="1:13" x14ac:dyDescent="0.15">
      <c r="A134" s="1" t="s">
        <v>46</v>
      </c>
      <c r="B134" s="1" t="s">
        <v>52</v>
      </c>
      <c r="C134" s="1" t="str">
        <f t="shared" si="48"/>
        <v>Toll Brothers  @ Pomona 75'</v>
      </c>
      <c r="D134" s="1" t="s">
        <v>24</v>
      </c>
      <c r="E134" s="1"/>
      <c r="F134" s="8">
        <v>2503</v>
      </c>
      <c r="G134" s="9" t="s">
        <v>114</v>
      </c>
      <c r="H134" s="1" t="s">
        <v>68</v>
      </c>
      <c r="I134" s="1">
        <v>6011</v>
      </c>
      <c r="J134" s="2">
        <v>1149394</v>
      </c>
      <c r="K134" s="2">
        <f t="shared" si="46"/>
        <v>191.21510563966064</v>
      </c>
      <c r="L134" s="1">
        <f t="shared" si="47"/>
        <v>6000</v>
      </c>
    </row>
    <row r="135" spans="1:13" x14ac:dyDescent="0.15">
      <c r="A135" s="1" t="s">
        <v>46</v>
      </c>
      <c r="B135" s="1" t="s">
        <v>52</v>
      </c>
      <c r="C135" s="1" t="str">
        <f t="shared" si="48"/>
        <v>Toll Brothers  @ Pomona 75'</v>
      </c>
      <c r="D135" s="1" t="s">
        <v>24</v>
      </c>
      <c r="E135" s="1"/>
      <c r="F135" s="8">
        <v>2010</v>
      </c>
      <c r="G135" s="9" t="s">
        <v>115</v>
      </c>
      <c r="H135" s="1" t="s">
        <v>68</v>
      </c>
      <c r="I135" s="1">
        <v>4125</v>
      </c>
      <c r="J135" s="2">
        <v>849027</v>
      </c>
      <c r="K135" s="2">
        <f t="shared" si="46"/>
        <v>205.82472727272727</v>
      </c>
      <c r="L135" s="1">
        <f t="shared" si="47"/>
        <v>4100</v>
      </c>
    </row>
    <row r="136" spans="1:13" x14ac:dyDescent="0.15">
      <c r="A136" s="1" t="s">
        <v>46</v>
      </c>
      <c r="B136" s="1" t="s">
        <v>52</v>
      </c>
      <c r="C136" s="1" t="str">
        <f t="shared" ref="C136" si="49">CONCATENATE(B136," ", "@ ",A136," ",H136)</f>
        <v>Toll Brothers  @ Pomona 75'</v>
      </c>
      <c r="D136" s="1" t="s">
        <v>24</v>
      </c>
      <c r="E136" s="1"/>
      <c r="F136" s="8">
        <v>2619</v>
      </c>
      <c r="G136" s="9" t="s">
        <v>114</v>
      </c>
      <c r="H136" s="1" t="s">
        <v>68</v>
      </c>
      <c r="I136" s="1">
        <v>6011</v>
      </c>
      <c r="J136" s="2">
        <v>1149470</v>
      </c>
      <c r="K136" s="2">
        <f t="shared" si="46"/>
        <v>191.22774912660122</v>
      </c>
      <c r="L136" s="1">
        <f t="shared" si="47"/>
        <v>6000</v>
      </c>
      <c r="M136" s="11" t="s">
        <v>278</v>
      </c>
    </row>
    <row r="137" spans="1:13" x14ac:dyDescent="0.15">
      <c r="A137" s="1"/>
      <c r="B137" s="1"/>
      <c r="C137" s="1"/>
      <c r="D137" s="1"/>
      <c r="E137" s="1"/>
    </row>
    <row r="138" spans="1:13" x14ac:dyDescent="0.15">
      <c r="A138" s="1" t="s">
        <v>60</v>
      </c>
      <c r="B138" s="1" t="s">
        <v>12</v>
      </c>
      <c r="C138" s="1" t="str">
        <f>CONCATENATE(B138," ", "@ ",A138," ",H138)</f>
        <v xml:space="preserve">Princeton Classic Homes @ Rodeo Palms - The Lakes </v>
      </c>
      <c r="D138" s="1" t="s">
        <v>4</v>
      </c>
      <c r="E138" s="1" t="s">
        <v>13</v>
      </c>
      <c r="I138" s="1">
        <v>2002</v>
      </c>
      <c r="J138" s="2">
        <v>352990</v>
      </c>
      <c r="K138" s="2">
        <f t="shared" ref="K138:K148" si="50">J138/I138</f>
        <v>176.31868131868131</v>
      </c>
      <c r="L138" s="1">
        <f t="shared" ref="L138:L148" si="51">FLOOR(I138,100)</f>
        <v>2000</v>
      </c>
      <c r="M138" s="10"/>
    </row>
    <row r="139" spans="1:13" x14ac:dyDescent="0.15">
      <c r="A139" s="1" t="s">
        <v>60</v>
      </c>
      <c r="B139" s="1" t="s">
        <v>12</v>
      </c>
      <c r="C139" s="1" t="str">
        <f t="shared" ref="C139:C148" si="52">CONCATENATE(B139," ", "@ ",A139," ",H139)</f>
        <v xml:space="preserve">Princeton Classic Homes @ Rodeo Palms - The Lakes </v>
      </c>
      <c r="D139" s="1" t="s">
        <v>4</v>
      </c>
      <c r="E139" s="1" t="s">
        <v>14</v>
      </c>
      <c r="I139" s="1">
        <v>2069</v>
      </c>
      <c r="J139" s="2">
        <v>361990</v>
      </c>
      <c r="K139" s="2">
        <f t="shared" si="50"/>
        <v>174.95891735137747</v>
      </c>
      <c r="L139" s="1">
        <f t="shared" si="51"/>
        <v>2000</v>
      </c>
    </row>
    <row r="140" spans="1:13" x14ac:dyDescent="0.15">
      <c r="A140" s="1" t="s">
        <v>60</v>
      </c>
      <c r="B140" s="1" t="s">
        <v>12</v>
      </c>
      <c r="C140" s="1" t="str">
        <f t="shared" si="52"/>
        <v xml:space="preserve">Princeton Classic Homes @ Rodeo Palms - The Lakes </v>
      </c>
      <c r="D140" s="1" t="s">
        <v>4</v>
      </c>
      <c r="E140" s="1" t="s">
        <v>15</v>
      </c>
      <c r="I140" s="1">
        <v>1980</v>
      </c>
      <c r="J140" s="2">
        <v>361990</v>
      </c>
      <c r="K140" s="2">
        <f t="shared" si="50"/>
        <v>182.82323232323233</v>
      </c>
      <c r="L140" s="1">
        <f t="shared" si="51"/>
        <v>1900</v>
      </c>
    </row>
    <row r="141" spans="1:13" x14ac:dyDescent="0.15">
      <c r="A141" s="1" t="s">
        <v>60</v>
      </c>
      <c r="B141" s="1" t="s">
        <v>12</v>
      </c>
      <c r="C141" s="1" t="str">
        <f t="shared" si="52"/>
        <v xml:space="preserve">Princeton Classic Homes @ Rodeo Palms - The Lakes </v>
      </c>
      <c r="D141" s="1" t="s">
        <v>4</v>
      </c>
      <c r="E141" s="1" t="s">
        <v>16</v>
      </c>
      <c r="I141" s="1">
        <v>2078</v>
      </c>
      <c r="J141" s="2">
        <v>367990</v>
      </c>
      <c r="K141" s="2">
        <f t="shared" si="50"/>
        <v>177.08854667949953</v>
      </c>
      <c r="L141" s="1">
        <f t="shared" si="51"/>
        <v>2000</v>
      </c>
    </row>
    <row r="142" spans="1:13" x14ac:dyDescent="0.15">
      <c r="A142" s="1" t="s">
        <v>60</v>
      </c>
      <c r="B142" s="1" t="s">
        <v>12</v>
      </c>
      <c r="C142" s="1" t="str">
        <f t="shared" si="52"/>
        <v xml:space="preserve">Princeton Classic Homes @ Rodeo Palms - The Lakes </v>
      </c>
      <c r="D142" s="1" t="s">
        <v>4</v>
      </c>
      <c r="E142" s="1" t="s">
        <v>17</v>
      </c>
      <c r="I142" s="1">
        <v>2283</v>
      </c>
      <c r="J142" s="2">
        <v>379990</v>
      </c>
      <c r="K142" s="2">
        <f t="shared" si="50"/>
        <v>166.44327639071398</v>
      </c>
      <c r="L142" s="1">
        <f t="shared" si="51"/>
        <v>2200</v>
      </c>
      <c r="M142" s="10"/>
    </row>
    <row r="143" spans="1:13" x14ac:dyDescent="0.15">
      <c r="A143" s="1" t="s">
        <v>60</v>
      </c>
      <c r="B143" s="1" t="s">
        <v>12</v>
      </c>
      <c r="C143" s="1" t="str">
        <f t="shared" si="52"/>
        <v xml:space="preserve">Princeton Classic Homes @ Rodeo Palms - The Lakes </v>
      </c>
      <c r="D143" s="1" t="s">
        <v>4</v>
      </c>
      <c r="E143" s="1" t="s">
        <v>18</v>
      </c>
      <c r="I143" s="1">
        <v>2453</v>
      </c>
      <c r="J143" s="2">
        <v>382990</v>
      </c>
      <c r="K143" s="2">
        <f t="shared" si="50"/>
        <v>156.1312678353037</v>
      </c>
      <c r="L143" s="1">
        <f t="shared" si="51"/>
        <v>2400</v>
      </c>
      <c r="M143" s="10"/>
    </row>
    <row r="144" spans="1:13" x14ac:dyDescent="0.15">
      <c r="A144" s="1" t="s">
        <v>60</v>
      </c>
      <c r="B144" s="1" t="s">
        <v>12</v>
      </c>
      <c r="C144" s="1" t="str">
        <f t="shared" si="52"/>
        <v xml:space="preserve">Princeton Classic Homes @ Rodeo Palms - The Lakes </v>
      </c>
      <c r="D144" s="1" t="s">
        <v>4</v>
      </c>
      <c r="E144" s="1" t="s">
        <v>19</v>
      </c>
      <c r="I144" s="1">
        <v>2538</v>
      </c>
      <c r="J144" s="2">
        <v>401990</v>
      </c>
      <c r="K144" s="2">
        <f t="shared" si="50"/>
        <v>158.38849487785657</v>
      </c>
      <c r="L144" s="1">
        <f t="shared" si="51"/>
        <v>2500</v>
      </c>
      <c r="M144" s="10"/>
    </row>
    <row r="145" spans="1:13" x14ac:dyDescent="0.15">
      <c r="A145" s="1" t="s">
        <v>60</v>
      </c>
      <c r="B145" s="1" t="s">
        <v>12</v>
      </c>
      <c r="C145" s="1" t="str">
        <f t="shared" si="52"/>
        <v xml:space="preserve">Princeton Classic Homes @ Rodeo Palms - The Lakes </v>
      </c>
      <c r="D145" s="1" t="s">
        <v>4</v>
      </c>
      <c r="E145" s="1" t="s">
        <v>20</v>
      </c>
      <c r="I145" s="1">
        <v>2727</v>
      </c>
      <c r="J145" s="2">
        <v>429990</v>
      </c>
      <c r="K145" s="2">
        <f t="shared" si="50"/>
        <v>157.67876787678767</v>
      </c>
      <c r="L145" s="1">
        <f t="shared" si="51"/>
        <v>2700</v>
      </c>
      <c r="M145" s="10"/>
    </row>
    <row r="146" spans="1:13" x14ac:dyDescent="0.15">
      <c r="A146" s="1" t="s">
        <v>60</v>
      </c>
      <c r="B146" s="1" t="s">
        <v>12</v>
      </c>
      <c r="C146" s="1" t="str">
        <f t="shared" si="52"/>
        <v xml:space="preserve">Princeton Classic Homes @ Rodeo Palms - The Lakes </v>
      </c>
      <c r="D146" s="1" t="s">
        <v>4</v>
      </c>
      <c r="E146" s="1" t="s">
        <v>21</v>
      </c>
      <c r="I146" s="1">
        <v>3271</v>
      </c>
      <c r="J146" s="2">
        <v>456990</v>
      </c>
      <c r="K146" s="2">
        <f t="shared" si="50"/>
        <v>139.70956893916232</v>
      </c>
      <c r="L146" s="1">
        <f t="shared" si="51"/>
        <v>3200</v>
      </c>
      <c r="M146" s="10"/>
    </row>
    <row r="147" spans="1:13" x14ac:dyDescent="0.15">
      <c r="A147" s="1" t="s">
        <v>60</v>
      </c>
      <c r="B147" s="1" t="s">
        <v>12</v>
      </c>
      <c r="C147" s="1" t="str">
        <f t="shared" si="52"/>
        <v xml:space="preserve">Princeton Classic Homes @ Rodeo Palms - The Lakes </v>
      </c>
      <c r="D147" s="1" t="s">
        <v>4</v>
      </c>
      <c r="E147" s="1" t="s">
        <v>22</v>
      </c>
      <c r="I147" s="1">
        <v>3385</v>
      </c>
      <c r="J147" s="2">
        <v>464990</v>
      </c>
      <c r="K147" s="2">
        <f t="shared" si="50"/>
        <v>137.36779911373708</v>
      </c>
      <c r="L147" s="1">
        <f t="shared" si="51"/>
        <v>3300</v>
      </c>
      <c r="M147" s="10"/>
    </row>
    <row r="148" spans="1:13" x14ac:dyDescent="0.15">
      <c r="A148" s="1" t="s">
        <v>60</v>
      </c>
      <c r="B148" s="1" t="s">
        <v>12</v>
      </c>
      <c r="C148" s="1" t="str">
        <f t="shared" si="52"/>
        <v xml:space="preserve">Princeton Classic Homes @ Rodeo Palms - The Lakes </v>
      </c>
      <c r="D148" s="1" t="s">
        <v>4</v>
      </c>
      <c r="E148" s="1" t="s">
        <v>23</v>
      </c>
      <c r="I148" s="1">
        <v>3577</v>
      </c>
      <c r="J148" s="2">
        <v>467990</v>
      </c>
      <c r="K148" s="2">
        <f t="shared" si="50"/>
        <v>130.83310036343303</v>
      </c>
      <c r="L148" s="1">
        <f t="shared" si="51"/>
        <v>3500</v>
      </c>
      <c r="M148" s="10"/>
    </row>
    <row r="149" spans="1:13" x14ac:dyDescent="0.15">
      <c r="A149" s="1"/>
      <c r="B149" s="1"/>
      <c r="C149" s="1"/>
      <c r="D149" s="1"/>
      <c r="E149" s="1"/>
      <c r="M149" s="10"/>
    </row>
    <row r="150" spans="1:13" x14ac:dyDescent="0.15">
      <c r="A150" s="1" t="s">
        <v>56</v>
      </c>
      <c r="B150" s="1" t="s">
        <v>57</v>
      </c>
      <c r="C150" s="1" t="str">
        <f t="shared" ref="C150:C162" si="53">CONCATENATE(B150," ", "@ ",A150," ",H150)</f>
        <v>Shea Homes @ Del Bello Lakes 60'</v>
      </c>
      <c r="D150" s="1" t="s">
        <v>4</v>
      </c>
      <c r="E150" s="1">
        <v>5009</v>
      </c>
      <c r="H150" s="1" t="s">
        <v>71</v>
      </c>
      <c r="I150" s="1">
        <v>2438</v>
      </c>
      <c r="J150" s="2">
        <v>475990</v>
      </c>
      <c r="K150" s="2">
        <f t="shared" ref="K150:K162" si="54">J150/I150</f>
        <v>195.23789991796554</v>
      </c>
      <c r="L150" s="1">
        <f t="shared" ref="L150:L162" si="55">FLOOR(I150,100)</f>
        <v>2400</v>
      </c>
    </row>
    <row r="151" spans="1:13" x14ac:dyDescent="0.15">
      <c r="A151" s="1" t="s">
        <v>56</v>
      </c>
      <c r="B151" s="1" t="s">
        <v>57</v>
      </c>
      <c r="C151" s="1" t="str">
        <f t="shared" si="53"/>
        <v>Shea Homes @ Del Bello Lakes 60'</v>
      </c>
      <c r="D151" s="1" t="s">
        <v>4</v>
      </c>
      <c r="E151" s="1">
        <v>5019</v>
      </c>
      <c r="H151" s="1" t="s">
        <v>71</v>
      </c>
      <c r="I151" s="1">
        <v>2652</v>
      </c>
      <c r="J151" s="2">
        <v>485990</v>
      </c>
      <c r="K151" s="2">
        <f t="shared" si="54"/>
        <v>183.25414781297135</v>
      </c>
      <c r="L151" s="1">
        <f t="shared" si="55"/>
        <v>2600</v>
      </c>
    </row>
    <row r="152" spans="1:13" x14ac:dyDescent="0.15">
      <c r="A152" s="1" t="s">
        <v>56</v>
      </c>
      <c r="B152" s="1" t="s">
        <v>57</v>
      </c>
      <c r="C152" s="1" t="str">
        <f t="shared" si="53"/>
        <v>Shea Homes @ Del Bello Lakes 60'</v>
      </c>
      <c r="D152" s="1" t="s">
        <v>4</v>
      </c>
      <c r="E152" s="1">
        <v>5029</v>
      </c>
      <c r="H152" s="1" t="s">
        <v>71</v>
      </c>
      <c r="I152" s="1">
        <v>3073</v>
      </c>
      <c r="J152" s="2">
        <v>512990</v>
      </c>
      <c r="K152" s="2">
        <f t="shared" si="54"/>
        <v>166.93459160429546</v>
      </c>
      <c r="L152" s="1">
        <f t="shared" si="55"/>
        <v>3000</v>
      </c>
    </row>
    <row r="153" spans="1:13" x14ac:dyDescent="0.15">
      <c r="A153" s="1" t="s">
        <v>56</v>
      </c>
      <c r="B153" s="1" t="s">
        <v>57</v>
      </c>
      <c r="C153" s="1" t="str">
        <f t="shared" si="53"/>
        <v>Shea Homes @ Del Bello Lakes 60'</v>
      </c>
      <c r="D153" s="1" t="s">
        <v>4</v>
      </c>
      <c r="E153" s="1">
        <v>5039</v>
      </c>
      <c r="H153" s="1" t="s">
        <v>71</v>
      </c>
      <c r="I153" s="1">
        <v>2795</v>
      </c>
      <c r="J153" s="2">
        <v>507990</v>
      </c>
      <c r="K153" s="2">
        <f t="shared" si="54"/>
        <v>181.74955277280858</v>
      </c>
      <c r="L153" s="1">
        <f t="shared" si="55"/>
        <v>2700</v>
      </c>
    </row>
    <row r="154" spans="1:13" x14ac:dyDescent="0.15">
      <c r="A154" s="1" t="s">
        <v>56</v>
      </c>
      <c r="B154" s="1" t="s">
        <v>57</v>
      </c>
      <c r="C154" s="1" t="str">
        <f t="shared" ref="C154" si="56">CONCATENATE(B154," ", "@ ",A154," ",H154)</f>
        <v>Shea Homes @ Del Bello Lakes 60'</v>
      </c>
      <c r="D154" s="1" t="s">
        <v>4</v>
      </c>
      <c r="E154" s="1">
        <v>5042</v>
      </c>
      <c r="H154" s="1" t="s">
        <v>71</v>
      </c>
      <c r="I154" s="1">
        <v>3259</v>
      </c>
      <c r="J154" s="2">
        <v>532990</v>
      </c>
      <c r="K154" s="2">
        <f t="shared" si="54"/>
        <v>163.54403191162933</v>
      </c>
      <c r="L154" s="1">
        <f t="shared" si="55"/>
        <v>3200</v>
      </c>
    </row>
    <row r="155" spans="1:13" x14ac:dyDescent="0.15">
      <c r="A155" s="1" t="s">
        <v>56</v>
      </c>
      <c r="B155" s="1" t="s">
        <v>57</v>
      </c>
      <c r="C155" s="1" t="str">
        <f t="shared" si="53"/>
        <v>Shea Homes @ Del Bello Lakes 60'</v>
      </c>
      <c r="D155" s="1" t="s">
        <v>4</v>
      </c>
      <c r="E155" s="1">
        <v>5049</v>
      </c>
      <c r="H155" s="1" t="s">
        <v>71</v>
      </c>
      <c r="I155" s="1">
        <v>3111</v>
      </c>
      <c r="J155" s="2">
        <v>512990</v>
      </c>
      <c r="K155" s="2">
        <f t="shared" si="54"/>
        <v>164.89553198328511</v>
      </c>
      <c r="L155" s="1">
        <f t="shared" si="55"/>
        <v>3100</v>
      </c>
    </row>
    <row r="156" spans="1:13" x14ac:dyDescent="0.15">
      <c r="A156" s="1" t="s">
        <v>56</v>
      </c>
      <c r="B156" s="1" t="s">
        <v>57</v>
      </c>
      <c r="C156" s="1" t="str">
        <f t="shared" si="53"/>
        <v>Shea Homes @ Del Bello Lakes 60'</v>
      </c>
      <c r="D156" s="1" t="s">
        <v>4</v>
      </c>
      <c r="E156" s="1">
        <v>5051</v>
      </c>
      <c r="H156" s="1" t="s">
        <v>71</v>
      </c>
      <c r="I156" s="1">
        <v>3374</v>
      </c>
      <c r="J156" s="2">
        <v>554990</v>
      </c>
      <c r="K156" s="2">
        <f t="shared" si="54"/>
        <v>164.49021932424421</v>
      </c>
      <c r="L156" s="1">
        <f t="shared" si="55"/>
        <v>3300</v>
      </c>
    </row>
    <row r="157" spans="1:13" x14ac:dyDescent="0.15">
      <c r="A157" s="1" t="s">
        <v>56</v>
      </c>
      <c r="B157" s="1" t="s">
        <v>57</v>
      </c>
      <c r="C157" s="1" t="str">
        <f t="shared" si="53"/>
        <v>Shea Homes @ Del Bello Lakes 60'</v>
      </c>
      <c r="D157" s="1" t="s">
        <v>4</v>
      </c>
      <c r="E157" s="1">
        <v>5058</v>
      </c>
      <c r="H157" s="1" t="s">
        <v>71</v>
      </c>
      <c r="I157" s="1">
        <v>3712</v>
      </c>
      <c r="J157" s="2">
        <v>564990</v>
      </c>
      <c r="K157" s="2">
        <f t="shared" si="54"/>
        <v>152.2063577586207</v>
      </c>
      <c r="L157" s="1">
        <f t="shared" si="55"/>
        <v>3700</v>
      </c>
    </row>
    <row r="158" spans="1:13" x14ac:dyDescent="0.15">
      <c r="A158" s="1" t="s">
        <v>56</v>
      </c>
      <c r="B158" s="1" t="s">
        <v>57</v>
      </c>
      <c r="C158" s="1" t="str">
        <f t="shared" si="53"/>
        <v>Shea Homes @ Del Bello Lakes 60'</v>
      </c>
      <c r="D158" s="1" t="s">
        <v>4</v>
      </c>
      <c r="E158" s="1">
        <v>5072</v>
      </c>
      <c r="H158" s="1" t="s">
        <v>71</v>
      </c>
      <c r="I158" s="1">
        <v>3915</v>
      </c>
      <c r="J158" s="2">
        <v>574990</v>
      </c>
      <c r="K158" s="2">
        <f t="shared" si="54"/>
        <v>146.8684546615581</v>
      </c>
      <c r="L158" s="1">
        <f t="shared" si="55"/>
        <v>3900</v>
      </c>
    </row>
    <row r="159" spans="1:13" x14ac:dyDescent="0.15">
      <c r="A159" s="1" t="s">
        <v>56</v>
      </c>
      <c r="B159" s="1" t="s">
        <v>57</v>
      </c>
      <c r="C159" s="1" t="str">
        <f t="shared" si="53"/>
        <v>Shea Homes @ Del Bello Lakes 60'</v>
      </c>
      <c r="D159" s="1" t="s">
        <v>24</v>
      </c>
      <c r="E159" s="1"/>
      <c r="F159" s="8">
        <v>5438</v>
      </c>
      <c r="G159" s="9" t="s">
        <v>274</v>
      </c>
      <c r="H159" s="1" t="s">
        <v>71</v>
      </c>
      <c r="I159" s="1">
        <v>2814</v>
      </c>
      <c r="J159" s="2">
        <v>619990</v>
      </c>
      <c r="K159" s="2">
        <f t="shared" si="54"/>
        <v>220.3233830845771</v>
      </c>
      <c r="L159" s="1">
        <f t="shared" si="55"/>
        <v>2800</v>
      </c>
    </row>
    <row r="160" spans="1:13" x14ac:dyDescent="0.15">
      <c r="A160" s="1" t="s">
        <v>56</v>
      </c>
      <c r="B160" s="1" t="s">
        <v>57</v>
      </c>
      <c r="C160" s="1" t="str">
        <f t="shared" si="53"/>
        <v>Shea Homes @ Del Bello Lakes 60'</v>
      </c>
      <c r="D160" s="1" t="s">
        <v>24</v>
      </c>
      <c r="E160" s="1"/>
      <c r="F160" s="8">
        <v>5434</v>
      </c>
      <c r="G160" s="9" t="s">
        <v>274</v>
      </c>
      <c r="H160" s="1" t="s">
        <v>71</v>
      </c>
      <c r="I160" s="1">
        <v>3696</v>
      </c>
      <c r="J160" s="2">
        <v>749990</v>
      </c>
      <c r="K160" s="2">
        <f t="shared" si="54"/>
        <v>202.91937229437229</v>
      </c>
      <c r="L160" s="1">
        <f t="shared" si="55"/>
        <v>3600</v>
      </c>
    </row>
    <row r="161" spans="1:13" x14ac:dyDescent="0.15">
      <c r="A161" s="1" t="s">
        <v>56</v>
      </c>
      <c r="B161" s="1" t="s">
        <v>57</v>
      </c>
      <c r="C161" s="1" t="str">
        <f t="shared" si="53"/>
        <v>Shea Homes @ Del Bello Lakes 60'</v>
      </c>
      <c r="D161" s="1" t="s">
        <v>24</v>
      </c>
      <c r="E161" s="1"/>
      <c r="F161" s="8">
        <v>5322</v>
      </c>
      <c r="G161" s="9" t="s">
        <v>274</v>
      </c>
      <c r="H161" s="1" t="s">
        <v>71</v>
      </c>
      <c r="I161" s="1">
        <v>2701</v>
      </c>
      <c r="J161" s="2">
        <v>569990</v>
      </c>
      <c r="K161" s="2">
        <f t="shared" si="54"/>
        <v>211.0292484265087</v>
      </c>
      <c r="L161" s="1">
        <f t="shared" si="55"/>
        <v>2700</v>
      </c>
    </row>
    <row r="162" spans="1:13" x14ac:dyDescent="0.15">
      <c r="A162" s="1" t="s">
        <v>56</v>
      </c>
      <c r="B162" s="1" t="s">
        <v>57</v>
      </c>
      <c r="C162" s="1" t="str">
        <f t="shared" si="53"/>
        <v>Shea Homes @ Del Bello Lakes 60'</v>
      </c>
      <c r="D162" s="1" t="s">
        <v>24</v>
      </c>
      <c r="E162" s="1"/>
      <c r="F162" s="8">
        <v>5318</v>
      </c>
      <c r="G162" s="9" t="s">
        <v>274</v>
      </c>
      <c r="H162" s="1" t="s">
        <v>71</v>
      </c>
      <c r="I162" s="1">
        <v>4008</v>
      </c>
      <c r="J162" s="2">
        <v>699990</v>
      </c>
      <c r="K162" s="2">
        <f t="shared" si="54"/>
        <v>174.64820359281438</v>
      </c>
      <c r="L162" s="1">
        <f t="shared" si="55"/>
        <v>4000</v>
      </c>
      <c r="M162" s="11" t="s">
        <v>275</v>
      </c>
    </row>
    <row r="163" spans="1:13" x14ac:dyDescent="0.15">
      <c r="A163" s="1"/>
      <c r="B163" s="1"/>
      <c r="C163" s="1"/>
      <c r="D163" s="1"/>
      <c r="E163" s="1"/>
    </row>
    <row r="164" spans="1:13" x14ac:dyDescent="0.15">
      <c r="A164" s="1" t="s">
        <v>56</v>
      </c>
      <c r="B164" s="1" t="s">
        <v>58</v>
      </c>
      <c r="C164" s="1" t="str">
        <f t="shared" ref="C164:C165" si="57">CONCATENATE(B164," ", "@ ",A164," ",H164)</f>
        <v>Westin Homes @ Del Bello Lakes 60'</v>
      </c>
      <c r="D164" s="1" t="s">
        <v>24</v>
      </c>
      <c r="E164" s="1"/>
      <c r="F164" s="8">
        <v>4322</v>
      </c>
      <c r="G164" s="9" t="s">
        <v>75</v>
      </c>
      <c r="H164" s="1" t="s">
        <v>71</v>
      </c>
      <c r="I164" s="1">
        <v>3300</v>
      </c>
      <c r="J164" s="2">
        <v>564795</v>
      </c>
      <c r="K164" s="2">
        <f t="shared" ref="K164:K165" si="58">J164/I164</f>
        <v>171.15</v>
      </c>
      <c r="L164" s="1">
        <f t="shared" ref="L164:L165" si="59">FLOOR(I164,100)</f>
        <v>3300</v>
      </c>
    </row>
    <row r="165" spans="1:13" x14ac:dyDescent="0.15">
      <c r="A165" s="1" t="s">
        <v>56</v>
      </c>
      <c r="B165" s="1" t="s">
        <v>58</v>
      </c>
      <c r="C165" s="1" t="str">
        <f t="shared" si="57"/>
        <v>Westin Homes @ Del Bello Lakes 60'</v>
      </c>
      <c r="D165" s="1" t="s">
        <v>24</v>
      </c>
      <c r="E165" s="1"/>
      <c r="F165" s="8">
        <v>4311</v>
      </c>
      <c r="G165" s="9" t="s">
        <v>75</v>
      </c>
      <c r="H165" s="1" t="s">
        <v>71</v>
      </c>
      <c r="I165" s="1">
        <v>3700</v>
      </c>
      <c r="J165" s="2">
        <v>619403</v>
      </c>
      <c r="K165" s="2">
        <f t="shared" si="58"/>
        <v>167.40621621621622</v>
      </c>
      <c r="L165" s="1">
        <f t="shared" si="59"/>
        <v>3700</v>
      </c>
      <c r="M165" s="11" t="s">
        <v>275</v>
      </c>
    </row>
    <row r="166" spans="1:13" x14ac:dyDescent="0.15">
      <c r="A166" s="1"/>
      <c r="B166" s="1"/>
      <c r="C166" s="1"/>
      <c r="D166" s="1"/>
      <c r="E166" s="1"/>
    </row>
    <row r="167" spans="1:13" ht="14.25" customHeight="1" x14ac:dyDescent="0.15">
      <c r="A167" s="1" t="s">
        <v>25</v>
      </c>
      <c r="B167" s="1" t="s">
        <v>26</v>
      </c>
      <c r="C167" s="1" t="str">
        <f t="shared" ref="C167:C178" si="60">CONCATENATE(B167," ", "@ ",A167," ",H167)</f>
        <v xml:space="preserve">Legend Homes  @ Charleston Heights  </v>
      </c>
      <c r="D167" s="1" t="s">
        <v>4</v>
      </c>
      <c r="E167" s="1" t="s">
        <v>61</v>
      </c>
      <c r="I167" s="1">
        <v>1331</v>
      </c>
      <c r="J167" s="2">
        <v>260990</v>
      </c>
      <c r="K167" s="2">
        <f t="shared" ref="K167:K184" si="61">J167/I167</f>
        <v>196.08564988730279</v>
      </c>
      <c r="L167" s="1">
        <f t="shared" ref="L167:L184" si="62">FLOOR(I167,100)</f>
        <v>1300</v>
      </c>
      <c r="M167" s="10"/>
    </row>
    <row r="168" spans="1:13" x14ac:dyDescent="0.15">
      <c r="A168" s="1" t="s">
        <v>25</v>
      </c>
      <c r="B168" s="1" t="s">
        <v>26</v>
      </c>
      <c r="C168" s="1" t="str">
        <f t="shared" si="60"/>
        <v xml:space="preserve">Legend Homes  @ Charleston Heights  </v>
      </c>
      <c r="D168" s="1" t="s">
        <v>4</v>
      </c>
      <c r="E168" s="1" t="s">
        <v>62</v>
      </c>
      <c r="I168" s="1">
        <v>1640</v>
      </c>
      <c r="J168" s="2">
        <v>269990</v>
      </c>
      <c r="K168" s="2">
        <f t="shared" si="61"/>
        <v>164.6280487804878</v>
      </c>
      <c r="L168" s="1">
        <f t="shared" si="62"/>
        <v>1600</v>
      </c>
      <c r="M168" s="10"/>
    </row>
    <row r="169" spans="1:13" x14ac:dyDescent="0.15">
      <c r="A169" s="1" t="s">
        <v>25</v>
      </c>
      <c r="B169" s="1" t="s">
        <v>26</v>
      </c>
      <c r="C169" s="1" t="str">
        <f t="shared" si="60"/>
        <v xml:space="preserve">Legend Homes  @ Charleston Heights  </v>
      </c>
      <c r="D169" s="1" t="s">
        <v>4</v>
      </c>
      <c r="E169" s="1" t="s">
        <v>63</v>
      </c>
      <c r="I169" s="1">
        <v>1516</v>
      </c>
      <c r="J169" s="2">
        <v>270990</v>
      </c>
      <c r="K169" s="2">
        <f t="shared" si="61"/>
        <v>178.75329815303431</v>
      </c>
      <c r="L169" s="1">
        <f t="shared" si="62"/>
        <v>1500</v>
      </c>
      <c r="M169" s="10"/>
    </row>
    <row r="170" spans="1:13" x14ac:dyDescent="0.15">
      <c r="A170" s="1" t="s">
        <v>25</v>
      </c>
      <c r="B170" s="1" t="s">
        <v>26</v>
      </c>
      <c r="C170" s="1" t="str">
        <f t="shared" si="60"/>
        <v xml:space="preserve">Legend Homes  @ Charleston Heights  </v>
      </c>
      <c r="D170" s="1" t="s">
        <v>4</v>
      </c>
      <c r="E170" s="1" t="s">
        <v>64</v>
      </c>
      <c r="I170" s="1">
        <v>1556</v>
      </c>
      <c r="J170" s="2">
        <v>275490</v>
      </c>
      <c r="K170" s="2">
        <f t="shared" si="61"/>
        <v>177.05012853470436</v>
      </c>
      <c r="L170" s="1">
        <f t="shared" si="62"/>
        <v>1500</v>
      </c>
      <c r="M170" s="10"/>
    </row>
    <row r="171" spans="1:13" x14ac:dyDescent="0.15">
      <c r="A171" s="1" t="s">
        <v>25</v>
      </c>
      <c r="B171" s="1" t="s">
        <v>26</v>
      </c>
      <c r="C171" s="1" t="str">
        <f t="shared" si="60"/>
        <v xml:space="preserve">Legend Homes  @ Charleston Heights  </v>
      </c>
      <c r="D171" s="1" t="s">
        <v>4</v>
      </c>
      <c r="E171" s="1" t="s">
        <v>65</v>
      </c>
      <c r="I171" s="1">
        <v>1721</v>
      </c>
      <c r="J171" s="2">
        <v>284490</v>
      </c>
      <c r="K171" s="2">
        <f t="shared" si="61"/>
        <v>165.30505520046484</v>
      </c>
      <c r="L171" s="1">
        <f t="shared" si="62"/>
        <v>1700</v>
      </c>
      <c r="M171" s="10"/>
    </row>
    <row r="172" spans="1:13" x14ac:dyDescent="0.15">
      <c r="A172" s="1" t="s">
        <v>25</v>
      </c>
      <c r="B172" s="1" t="s">
        <v>26</v>
      </c>
      <c r="C172" s="1" t="str">
        <f t="shared" si="60"/>
        <v xml:space="preserve">Legend Homes  @ Charleston Heights  </v>
      </c>
      <c r="D172" s="1" t="s">
        <v>4</v>
      </c>
      <c r="E172" s="1" t="s">
        <v>66</v>
      </c>
      <c r="I172" s="1">
        <v>1940</v>
      </c>
      <c r="J172" s="2">
        <v>292990</v>
      </c>
      <c r="K172" s="2">
        <f t="shared" si="61"/>
        <v>151.0257731958763</v>
      </c>
      <c r="L172" s="1">
        <f t="shared" si="62"/>
        <v>1900</v>
      </c>
      <c r="M172" s="10"/>
    </row>
    <row r="173" spans="1:13" x14ac:dyDescent="0.15">
      <c r="A173" s="1" t="s">
        <v>25</v>
      </c>
      <c r="B173" s="1" t="s">
        <v>26</v>
      </c>
      <c r="C173" s="1" t="str">
        <f t="shared" si="60"/>
        <v xml:space="preserve">Legend Homes  @ Charleston Heights  </v>
      </c>
      <c r="D173" s="1" t="s">
        <v>4</v>
      </c>
      <c r="E173" s="1" t="s">
        <v>67</v>
      </c>
      <c r="I173" s="1">
        <v>2029</v>
      </c>
      <c r="J173" s="2">
        <v>301490</v>
      </c>
      <c r="K173" s="2">
        <f t="shared" si="61"/>
        <v>148.590438639724</v>
      </c>
      <c r="L173" s="1">
        <f t="shared" si="62"/>
        <v>2000</v>
      </c>
      <c r="M173" s="10"/>
    </row>
    <row r="174" spans="1:13" x14ac:dyDescent="0.15">
      <c r="A174" s="1" t="s">
        <v>25</v>
      </c>
      <c r="B174" s="1" t="s">
        <v>26</v>
      </c>
      <c r="C174" s="1" t="str">
        <f t="shared" si="60"/>
        <v xml:space="preserve">Legend Homes  @ Charleston Heights  </v>
      </c>
      <c r="D174" s="1" t="s">
        <v>4</v>
      </c>
      <c r="E174" s="1" t="s">
        <v>76</v>
      </c>
      <c r="I174" s="1">
        <v>2111</v>
      </c>
      <c r="J174" s="2">
        <v>307990</v>
      </c>
      <c r="K174" s="2">
        <f t="shared" si="61"/>
        <v>145.89767882520133</v>
      </c>
      <c r="L174" s="1">
        <f t="shared" si="62"/>
        <v>2100</v>
      </c>
      <c r="M174" s="10"/>
    </row>
    <row r="175" spans="1:13" x14ac:dyDescent="0.15">
      <c r="A175" s="1" t="s">
        <v>25</v>
      </c>
      <c r="B175" s="1" t="s">
        <v>26</v>
      </c>
      <c r="C175" s="1" t="str">
        <f t="shared" si="60"/>
        <v xml:space="preserve">Legend Homes  @ Charleston Heights  </v>
      </c>
      <c r="D175" s="1" t="s">
        <v>24</v>
      </c>
      <c r="E175" s="1"/>
      <c r="F175" s="8">
        <v>5130</v>
      </c>
      <c r="G175" s="9" t="s">
        <v>156</v>
      </c>
      <c r="I175" s="1">
        <v>1331</v>
      </c>
      <c r="J175" s="2">
        <v>274990</v>
      </c>
      <c r="K175" s="2">
        <f t="shared" si="61"/>
        <v>206.60405709992486</v>
      </c>
      <c r="L175" s="1">
        <f t="shared" si="62"/>
        <v>1300</v>
      </c>
    </row>
    <row r="176" spans="1:13" x14ac:dyDescent="0.15">
      <c r="A176" s="1" t="s">
        <v>25</v>
      </c>
      <c r="B176" s="1" t="s">
        <v>26</v>
      </c>
      <c r="C176" s="1" t="str">
        <f t="shared" si="60"/>
        <v xml:space="preserve">Legend Homes  @ Charleston Heights  </v>
      </c>
      <c r="D176" s="1" t="s">
        <v>24</v>
      </c>
      <c r="E176" s="1"/>
      <c r="F176" s="8">
        <v>5119</v>
      </c>
      <c r="G176" s="9" t="s">
        <v>78</v>
      </c>
      <c r="I176" s="1">
        <v>1556</v>
      </c>
      <c r="J176" s="2">
        <v>279990</v>
      </c>
      <c r="K176" s="2">
        <f t="shared" si="61"/>
        <v>179.94215938303341</v>
      </c>
      <c r="L176" s="1">
        <f t="shared" si="62"/>
        <v>1500</v>
      </c>
    </row>
    <row r="177" spans="1:13" x14ac:dyDescent="0.15">
      <c r="A177" s="1" t="s">
        <v>25</v>
      </c>
      <c r="B177" s="1" t="s">
        <v>26</v>
      </c>
      <c r="C177" s="1" t="str">
        <f t="shared" si="60"/>
        <v xml:space="preserve">Legend Homes  @ Charleston Heights  </v>
      </c>
      <c r="D177" s="1" t="s">
        <v>24</v>
      </c>
      <c r="E177" s="1"/>
      <c r="F177" s="8">
        <v>5111</v>
      </c>
      <c r="G177" s="9" t="s">
        <v>156</v>
      </c>
      <c r="I177" s="1">
        <v>1556</v>
      </c>
      <c r="J177" s="2">
        <v>284990</v>
      </c>
      <c r="K177" s="2">
        <f t="shared" si="61"/>
        <v>183.15552699228792</v>
      </c>
      <c r="L177" s="1">
        <f t="shared" si="62"/>
        <v>1500</v>
      </c>
    </row>
    <row r="178" spans="1:13" x14ac:dyDescent="0.15">
      <c r="A178" s="1" t="s">
        <v>25</v>
      </c>
      <c r="B178" s="1" t="s">
        <v>26</v>
      </c>
      <c r="C178" s="1" t="str">
        <f t="shared" si="60"/>
        <v xml:space="preserve">Legend Homes  @ Charleston Heights  </v>
      </c>
      <c r="D178" s="1" t="s">
        <v>24</v>
      </c>
      <c r="E178" s="1"/>
      <c r="F178" s="8">
        <v>802</v>
      </c>
      <c r="G178" s="9" t="s">
        <v>77</v>
      </c>
      <c r="I178" s="1">
        <v>1940</v>
      </c>
      <c r="J178" s="2">
        <v>289990</v>
      </c>
      <c r="K178" s="2">
        <f t="shared" si="61"/>
        <v>149.47938144329896</v>
      </c>
      <c r="L178" s="1">
        <f t="shared" si="62"/>
        <v>1900</v>
      </c>
    </row>
    <row r="179" spans="1:13" x14ac:dyDescent="0.15">
      <c r="A179" s="1" t="s">
        <v>25</v>
      </c>
      <c r="B179" s="1" t="s">
        <v>26</v>
      </c>
      <c r="C179" s="1" t="str">
        <f t="shared" ref="C179" si="63">CONCATENATE(B179," ", "@ ",A179," ",H179)</f>
        <v xml:space="preserve">Legend Homes  @ Charleston Heights  </v>
      </c>
      <c r="D179" s="1" t="s">
        <v>24</v>
      </c>
      <c r="E179" s="1"/>
      <c r="F179" s="8">
        <v>5122</v>
      </c>
      <c r="G179" s="9" t="s">
        <v>156</v>
      </c>
      <c r="I179" s="1">
        <v>1556</v>
      </c>
      <c r="J179" s="2">
        <v>290727</v>
      </c>
      <c r="K179" s="2">
        <f t="shared" si="61"/>
        <v>186.84254498714654</v>
      </c>
      <c r="L179" s="1">
        <f t="shared" si="62"/>
        <v>1500</v>
      </c>
    </row>
    <row r="180" spans="1:13" x14ac:dyDescent="0.15">
      <c r="A180" s="1" t="s">
        <v>25</v>
      </c>
      <c r="B180" s="1" t="s">
        <v>26</v>
      </c>
      <c r="C180" s="1" t="str">
        <f t="shared" ref="C180:C184" si="64">CONCATENATE(B180," ", "@ ",A180," ",H180)</f>
        <v xml:space="preserve">Legend Homes  @ Charleston Heights  </v>
      </c>
      <c r="D180" s="1" t="s">
        <v>24</v>
      </c>
      <c r="E180" s="1"/>
      <c r="F180" s="8">
        <v>815</v>
      </c>
      <c r="G180" s="9" t="s">
        <v>77</v>
      </c>
      <c r="I180" s="1">
        <v>1940</v>
      </c>
      <c r="J180" s="2">
        <v>299990</v>
      </c>
      <c r="K180" s="2">
        <f t="shared" si="61"/>
        <v>154.63402061855669</v>
      </c>
      <c r="L180" s="1">
        <f t="shared" si="62"/>
        <v>1900</v>
      </c>
    </row>
    <row r="181" spans="1:13" x14ac:dyDescent="0.15">
      <c r="A181" s="1" t="s">
        <v>25</v>
      </c>
      <c r="B181" s="1" t="s">
        <v>26</v>
      </c>
      <c r="C181" s="1" t="str">
        <f t="shared" si="64"/>
        <v xml:space="preserve">Legend Homes  @ Charleston Heights  </v>
      </c>
      <c r="D181" s="1" t="s">
        <v>24</v>
      </c>
      <c r="E181" s="1"/>
      <c r="F181" s="8">
        <v>5131</v>
      </c>
      <c r="G181" s="9" t="s">
        <v>156</v>
      </c>
      <c r="I181" s="1">
        <v>1940</v>
      </c>
      <c r="J181" s="2">
        <v>309990</v>
      </c>
      <c r="K181" s="2">
        <f t="shared" si="61"/>
        <v>159.78865979381445</v>
      </c>
      <c r="L181" s="1">
        <f t="shared" si="62"/>
        <v>1900</v>
      </c>
    </row>
    <row r="182" spans="1:13" x14ac:dyDescent="0.15">
      <c r="A182" s="1" t="s">
        <v>25</v>
      </c>
      <c r="B182" s="1" t="s">
        <v>26</v>
      </c>
      <c r="C182" s="1" t="str">
        <f t="shared" si="64"/>
        <v xml:space="preserve">Legend Homes  @ Charleston Heights  </v>
      </c>
      <c r="D182" s="1" t="s">
        <v>24</v>
      </c>
      <c r="E182" s="1"/>
      <c r="F182" s="8">
        <v>5115</v>
      </c>
      <c r="G182" s="9" t="s">
        <v>156</v>
      </c>
      <c r="I182" s="1">
        <v>1721</v>
      </c>
      <c r="J182" s="2">
        <v>309990</v>
      </c>
      <c r="K182" s="2">
        <f t="shared" si="61"/>
        <v>180.12202208018593</v>
      </c>
      <c r="L182" s="1">
        <f t="shared" si="62"/>
        <v>1700</v>
      </c>
    </row>
    <row r="183" spans="1:13" x14ac:dyDescent="0.15">
      <c r="A183" s="1" t="s">
        <v>25</v>
      </c>
      <c r="B183" s="1" t="s">
        <v>26</v>
      </c>
      <c r="C183" s="1" t="str">
        <f t="shared" ref="C183" si="65">CONCATENATE(B183," ", "@ ",A183," ",H183)</f>
        <v xml:space="preserve">Legend Homes  @ Charleston Heights  </v>
      </c>
      <c r="D183" s="1" t="s">
        <v>24</v>
      </c>
      <c r="E183" s="1"/>
      <c r="F183" s="8">
        <v>5106</v>
      </c>
      <c r="G183" s="9" t="s">
        <v>156</v>
      </c>
      <c r="I183" s="1">
        <v>1940</v>
      </c>
      <c r="J183" s="2">
        <v>312882</v>
      </c>
      <c r="K183" s="2">
        <f t="shared" si="61"/>
        <v>161.27938144329897</v>
      </c>
      <c r="L183" s="1">
        <f t="shared" si="62"/>
        <v>1900</v>
      </c>
    </row>
    <row r="184" spans="1:13" x14ac:dyDescent="0.15">
      <c r="A184" s="1" t="s">
        <v>25</v>
      </c>
      <c r="B184" s="1" t="s">
        <v>26</v>
      </c>
      <c r="C184" s="1" t="str">
        <f t="shared" si="64"/>
        <v xml:space="preserve">Legend Homes  @ Charleston Heights  </v>
      </c>
      <c r="D184" s="1" t="s">
        <v>24</v>
      </c>
      <c r="E184" s="1"/>
      <c r="F184" s="8">
        <v>5135</v>
      </c>
      <c r="G184" s="9" t="s">
        <v>156</v>
      </c>
      <c r="I184" s="1">
        <v>2223</v>
      </c>
      <c r="J184" s="2">
        <v>319990</v>
      </c>
      <c r="K184" s="2">
        <f t="shared" si="61"/>
        <v>143.94511920827711</v>
      </c>
      <c r="L184" s="1">
        <f t="shared" si="62"/>
        <v>2200</v>
      </c>
    </row>
    <row r="185" spans="1:13" x14ac:dyDescent="0.15">
      <c r="A185" s="1" t="s">
        <v>25</v>
      </c>
      <c r="B185" s="1" t="s">
        <v>26</v>
      </c>
      <c r="C185" s="1" t="str">
        <f t="shared" ref="C185:C187" si="66">CONCATENATE(B185," ", "@ ",A185," ",H185)</f>
        <v xml:space="preserve">Legend Homes  @ Charleston Heights  </v>
      </c>
      <c r="D185" s="1" t="s">
        <v>24</v>
      </c>
      <c r="E185" s="1"/>
      <c r="F185" s="8">
        <v>5102</v>
      </c>
      <c r="G185" s="9" t="s">
        <v>156</v>
      </c>
      <c r="I185" s="1">
        <v>2223</v>
      </c>
      <c r="J185" s="2">
        <v>327496</v>
      </c>
      <c r="K185" s="2">
        <f t="shared" ref="K185:K187" si="67">J185/I185</f>
        <v>147.32163742690059</v>
      </c>
      <c r="L185" s="1">
        <f t="shared" ref="L185:L187" si="68">FLOOR(I185,100)</f>
        <v>2200</v>
      </c>
    </row>
    <row r="186" spans="1:13" x14ac:dyDescent="0.15">
      <c r="A186" s="1" t="s">
        <v>25</v>
      </c>
      <c r="B186" s="1" t="s">
        <v>26</v>
      </c>
      <c r="C186" s="1" t="str">
        <f t="shared" si="66"/>
        <v xml:space="preserve">Legend Homes  @ Charleston Heights  </v>
      </c>
      <c r="D186" s="1" t="s">
        <v>24</v>
      </c>
      <c r="E186" s="1"/>
      <c r="F186" s="8">
        <v>5134</v>
      </c>
      <c r="G186" s="9" t="s">
        <v>156</v>
      </c>
      <c r="I186" s="1">
        <v>1940</v>
      </c>
      <c r="J186" s="2">
        <v>315892</v>
      </c>
      <c r="K186" s="2">
        <f t="shared" si="67"/>
        <v>162.83092783505154</v>
      </c>
      <c r="L186" s="1">
        <f t="shared" si="68"/>
        <v>1900</v>
      </c>
    </row>
    <row r="187" spans="1:13" x14ac:dyDescent="0.15">
      <c r="A187" s="1" t="s">
        <v>25</v>
      </c>
      <c r="B187" s="1" t="s">
        <v>26</v>
      </c>
      <c r="C187" s="1" t="str">
        <f t="shared" si="66"/>
        <v xml:space="preserve">Legend Homes  @ Charleston Heights  </v>
      </c>
      <c r="D187" s="1" t="s">
        <v>24</v>
      </c>
      <c r="E187" s="1"/>
      <c r="F187" s="8">
        <v>5110</v>
      </c>
      <c r="G187" s="9" t="s">
        <v>156</v>
      </c>
      <c r="I187" s="1">
        <v>2111</v>
      </c>
      <c r="J187" s="2">
        <v>325697</v>
      </c>
      <c r="K187" s="2">
        <f t="shared" si="67"/>
        <v>154.28564661297963</v>
      </c>
      <c r="L187" s="1">
        <f t="shared" si="68"/>
        <v>2100</v>
      </c>
      <c r="M187" s="11" t="s">
        <v>276</v>
      </c>
    </row>
    <row r="188" spans="1:13" x14ac:dyDescent="0.15">
      <c r="A188" s="1"/>
      <c r="B188" s="1"/>
      <c r="C188" s="1"/>
      <c r="D188" s="1"/>
      <c r="E188" s="1"/>
    </row>
    <row r="189" spans="1:13" x14ac:dyDescent="0.15">
      <c r="A189" s="1" t="s">
        <v>118</v>
      </c>
      <c r="B189" s="1" t="s">
        <v>117</v>
      </c>
      <c r="C189" s="1" t="str">
        <f t="shared" ref="C189" si="69">CONCATENATE(B189," ", "@ ",A189," ",H189)</f>
        <v xml:space="preserve">Pulte Homes @ Valencia </v>
      </c>
      <c r="D189" s="1" t="s">
        <v>4</v>
      </c>
      <c r="E189" s="1" t="s">
        <v>119</v>
      </c>
      <c r="I189" s="1">
        <v>1565</v>
      </c>
      <c r="J189" s="2">
        <v>349990</v>
      </c>
      <c r="K189" s="2">
        <f t="shared" ref="K189:K223" si="70">J189/I189</f>
        <v>223.63578274760383</v>
      </c>
      <c r="L189" s="1">
        <f t="shared" ref="L189:L223" si="71">FLOOR(I189,100)</f>
        <v>1500</v>
      </c>
    </row>
    <row r="190" spans="1:13" x14ac:dyDescent="0.15">
      <c r="A190" s="1" t="s">
        <v>118</v>
      </c>
      <c r="B190" s="1" t="s">
        <v>117</v>
      </c>
      <c r="C190" s="1" t="str">
        <f t="shared" ref="C190:C200" si="72">CONCATENATE(B190," ", "@ ",A190," ",H190)</f>
        <v xml:space="preserve">Pulte Homes @ Valencia </v>
      </c>
      <c r="D190" s="1" t="s">
        <v>4</v>
      </c>
      <c r="E190" s="1" t="s">
        <v>120</v>
      </c>
      <c r="I190" s="1">
        <v>1762</v>
      </c>
      <c r="J190" s="2">
        <v>361990</v>
      </c>
      <c r="K190" s="2">
        <f t="shared" si="70"/>
        <v>205.44267877412031</v>
      </c>
      <c r="L190" s="1">
        <f t="shared" si="71"/>
        <v>1700</v>
      </c>
    </row>
    <row r="191" spans="1:13" x14ac:dyDescent="0.15">
      <c r="A191" s="1" t="s">
        <v>118</v>
      </c>
      <c r="B191" s="1" t="s">
        <v>117</v>
      </c>
      <c r="C191" s="1" t="str">
        <f t="shared" si="72"/>
        <v xml:space="preserve">Pulte Homes @ Valencia </v>
      </c>
      <c r="D191" s="1" t="s">
        <v>4</v>
      </c>
      <c r="E191" s="1" t="s">
        <v>121</v>
      </c>
      <c r="I191" s="1">
        <v>1846</v>
      </c>
      <c r="J191" s="2">
        <v>367990</v>
      </c>
      <c r="K191" s="2">
        <f t="shared" si="70"/>
        <v>199.34452871072588</v>
      </c>
      <c r="L191" s="1">
        <f t="shared" si="71"/>
        <v>1800</v>
      </c>
    </row>
    <row r="192" spans="1:13" x14ac:dyDescent="0.15">
      <c r="A192" s="1" t="s">
        <v>118</v>
      </c>
      <c r="B192" s="1" t="s">
        <v>117</v>
      </c>
      <c r="C192" s="1" t="str">
        <f t="shared" si="72"/>
        <v xml:space="preserve">Pulte Homes @ Valencia </v>
      </c>
      <c r="D192" s="1" t="s">
        <v>4</v>
      </c>
      <c r="E192" s="1" t="s">
        <v>122</v>
      </c>
      <c r="I192" s="1">
        <v>2029</v>
      </c>
      <c r="J192" s="2">
        <v>381990</v>
      </c>
      <c r="K192" s="2">
        <f t="shared" si="70"/>
        <v>188.26515524889109</v>
      </c>
      <c r="L192" s="1">
        <f t="shared" si="71"/>
        <v>2000</v>
      </c>
    </row>
    <row r="193" spans="1:12" x14ac:dyDescent="0.15">
      <c r="A193" s="1" t="s">
        <v>118</v>
      </c>
      <c r="B193" s="1" t="s">
        <v>117</v>
      </c>
      <c r="C193" s="1" t="str">
        <f t="shared" si="72"/>
        <v xml:space="preserve">Pulte Homes @ Valencia </v>
      </c>
      <c r="D193" s="1" t="s">
        <v>4</v>
      </c>
      <c r="E193" s="1" t="s">
        <v>123</v>
      </c>
      <c r="I193" s="1">
        <v>1782</v>
      </c>
      <c r="J193" s="2">
        <v>414990</v>
      </c>
      <c r="K193" s="2">
        <f t="shared" si="70"/>
        <v>232.87878787878788</v>
      </c>
      <c r="L193" s="1">
        <f t="shared" si="71"/>
        <v>1700</v>
      </c>
    </row>
    <row r="194" spans="1:12" x14ac:dyDescent="0.15">
      <c r="A194" s="1" t="s">
        <v>118</v>
      </c>
      <c r="B194" s="1" t="s">
        <v>117</v>
      </c>
      <c r="C194" s="1" t="str">
        <f t="shared" si="72"/>
        <v xml:space="preserve">Pulte Homes @ Valencia </v>
      </c>
      <c r="D194" s="1" t="s">
        <v>4</v>
      </c>
      <c r="E194" s="1" t="s">
        <v>124</v>
      </c>
      <c r="I194" s="1">
        <v>2312</v>
      </c>
      <c r="J194" s="2">
        <v>399990</v>
      </c>
      <c r="K194" s="2">
        <f t="shared" si="70"/>
        <v>173.00605536332179</v>
      </c>
      <c r="L194" s="1">
        <f t="shared" si="71"/>
        <v>2300</v>
      </c>
    </row>
    <row r="195" spans="1:12" x14ac:dyDescent="0.15">
      <c r="A195" s="1" t="s">
        <v>118</v>
      </c>
      <c r="B195" s="1" t="s">
        <v>117</v>
      </c>
      <c r="C195" s="1" t="str">
        <f t="shared" si="72"/>
        <v xml:space="preserve">Pulte Homes @ Valencia </v>
      </c>
      <c r="D195" s="1" t="s">
        <v>4</v>
      </c>
      <c r="E195" s="1" t="s">
        <v>125</v>
      </c>
      <c r="I195" s="1">
        <v>2386</v>
      </c>
      <c r="J195" s="2">
        <v>409990</v>
      </c>
      <c r="K195" s="2">
        <f t="shared" si="70"/>
        <v>171.83151718357084</v>
      </c>
      <c r="L195" s="1">
        <f t="shared" si="71"/>
        <v>2300</v>
      </c>
    </row>
    <row r="196" spans="1:12" x14ac:dyDescent="0.15">
      <c r="A196" s="1" t="s">
        <v>118</v>
      </c>
      <c r="B196" s="1" t="s">
        <v>117</v>
      </c>
      <c r="C196" s="1" t="str">
        <f t="shared" si="72"/>
        <v xml:space="preserve">Pulte Homes @ Valencia </v>
      </c>
      <c r="D196" s="1" t="s">
        <v>4</v>
      </c>
      <c r="E196" s="1" t="s">
        <v>126</v>
      </c>
      <c r="I196" s="1">
        <v>2501</v>
      </c>
      <c r="J196" s="2">
        <v>417990</v>
      </c>
      <c r="K196" s="2">
        <f t="shared" si="70"/>
        <v>167.12914834066373</v>
      </c>
      <c r="L196" s="1">
        <f t="shared" si="71"/>
        <v>2500</v>
      </c>
    </row>
    <row r="197" spans="1:12" x14ac:dyDescent="0.15">
      <c r="A197" s="1" t="s">
        <v>118</v>
      </c>
      <c r="B197" s="1" t="s">
        <v>117</v>
      </c>
      <c r="C197" s="1" t="str">
        <f t="shared" si="72"/>
        <v xml:space="preserve">Pulte Homes @ Valencia </v>
      </c>
      <c r="D197" s="1" t="s">
        <v>4</v>
      </c>
      <c r="E197" s="1" t="s">
        <v>127</v>
      </c>
      <c r="I197" s="1">
        <v>2101</v>
      </c>
      <c r="J197" s="2">
        <v>429990</v>
      </c>
      <c r="K197" s="2">
        <f t="shared" si="70"/>
        <v>204.65968586387436</v>
      </c>
      <c r="L197" s="1">
        <f t="shared" si="71"/>
        <v>2100</v>
      </c>
    </row>
    <row r="198" spans="1:12" x14ac:dyDescent="0.15">
      <c r="A198" s="1" t="s">
        <v>118</v>
      </c>
      <c r="B198" s="1" t="s">
        <v>117</v>
      </c>
      <c r="C198" s="1" t="str">
        <f t="shared" si="72"/>
        <v xml:space="preserve">Pulte Homes @ Valencia </v>
      </c>
      <c r="D198" s="1" t="s">
        <v>4</v>
      </c>
      <c r="E198" s="1" t="s">
        <v>128</v>
      </c>
      <c r="I198" s="1">
        <v>2244</v>
      </c>
      <c r="J198" s="2">
        <v>443990</v>
      </c>
      <c r="K198" s="2">
        <f t="shared" si="70"/>
        <v>197.85650623885917</v>
      </c>
      <c r="L198" s="1">
        <f t="shared" si="71"/>
        <v>2200</v>
      </c>
    </row>
    <row r="199" spans="1:12" x14ac:dyDescent="0.15">
      <c r="A199" s="1" t="s">
        <v>118</v>
      </c>
      <c r="B199" s="1" t="s">
        <v>117</v>
      </c>
      <c r="C199" s="1" t="str">
        <f t="shared" si="72"/>
        <v xml:space="preserve">Pulte Homes @ Valencia </v>
      </c>
      <c r="D199" s="1" t="s">
        <v>4</v>
      </c>
      <c r="E199" s="1" t="s">
        <v>129</v>
      </c>
      <c r="I199" s="1">
        <v>2703</v>
      </c>
      <c r="J199" s="2">
        <v>434990</v>
      </c>
      <c r="K199" s="2">
        <f t="shared" si="70"/>
        <v>160.92859785423605</v>
      </c>
      <c r="L199" s="1">
        <f t="shared" si="71"/>
        <v>2700</v>
      </c>
    </row>
    <row r="200" spans="1:12" x14ac:dyDescent="0.15">
      <c r="A200" s="1" t="s">
        <v>118</v>
      </c>
      <c r="B200" s="1" t="s">
        <v>117</v>
      </c>
      <c r="C200" s="1" t="str">
        <f t="shared" si="72"/>
        <v xml:space="preserve">Pulte Homes @ Valencia </v>
      </c>
      <c r="D200" s="1" t="s">
        <v>4</v>
      </c>
      <c r="E200" s="1" t="s">
        <v>130</v>
      </c>
      <c r="I200" s="1">
        <v>2474</v>
      </c>
      <c r="J200" s="2">
        <v>452990</v>
      </c>
      <c r="K200" s="2">
        <f t="shared" si="70"/>
        <v>183.10024252223121</v>
      </c>
      <c r="L200" s="1">
        <f t="shared" si="71"/>
        <v>2400</v>
      </c>
    </row>
    <row r="201" spans="1:12" x14ac:dyDescent="0.15">
      <c r="A201" s="1" t="s">
        <v>118</v>
      </c>
      <c r="B201" s="1" t="s">
        <v>117</v>
      </c>
      <c r="C201" s="1" t="str">
        <f t="shared" ref="C201:C205" si="73">CONCATENATE(B201," ", "@ ",A201," ",H201)</f>
        <v xml:space="preserve">Pulte Homes @ Valencia </v>
      </c>
      <c r="D201" s="1" t="s">
        <v>4</v>
      </c>
      <c r="E201" s="1" t="s">
        <v>131</v>
      </c>
      <c r="I201" s="1">
        <v>2480</v>
      </c>
      <c r="J201" s="2">
        <v>454990</v>
      </c>
      <c r="K201" s="2">
        <f t="shared" si="70"/>
        <v>183.46370967741936</v>
      </c>
      <c r="L201" s="1">
        <f t="shared" si="71"/>
        <v>2400</v>
      </c>
    </row>
    <row r="202" spans="1:12" x14ac:dyDescent="0.15">
      <c r="A202" s="1" t="s">
        <v>118</v>
      </c>
      <c r="B202" s="1" t="s">
        <v>117</v>
      </c>
      <c r="C202" s="1" t="str">
        <f t="shared" si="73"/>
        <v xml:space="preserve">Pulte Homes @ Valencia </v>
      </c>
      <c r="D202" s="1" t="s">
        <v>4</v>
      </c>
      <c r="E202" s="1" t="s">
        <v>132</v>
      </c>
      <c r="I202" s="1">
        <v>2587</v>
      </c>
      <c r="J202" s="2">
        <v>479990</v>
      </c>
      <c r="K202" s="2">
        <f t="shared" si="70"/>
        <v>185.53923463471202</v>
      </c>
      <c r="L202" s="1">
        <f t="shared" si="71"/>
        <v>2500</v>
      </c>
    </row>
    <row r="203" spans="1:12" x14ac:dyDescent="0.15">
      <c r="A203" s="1" t="s">
        <v>118</v>
      </c>
      <c r="B203" s="1" t="s">
        <v>117</v>
      </c>
      <c r="C203" s="1" t="str">
        <f t="shared" si="73"/>
        <v xml:space="preserve">Pulte Homes @ Valencia </v>
      </c>
      <c r="D203" s="1" t="s">
        <v>4</v>
      </c>
      <c r="E203" s="1" t="s">
        <v>133</v>
      </c>
      <c r="I203" s="1">
        <v>2808</v>
      </c>
      <c r="J203" s="2">
        <v>497990</v>
      </c>
      <c r="K203" s="2">
        <f t="shared" si="70"/>
        <v>177.34686609686611</v>
      </c>
      <c r="L203" s="1">
        <f t="shared" si="71"/>
        <v>2800</v>
      </c>
    </row>
    <row r="204" spans="1:12" x14ac:dyDescent="0.15">
      <c r="A204" s="1" t="s">
        <v>118</v>
      </c>
      <c r="B204" s="1" t="s">
        <v>117</v>
      </c>
      <c r="C204" s="1" t="str">
        <f t="shared" si="73"/>
        <v xml:space="preserve">Pulte Homes @ Valencia </v>
      </c>
      <c r="D204" s="1" t="s">
        <v>4</v>
      </c>
      <c r="E204" s="1" t="s">
        <v>134</v>
      </c>
      <c r="I204" s="1">
        <v>2978</v>
      </c>
      <c r="J204" s="2">
        <v>509990</v>
      </c>
      <c r="K204" s="2">
        <f t="shared" si="70"/>
        <v>171.252518468771</v>
      </c>
      <c r="L204" s="1">
        <f t="shared" si="71"/>
        <v>2900</v>
      </c>
    </row>
    <row r="205" spans="1:12" x14ac:dyDescent="0.15">
      <c r="A205" s="1" t="s">
        <v>118</v>
      </c>
      <c r="B205" s="1" t="s">
        <v>117</v>
      </c>
      <c r="C205" s="1" t="str">
        <f t="shared" si="73"/>
        <v xml:space="preserve">Pulte Homes @ Valencia </v>
      </c>
      <c r="D205" s="1" t="s">
        <v>4</v>
      </c>
      <c r="E205" s="1" t="s">
        <v>135</v>
      </c>
      <c r="I205" s="1">
        <v>3210</v>
      </c>
      <c r="J205" s="2">
        <v>538990</v>
      </c>
      <c r="K205" s="2">
        <f t="shared" si="70"/>
        <v>167.90965732087227</v>
      </c>
      <c r="L205" s="1">
        <f t="shared" si="71"/>
        <v>3200</v>
      </c>
    </row>
    <row r="206" spans="1:12" x14ac:dyDescent="0.15">
      <c r="A206" s="1" t="s">
        <v>273</v>
      </c>
      <c r="B206" s="1" t="s">
        <v>117</v>
      </c>
      <c r="C206" s="1" t="str">
        <f t="shared" ref="C206:C214" si="74">CONCATENATE(B206," ", "@ ",A206," ",H206)</f>
        <v xml:space="preserve">Pulte Homes @ Valencia - Villa </v>
      </c>
      <c r="D206" s="1" t="s">
        <v>45</v>
      </c>
      <c r="E206" s="1"/>
      <c r="F206" s="8">
        <v>19130</v>
      </c>
      <c r="G206" s="9" t="s">
        <v>136</v>
      </c>
      <c r="I206" s="1">
        <v>1762</v>
      </c>
      <c r="J206" s="2">
        <v>404590</v>
      </c>
      <c r="K206" s="2">
        <f t="shared" si="70"/>
        <v>229.61975028376844</v>
      </c>
      <c r="L206" s="1">
        <f t="shared" si="71"/>
        <v>1700</v>
      </c>
    </row>
    <row r="207" spans="1:12" x14ac:dyDescent="0.15">
      <c r="A207" s="1" t="s">
        <v>273</v>
      </c>
      <c r="B207" s="1" t="s">
        <v>117</v>
      </c>
      <c r="C207" s="1" t="str">
        <f t="shared" si="74"/>
        <v xml:space="preserve">Pulte Homes @ Valencia - Villa </v>
      </c>
      <c r="D207" s="1" t="s">
        <v>45</v>
      </c>
      <c r="E207" s="1"/>
      <c r="F207" s="8">
        <v>19111</v>
      </c>
      <c r="G207" s="9" t="s">
        <v>136</v>
      </c>
      <c r="I207" s="1">
        <v>1762</v>
      </c>
      <c r="J207" s="2">
        <v>384920</v>
      </c>
      <c r="K207" s="2">
        <f t="shared" si="70"/>
        <v>218.45629965947788</v>
      </c>
      <c r="L207" s="1">
        <f t="shared" si="71"/>
        <v>1700</v>
      </c>
    </row>
    <row r="208" spans="1:12" x14ac:dyDescent="0.15">
      <c r="A208" s="1" t="s">
        <v>273</v>
      </c>
      <c r="B208" s="1" t="s">
        <v>117</v>
      </c>
      <c r="C208" s="1" t="str">
        <f t="shared" si="74"/>
        <v xml:space="preserve">Pulte Homes @ Valencia - Villa </v>
      </c>
      <c r="D208" s="1" t="s">
        <v>45</v>
      </c>
      <c r="E208" s="1"/>
      <c r="F208" s="8">
        <v>19126</v>
      </c>
      <c r="G208" s="9" t="s">
        <v>136</v>
      </c>
      <c r="I208" s="1">
        <v>2029</v>
      </c>
      <c r="J208" s="2">
        <v>430940</v>
      </c>
      <c r="K208" s="2">
        <f t="shared" si="70"/>
        <v>212.39034006899951</v>
      </c>
      <c r="L208" s="1">
        <f t="shared" si="71"/>
        <v>2000</v>
      </c>
    </row>
    <row r="209" spans="1:12" x14ac:dyDescent="0.15">
      <c r="A209" s="1" t="s">
        <v>273</v>
      </c>
      <c r="B209" s="1" t="s">
        <v>117</v>
      </c>
      <c r="C209" s="1" t="str">
        <f t="shared" si="74"/>
        <v xml:space="preserve">Pulte Homes @ Valencia - Villa </v>
      </c>
      <c r="D209" s="1" t="s">
        <v>45</v>
      </c>
      <c r="E209" s="1"/>
      <c r="F209" s="8">
        <v>6014</v>
      </c>
      <c r="G209" s="9" t="s">
        <v>269</v>
      </c>
      <c r="I209" s="1">
        <v>1846</v>
      </c>
      <c r="J209" s="2">
        <v>394750</v>
      </c>
      <c r="K209" s="2">
        <f t="shared" si="70"/>
        <v>213.84073672806068</v>
      </c>
      <c r="L209" s="1">
        <f t="shared" si="71"/>
        <v>1800</v>
      </c>
    </row>
    <row r="210" spans="1:12" x14ac:dyDescent="0.15">
      <c r="A210" s="1" t="s">
        <v>273</v>
      </c>
      <c r="B210" s="1" t="s">
        <v>117</v>
      </c>
      <c r="C210" s="1" t="str">
        <f t="shared" si="74"/>
        <v xml:space="preserve">Pulte Homes @ Valencia - Villa </v>
      </c>
      <c r="D210" s="1" t="s">
        <v>45</v>
      </c>
      <c r="E210" s="1"/>
      <c r="F210" s="8">
        <v>6118</v>
      </c>
      <c r="G210" s="9" t="s">
        <v>167</v>
      </c>
      <c r="I210" s="1">
        <v>2029</v>
      </c>
      <c r="J210" s="2">
        <v>424990</v>
      </c>
      <c r="K210" s="2">
        <f t="shared" si="70"/>
        <v>209.45786101527847</v>
      </c>
      <c r="L210" s="1">
        <f t="shared" si="71"/>
        <v>2000</v>
      </c>
    </row>
    <row r="211" spans="1:12" x14ac:dyDescent="0.15">
      <c r="A211" s="1" t="s">
        <v>273</v>
      </c>
      <c r="B211" s="1" t="s">
        <v>117</v>
      </c>
      <c r="C211" s="1" t="str">
        <f t="shared" si="74"/>
        <v xml:space="preserve">Pulte Homes @ Valencia - Villa </v>
      </c>
      <c r="D211" s="1" t="s">
        <v>45</v>
      </c>
      <c r="E211" s="1"/>
      <c r="F211" s="8">
        <v>19115</v>
      </c>
      <c r="G211" s="9" t="s">
        <v>136</v>
      </c>
      <c r="I211" s="1">
        <v>2501</v>
      </c>
      <c r="J211" s="2">
        <v>449910</v>
      </c>
      <c r="K211" s="2">
        <f t="shared" si="70"/>
        <v>179.89204318272692</v>
      </c>
      <c r="L211" s="1">
        <f t="shared" si="71"/>
        <v>2500</v>
      </c>
    </row>
    <row r="212" spans="1:12" x14ac:dyDescent="0.15">
      <c r="A212" s="1" t="s">
        <v>273</v>
      </c>
      <c r="B212" s="1" t="s">
        <v>117</v>
      </c>
      <c r="C212" s="1" t="str">
        <f t="shared" si="74"/>
        <v xml:space="preserve">Pulte Homes @ Valencia - Villa </v>
      </c>
      <c r="D212" s="1" t="s">
        <v>45</v>
      </c>
      <c r="E212" s="1"/>
      <c r="F212" s="8">
        <v>19122</v>
      </c>
      <c r="G212" s="9" t="s">
        <v>136</v>
      </c>
      <c r="I212" s="1">
        <v>2386</v>
      </c>
      <c r="J212" s="2">
        <v>486495</v>
      </c>
      <c r="K212" s="2">
        <f t="shared" si="70"/>
        <v>203.89564124057</v>
      </c>
      <c r="L212" s="1">
        <f t="shared" si="71"/>
        <v>2300</v>
      </c>
    </row>
    <row r="213" spans="1:12" x14ac:dyDescent="0.15">
      <c r="A213" s="1" t="s">
        <v>273</v>
      </c>
      <c r="B213" s="1" t="s">
        <v>117</v>
      </c>
      <c r="C213" s="1" t="str">
        <f t="shared" si="74"/>
        <v xml:space="preserve">Pulte Homes @ Valencia - Villa </v>
      </c>
      <c r="D213" s="1" t="s">
        <v>45</v>
      </c>
      <c r="E213" s="1"/>
      <c r="F213" s="8">
        <v>6015</v>
      </c>
      <c r="G213" s="9" t="s">
        <v>269</v>
      </c>
      <c r="I213" s="1">
        <v>2501</v>
      </c>
      <c r="J213" s="2">
        <v>469880</v>
      </c>
      <c r="K213" s="2">
        <f t="shared" si="70"/>
        <v>187.87684926029587</v>
      </c>
      <c r="L213" s="1">
        <f t="shared" si="71"/>
        <v>2500</v>
      </c>
    </row>
    <row r="214" spans="1:12" x14ac:dyDescent="0.15">
      <c r="A214" s="1" t="s">
        <v>272</v>
      </c>
      <c r="B214" s="1" t="s">
        <v>117</v>
      </c>
      <c r="C214" s="1" t="str">
        <f t="shared" si="74"/>
        <v xml:space="preserve">Pulte Homes @ Valencia - Enclave </v>
      </c>
      <c r="D214" s="1" t="s">
        <v>45</v>
      </c>
      <c r="E214" s="1"/>
      <c r="F214" s="8">
        <v>6115</v>
      </c>
      <c r="G214" s="9" t="s">
        <v>270</v>
      </c>
      <c r="I214" s="1">
        <v>2101</v>
      </c>
      <c r="J214" s="2">
        <v>424900</v>
      </c>
      <c r="K214" s="2">
        <f t="shared" si="70"/>
        <v>202.23702998572108</v>
      </c>
      <c r="L214" s="1">
        <f t="shared" si="71"/>
        <v>2100</v>
      </c>
    </row>
    <row r="215" spans="1:12" x14ac:dyDescent="0.15">
      <c r="A215" s="1" t="s">
        <v>272</v>
      </c>
      <c r="B215" s="1" t="s">
        <v>117</v>
      </c>
      <c r="C215" s="1" t="str">
        <f t="shared" ref="C215:C223" si="75">CONCATENATE(B215," ", "@ ",A215," ",H215)</f>
        <v xml:space="preserve">Pulte Homes @ Valencia - Enclave </v>
      </c>
      <c r="D215" s="1" t="s">
        <v>45</v>
      </c>
      <c r="E215" s="1"/>
      <c r="F215" s="8">
        <v>6119</v>
      </c>
      <c r="G215" s="9" t="s">
        <v>270</v>
      </c>
      <c r="I215" s="1">
        <v>2244</v>
      </c>
      <c r="J215" s="2">
        <v>502420</v>
      </c>
      <c r="K215" s="2">
        <f t="shared" si="70"/>
        <v>223.89483065953655</v>
      </c>
      <c r="L215" s="1">
        <f t="shared" si="71"/>
        <v>2200</v>
      </c>
    </row>
    <row r="216" spans="1:12" x14ac:dyDescent="0.15">
      <c r="A216" s="1" t="s">
        <v>272</v>
      </c>
      <c r="B216" s="1" t="s">
        <v>117</v>
      </c>
      <c r="C216" s="1" t="str">
        <f t="shared" si="75"/>
        <v xml:space="preserve">Pulte Homes @ Valencia - Enclave </v>
      </c>
      <c r="D216" s="1" t="s">
        <v>45</v>
      </c>
      <c r="E216" s="1"/>
      <c r="F216" s="8">
        <v>6123</v>
      </c>
      <c r="G216" s="9" t="s">
        <v>270</v>
      </c>
      <c r="I216" s="1">
        <v>2474</v>
      </c>
      <c r="J216" s="2">
        <v>515280</v>
      </c>
      <c r="K216" s="2">
        <f t="shared" si="70"/>
        <v>208.27809215844786</v>
      </c>
      <c r="L216" s="1">
        <f t="shared" si="71"/>
        <v>2400</v>
      </c>
    </row>
    <row r="217" spans="1:12" x14ac:dyDescent="0.15">
      <c r="A217" s="1" t="s">
        <v>272</v>
      </c>
      <c r="B217" s="1" t="s">
        <v>117</v>
      </c>
      <c r="C217" s="1" t="str">
        <f t="shared" si="75"/>
        <v xml:space="preserve">Pulte Homes @ Valencia - Enclave </v>
      </c>
      <c r="D217" s="1" t="s">
        <v>45</v>
      </c>
      <c r="E217" s="1"/>
      <c r="F217" s="8">
        <v>6122</v>
      </c>
      <c r="G217" s="9" t="s">
        <v>270</v>
      </c>
      <c r="I217" s="1">
        <v>2587</v>
      </c>
      <c r="J217" s="2">
        <v>520740</v>
      </c>
      <c r="K217" s="2">
        <f t="shared" si="70"/>
        <v>201.29107073830693</v>
      </c>
      <c r="L217" s="1">
        <f t="shared" si="71"/>
        <v>2500</v>
      </c>
    </row>
    <row r="218" spans="1:12" x14ac:dyDescent="0.15">
      <c r="A218" s="1" t="s">
        <v>272</v>
      </c>
      <c r="B218" s="1" t="s">
        <v>117</v>
      </c>
      <c r="C218" s="1" t="str">
        <f t="shared" si="75"/>
        <v xml:space="preserve">Pulte Homes @ Valencia - Enclave </v>
      </c>
      <c r="D218" s="1" t="s">
        <v>45</v>
      </c>
      <c r="E218" s="1"/>
      <c r="F218" s="8">
        <v>6102</v>
      </c>
      <c r="G218" s="9" t="s">
        <v>270</v>
      </c>
      <c r="I218" s="1">
        <v>2244</v>
      </c>
      <c r="J218" s="2">
        <v>449930</v>
      </c>
      <c r="K218" s="2">
        <f t="shared" si="70"/>
        <v>200.50356506238859</v>
      </c>
      <c r="L218" s="1">
        <f t="shared" si="71"/>
        <v>2200</v>
      </c>
    </row>
    <row r="219" spans="1:12" x14ac:dyDescent="0.15">
      <c r="A219" s="1" t="s">
        <v>272</v>
      </c>
      <c r="B219" s="1" t="s">
        <v>117</v>
      </c>
      <c r="C219" s="1" t="str">
        <f t="shared" si="75"/>
        <v xml:space="preserve">Pulte Homes @ Valencia - Enclave </v>
      </c>
      <c r="D219" s="1" t="s">
        <v>45</v>
      </c>
      <c r="E219" s="1"/>
      <c r="F219" s="8">
        <v>6110</v>
      </c>
      <c r="G219" s="9" t="s">
        <v>270</v>
      </c>
      <c r="I219" s="1">
        <v>2474</v>
      </c>
      <c r="J219" s="2">
        <v>474830</v>
      </c>
      <c r="K219" s="2">
        <f t="shared" si="70"/>
        <v>191.92805173807599</v>
      </c>
      <c r="L219" s="1">
        <f t="shared" si="71"/>
        <v>2400</v>
      </c>
    </row>
    <row r="220" spans="1:12" x14ac:dyDescent="0.15">
      <c r="A220" s="1" t="s">
        <v>272</v>
      </c>
      <c r="B220" s="1" t="s">
        <v>117</v>
      </c>
      <c r="C220" s="1" t="str">
        <f t="shared" si="75"/>
        <v xml:space="preserve">Pulte Homes @ Valencia - Enclave </v>
      </c>
      <c r="D220" s="1" t="s">
        <v>45</v>
      </c>
      <c r="E220" s="1"/>
      <c r="F220" s="8">
        <v>6111</v>
      </c>
      <c r="G220" s="9" t="s">
        <v>270</v>
      </c>
      <c r="I220" s="1">
        <v>2978</v>
      </c>
      <c r="J220" s="2">
        <v>499800</v>
      </c>
      <c r="K220" s="2">
        <f t="shared" si="70"/>
        <v>167.83075889858966</v>
      </c>
      <c r="L220" s="1">
        <f t="shared" si="71"/>
        <v>2900</v>
      </c>
    </row>
    <row r="221" spans="1:12" x14ac:dyDescent="0.15">
      <c r="A221" s="1" t="s">
        <v>272</v>
      </c>
      <c r="B221" s="1" t="s">
        <v>117</v>
      </c>
      <c r="C221" s="1" t="str">
        <f t="shared" si="75"/>
        <v xml:space="preserve">Pulte Homes @ Valencia - Enclave </v>
      </c>
      <c r="D221" s="1" t="s">
        <v>45</v>
      </c>
      <c r="E221" s="1"/>
      <c r="F221" s="8">
        <v>6106</v>
      </c>
      <c r="G221" s="9" t="s">
        <v>270</v>
      </c>
      <c r="I221" s="1">
        <v>2808</v>
      </c>
      <c r="J221" s="2">
        <v>499800</v>
      </c>
      <c r="K221" s="2">
        <f t="shared" si="70"/>
        <v>177.991452991453</v>
      </c>
      <c r="L221" s="1">
        <f t="shared" si="71"/>
        <v>2800</v>
      </c>
    </row>
    <row r="222" spans="1:12" x14ac:dyDescent="0.15">
      <c r="A222" s="1" t="s">
        <v>272</v>
      </c>
      <c r="B222" s="1" t="s">
        <v>117</v>
      </c>
      <c r="C222" s="1" t="str">
        <f t="shared" si="75"/>
        <v xml:space="preserve">Pulte Homes @ Valencia - Enclave </v>
      </c>
      <c r="D222" s="1" t="s">
        <v>45</v>
      </c>
      <c r="E222" s="1"/>
      <c r="F222" s="8">
        <v>6118</v>
      </c>
      <c r="G222" s="9" t="s">
        <v>270</v>
      </c>
      <c r="I222" s="1">
        <v>3210</v>
      </c>
      <c r="J222" s="2">
        <v>549800</v>
      </c>
      <c r="K222" s="2">
        <f t="shared" si="70"/>
        <v>171.27725856697819</v>
      </c>
      <c r="L222" s="1">
        <f t="shared" si="71"/>
        <v>3200</v>
      </c>
    </row>
    <row r="223" spans="1:12" x14ac:dyDescent="0.15">
      <c r="A223" s="1" t="s">
        <v>272</v>
      </c>
      <c r="B223" s="1" t="s">
        <v>117</v>
      </c>
      <c r="C223" s="1" t="str">
        <f t="shared" si="75"/>
        <v xml:space="preserve">Pulte Homes @ Valencia - Enclave </v>
      </c>
      <c r="D223" s="1" t="s">
        <v>45</v>
      </c>
      <c r="E223" s="1"/>
      <c r="F223" s="8">
        <v>19003</v>
      </c>
      <c r="G223" s="9" t="s">
        <v>271</v>
      </c>
      <c r="I223" s="1">
        <v>3210</v>
      </c>
      <c r="J223" s="2">
        <v>549950</v>
      </c>
      <c r="K223" s="2">
        <f t="shared" si="70"/>
        <v>171.3239875389408</v>
      </c>
      <c r="L223" s="1">
        <f t="shared" si="71"/>
        <v>3200</v>
      </c>
    </row>
    <row r="224" spans="1:12" x14ac:dyDescent="0.15">
      <c r="A224" s="1"/>
      <c r="B224" s="1"/>
      <c r="C224" s="1"/>
      <c r="D224" s="1"/>
      <c r="E224" s="1"/>
    </row>
    <row r="225" spans="1:12" x14ac:dyDescent="0.15">
      <c r="A225" s="1" t="s">
        <v>118</v>
      </c>
      <c r="B225" s="1" t="s">
        <v>55</v>
      </c>
      <c r="C225" s="1" t="str">
        <f t="shared" ref="C225" si="76">CONCATENATE(B225," ", "@ ",A225," ",H225)</f>
        <v>Perry Homes @ Valencia 45'</v>
      </c>
      <c r="D225" s="1" t="s">
        <v>4</v>
      </c>
      <c r="E225" s="1" t="s">
        <v>138</v>
      </c>
      <c r="H225" s="1" t="s">
        <v>137</v>
      </c>
      <c r="I225" s="1">
        <v>1910</v>
      </c>
      <c r="J225" s="2">
        <v>430900</v>
      </c>
      <c r="K225" s="2">
        <f t="shared" ref="K225:K251" si="77">J225/I225</f>
        <v>225.60209424083769</v>
      </c>
      <c r="L225" s="1">
        <f t="shared" ref="L225:L251" si="78">FLOOR(I225,100)</f>
        <v>1900</v>
      </c>
    </row>
    <row r="226" spans="1:12" x14ac:dyDescent="0.15">
      <c r="A226" s="1" t="s">
        <v>118</v>
      </c>
      <c r="B226" s="1" t="s">
        <v>55</v>
      </c>
      <c r="C226" s="1" t="str">
        <f t="shared" ref="C226:C241" si="79">CONCATENATE(B226," ", "@ ",A226," ",H226)</f>
        <v>Perry Homes @ Valencia 45'</v>
      </c>
      <c r="D226" s="1" t="s">
        <v>4</v>
      </c>
      <c r="E226" s="1" t="s">
        <v>139</v>
      </c>
      <c r="H226" s="1" t="s">
        <v>137</v>
      </c>
      <c r="I226" s="1">
        <v>1942</v>
      </c>
      <c r="J226" s="2">
        <v>427900</v>
      </c>
      <c r="K226" s="2">
        <f t="shared" si="77"/>
        <v>220.33985581874356</v>
      </c>
      <c r="L226" s="1">
        <f t="shared" si="78"/>
        <v>1900</v>
      </c>
    </row>
    <row r="227" spans="1:12" x14ac:dyDescent="0.15">
      <c r="A227" s="1" t="s">
        <v>118</v>
      </c>
      <c r="B227" s="1" t="s">
        <v>55</v>
      </c>
      <c r="C227" s="1" t="str">
        <f t="shared" si="79"/>
        <v>Perry Homes @ Valencia 45'</v>
      </c>
      <c r="D227" s="1" t="s">
        <v>4</v>
      </c>
      <c r="E227" s="1" t="s">
        <v>140</v>
      </c>
      <c r="H227" s="1" t="s">
        <v>137</v>
      </c>
      <c r="I227" s="1">
        <v>1950</v>
      </c>
      <c r="J227" s="2">
        <v>430900</v>
      </c>
      <c r="K227" s="2">
        <f t="shared" si="77"/>
        <v>220.97435897435898</v>
      </c>
      <c r="L227" s="1">
        <f t="shared" si="78"/>
        <v>1900</v>
      </c>
    </row>
    <row r="228" spans="1:12" x14ac:dyDescent="0.15">
      <c r="A228" s="1" t="s">
        <v>118</v>
      </c>
      <c r="B228" s="1" t="s">
        <v>55</v>
      </c>
      <c r="C228" s="1" t="str">
        <f t="shared" si="79"/>
        <v>Perry Homes @ Valencia 45'</v>
      </c>
      <c r="D228" s="1" t="s">
        <v>4</v>
      </c>
      <c r="E228" s="1" t="s">
        <v>141</v>
      </c>
      <c r="H228" s="1" t="s">
        <v>137</v>
      </c>
      <c r="I228" s="1">
        <v>1984</v>
      </c>
      <c r="J228" s="2">
        <v>436900</v>
      </c>
      <c r="K228" s="2">
        <f t="shared" si="77"/>
        <v>220.2116935483871</v>
      </c>
      <c r="L228" s="1">
        <f t="shared" si="78"/>
        <v>1900</v>
      </c>
    </row>
    <row r="229" spans="1:12" x14ac:dyDescent="0.15">
      <c r="A229" s="1" t="s">
        <v>118</v>
      </c>
      <c r="B229" s="1" t="s">
        <v>55</v>
      </c>
      <c r="C229" s="1" t="str">
        <f t="shared" si="79"/>
        <v>Perry Homes @ Valencia 45'</v>
      </c>
      <c r="D229" s="1" t="s">
        <v>4</v>
      </c>
      <c r="E229" s="1" t="s">
        <v>142</v>
      </c>
      <c r="H229" s="1" t="s">
        <v>137</v>
      </c>
      <c r="I229" s="1">
        <v>2026</v>
      </c>
      <c r="J229" s="2">
        <v>445900</v>
      </c>
      <c r="K229" s="2">
        <f t="shared" si="77"/>
        <v>220.0888450148075</v>
      </c>
      <c r="L229" s="1">
        <f t="shared" si="78"/>
        <v>2000</v>
      </c>
    </row>
    <row r="230" spans="1:12" x14ac:dyDescent="0.15">
      <c r="A230" s="1" t="s">
        <v>118</v>
      </c>
      <c r="B230" s="1" t="s">
        <v>55</v>
      </c>
      <c r="C230" s="1" t="str">
        <f t="shared" si="79"/>
        <v>Perry Homes @ Valencia 45'</v>
      </c>
      <c r="D230" s="1" t="s">
        <v>4</v>
      </c>
      <c r="E230" s="1" t="s">
        <v>143</v>
      </c>
      <c r="H230" s="1" t="s">
        <v>137</v>
      </c>
      <c r="I230" s="1">
        <v>2049</v>
      </c>
      <c r="J230" s="2">
        <v>456900</v>
      </c>
      <c r="K230" s="2">
        <f t="shared" si="77"/>
        <v>222.98682284040996</v>
      </c>
      <c r="L230" s="1">
        <f t="shared" si="78"/>
        <v>2000</v>
      </c>
    </row>
    <row r="231" spans="1:12" x14ac:dyDescent="0.15">
      <c r="A231" s="1" t="s">
        <v>118</v>
      </c>
      <c r="B231" s="1" t="s">
        <v>55</v>
      </c>
      <c r="C231" s="1" t="str">
        <f t="shared" si="79"/>
        <v>Perry Homes @ Valencia 45'</v>
      </c>
      <c r="D231" s="1" t="s">
        <v>4</v>
      </c>
      <c r="E231" s="1" t="s">
        <v>144</v>
      </c>
      <c r="H231" s="1" t="s">
        <v>137</v>
      </c>
      <c r="I231" s="1">
        <v>2169</v>
      </c>
      <c r="J231" s="2">
        <v>454900</v>
      </c>
      <c r="K231" s="2">
        <f t="shared" si="77"/>
        <v>209.72798524665745</v>
      </c>
      <c r="L231" s="1">
        <f t="shared" si="78"/>
        <v>2100</v>
      </c>
    </row>
    <row r="232" spans="1:12" x14ac:dyDescent="0.15">
      <c r="A232" s="1" t="s">
        <v>118</v>
      </c>
      <c r="B232" s="1" t="s">
        <v>55</v>
      </c>
      <c r="C232" s="1" t="str">
        <f t="shared" si="79"/>
        <v>Perry Homes @ Valencia 45'</v>
      </c>
      <c r="D232" s="1" t="s">
        <v>4</v>
      </c>
      <c r="E232" s="1" t="s">
        <v>145</v>
      </c>
      <c r="H232" s="1" t="s">
        <v>137</v>
      </c>
      <c r="I232" s="1">
        <v>2180</v>
      </c>
      <c r="J232" s="2">
        <v>449900</v>
      </c>
      <c r="K232" s="2">
        <f t="shared" si="77"/>
        <v>206.37614678899084</v>
      </c>
      <c r="L232" s="1">
        <f t="shared" si="78"/>
        <v>2100</v>
      </c>
    </row>
    <row r="233" spans="1:12" x14ac:dyDescent="0.15">
      <c r="A233" s="1" t="s">
        <v>118</v>
      </c>
      <c r="B233" s="1" t="s">
        <v>55</v>
      </c>
      <c r="C233" s="1" t="str">
        <f t="shared" si="79"/>
        <v>Perry Homes @ Valencia 45'</v>
      </c>
      <c r="D233" s="1" t="s">
        <v>4</v>
      </c>
      <c r="E233" s="1" t="s">
        <v>146</v>
      </c>
      <c r="H233" s="1" t="s">
        <v>137</v>
      </c>
      <c r="I233" s="1">
        <v>2188</v>
      </c>
      <c r="J233" s="2">
        <v>465900</v>
      </c>
      <c r="K233" s="2">
        <f t="shared" si="77"/>
        <v>212.93418647166362</v>
      </c>
      <c r="L233" s="1">
        <f t="shared" si="78"/>
        <v>2100</v>
      </c>
    </row>
    <row r="234" spans="1:12" x14ac:dyDescent="0.15">
      <c r="A234" s="1" t="s">
        <v>118</v>
      </c>
      <c r="B234" s="1" t="s">
        <v>55</v>
      </c>
      <c r="C234" s="1" t="str">
        <f t="shared" si="79"/>
        <v>Perry Homes @ Valencia 45'</v>
      </c>
      <c r="D234" s="1" t="s">
        <v>4</v>
      </c>
      <c r="E234" s="1" t="s">
        <v>147</v>
      </c>
      <c r="H234" s="1" t="s">
        <v>137</v>
      </c>
      <c r="I234" s="1">
        <v>2426</v>
      </c>
      <c r="J234" s="2">
        <v>475900</v>
      </c>
      <c r="K234" s="2">
        <f t="shared" si="77"/>
        <v>196.16652926628194</v>
      </c>
      <c r="L234" s="1">
        <f t="shared" si="78"/>
        <v>2400</v>
      </c>
    </row>
    <row r="235" spans="1:12" x14ac:dyDescent="0.15">
      <c r="A235" s="1" t="s">
        <v>118</v>
      </c>
      <c r="B235" s="1" t="s">
        <v>55</v>
      </c>
      <c r="C235" s="1" t="str">
        <f t="shared" si="79"/>
        <v>Perry Homes @ Valencia 45'</v>
      </c>
      <c r="D235" s="1" t="s">
        <v>4</v>
      </c>
      <c r="E235" s="1" t="s">
        <v>148</v>
      </c>
      <c r="H235" s="1" t="s">
        <v>137</v>
      </c>
      <c r="I235" s="1">
        <v>2442</v>
      </c>
      <c r="J235" s="2">
        <v>474900</v>
      </c>
      <c r="K235" s="2">
        <f t="shared" si="77"/>
        <v>194.47174447174447</v>
      </c>
      <c r="L235" s="1">
        <f t="shared" si="78"/>
        <v>2400</v>
      </c>
    </row>
    <row r="236" spans="1:12" x14ac:dyDescent="0.15">
      <c r="A236" s="1" t="s">
        <v>118</v>
      </c>
      <c r="B236" s="1" t="s">
        <v>55</v>
      </c>
      <c r="C236" s="1" t="str">
        <f t="shared" si="79"/>
        <v>Perry Homes @ Valencia 45'</v>
      </c>
      <c r="D236" s="1" t="s">
        <v>4</v>
      </c>
      <c r="E236" s="1" t="s">
        <v>149</v>
      </c>
      <c r="H236" s="1" t="s">
        <v>137</v>
      </c>
      <c r="I236" s="1">
        <v>2444</v>
      </c>
      <c r="J236" s="2">
        <v>468900</v>
      </c>
      <c r="K236" s="2">
        <f t="shared" si="77"/>
        <v>191.85761047463174</v>
      </c>
      <c r="L236" s="1">
        <f t="shared" si="78"/>
        <v>2400</v>
      </c>
    </row>
    <row r="237" spans="1:12" x14ac:dyDescent="0.15">
      <c r="A237" s="1" t="s">
        <v>118</v>
      </c>
      <c r="B237" s="1" t="s">
        <v>55</v>
      </c>
      <c r="C237" s="1" t="str">
        <f t="shared" si="79"/>
        <v>Perry Homes @ Valencia 45'</v>
      </c>
      <c r="D237" s="1" t="s">
        <v>4</v>
      </c>
      <c r="E237" s="1" t="s">
        <v>150</v>
      </c>
      <c r="H237" s="1" t="s">
        <v>137</v>
      </c>
      <c r="I237" s="1">
        <v>2527</v>
      </c>
      <c r="J237" s="2">
        <v>480900</v>
      </c>
      <c r="K237" s="2">
        <f t="shared" si="77"/>
        <v>190.30470914127423</v>
      </c>
      <c r="L237" s="1">
        <f t="shared" si="78"/>
        <v>2500</v>
      </c>
    </row>
    <row r="238" spans="1:12" x14ac:dyDescent="0.15">
      <c r="A238" s="1" t="s">
        <v>118</v>
      </c>
      <c r="B238" s="1" t="s">
        <v>55</v>
      </c>
      <c r="C238" s="1" t="str">
        <f t="shared" si="79"/>
        <v>Perry Homes @ Valencia 45'</v>
      </c>
      <c r="D238" s="1" t="s">
        <v>4</v>
      </c>
      <c r="E238" s="1" t="s">
        <v>151</v>
      </c>
      <c r="H238" s="1" t="s">
        <v>137</v>
      </c>
      <c r="I238" s="1">
        <v>2593</v>
      </c>
      <c r="J238" s="2">
        <v>523900</v>
      </c>
      <c r="K238" s="2">
        <f t="shared" si="77"/>
        <v>202.04396451986116</v>
      </c>
      <c r="L238" s="1">
        <f t="shared" si="78"/>
        <v>2500</v>
      </c>
    </row>
    <row r="239" spans="1:12" x14ac:dyDescent="0.15">
      <c r="A239" s="1" t="s">
        <v>118</v>
      </c>
      <c r="B239" s="1" t="s">
        <v>55</v>
      </c>
      <c r="C239" s="1" t="str">
        <f t="shared" si="79"/>
        <v>Perry Homes @ Valencia 45'</v>
      </c>
      <c r="D239" s="1" t="s">
        <v>4</v>
      </c>
      <c r="E239" s="1" t="s">
        <v>152</v>
      </c>
      <c r="H239" s="1" t="s">
        <v>137</v>
      </c>
      <c r="I239" s="1">
        <v>2594</v>
      </c>
      <c r="J239" s="2">
        <v>501900</v>
      </c>
      <c r="K239" s="2">
        <f t="shared" si="77"/>
        <v>193.48496530454895</v>
      </c>
      <c r="L239" s="1">
        <f t="shared" si="78"/>
        <v>2500</v>
      </c>
    </row>
    <row r="240" spans="1:12" x14ac:dyDescent="0.15">
      <c r="A240" s="1" t="s">
        <v>118</v>
      </c>
      <c r="B240" s="1" t="s">
        <v>55</v>
      </c>
      <c r="C240" s="1" t="str">
        <f t="shared" si="79"/>
        <v>Perry Homes @ Valencia 45'</v>
      </c>
      <c r="D240" s="1" t="s">
        <v>4</v>
      </c>
      <c r="E240" s="1" t="s">
        <v>153</v>
      </c>
      <c r="H240" s="1" t="s">
        <v>137</v>
      </c>
      <c r="I240" s="1">
        <v>2662</v>
      </c>
      <c r="J240" s="2">
        <v>485900</v>
      </c>
      <c r="K240" s="2">
        <f t="shared" si="77"/>
        <v>182.53193087903833</v>
      </c>
      <c r="L240" s="1">
        <f t="shared" si="78"/>
        <v>2600</v>
      </c>
    </row>
    <row r="241" spans="1:13" x14ac:dyDescent="0.15">
      <c r="A241" s="1" t="s">
        <v>118</v>
      </c>
      <c r="B241" s="1" t="s">
        <v>55</v>
      </c>
      <c r="C241" s="1" t="str">
        <f t="shared" si="79"/>
        <v>Perry Homes @ Valencia 45'</v>
      </c>
      <c r="D241" s="1" t="s">
        <v>4</v>
      </c>
      <c r="E241" s="1" t="s">
        <v>154</v>
      </c>
      <c r="H241" s="1" t="s">
        <v>137</v>
      </c>
      <c r="I241" s="1">
        <v>2754</v>
      </c>
      <c r="J241" s="2">
        <v>507900</v>
      </c>
      <c r="K241" s="2">
        <f t="shared" si="77"/>
        <v>184.42265795206973</v>
      </c>
      <c r="L241" s="1">
        <f t="shared" si="78"/>
        <v>2700</v>
      </c>
    </row>
    <row r="242" spans="1:13" x14ac:dyDescent="0.15">
      <c r="A242" s="1" t="s">
        <v>118</v>
      </c>
      <c r="B242" s="1" t="s">
        <v>55</v>
      </c>
      <c r="C242" s="1" t="str">
        <f t="shared" ref="C242" si="80">CONCATENATE(B242," ", "@ ",A242," ",H242)</f>
        <v>Perry Homes @ Valencia 45'</v>
      </c>
      <c r="D242" s="1" t="s">
        <v>45</v>
      </c>
      <c r="E242" s="1"/>
      <c r="F242" s="8">
        <v>19123</v>
      </c>
      <c r="G242" s="9" t="s">
        <v>155</v>
      </c>
      <c r="H242" s="1" t="s">
        <v>137</v>
      </c>
      <c r="I242" s="1">
        <v>2079</v>
      </c>
      <c r="J242" s="2">
        <v>409900</v>
      </c>
      <c r="K242" s="2">
        <f t="shared" si="77"/>
        <v>197.16209716209715</v>
      </c>
      <c r="L242" s="1">
        <f t="shared" si="78"/>
        <v>2000</v>
      </c>
    </row>
    <row r="243" spans="1:13" x14ac:dyDescent="0.15">
      <c r="A243" s="1" t="s">
        <v>118</v>
      </c>
      <c r="B243" s="1" t="s">
        <v>55</v>
      </c>
      <c r="C243" s="1" t="str">
        <f t="shared" ref="C243:C251" si="81">CONCATENATE(B243," ", "@ ",A243," ",H243)</f>
        <v>Perry Homes @ Valencia 45'</v>
      </c>
      <c r="D243" s="1" t="s">
        <v>45</v>
      </c>
      <c r="E243" s="1"/>
      <c r="F243" s="8">
        <v>19110</v>
      </c>
      <c r="G243" s="9" t="s">
        <v>155</v>
      </c>
      <c r="H243" s="1" t="s">
        <v>137</v>
      </c>
      <c r="I243" s="1">
        <v>2662</v>
      </c>
      <c r="J243" s="2">
        <v>449900</v>
      </c>
      <c r="K243" s="2">
        <f t="shared" si="77"/>
        <v>169.0082644628099</v>
      </c>
      <c r="L243" s="1">
        <f t="shared" si="78"/>
        <v>2600</v>
      </c>
    </row>
    <row r="244" spans="1:13" x14ac:dyDescent="0.15">
      <c r="A244" s="1" t="s">
        <v>118</v>
      </c>
      <c r="B244" s="1" t="s">
        <v>55</v>
      </c>
      <c r="C244" s="1" t="str">
        <f t="shared" si="81"/>
        <v>Perry Homes @ Valencia 45'</v>
      </c>
      <c r="D244" s="1" t="s">
        <v>45</v>
      </c>
      <c r="E244" s="1"/>
      <c r="F244" s="8">
        <v>19118</v>
      </c>
      <c r="G244" s="9" t="s">
        <v>155</v>
      </c>
      <c r="H244" s="1" t="s">
        <v>137</v>
      </c>
      <c r="I244" s="1">
        <v>2594</v>
      </c>
      <c r="J244" s="2">
        <v>519900</v>
      </c>
      <c r="K244" s="2">
        <f t="shared" si="77"/>
        <v>200.42405551272168</v>
      </c>
      <c r="L244" s="1">
        <f t="shared" si="78"/>
        <v>2500</v>
      </c>
    </row>
    <row r="245" spans="1:13" x14ac:dyDescent="0.15">
      <c r="A245" s="1" t="s">
        <v>118</v>
      </c>
      <c r="B245" s="1" t="s">
        <v>55</v>
      </c>
      <c r="C245" s="1" t="str">
        <f t="shared" si="81"/>
        <v>Perry Homes @ Valencia 45'</v>
      </c>
      <c r="D245" s="1" t="s">
        <v>45</v>
      </c>
      <c r="E245" s="1"/>
      <c r="F245" s="8">
        <v>19107</v>
      </c>
      <c r="G245" s="9" t="s">
        <v>155</v>
      </c>
      <c r="H245" s="1" t="s">
        <v>137</v>
      </c>
      <c r="I245" s="1">
        <v>1984</v>
      </c>
      <c r="J245" s="2">
        <v>459900</v>
      </c>
      <c r="K245" s="2">
        <f t="shared" si="77"/>
        <v>231.80443548387098</v>
      </c>
      <c r="L245" s="1">
        <f t="shared" si="78"/>
        <v>1900</v>
      </c>
    </row>
    <row r="246" spans="1:13" x14ac:dyDescent="0.15">
      <c r="A246" s="1" t="s">
        <v>118</v>
      </c>
      <c r="B246" s="1" t="s">
        <v>55</v>
      </c>
      <c r="C246" s="1" t="str">
        <f t="shared" ref="C246:C248" si="82">CONCATENATE(B246," ", "@ ",A246," ",H246)</f>
        <v>Perry Homes @ Valencia 45'</v>
      </c>
      <c r="D246" s="1" t="s">
        <v>45</v>
      </c>
      <c r="E246" s="1"/>
      <c r="F246" s="8">
        <v>19202</v>
      </c>
      <c r="G246" s="9" t="s">
        <v>155</v>
      </c>
      <c r="H246" s="1" t="s">
        <v>137</v>
      </c>
      <c r="I246" s="1">
        <v>1942</v>
      </c>
      <c r="J246" s="2">
        <v>414900</v>
      </c>
      <c r="K246" s="2">
        <f t="shared" ref="K246:K248" si="83">J246/I246</f>
        <v>213.64572605561278</v>
      </c>
      <c r="L246" s="1">
        <f t="shared" ref="L246:L248" si="84">FLOOR(I246,100)</f>
        <v>1900</v>
      </c>
    </row>
    <row r="247" spans="1:13" x14ac:dyDescent="0.15">
      <c r="A247" s="1" t="s">
        <v>118</v>
      </c>
      <c r="B247" s="1" t="s">
        <v>55</v>
      </c>
      <c r="C247" s="1" t="str">
        <f t="shared" si="82"/>
        <v>Perry Homes @ Valencia 45'</v>
      </c>
      <c r="D247" s="1" t="s">
        <v>45</v>
      </c>
      <c r="E247" s="1"/>
      <c r="F247" s="8">
        <v>19122</v>
      </c>
      <c r="G247" s="9" t="s">
        <v>155</v>
      </c>
      <c r="H247" s="1" t="s">
        <v>137</v>
      </c>
      <c r="I247" s="1">
        <v>1942</v>
      </c>
      <c r="J247" s="2">
        <v>400900</v>
      </c>
      <c r="K247" s="2">
        <f t="shared" si="83"/>
        <v>206.4366632337796</v>
      </c>
      <c r="L247" s="1">
        <f t="shared" si="84"/>
        <v>1900</v>
      </c>
    </row>
    <row r="248" spans="1:13" x14ac:dyDescent="0.15">
      <c r="A248" s="1" t="s">
        <v>118</v>
      </c>
      <c r="B248" s="1" t="s">
        <v>55</v>
      </c>
      <c r="C248" s="1" t="str">
        <f t="shared" si="82"/>
        <v>Perry Homes @ Valencia 45'</v>
      </c>
      <c r="D248" s="1" t="s">
        <v>45</v>
      </c>
      <c r="E248" s="1"/>
      <c r="F248" s="8">
        <v>5914</v>
      </c>
      <c r="G248" s="9" t="s">
        <v>167</v>
      </c>
      <c r="H248" s="1" t="s">
        <v>137</v>
      </c>
      <c r="I248" s="1">
        <v>1942</v>
      </c>
      <c r="J248" s="2">
        <v>414900</v>
      </c>
      <c r="K248" s="2">
        <f t="shared" si="83"/>
        <v>213.64572605561278</v>
      </c>
      <c r="L248" s="1">
        <f t="shared" si="84"/>
        <v>1900</v>
      </c>
    </row>
    <row r="249" spans="1:13" x14ac:dyDescent="0.15">
      <c r="A249" s="1" t="s">
        <v>118</v>
      </c>
      <c r="B249" s="1" t="s">
        <v>55</v>
      </c>
      <c r="C249" s="1" t="str">
        <f t="shared" ref="C249:C250" si="85">CONCATENATE(B249," ", "@ ",A249," ",H249)</f>
        <v>Perry Homes @ Valencia 45'</v>
      </c>
      <c r="D249" s="1" t="s">
        <v>45</v>
      </c>
      <c r="E249" s="1"/>
      <c r="F249" s="8">
        <v>19114</v>
      </c>
      <c r="G249" s="9" t="s">
        <v>155</v>
      </c>
      <c r="H249" s="1" t="s">
        <v>137</v>
      </c>
      <c r="I249" s="1">
        <v>1950</v>
      </c>
      <c r="J249" s="2">
        <v>434900</v>
      </c>
      <c r="K249" s="2">
        <f t="shared" ref="K249:K250" si="86">J249/I249</f>
        <v>223.02564102564102</v>
      </c>
      <c r="L249" s="1">
        <f t="shared" ref="L249:L250" si="87">FLOOR(I249,100)</f>
        <v>1900</v>
      </c>
    </row>
    <row r="250" spans="1:13" x14ac:dyDescent="0.15">
      <c r="A250" s="1" t="s">
        <v>118</v>
      </c>
      <c r="B250" s="1" t="s">
        <v>55</v>
      </c>
      <c r="C250" s="1" t="str">
        <f t="shared" si="85"/>
        <v>Perry Homes @ Valencia 45'</v>
      </c>
      <c r="D250" s="1" t="s">
        <v>45</v>
      </c>
      <c r="E250" s="1"/>
      <c r="F250" s="8">
        <v>19119</v>
      </c>
      <c r="G250" s="9" t="s">
        <v>155</v>
      </c>
      <c r="H250" s="1" t="s">
        <v>137</v>
      </c>
      <c r="I250" s="1">
        <v>2169</v>
      </c>
      <c r="J250" s="2">
        <v>449900</v>
      </c>
      <c r="K250" s="2">
        <f t="shared" si="86"/>
        <v>207.42277547256799</v>
      </c>
      <c r="L250" s="1">
        <f t="shared" si="87"/>
        <v>2100</v>
      </c>
    </row>
    <row r="251" spans="1:13" x14ac:dyDescent="0.15">
      <c r="A251" s="1" t="s">
        <v>118</v>
      </c>
      <c r="B251" s="1" t="s">
        <v>55</v>
      </c>
      <c r="C251" s="1" t="str">
        <f t="shared" si="81"/>
        <v>Perry Homes @ Valencia 45'</v>
      </c>
      <c r="D251" s="1" t="s">
        <v>45</v>
      </c>
      <c r="E251" s="1"/>
      <c r="F251" s="8">
        <v>19106</v>
      </c>
      <c r="G251" s="9" t="s">
        <v>155</v>
      </c>
      <c r="H251" s="1" t="s">
        <v>137</v>
      </c>
      <c r="I251" s="1">
        <v>2527</v>
      </c>
      <c r="J251" s="2">
        <v>443900</v>
      </c>
      <c r="K251" s="2">
        <f t="shared" si="77"/>
        <v>175.66284131381084</v>
      </c>
      <c r="L251" s="1">
        <f t="shared" si="78"/>
        <v>2500</v>
      </c>
      <c r="M251" s="11" t="s">
        <v>280</v>
      </c>
    </row>
    <row r="252" spans="1:13" x14ac:dyDescent="0.15">
      <c r="A252" s="1"/>
      <c r="B252" s="1"/>
      <c r="C252" s="1"/>
      <c r="D252" s="1"/>
      <c r="E252" s="1"/>
    </row>
    <row r="253" spans="1:13" s="1" customFormat="1" x14ac:dyDescent="0.15">
      <c r="J253" s="2"/>
      <c r="K253" s="3"/>
    </row>
    <row r="254" spans="1:13" s="1" customFormat="1" x14ac:dyDescent="0.15">
      <c r="A254" s="1" t="s">
        <v>28</v>
      </c>
      <c r="B254" s="1" t="s">
        <v>29</v>
      </c>
      <c r="C254" s="1" t="str">
        <f t="shared" ref="C254:C262" si="88">CONCATENATE(B254," ", "@ ",A254," ",H254)</f>
        <v>Coventry Homes @ Meridiana 40'</v>
      </c>
      <c r="D254" s="1" t="s">
        <v>4</v>
      </c>
      <c r="E254" s="1" t="s">
        <v>30</v>
      </c>
      <c r="H254" s="1" t="s">
        <v>72</v>
      </c>
      <c r="I254" s="1">
        <v>1380</v>
      </c>
      <c r="J254" s="2">
        <v>303990</v>
      </c>
      <c r="K254" s="2">
        <f t="shared" ref="K254:K262" si="89">J254/I254</f>
        <v>220.28260869565219</v>
      </c>
      <c r="L254" s="1">
        <f t="shared" ref="L254:L262" si="90">FLOOR(I254,100)</f>
        <v>1300</v>
      </c>
    </row>
    <row r="255" spans="1:13" s="1" customFormat="1" x14ac:dyDescent="0.15">
      <c r="A255" s="1" t="s">
        <v>28</v>
      </c>
      <c r="B255" s="1" t="s">
        <v>29</v>
      </c>
      <c r="C255" s="1" t="str">
        <f t="shared" si="88"/>
        <v>Coventry Homes @ Meridiana 40'</v>
      </c>
      <c r="D255" s="1" t="s">
        <v>4</v>
      </c>
      <c r="E255" s="1" t="s">
        <v>31</v>
      </c>
      <c r="H255" s="1" t="s">
        <v>72</v>
      </c>
      <c r="I255" s="1">
        <v>1526</v>
      </c>
      <c r="J255" s="2">
        <v>315990</v>
      </c>
      <c r="K255" s="2">
        <f t="shared" si="89"/>
        <v>207.07077326343381</v>
      </c>
      <c r="L255" s="1">
        <f t="shared" si="90"/>
        <v>1500</v>
      </c>
    </row>
    <row r="256" spans="1:13" s="1" customFormat="1" x14ac:dyDescent="0.15">
      <c r="A256" s="1" t="s">
        <v>28</v>
      </c>
      <c r="B256" s="1" t="s">
        <v>29</v>
      </c>
      <c r="C256" s="1" t="str">
        <f t="shared" si="88"/>
        <v>Coventry Homes @ Meridiana 40'</v>
      </c>
      <c r="D256" s="1" t="s">
        <v>4</v>
      </c>
      <c r="E256" s="1" t="s">
        <v>32</v>
      </c>
      <c r="H256" s="1" t="s">
        <v>72</v>
      </c>
      <c r="I256" s="1">
        <v>1697</v>
      </c>
      <c r="J256" s="2">
        <v>329990</v>
      </c>
      <c r="K256" s="2">
        <f t="shared" si="89"/>
        <v>194.45492044784913</v>
      </c>
      <c r="L256" s="1">
        <f t="shared" si="90"/>
        <v>1600</v>
      </c>
    </row>
    <row r="257" spans="1:13" s="1" customFormat="1" x14ac:dyDescent="0.15">
      <c r="A257" s="1" t="s">
        <v>28</v>
      </c>
      <c r="B257" s="1" t="s">
        <v>29</v>
      </c>
      <c r="C257" s="1" t="str">
        <f t="shared" si="88"/>
        <v>Coventry Homes @ Meridiana 40'</v>
      </c>
      <c r="D257" s="1" t="s">
        <v>4</v>
      </c>
      <c r="E257" s="1" t="s">
        <v>33</v>
      </c>
      <c r="H257" s="1" t="s">
        <v>72</v>
      </c>
      <c r="I257" s="1">
        <v>1740</v>
      </c>
      <c r="J257" s="2">
        <v>332990</v>
      </c>
      <c r="K257" s="2">
        <f t="shared" si="89"/>
        <v>191.37356321839081</v>
      </c>
      <c r="L257" s="1">
        <f t="shared" si="90"/>
        <v>1700</v>
      </c>
    </row>
    <row r="258" spans="1:13" s="1" customFormat="1" x14ac:dyDescent="0.15">
      <c r="A258" s="1" t="s">
        <v>28</v>
      </c>
      <c r="B258" s="1" t="s">
        <v>29</v>
      </c>
      <c r="C258" s="1" t="str">
        <f t="shared" si="88"/>
        <v>Coventry Homes @ Meridiana 40'</v>
      </c>
      <c r="D258" s="1" t="s">
        <v>4</v>
      </c>
      <c r="E258" s="1" t="s">
        <v>34</v>
      </c>
      <c r="H258" s="1" t="s">
        <v>72</v>
      </c>
      <c r="I258" s="1">
        <v>1912</v>
      </c>
      <c r="J258" s="2">
        <v>356990</v>
      </c>
      <c r="K258" s="2">
        <f t="shared" si="89"/>
        <v>186.71025104602509</v>
      </c>
      <c r="L258" s="1">
        <f t="shared" si="90"/>
        <v>1900</v>
      </c>
    </row>
    <row r="259" spans="1:13" s="1" customFormat="1" x14ac:dyDescent="0.15">
      <c r="A259" s="1" t="s">
        <v>28</v>
      </c>
      <c r="B259" s="1" t="s">
        <v>29</v>
      </c>
      <c r="C259" s="1" t="str">
        <f t="shared" si="88"/>
        <v>Coventry Homes @ Meridiana 40'</v>
      </c>
      <c r="D259" s="1" t="s">
        <v>4</v>
      </c>
      <c r="E259" s="1" t="s">
        <v>35</v>
      </c>
      <c r="H259" s="1" t="s">
        <v>72</v>
      </c>
      <c r="I259" s="1">
        <v>2136</v>
      </c>
      <c r="J259" s="2">
        <v>381990</v>
      </c>
      <c r="K259" s="2">
        <f t="shared" si="89"/>
        <v>178.83426966292134</v>
      </c>
      <c r="L259" s="1">
        <f t="shared" si="90"/>
        <v>2100</v>
      </c>
    </row>
    <row r="260" spans="1:13" s="1" customFormat="1" x14ac:dyDescent="0.15">
      <c r="A260" s="1" t="s">
        <v>28</v>
      </c>
      <c r="B260" s="1" t="s">
        <v>29</v>
      </c>
      <c r="C260" s="1" t="str">
        <f t="shared" si="88"/>
        <v>Coventry Homes @ Meridiana 40'</v>
      </c>
      <c r="D260" s="1" t="s">
        <v>4</v>
      </c>
      <c r="E260" s="1" t="s">
        <v>36</v>
      </c>
      <c r="H260" s="1" t="s">
        <v>72</v>
      </c>
      <c r="I260" s="1">
        <v>2297</v>
      </c>
      <c r="J260" s="2">
        <v>384990</v>
      </c>
      <c r="K260" s="2">
        <f t="shared" si="89"/>
        <v>167.6055724858511</v>
      </c>
      <c r="L260" s="1">
        <f t="shared" si="90"/>
        <v>2200</v>
      </c>
    </row>
    <row r="261" spans="1:13" s="1" customFormat="1" x14ac:dyDescent="0.15">
      <c r="A261" s="1" t="s">
        <v>28</v>
      </c>
      <c r="B261" s="1" t="s">
        <v>29</v>
      </c>
      <c r="C261" s="1" t="str">
        <f t="shared" si="88"/>
        <v>Coventry Homes @ Meridiana 40'</v>
      </c>
      <c r="D261" s="1" t="s">
        <v>4</v>
      </c>
      <c r="E261" s="1" t="s">
        <v>37</v>
      </c>
      <c r="H261" s="1" t="s">
        <v>72</v>
      </c>
      <c r="I261" s="1">
        <v>2437</v>
      </c>
      <c r="J261" s="2">
        <v>404990</v>
      </c>
      <c r="K261" s="2">
        <f t="shared" si="89"/>
        <v>166.18383258104225</v>
      </c>
      <c r="L261" s="1">
        <f t="shared" si="90"/>
        <v>2400</v>
      </c>
    </row>
    <row r="262" spans="1:13" s="1" customFormat="1" x14ac:dyDescent="0.15">
      <c r="A262" s="1" t="s">
        <v>28</v>
      </c>
      <c r="B262" s="1" t="s">
        <v>29</v>
      </c>
      <c r="C262" s="1" t="str">
        <f t="shared" si="88"/>
        <v>Coventry Homes @ Meridiana 40'</v>
      </c>
      <c r="D262" s="1" t="s">
        <v>24</v>
      </c>
      <c r="F262" s="1">
        <v>4147</v>
      </c>
      <c r="G262" s="1" t="s">
        <v>38</v>
      </c>
      <c r="H262" s="1" t="s">
        <v>72</v>
      </c>
      <c r="I262" s="1">
        <v>2154</v>
      </c>
      <c r="J262" s="2">
        <v>389990</v>
      </c>
      <c r="K262" s="2">
        <f t="shared" si="89"/>
        <v>181.05385329619313</v>
      </c>
      <c r="L262" s="1">
        <f t="shared" si="90"/>
        <v>2100</v>
      </c>
      <c r="M262" s="1" t="s">
        <v>277</v>
      </c>
    </row>
    <row r="263" spans="1:13" s="1" customFormat="1" x14ac:dyDescent="0.15">
      <c r="J263" s="2"/>
      <c r="K263" s="3"/>
    </row>
    <row r="264" spans="1:13" s="1" customFormat="1" x14ac:dyDescent="0.15">
      <c r="A264" s="1" t="s">
        <v>28</v>
      </c>
      <c r="B264" s="1" t="s">
        <v>55</v>
      </c>
      <c r="C264" s="1" t="str">
        <f t="shared" ref="C264:C311" si="91">CONCATENATE(B264," @  ",A264," ",H264)</f>
        <v>Perry Homes @  Meridiana 45'</v>
      </c>
      <c r="D264" s="1" t="s">
        <v>4</v>
      </c>
      <c r="E264" s="1" t="s">
        <v>168</v>
      </c>
      <c r="H264" s="1" t="s">
        <v>137</v>
      </c>
      <c r="I264" s="1">
        <v>1500</v>
      </c>
      <c r="J264" s="2">
        <v>366900</v>
      </c>
      <c r="K264" s="2">
        <f t="shared" ref="K264:K281" si="92">J264/I264</f>
        <v>244.6</v>
      </c>
      <c r="L264" s="1">
        <f t="shared" ref="L264:L281" si="93">FLOOR(I264,100)</f>
        <v>1500</v>
      </c>
    </row>
    <row r="265" spans="1:13" s="1" customFormat="1" x14ac:dyDescent="0.15">
      <c r="A265" s="1" t="s">
        <v>28</v>
      </c>
      <c r="B265" s="1" t="s">
        <v>55</v>
      </c>
      <c r="C265" s="1" t="str">
        <f t="shared" si="91"/>
        <v>Perry Homes @  Meridiana 45'</v>
      </c>
      <c r="D265" s="1" t="s">
        <v>4</v>
      </c>
      <c r="E265" s="1" t="s">
        <v>169</v>
      </c>
      <c r="H265" s="1" t="s">
        <v>137</v>
      </c>
      <c r="I265" s="1">
        <v>1650</v>
      </c>
      <c r="J265" s="2">
        <v>383900</v>
      </c>
      <c r="K265" s="2">
        <f t="shared" si="92"/>
        <v>232.66666666666666</v>
      </c>
      <c r="L265" s="1">
        <f t="shared" si="93"/>
        <v>1600</v>
      </c>
    </row>
    <row r="266" spans="1:13" s="1" customFormat="1" x14ac:dyDescent="0.15">
      <c r="A266" s="1" t="s">
        <v>28</v>
      </c>
      <c r="B266" s="1" t="s">
        <v>55</v>
      </c>
      <c r="C266" s="1" t="str">
        <f t="shared" si="91"/>
        <v>Perry Homes @  Meridiana 45'</v>
      </c>
      <c r="D266" s="1" t="s">
        <v>4</v>
      </c>
      <c r="E266" s="1" t="s">
        <v>170</v>
      </c>
      <c r="H266" s="1" t="s">
        <v>137</v>
      </c>
      <c r="I266" s="1">
        <v>1722</v>
      </c>
      <c r="J266" s="2">
        <v>388900</v>
      </c>
      <c r="K266" s="2">
        <f t="shared" si="92"/>
        <v>225.84204413472708</v>
      </c>
      <c r="L266" s="1">
        <f t="shared" si="93"/>
        <v>1700</v>
      </c>
    </row>
    <row r="267" spans="1:13" s="1" customFormat="1" x14ac:dyDescent="0.15">
      <c r="A267" s="1" t="s">
        <v>28</v>
      </c>
      <c r="B267" s="1" t="s">
        <v>55</v>
      </c>
      <c r="C267" s="1" t="str">
        <f t="shared" si="91"/>
        <v>Perry Homes @  Meridiana 45'</v>
      </c>
      <c r="D267" s="1" t="s">
        <v>4</v>
      </c>
      <c r="E267" s="1" t="s">
        <v>171</v>
      </c>
      <c r="H267" s="1" t="s">
        <v>137</v>
      </c>
      <c r="I267" s="1">
        <v>1736</v>
      </c>
      <c r="J267" s="2">
        <v>391900</v>
      </c>
      <c r="K267" s="2">
        <f t="shared" si="92"/>
        <v>225.74884792626727</v>
      </c>
      <c r="L267" s="1">
        <f t="shared" si="93"/>
        <v>1700</v>
      </c>
    </row>
    <row r="268" spans="1:13" s="1" customFormat="1" x14ac:dyDescent="0.15">
      <c r="A268" s="1" t="s">
        <v>28</v>
      </c>
      <c r="B268" s="1" t="s">
        <v>55</v>
      </c>
      <c r="C268" s="1" t="str">
        <f t="shared" si="91"/>
        <v>Perry Homes @  Meridiana 45'</v>
      </c>
      <c r="D268" s="1" t="s">
        <v>4</v>
      </c>
      <c r="E268" s="1" t="s">
        <v>172</v>
      </c>
      <c r="H268" s="1" t="s">
        <v>137</v>
      </c>
      <c r="I268" s="1">
        <v>1743</v>
      </c>
      <c r="J268" s="2">
        <v>385900</v>
      </c>
      <c r="K268" s="2">
        <f t="shared" si="92"/>
        <v>221.39988525530694</v>
      </c>
      <c r="L268" s="1">
        <f t="shared" si="93"/>
        <v>1700</v>
      </c>
    </row>
    <row r="269" spans="1:13" s="1" customFormat="1" x14ac:dyDescent="0.15">
      <c r="A269" s="1" t="s">
        <v>28</v>
      </c>
      <c r="B269" s="1" t="s">
        <v>55</v>
      </c>
      <c r="C269" s="1" t="str">
        <f t="shared" si="91"/>
        <v>Perry Homes @  Meridiana 45'</v>
      </c>
      <c r="D269" s="1" t="s">
        <v>4</v>
      </c>
      <c r="E269" s="1" t="s">
        <v>173</v>
      </c>
      <c r="H269" s="1" t="s">
        <v>137</v>
      </c>
      <c r="I269" s="1">
        <v>1785</v>
      </c>
      <c r="J269" s="2">
        <v>393900</v>
      </c>
      <c r="K269" s="2">
        <f t="shared" si="92"/>
        <v>220.67226890756302</v>
      </c>
      <c r="L269" s="1">
        <f t="shared" si="93"/>
        <v>1700</v>
      </c>
    </row>
    <row r="270" spans="1:13" s="1" customFormat="1" x14ac:dyDescent="0.15">
      <c r="A270" s="1" t="s">
        <v>28</v>
      </c>
      <c r="B270" s="1" t="s">
        <v>55</v>
      </c>
      <c r="C270" s="1" t="str">
        <f t="shared" si="91"/>
        <v>Perry Homes @  Meridiana 45'</v>
      </c>
      <c r="D270" s="1" t="s">
        <v>4</v>
      </c>
      <c r="E270" s="1" t="s">
        <v>174</v>
      </c>
      <c r="H270" s="1" t="s">
        <v>137</v>
      </c>
      <c r="I270" s="1">
        <v>1878</v>
      </c>
      <c r="J270" s="2">
        <v>411900</v>
      </c>
      <c r="K270" s="2">
        <f t="shared" si="92"/>
        <v>219.32907348242813</v>
      </c>
      <c r="L270" s="1">
        <f t="shared" si="93"/>
        <v>1800</v>
      </c>
    </row>
    <row r="271" spans="1:13" s="1" customFormat="1" x14ac:dyDescent="0.15">
      <c r="A271" s="1" t="s">
        <v>28</v>
      </c>
      <c r="B271" s="1" t="s">
        <v>55</v>
      </c>
      <c r="C271" s="1" t="str">
        <f t="shared" si="91"/>
        <v>Perry Homes @  Meridiana 45'</v>
      </c>
      <c r="D271" s="1" t="s">
        <v>4</v>
      </c>
      <c r="E271" s="1" t="s">
        <v>175</v>
      </c>
      <c r="H271" s="1" t="s">
        <v>137</v>
      </c>
      <c r="I271" s="1">
        <v>1984</v>
      </c>
      <c r="J271" s="2">
        <v>407900</v>
      </c>
      <c r="K271" s="2">
        <f t="shared" si="92"/>
        <v>205.59475806451613</v>
      </c>
      <c r="L271" s="1">
        <f t="shared" si="93"/>
        <v>1900</v>
      </c>
    </row>
    <row r="272" spans="1:13" s="1" customFormat="1" x14ac:dyDescent="0.15">
      <c r="A272" s="1" t="s">
        <v>28</v>
      </c>
      <c r="B272" s="1" t="s">
        <v>55</v>
      </c>
      <c r="C272" s="1" t="str">
        <f t="shared" si="91"/>
        <v>Perry Homes @  Meridiana 45'</v>
      </c>
      <c r="D272" s="1" t="s">
        <v>45</v>
      </c>
      <c r="F272" s="1">
        <v>6022</v>
      </c>
      <c r="G272" s="1" t="s">
        <v>176</v>
      </c>
      <c r="H272" s="1" t="s">
        <v>137</v>
      </c>
      <c r="I272" s="1">
        <v>1743</v>
      </c>
      <c r="J272" s="2">
        <v>420900</v>
      </c>
      <c r="K272" s="2">
        <f t="shared" si="92"/>
        <v>241.48020654044751</v>
      </c>
      <c r="L272" s="1">
        <f t="shared" si="93"/>
        <v>1700</v>
      </c>
    </row>
    <row r="273" spans="1:13" s="1" customFormat="1" x14ac:dyDescent="0.15">
      <c r="A273" s="1" t="s">
        <v>28</v>
      </c>
      <c r="B273" s="1" t="s">
        <v>55</v>
      </c>
      <c r="C273" s="1" t="str">
        <f t="shared" si="91"/>
        <v>Perry Homes @  Meridiana 45'</v>
      </c>
      <c r="D273" s="1" t="s">
        <v>45</v>
      </c>
      <c r="F273" s="1">
        <v>5918</v>
      </c>
      <c r="G273" s="1" t="s">
        <v>176</v>
      </c>
      <c r="H273" s="1" t="s">
        <v>137</v>
      </c>
      <c r="I273" s="1">
        <v>1878</v>
      </c>
      <c r="J273" s="2">
        <v>431900</v>
      </c>
      <c r="K273" s="2">
        <f t="shared" si="92"/>
        <v>229.9787007454739</v>
      </c>
      <c r="L273" s="1">
        <f t="shared" si="93"/>
        <v>1800</v>
      </c>
    </row>
    <row r="274" spans="1:13" s="1" customFormat="1" x14ac:dyDescent="0.15">
      <c r="A274" s="1" t="s">
        <v>28</v>
      </c>
      <c r="B274" s="1" t="s">
        <v>55</v>
      </c>
      <c r="C274" s="1" t="str">
        <f t="shared" si="91"/>
        <v>Perry Homes @  Meridiana 45'</v>
      </c>
      <c r="D274" s="1" t="s">
        <v>45</v>
      </c>
      <c r="F274" s="1">
        <v>6010</v>
      </c>
      <c r="G274" s="1" t="s">
        <v>176</v>
      </c>
      <c r="H274" s="1" t="s">
        <v>137</v>
      </c>
      <c r="I274" s="1">
        <v>1878</v>
      </c>
      <c r="J274" s="2">
        <v>384900</v>
      </c>
      <c r="K274" s="2">
        <f t="shared" si="92"/>
        <v>204.95207667731628</v>
      </c>
      <c r="L274" s="1">
        <f t="shared" si="93"/>
        <v>1800</v>
      </c>
    </row>
    <row r="275" spans="1:13" s="1" customFormat="1" x14ac:dyDescent="0.15">
      <c r="A275" s="1" t="s">
        <v>28</v>
      </c>
      <c r="B275" s="1" t="s">
        <v>55</v>
      </c>
      <c r="C275" s="1" t="str">
        <f t="shared" si="91"/>
        <v>Perry Homes @  Meridiana 45'</v>
      </c>
      <c r="D275" s="1" t="s">
        <v>45</v>
      </c>
      <c r="F275" s="1">
        <v>9014</v>
      </c>
      <c r="G275" s="1" t="s">
        <v>177</v>
      </c>
      <c r="H275" s="1" t="s">
        <v>137</v>
      </c>
      <c r="I275" s="1">
        <v>1650</v>
      </c>
      <c r="J275" s="2">
        <v>339900</v>
      </c>
      <c r="K275" s="2">
        <f t="shared" si="92"/>
        <v>206</v>
      </c>
      <c r="L275" s="1">
        <f t="shared" si="93"/>
        <v>1600</v>
      </c>
    </row>
    <row r="276" spans="1:13" s="1" customFormat="1" x14ac:dyDescent="0.15">
      <c r="A276" s="1" t="s">
        <v>28</v>
      </c>
      <c r="B276" s="1" t="s">
        <v>55</v>
      </c>
      <c r="C276" s="1" t="str">
        <f t="shared" si="91"/>
        <v>Perry Homes @  Meridiana 45'</v>
      </c>
      <c r="D276" s="1" t="s">
        <v>45</v>
      </c>
      <c r="F276" s="1">
        <v>9030</v>
      </c>
      <c r="G276" s="1" t="s">
        <v>178</v>
      </c>
      <c r="H276" s="1" t="s">
        <v>137</v>
      </c>
      <c r="I276" s="1">
        <v>1722</v>
      </c>
      <c r="J276" s="2">
        <v>379900</v>
      </c>
      <c r="K276" s="2">
        <f t="shared" si="92"/>
        <v>220.61556329849012</v>
      </c>
      <c r="L276" s="1">
        <f t="shared" si="93"/>
        <v>1700</v>
      </c>
    </row>
    <row r="277" spans="1:13" s="1" customFormat="1" x14ac:dyDescent="0.15">
      <c r="A277" s="1" t="s">
        <v>28</v>
      </c>
      <c r="B277" s="1" t="s">
        <v>55</v>
      </c>
      <c r="C277" s="1" t="str">
        <f t="shared" si="91"/>
        <v>Perry Homes @  Meridiana 45'</v>
      </c>
      <c r="D277" s="1" t="s">
        <v>45</v>
      </c>
      <c r="F277" s="1">
        <v>9031</v>
      </c>
      <c r="G277" s="1" t="s">
        <v>178</v>
      </c>
      <c r="H277" s="1" t="s">
        <v>137</v>
      </c>
      <c r="I277" s="1">
        <v>1736</v>
      </c>
      <c r="J277" s="2">
        <v>384900</v>
      </c>
      <c r="K277" s="2">
        <f t="shared" si="92"/>
        <v>221.71658986175115</v>
      </c>
      <c r="L277" s="1">
        <f t="shared" si="93"/>
        <v>1700</v>
      </c>
    </row>
    <row r="278" spans="1:13" s="1" customFormat="1" x14ac:dyDescent="0.15">
      <c r="A278" s="1" t="s">
        <v>28</v>
      </c>
      <c r="B278" s="1" t="s">
        <v>55</v>
      </c>
      <c r="C278" s="1" t="str">
        <f t="shared" si="91"/>
        <v>Perry Homes @  Meridiana 45'</v>
      </c>
      <c r="D278" s="1" t="s">
        <v>45</v>
      </c>
      <c r="F278" s="1">
        <v>5902</v>
      </c>
      <c r="G278" s="1" t="s">
        <v>176</v>
      </c>
      <c r="H278" s="1" t="s">
        <v>137</v>
      </c>
      <c r="I278" s="1">
        <v>1743</v>
      </c>
      <c r="J278" s="2">
        <v>389900</v>
      </c>
      <c r="K278" s="2">
        <f t="shared" si="92"/>
        <v>223.69477911646587</v>
      </c>
      <c r="L278" s="1">
        <f t="shared" si="93"/>
        <v>1700</v>
      </c>
    </row>
    <row r="279" spans="1:13" s="1" customFormat="1" x14ac:dyDescent="0.15">
      <c r="A279" s="1" t="s">
        <v>28</v>
      </c>
      <c r="B279" s="1" t="s">
        <v>55</v>
      </c>
      <c r="C279" s="1" t="str">
        <f t="shared" si="91"/>
        <v>Perry Homes @  Meridiana 45'</v>
      </c>
      <c r="D279" s="1" t="s">
        <v>45</v>
      </c>
      <c r="F279" s="1">
        <v>5914</v>
      </c>
      <c r="G279" s="1" t="s">
        <v>176</v>
      </c>
      <c r="H279" s="1" t="s">
        <v>137</v>
      </c>
      <c r="I279" s="1">
        <v>1736</v>
      </c>
      <c r="J279" s="2">
        <v>421900</v>
      </c>
      <c r="K279" s="2">
        <f t="shared" si="92"/>
        <v>243.0299539170507</v>
      </c>
      <c r="L279" s="1">
        <f t="shared" si="93"/>
        <v>1700</v>
      </c>
    </row>
    <row r="280" spans="1:13" s="1" customFormat="1" x14ac:dyDescent="0.15">
      <c r="A280" s="1" t="s">
        <v>28</v>
      </c>
      <c r="B280" s="1" t="s">
        <v>55</v>
      </c>
      <c r="C280" s="1" t="str">
        <f t="shared" si="91"/>
        <v>Perry Homes @  Meridiana 45'</v>
      </c>
      <c r="D280" s="1" t="s">
        <v>45</v>
      </c>
      <c r="F280" s="1">
        <v>9018</v>
      </c>
      <c r="G280" s="1" t="s">
        <v>177</v>
      </c>
      <c r="H280" s="1" t="s">
        <v>137</v>
      </c>
      <c r="I280" s="1">
        <v>1984</v>
      </c>
      <c r="J280" s="2">
        <v>434900</v>
      </c>
      <c r="K280" s="2">
        <f t="shared" si="92"/>
        <v>219.20362903225808</v>
      </c>
      <c r="L280" s="1">
        <f t="shared" si="93"/>
        <v>1900</v>
      </c>
    </row>
    <row r="281" spans="1:13" s="1" customFormat="1" x14ac:dyDescent="0.15">
      <c r="A281" s="1" t="s">
        <v>28</v>
      </c>
      <c r="B281" s="1" t="s">
        <v>55</v>
      </c>
      <c r="C281" s="1" t="str">
        <f t="shared" si="91"/>
        <v>Perry Homes @  Meridiana 45'</v>
      </c>
      <c r="D281" s="1" t="s">
        <v>45</v>
      </c>
      <c r="F281" s="1">
        <v>9027</v>
      </c>
      <c r="G281" s="1" t="s">
        <v>179</v>
      </c>
      <c r="H281" s="1" t="s">
        <v>137</v>
      </c>
      <c r="I281" s="1">
        <v>1984</v>
      </c>
      <c r="J281" s="2">
        <v>399900</v>
      </c>
      <c r="K281" s="2">
        <f t="shared" si="92"/>
        <v>201.5625</v>
      </c>
      <c r="L281" s="1">
        <f t="shared" si="93"/>
        <v>1900</v>
      </c>
      <c r="M281" s="1" t="s">
        <v>277</v>
      </c>
    </row>
    <row r="282" spans="1:13" s="1" customFormat="1" x14ac:dyDescent="0.15">
      <c r="J282" s="2"/>
      <c r="K282" s="2"/>
    </row>
    <row r="283" spans="1:13" s="1" customFormat="1" x14ac:dyDescent="0.15">
      <c r="A283" s="1" t="s">
        <v>28</v>
      </c>
      <c r="B283" s="1" t="s">
        <v>55</v>
      </c>
      <c r="C283" s="1" t="str">
        <f t="shared" si="91"/>
        <v>Perry Homes @  Meridiana 50'</v>
      </c>
      <c r="D283" s="1" t="s">
        <v>4</v>
      </c>
      <c r="E283" s="1" t="s">
        <v>138</v>
      </c>
      <c r="H283" s="1" t="s">
        <v>69</v>
      </c>
      <c r="I283" s="1">
        <v>1910</v>
      </c>
      <c r="J283" s="2">
        <v>419900</v>
      </c>
      <c r="K283" s="2">
        <f t="shared" ref="K283:K311" si="94">J283/I283</f>
        <v>219.84293193717278</v>
      </c>
      <c r="L283" s="1">
        <f t="shared" ref="L283:L311" si="95">FLOOR(I283,100)</f>
        <v>1900</v>
      </c>
    </row>
    <row r="284" spans="1:13" s="1" customFormat="1" x14ac:dyDescent="0.15">
      <c r="A284" s="1" t="s">
        <v>28</v>
      </c>
      <c r="B284" s="1" t="s">
        <v>55</v>
      </c>
      <c r="C284" s="1" t="str">
        <f t="shared" si="91"/>
        <v>Perry Homes @  Meridiana 50'</v>
      </c>
      <c r="D284" s="1" t="s">
        <v>4</v>
      </c>
      <c r="E284" s="1" t="s">
        <v>139</v>
      </c>
      <c r="H284" s="1" t="s">
        <v>69</v>
      </c>
      <c r="I284" s="1">
        <v>1942</v>
      </c>
      <c r="J284" s="2">
        <v>418900</v>
      </c>
      <c r="K284" s="2">
        <f t="shared" si="94"/>
        <v>215.70545829042226</v>
      </c>
      <c r="L284" s="1">
        <f t="shared" si="95"/>
        <v>1900</v>
      </c>
    </row>
    <row r="285" spans="1:13" s="1" customFormat="1" x14ac:dyDescent="0.15">
      <c r="A285" s="1" t="s">
        <v>28</v>
      </c>
      <c r="B285" s="1" t="s">
        <v>55</v>
      </c>
      <c r="C285" s="1" t="str">
        <f t="shared" si="91"/>
        <v>Perry Homes @  Meridiana 50'</v>
      </c>
      <c r="D285" s="1" t="s">
        <v>4</v>
      </c>
      <c r="E285" s="1" t="s">
        <v>140</v>
      </c>
      <c r="H285" s="1" t="s">
        <v>69</v>
      </c>
      <c r="I285" s="1">
        <v>1950</v>
      </c>
      <c r="J285" s="2">
        <v>422900</v>
      </c>
      <c r="K285" s="2">
        <f t="shared" si="94"/>
        <v>216.87179487179486</v>
      </c>
      <c r="L285" s="1">
        <f t="shared" si="95"/>
        <v>1900</v>
      </c>
    </row>
    <row r="286" spans="1:13" s="1" customFormat="1" x14ac:dyDescent="0.15">
      <c r="A286" s="1" t="s">
        <v>28</v>
      </c>
      <c r="B286" s="1" t="s">
        <v>55</v>
      </c>
      <c r="C286" s="1" t="str">
        <f t="shared" si="91"/>
        <v>Perry Homes @  Meridiana 50'</v>
      </c>
      <c r="D286" s="1" t="s">
        <v>4</v>
      </c>
      <c r="E286" s="1" t="s">
        <v>141</v>
      </c>
      <c r="H286" s="1" t="s">
        <v>69</v>
      </c>
      <c r="I286" s="1">
        <v>1984</v>
      </c>
      <c r="J286" s="2">
        <v>424900</v>
      </c>
      <c r="K286" s="2">
        <f t="shared" si="94"/>
        <v>214.1633064516129</v>
      </c>
      <c r="L286" s="1">
        <f t="shared" si="95"/>
        <v>1900</v>
      </c>
    </row>
    <row r="287" spans="1:13" s="1" customFormat="1" x14ac:dyDescent="0.15">
      <c r="A287" s="1" t="s">
        <v>28</v>
      </c>
      <c r="B287" s="1" t="s">
        <v>55</v>
      </c>
      <c r="C287" s="1" t="str">
        <f t="shared" si="91"/>
        <v>Perry Homes @  Meridiana 50'</v>
      </c>
      <c r="D287" s="1" t="s">
        <v>4</v>
      </c>
      <c r="E287" s="1" t="s">
        <v>142</v>
      </c>
      <c r="H287" s="1" t="s">
        <v>69</v>
      </c>
      <c r="I287" s="1">
        <v>2026</v>
      </c>
      <c r="J287" s="2">
        <v>437900</v>
      </c>
      <c r="K287" s="2">
        <f t="shared" si="94"/>
        <v>216.14017769002962</v>
      </c>
      <c r="L287" s="1">
        <f t="shared" si="95"/>
        <v>2000</v>
      </c>
    </row>
    <row r="288" spans="1:13" s="1" customFormat="1" x14ac:dyDescent="0.15">
      <c r="A288" s="1" t="s">
        <v>28</v>
      </c>
      <c r="B288" s="1" t="s">
        <v>55</v>
      </c>
      <c r="C288" s="1" t="str">
        <f t="shared" si="91"/>
        <v>Perry Homes @  Meridiana 50'</v>
      </c>
      <c r="D288" s="1" t="s">
        <v>4</v>
      </c>
      <c r="E288" s="1" t="s">
        <v>143</v>
      </c>
      <c r="H288" s="1" t="s">
        <v>69</v>
      </c>
      <c r="I288" s="1">
        <v>2049</v>
      </c>
      <c r="J288" s="2">
        <v>445900</v>
      </c>
      <c r="K288" s="2">
        <f t="shared" si="94"/>
        <v>217.6183504148365</v>
      </c>
      <c r="L288" s="1">
        <f t="shared" si="95"/>
        <v>2000</v>
      </c>
    </row>
    <row r="289" spans="1:12" s="1" customFormat="1" x14ac:dyDescent="0.15">
      <c r="A289" s="1" t="s">
        <v>28</v>
      </c>
      <c r="B289" s="1" t="s">
        <v>55</v>
      </c>
      <c r="C289" s="1" t="str">
        <f t="shared" si="91"/>
        <v>Perry Homes @  Meridiana 50'</v>
      </c>
      <c r="D289" s="1" t="s">
        <v>4</v>
      </c>
      <c r="E289" s="1" t="s">
        <v>144</v>
      </c>
      <c r="H289" s="1" t="s">
        <v>69</v>
      </c>
      <c r="I289" s="1">
        <v>2169</v>
      </c>
      <c r="J289" s="2">
        <v>444900</v>
      </c>
      <c r="K289" s="2">
        <f t="shared" si="94"/>
        <v>205.11756569847856</v>
      </c>
      <c r="L289" s="1">
        <f t="shared" si="95"/>
        <v>2100</v>
      </c>
    </row>
    <row r="290" spans="1:12" s="1" customFormat="1" x14ac:dyDescent="0.15">
      <c r="A290" s="1" t="s">
        <v>28</v>
      </c>
      <c r="B290" s="1" t="s">
        <v>55</v>
      </c>
      <c r="C290" s="1" t="str">
        <f t="shared" si="91"/>
        <v>Perry Homes @  Meridiana 50'</v>
      </c>
      <c r="D290" s="1" t="s">
        <v>4</v>
      </c>
      <c r="E290" s="1" t="s">
        <v>145</v>
      </c>
      <c r="H290" s="1" t="s">
        <v>69</v>
      </c>
      <c r="I290" s="1">
        <v>2180</v>
      </c>
      <c r="J290" s="2">
        <v>437900</v>
      </c>
      <c r="K290" s="2">
        <f t="shared" si="94"/>
        <v>200.87155963302752</v>
      </c>
      <c r="L290" s="1">
        <f t="shared" si="95"/>
        <v>2100</v>
      </c>
    </row>
    <row r="291" spans="1:12" s="1" customFormat="1" x14ac:dyDescent="0.15">
      <c r="A291" s="1" t="s">
        <v>28</v>
      </c>
      <c r="B291" s="1" t="s">
        <v>55</v>
      </c>
      <c r="C291" s="1" t="str">
        <f t="shared" si="91"/>
        <v>Perry Homes @  Meridiana 50'</v>
      </c>
      <c r="D291" s="1" t="s">
        <v>4</v>
      </c>
      <c r="E291" s="1" t="s">
        <v>146</v>
      </c>
      <c r="H291" s="1" t="s">
        <v>69</v>
      </c>
      <c r="I291" s="1">
        <v>2188</v>
      </c>
      <c r="J291" s="2">
        <v>449900</v>
      </c>
      <c r="K291" s="2">
        <f t="shared" si="94"/>
        <v>205.62157221206581</v>
      </c>
      <c r="L291" s="1">
        <f t="shared" si="95"/>
        <v>2100</v>
      </c>
    </row>
    <row r="292" spans="1:12" s="1" customFormat="1" x14ac:dyDescent="0.15">
      <c r="A292" s="1" t="s">
        <v>28</v>
      </c>
      <c r="B292" s="1" t="s">
        <v>55</v>
      </c>
      <c r="C292" s="1" t="str">
        <f t="shared" si="91"/>
        <v>Perry Homes @  Meridiana 50'</v>
      </c>
      <c r="D292" s="1" t="s">
        <v>4</v>
      </c>
      <c r="E292" s="1" t="s">
        <v>180</v>
      </c>
      <c r="H292" s="1" t="s">
        <v>69</v>
      </c>
      <c r="I292" s="1">
        <v>2410</v>
      </c>
      <c r="J292" s="2">
        <v>449900</v>
      </c>
      <c r="K292" s="2">
        <f t="shared" si="94"/>
        <v>186.68049792531122</v>
      </c>
      <c r="L292" s="1">
        <f t="shared" si="95"/>
        <v>2400</v>
      </c>
    </row>
    <row r="293" spans="1:12" s="1" customFormat="1" x14ac:dyDescent="0.15">
      <c r="A293" s="1" t="s">
        <v>28</v>
      </c>
      <c r="B293" s="1" t="s">
        <v>55</v>
      </c>
      <c r="C293" s="1" t="str">
        <f t="shared" si="91"/>
        <v>Perry Homes @  Meridiana 50'</v>
      </c>
      <c r="D293" s="1" t="s">
        <v>4</v>
      </c>
      <c r="E293" s="1" t="s">
        <v>147</v>
      </c>
      <c r="H293" s="1" t="s">
        <v>69</v>
      </c>
      <c r="I293" s="1">
        <v>2426</v>
      </c>
      <c r="J293" s="2">
        <v>459900</v>
      </c>
      <c r="K293" s="2">
        <f t="shared" si="94"/>
        <v>189.57131079967024</v>
      </c>
      <c r="L293" s="1">
        <f t="shared" si="95"/>
        <v>2400</v>
      </c>
    </row>
    <row r="294" spans="1:12" s="1" customFormat="1" x14ac:dyDescent="0.15">
      <c r="A294" s="1" t="s">
        <v>28</v>
      </c>
      <c r="B294" s="1" t="s">
        <v>55</v>
      </c>
      <c r="C294" s="1" t="str">
        <f t="shared" si="91"/>
        <v>Perry Homes @  Meridiana 50'</v>
      </c>
      <c r="D294" s="1" t="s">
        <v>4</v>
      </c>
      <c r="E294" s="1" t="s">
        <v>148</v>
      </c>
      <c r="H294" s="1" t="s">
        <v>69</v>
      </c>
      <c r="I294" s="1">
        <v>2442</v>
      </c>
      <c r="J294" s="2">
        <v>461900</v>
      </c>
      <c r="K294" s="2">
        <f t="shared" si="94"/>
        <v>189.14823914823916</v>
      </c>
      <c r="L294" s="1">
        <f t="shared" si="95"/>
        <v>2400</v>
      </c>
    </row>
    <row r="295" spans="1:12" s="1" customFormat="1" x14ac:dyDescent="0.15">
      <c r="A295" s="1" t="s">
        <v>28</v>
      </c>
      <c r="B295" s="1" t="s">
        <v>55</v>
      </c>
      <c r="C295" s="1" t="str">
        <f t="shared" si="91"/>
        <v>Perry Homes @  Meridiana 50'</v>
      </c>
      <c r="D295" s="1" t="s">
        <v>4</v>
      </c>
      <c r="E295" s="1" t="s">
        <v>149</v>
      </c>
      <c r="H295" s="1" t="s">
        <v>69</v>
      </c>
      <c r="I295" s="1">
        <v>2444</v>
      </c>
      <c r="J295" s="2">
        <v>456900</v>
      </c>
      <c r="K295" s="2">
        <f t="shared" si="94"/>
        <v>186.94762684124387</v>
      </c>
      <c r="L295" s="1">
        <f t="shared" si="95"/>
        <v>2400</v>
      </c>
    </row>
    <row r="296" spans="1:12" s="1" customFormat="1" x14ac:dyDescent="0.15">
      <c r="A296" s="1" t="s">
        <v>28</v>
      </c>
      <c r="B296" s="1" t="s">
        <v>55</v>
      </c>
      <c r="C296" s="1" t="str">
        <f t="shared" si="91"/>
        <v>Perry Homes @  Meridiana 50'</v>
      </c>
      <c r="D296" s="1" t="s">
        <v>4</v>
      </c>
      <c r="E296" s="1" t="s">
        <v>150</v>
      </c>
      <c r="H296" s="1" t="s">
        <v>69</v>
      </c>
      <c r="I296" s="1">
        <v>2527</v>
      </c>
      <c r="J296" s="2">
        <v>476900</v>
      </c>
      <c r="K296" s="2">
        <f t="shared" si="94"/>
        <v>188.72180451127821</v>
      </c>
      <c r="L296" s="1">
        <f t="shared" si="95"/>
        <v>2500</v>
      </c>
    </row>
    <row r="297" spans="1:12" s="1" customFormat="1" x14ac:dyDescent="0.15">
      <c r="A297" s="1" t="s">
        <v>28</v>
      </c>
      <c r="B297" s="1" t="s">
        <v>55</v>
      </c>
      <c r="C297" s="1" t="str">
        <f t="shared" si="91"/>
        <v>Perry Homes @  Meridiana 50'</v>
      </c>
      <c r="D297" s="1" t="s">
        <v>4</v>
      </c>
      <c r="E297" s="1" t="s">
        <v>181</v>
      </c>
      <c r="H297" s="1" t="s">
        <v>69</v>
      </c>
      <c r="I297" s="1">
        <v>2529</v>
      </c>
      <c r="J297" s="2">
        <v>459900</v>
      </c>
      <c r="K297" s="2">
        <f t="shared" si="94"/>
        <v>181.85053380782918</v>
      </c>
      <c r="L297" s="1">
        <f t="shared" si="95"/>
        <v>2500</v>
      </c>
    </row>
    <row r="298" spans="1:12" s="1" customFormat="1" x14ac:dyDescent="0.15">
      <c r="A298" s="1" t="s">
        <v>28</v>
      </c>
      <c r="B298" s="1" t="s">
        <v>55</v>
      </c>
      <c r="C298" s="1" t="str">
        <f t="shared" si="91"/>
        <v>Perry Homes @  Meridiana 50'</v>
      </c>
      <c r="D298" s="1" t="s">
        <v>4</v>
      </c>
      <c r="E298" s="1" t="s">
        <v>182</v>
      </c>
      <c r="H298" s="1" t="s">
        <v>69</v>
      </c>
      <c r="I298" s="1">
        <v>2545</v>
      </c>
      <c r="J298" s="2">
        <v>464900</v>
      </c>
      <c r="K298" s="2">
        <f t="shared" si="94"/>
        <v>182.67190569744596</v>
      </c>
      <c r="L298" s="1">
        <f t="shared" si="95"/>
        <v>2500</v>
      </c>
    </row>
    <row r="299" spans="1:12" s="1" customFormat="1" x14ac:dyDescent="0.15">
      <c r="A299" s="1" t="s">
        <v>28</v>
      </c>
      <c r="B299" s="1" t="s">
        <v>55</v>
      </c>
      <c r="C299" s="1" t="str">
        <f t="shared" si="91"/>
        <v>Perry Homes @  Meridiana 50'</v>
      </c>
      <c r="D299" s="1" t="s">
        <v>4</v>
      </c>
      <c r="E299" s="1" t="s">
        <v>151</v>
      </c>
      <c r="H299" s="1" t="s">
        <v>69</v>
      </c>
      <c r="I299" s="1">
        <v>2593</v>
      </c>
      <c r="J299" s="2">
        <v>506900</v>
      </c>
      <c r="K299" s="2">
        <f t="shared" si="94"/>
        <v>195.48785190898573</v>
      </c>
      <c r="L299" s="1">
        <f t="shared" si="95"/>
        <v>2500</v>
      </c>
    </row>
    <row r="300" spans="1:12" s="1" customFormat="1" x14ac:dyDescent="0.15">
      <c r="A300" s="1" t="s">
        <v>28</v>
      </c>
      <c r="B300" s="1" t="s">
        <v>55</v>
      </c>
      <c r="C300" s="1" t="str">
        <f t="shared" si="91"/>
        <v>Perry Homes @  Meridiana 50'</v>
      </c>
      <c r="D300" s="1" t="s">
        <v>4</v>
      </c>
      <c r="E300" s="1" t="s">
        <v>152</v>
      </c>
      <c r="H300" s="1" t="s">
        <v>69</v>
      </c>
      <c r="I300" s="1">
        <v>2594</v>
      </c>
      <c r="J300" s="2">
        <v>490900</v>
      </c>
      <c r="K300" s="2">
        <f t="shared" si="94"/>
        <v>189.2444101773323</v>
      </c>
      <c r="L300" s="1">
        <f t="shared" si="95"/>
        <v>2500</v>
      </c>
    </row>
    <row r="301" spans="1:12" s="1" customFormat="1" x14ac:dyDescent="0.15">
      <c r="A301" s="1" t="s">
        <v>28</v>
      </c>
      <c r="B301" s="1" t="s">
        <v>55</v>
      </c>
      <c r="C301" s="1" t="str">
        <f t="shared" si="91"/>
        <v>Perry Homes @  Meridiana 50'</v>
      </c>
      <c r="D301" s="1" t="s">
        <v>4</v>
      </c>
      <c r="E301" s="1" t="s">
        <v>153</v>
      </c>
      <c r="H301" s="1" t="s">
        <v>69</v>
      </c>
      <c r="I301" s="1">
        <v>2662</v>
      </c>
      <c r="J301" s="2">
        <v>473900</v>
      </c>
      <c r="K301" s="2">
        <f t="shared" si="94"/>
        <v>178.02404207362886</v>
      </c>
      <c r="L301" s="1">
        <f t="shared" si="95"/>
        <v>2600</v>
      </c>
    </row>
    <row r="302" spans="1:12" s="1" customFormat="1" x14ac:dyDescent="0.15">
      <c r="A302" s="1" t="s">
        <v>28</v>
      </c>
      <c r="B302" s="1" t="s">
        <v>55</v>
      </c>
      <c r="C302" s="1" t="str">
        <f t="shared" si="91"/>
        <v>Perry Homes @  Meridiana 50'</v>
      </c>
      <c r="D302" s="1" t="s">
        <v>4</v>
      </c>
      <c r="E302" s="1" t="s">
        <v>183</v>
      </c>
      <c r="H302" s="1" t="s">
        <v>69</v>
      </c>
      <c r="I302" s="1">
        <v>2694</v>
      </c>
      <c r="J302" s="2">
        <v>505900</v>
      </c>
      <c r="K302" s="2">
        <f t="shared" si="94"/>
        <v>187.78767631774312</v>
      </c>
      <c r="L302" s="1">
        <f t="shared" si="95"/>
        <v>2600</v>
      </c>
    </row>
    <row r="303" spans="1:12" s="1" customFormat="1" x14ac:dyDescent="0.15">
      <c r="A303" s="1" t="s">
        <v>28</v>
      </c>
      <c r="B303" s="1" t="s">
        <v>55</v>
      </c>
      <c r="C303" s="1" t="str">
        <f t="shared" si="91"/>
        <v>Perry Homes @  Meridiana 50'</v>
      </c>
      <c r="D303" s="1" t="s">
        <v>4</v>
      </c>
      <c r="E303" s="1" t="s">
        <v>184</v>
      </c>
      <c r="H303" s="1" t="s">
        <v>69</v>
      </c>
      <c r="I303" s="1">
        <v>2754</v>
      </c>
      <c r="J303" s="2">
        <v>489900</v>
      </c>
      <c r="K303" s="2">
        <f t="shared" si="94"/>
        <v>177.88671023965142</v>
      </c>
      <c r="L303" s="1">
        <f t="shared" si="95"/>
        <v>2700</v>
      </c>
    </row>
    <row r="304" spans="1:12" s="1" customFormat="1" x14ac:dyDescent="0.15">
      <c r="A304" s="1" t="s">
        <v>28</v>
      </c>
      <c r="B304" s="1" t="s">
        <v>55</v>
      </c>
      <c r="C304" s="1" t="str">
        <f t="shared" si="91"/>
        <v>Perry Homes @  Meridiana 50'</v>
      </c>
      <c r="D304" s="1" t="s">
        <v>4</v>
      </c>
      <c r="E304" s="1" t="s">
        <v>185</v>
      </c>
      <c r="H304" s="1" t="s">
        <v>69</v>
      </c>
      <c r="I304" s="1">
        <v>2797</v>
      </c>
      <c r="J304" s="2">
        <v>505900</v>
      </c>
      <c r="K304" s="2">
        <f t="shared" si="94"/>
        <v>180.87236324633537</v>
      </c>
      <c r="L304" s="1">
        <f t="shared" si="95"/>
        <v>2700</v>
      </c>
    </row>
    <row r="305" spans="1:13" s="1" customFormat="1" x14ac:dyDescent="0.15">
      <c r="A305" s="1" t="s">
        <v>28</v>
      </c>
      <c r="B305" s="1" t="s">
        <v>55</v>
      </c>
      <c r="C305" s="1" t="str">
        <f t="shared" si="91"/>
        <v>Perry Homes @  Meridiana 50'</v>
      </c>
      <c r="D305" s="1" t="s">
        <v>45</v>
      </c>
      <c r="F305" s="1">
        <v>4706</v>
      </c>
      <c r="G305" s="1" t="s">
        <v>186</v>
      </c>
      <c r="H305" s="1" t="s">
        <v>69</v>
      </c>
      <c r="I305" s="1">
        <v>2545</v>
      </c>
      <c r="J305" s="2">
        <v>489900</v>
      </c>
      <c r="K305" s="2">
        <f t="shared" si="94"/>
        <v>192.49508840864439</v>
      </c>
      <c r="L305" s="1">
        <f t="shared" si="95"/>
        <v>2500</v>
      </c>
    </row>
    <row r="306" spans="1:13" s="1" customFormat="1" x14ac:dyDescent="0.15">
      <c r="A306" s="1" t="s">
        <v>28</v>
      </c>
      <c r="B306" s="1" t="s">
        <v>55</v>
      </c>
      <c r="C306" s="1" t="str">
        <f t="shared" si="91"/>
        <v>Perry Homes @  Meridiana 50'</v>
      </c>
      <c r="D306" s="1" t="s">
        <v>45</v>
      </c>
      <c r="F306" s="1">
        <v>4707</v>
      </c>
      <c r="G306" s="1" t="s">
        <v>186</v>
      </c>
      <c r="H306" s="1" t="s">
        <v>69</v>
      </c>
      <c r="I306" s="1">
        <v>2662</v>
      </c>
      <c r="J306" s="2">
        <v>509900</v>
      </c>
      <c r="K306" s="2">
        <f t="shared" si="94"/>
        <v>191.54770848985726</v>
      </c>
      <c r="L306" s="1">
        <f t="shared" si="95"/>
        <v>2600</v>
      </c>
    </row>
    <row r="307" spans="1:13" s="1" customFormat="1" x14ac:dyDescent="0.15">
      <c r="A307" s="1" t="s">
        <v>28</v>
      </c>
      <c r="B307" s="1" t="s">
        <v>55</v>
      </c>
      <c r="C307" s="1" t="str">
        <f t="shared" si="91"/>
        <v>Perry Homes @  Meridiana 50'</v>
      </c>
      <c r="D307" s="1" t="s">
        <v>45</v>
      </c>
      <c r="F307" s="1">
        <v>4730</v>
      </c>
      <c r="G307" s="1" t="s">
        <v>187</v>
      </c>
      <c r="H307" s="1" t="s">
        <v>69</v>
      </c>
      <c r="I307" s="1">
        <v>2169</v>
      </c>
      <c r="J307" s="2">
        <v>424900</v>
      </c>
      <c r="K307" s="2">
        <f t="shared" si="94"/>
        <v>195.89672660212079</v>
      </c>
      <c r="L307" s="1">
        <f t="shared" si="95"/>
        <v>2100</v>
      </c>
    </row>
    <row r="308" spans="1:13" s="1" customFormat="1" x14ac:dyDescent="0.15">
      <c r="A308" s="1" t="s">
        <v>28</v>
      </c>
      <c r="B308" s="1" t="s">
        <v>55</v>
      </c>
      <c r="C308" s="1" t="str">
        <f t="shared" si="91"/>
        <v>Perry Homes @  Meridiana 50'</v>
      </c>
      <c r="D308" s="1" t="s">
        <v>45</v>
      </c>
      <c r="F308" s="1">
        <v>4726</v>
      </c>
      <c r="G308" s="1" t="s">
        <v>186</v>
      </c>
      <c r="H308" s="1" t="s">
        <v>69</v>
      </c>
      <c r="I308" s="1">
        <v>2973</v>
      </c>
      <c r="J308" s="2">
        <v>524900</v>
      </c>
      <c r="K308" s="2">
        <f t="shared" si="94"/>
        <v>176.5556676757484</v>
      </c>
      <c r="L308" s="1">
        <f t="shared" si="95"/>
        <v>2900</v>
      </c>
    </row>
    <row r="309" spans="1:13" s="1" customFormat="1" x14ac:dyDescent="0.15">
      <c r="A309" s="1" t="s">
        <v>28</v>
      </c>
      <c r="B309" s="1" t="s">
        <v>55</v>
      </c>
      <c r="C309" s="1" t="str">
        <f t="shared" si="91"/>
        <v>Perry Homes @  Meridiana 50'</v>
      </c>
      <c r="D309" s="1" t="s">
        <v>45</v>
      </c>
      <c r="F309" s="1">
        <v>4719</v>
      </c>
      <c r="G309" s="1" t="s">
        <v>187</v>
      </c>
      <c r="H309" s="1" t="s">
        <v>69</v>
      </c>
      <c r="I309" s="1">
        <v>2529</v>
      </c>
      <c r="J309" s="2">
        <v>514900</v>
      </c>
      <c r="K309" s="2">
        <f t="shared" si="94"/>
        <v>203.59826018189008</v>
      </c>
      <c r="L309" s="1">
        <f t="shared" si="95"/>
        <v>2500</v>
      </c>
    </row>
    <row r="310" spans="1:13" s="1" customFormat="1" x14ac:dyDescent="0.15">
      <c r="A310" s="1" t="s">
        <v>28</v>
      </c>
      <c r="B310" s="1" t="s">
        <v>55</v>
      </c>
      <c r="C310" s="1" t="str">
        <f t="shared" si="91"/>
        <v>Perry Homes @  Meridiana 50'</v>
      </c>
      <c r="D310" s="1" t="s">
        <v>45</v>
      </c>
      <c r="F310" s="1">
        <v>4710</v>
      </c>
      <c r="G310" s="1" t="s">
        <v>186</v>
      </c>
      <c r="H310" s="1" t="s">
        <v>69</v>
      </c>
      <c r="I310" s="1">
        <v>1984</v>
      </c>
      <c r="J310" s="2">
        <v>444900</v>
      </c>
      <c r="K310" s="2">
        <f t="shared" si="94"/>
        <v>224.24395161290323</v>
      </c>
      <c r="L310" s="1">
        <f t="shared" si="95"/>
        <v>1900</v>
      </c>
    </row>
    <row r="311" spans="1:13" s="1" customFormat="1" x14ac:dyDescent="0.15">
      <c r="A311" s="1" t="s">
        <v>28</v>
      </c>
      <c r="B311" s="1" t="s">
        <v>55</v>
      </c>
      <c r="C311" s="1" t="str">
        <f t="shared" si="91"/>
        <v>Perry Homes @  Meridiana 50'</v>
      </c>
      <c r="D311" s="1" t="s">
        <v>45</v>
      </c>
      <c r="F311" s="1">
        <v>4635</v>
      </c>
      <c r="G311" s="1" t="s">
        <v>187</v>
      </c>
      <c r="H311" s="1" t="s">
        <v>69</v>
      </c>
      <c r="I311" s="1">
        <v>2545</v>
      </c>
      <c r="J311" s="2">
        <v>489900</v>
      </c>
      <c r="K311" s="2">
        <f t="shared" si="94"/>
        <v>192.49508840864439</v>
      </c>
      <c r="L311" s="1">
        <f t="shared" si="95"/>
        <v>2500</v>
      </c>
      <c r="M311" s="1" t="s">
        <v>277</v>
      </c>
    </row>
    <row r="312" spans="1:13" s="1" customFormat="1" x14ac:dyDescent="0.15">
      <c r="J312" s="2"/>
      <c r="K312" s="2"/>
    </row>
    <row r="313" spans="1:13" s="1" customFormat="1" x14ac:dyDescent="0.15">
      <c r="A313" s="1" t="s">
        <v>28</v>
      </c>
      <c r="B313" s="1" t="s">
        <v>55</v>
      </c>
      <c r="C313" s="1" t="str">
        <f t="shared" ref="C313:C350" si="96">CONCATENATE(B313," @  ",A313," ",H313)</f>
        <v>Perry Homes @  Meridiana 55'</v>
      </c>
      <c r="D313" s="1" t="s">
        <v>4</v>
      </c>
      <c r="E313" s="1" t="s">
        <v>188</v>
      </c>
      <c r="H313" s="1" t="s">
        <v>70</v>
      </c>
      <c r="I313" s="1">
        <v>2127</v>
      </c>
      <c r="J313" s="2">
        <v>455900</v>
      </c>
      <c r="K313" s="2">
        <f t="shared" ref="K313:K350" si="97">J313/I313</f>
        <v>214.33944522802068</v>
      </c>
      <c r="L313" s="1">
        <f t="shared" ref="L313:L350" si="98">FLOOR(I313,100)</f>
        <v>2100</v>
      </c>
    </row>
    <row r="314" spans="1:13" s="1" customFormat="1" x14ac:dyDescent="0.15">
      <c r="A314" s="1" t="s">
        <v>28</v>
      </c>
      <c r="B314" s="1" t="s">
        <v>55</v>
      </c>
      <c r="C314" s="1" t="str">
        <f t="shared" si="96"/>
        <v>Perry Homes @  Meridiana 55'</v>
      </c>
      <c r="D314" s="1" t="s">
        <v>4</v>
      </c>
      <c r="E314" s="1" t="s">
        <v>189</v>
      </c>
      <c r="H314" s="1" t="s">
        <v>70</v>
      </c>
      <c r="I314" s="1">
        <v>2251</v>
      </c>
      <c r="J314" s="2">
        <v>475900</v>
      </c>
      <c r="K314" s="2">
        <f t="shared" si="97"/>
        <v>211.41714793425143</v>
      </c>
      <c r="L314" s="1">
        <f t="shared" si="98"/>
        <v>2200</v>
      </c>
    </row>
    <row r="315" spans="1:13" s="1" customFormat="1" x14ac:dyDescent="0.15">
      <c r="A315" s="1" t="s">
        <v>28</v>
      </c>
      <c r="B315" s="1" t="s">
        <v>55</v>
      </c>
      <c r="C315" s="1" t="str">
        <f t="shared" si="96"/>
        <v>Perry Homes @  Meridiana 55'</v>
      </c>
      <c r="D315" s="1" t="s">
        <v>4</v>
      </c>
      <c r="E315" s="1" t="s">
        <v>190</v>
      </c>
      <c r="H315" s="1" t="s">
        <v>70</v>
      </c>
      <c r="I315" s="1">
        <v>2263</v>
      </c>
      <c r="J315" s="2">
        <v>469900</v>
      </c>
      <c r="K315" s="2">
        <f t="shared" si="97"/>
        <v>207.64471939902785</v>
      </c>
      <c r="L315" s="1">
        <f t="shared" si="98"/>
        <v>2200</v>
      </c>
    </row>
    <row r="316" spans="1:13" s="1" customFormat="1" x14ac:dyDescent="0.15">
      <c r="A316" s="1" t="s">
        <v>28</v>
      </c>
      <c r="B316" s="1" t="s">
        <v>55</v>
      </c>
      <c r="C316" s="1" t="str">
        <f t="shared" si="96"/>
        <v>Perry Homes @  Meridiana 55'</v>
      </c>
      <c r="D316" s="1" t="s">
        <v>4</v>
      </c>
      <c r="E316" s="1" t="s">
        <v>191</v>
      </c>
      <c r="H316" s="1" t="s">
        <v>70</v>
      </c>
      <c r="I316" s="1">
        <v>2267</v>
      </c>
      <c r="J316" s="2">
        <v>460900</v>
      </c>
      <c r="K316" s="2">
        <f t="shared" si="97"/>
        <v>203.30833700926334</v>
      </c>
      <c r="L316" s="1">
        <f t="shared" si="98"/>
        <v>2200</v>
      </c>
    </row>
    <row r="317" spans="1:13" s="1" customFormat="1" x14ac:dyDescent="0.15">
      <c r="A317" s="1" t="s">
        <v>28</v>
      </c>
      <c r="B317" s="1" t="s">
        <v>55</v>
      </c>
      <c r="C317" s="1" t="str">
        <f t="shared" si="96"/>
        <v>Perry Homes @  Meridiana 55'</v>
      </c>
      <c r="D317" s="1" t="s">
        <v>4</v>
      </c>
      <c r="E317" s="1" t="s">
        <v>192</v>
      </c>
      <c r="H317" s="1" t="s">
        <v>70</v>
      </c>
      <c r="I317" s="1">
        <v>2357</v>
      </c>
      <c r="J317" s="2">
        <v>486900</v>
      </c>
      <c r="K317" s="2">
        <f t="shared" si="97"/>
        <v>206.57615613067458</v>
      </c>
      <c r="L317" s="1">
        <f t="shared" si="98"/>
        <v>2300</v>
      </c>
    </row>
    <row r="318" spans="1:13" s="1" customFormat="1" x14ac:dyDescent="0.15">
      <c r="A318" s="1" t="s">
        <v>28</v>
      </c>
      <c r="B318" s="1" t="s">
        <v>55</v>
      </c>
      <c r="C318" s="1" t="str">
        <f t="shared" si="96"/>
        <v>Perry Homes @  Meridiana 55'</v>
      </c>
      <c r="D318" s="1" t="s">
        <v>4</v>
      </c>
      <c r="E318" s="1" t="s">
        <v>193</v>
      </c>
      <c r="H318" s="1" t="s">
        <v>70</v>
      </c>
      <c r="I318" s="1">
        <v>2474</v>
      </c>
      <c r="J318" s="2">
        <v>493900</v>
      </c>
      <c r="K318" s="2">
        <f t="shared" si="97"/>
        <v>199.6362166531932</v>
      </c>
      <c r="L318" s="1">
        <f t="shared" si="98"/>
        <v>2400</v>
      </c>
    </row>
    <row r="319" spans="1:13" s="1" customFormat="1" x14ac:dyDescent="0.15">
      <c r="A319" s="1" t="s">
        <v>28</v>
      </c>
      <c r="B319" s="1" t="s">
        <v>55</v>
      </c>
      <c r="C319" s="1" t="str">
        <f t="shared" si="96"/>
        <v>Perry Homes @  Meridiana 55'</v>
      </c>
      <c r="D319" s="1" t="s">
        <v>4</v>
      </c>
      <c r="E319" s="1" t="s">
        <v>194</v>
      </c>
      <c r="H319" s="1" t="s">
        <v>70</v>
      </c>
      <c r="I319" s="1">
        <v>2476</v>
      </c>
      <c r="J319" s="2">
        <v>501900</v>
      </c>
      <c r="K319" s="2">
        <f t="shared" si="97"/>
        <v>202.7059773828756</v>
      </c>
      <c r="L319" s="1">
        <f t="shared" si="98"/>
        <v>2400</v>
      </c>
    </row>
    <row r="320" spans="1:13" s="1" customFormat="1" x14ac:dyDescent="0.15">
      <c r="A320" s="1" t="s">
        <v>28</v>
      </c>
      <c r="B320" s="1" t="s">
        <v>55</v>
      </c>
      <c r="C320" s="1" t="str">
        <f t="shared" si="96"/>
        <v>Perry Homes @  Meridiana 55'</v>
      </c>
      <c r="D320" s="1" t="s">
        <v>4</v>
      </c>
      <c r="E320" s="1" t="s">
        <v>195</v>
      </c>
      <c r="H320" s="1" t="s">
        <v>70</v>
      </c>
      <c r="I320" s="1">
        <v>2493</v>
      </c>
      <c r="J320" s="2">
        <v>504900</v>
      </c>
      <c r="K320" s="2">
        <f t="shared" si="97"/>
        <v>202.52707581227438</v>
      </c>
      <c r="L320" s="1">
        <f t="shared" si="98"/>
        <v>2400</v>
      </c>
    </row>
    <row r="321" spans="1:12" s="1" customFormat="1" x14ac:dyDescent="0.15">
      <c r="A321" s="1" t="s">
        <v>28</v>
      </c>
      <c r="B321" s="1" t="s">
        <v>55</v>
      </c>
      <c r="C321" s="1" t="str">
        <f t="shared" si="96"/>
        <v>Perry Homes @  Meridiana 55'</v>
      </c>
      <c r="D321" s="1" t="s">
        <v>4</v>
      </c>
      <c r="E321" s="1" t="s">
        <v>196</v>
      </c>
      <c r="H321" s="1" t="s">
        <v>70</v>
      </c>
      <c r="I321" s="1">
        <v>2504</v>
      </c>
      <c r="J321" s="2">
        <v>481900</v>
      </c>
      <c r="K321" s="2">
        <f t="shared" si="97"/>
        <v>192.45207667731628</v>
      </c>
      <c r="L321" s="1">
        <f t="shared" si="98"/>
        <v>2500</v>
      </c>
    </row>
    <row r="322" spans="1:12" s="1" customFormat="1" x14ac:dyDescent="0.15">
      <c r="A322" s="1" t="s">
        <v>28</v>
      </c>
      <c r="B322" s="1" t="s">
        <v>55</v>
      </c>
      <c r="C322" s="1" t="str">
        <f t="shared" si="96"/>
        <v>Perry Homes @  Meridiana 55'</v>
      </c>
      <c r="D322" s="1" t="s">
        <v>4</v>
      </c>
      <c r="E322" s="1" t="s">
        <v>197</v>
      </c>
      <c r="H322" s="1" t="s">
        <v>70</v>
      </c>
      <c r="I322" s="1">
        <v>2513</v>
      </c>
      <c r="J322" s="2">
        <v>493900</v>
      </c>
      <c r="K322" s="2">
        <f t="shared" si="97"/>
        <v>196.53800238758456</v>
      </c>
      <c r="L322" s="1">
        <f t="shared" si="98"/>
        <v>2500</v>
      </c>
    </row>
    <row r="323" spans="1:12" s="1" customFormat="1" x14ac:dyDescent="0.15">
      <c r="A323" s="1" t="s">
        <v>28</v>
      </c>
      <c r="B323" s="1" t="s">
        <v>55</v>
      </c>
      <c r="C323" s="1" t="str">
        <f t="shared" si="96"/>
        <v>Perry Homes @  Meridiana 55'</v>
      </c>
      <c r="D323" s="1" t="s">
        <v>4</v>
      </c>
      <c r="E323" s="1" t="s">
        <v>198</v>
      </c>
      <c r="H323" s="1" t="s">
        <v>70</v>
      </c>
      <c r="I323" s="1">
        <v>2519</v>
      </c>
      <c r="J323" s="2">
        <v>493900</v>
      </c>
      <c r="K323" s="2">
        <f t="shared" si="97"/>
        <v>196.06986899563319</v>
      </c>
      <c r="L323" s="1">
        <f t="shared" si="98"/>
        <v>2500</v>
      </c>
    </row>
    <row r="324" spans="1:12" s="1" customFormat="1" x14ac:dyDescent="0.15">
      <c r="A324" s="1" t="s">
        <v>28</v>
      </c>
      <c r="B324" s="1" t="s">
        <v>55</v>
      </c>
      <c r="C324" s="1" t="str">
        <f t="shared" si="96"/>
        <v>Perry Homes @  Meridiana 55'</v>
      </c>
      <c r="D324" s="1" t="s">
        <v>4</v>
      </c>
      <c r="E324" s="1" t="s">
        <v>181</v>
      </c>
      <c r="H324" s="1" t="s">
        <v>70</v>
      </c>
      <c r="I324" s="1">
        <v>2529</v>
      </c>
      <c r="J324" s="2">
        <v>483900</v>
      </c>
      <c r="K324" s="2">
        <f t="shared" si="97"/>
        <v>191.34045077105574</v>
      </c>
      <c r="L324" s="1">
        <f t="shared" si="98"/>
        <v>2500</v>
      </c>
    </row>
    <row r="325" spans="1:12" s="1" customFormat="1" x14ac:dyDescent="0.15">
      <c r="A325" s="1" t="s">
        <v>28</v>
      </c>
      <c r="B325" s="1" t="s">
        <v>55</v>
      </c>
      <c r="C325" s="1" t="str">
        <f t="shared" si="96"/>
        <v>Perry Homes @  Meridiana 55'</v>
      </c>
      <c r="D325" s="1" t="s">
        <v>4</v>
      </c>
      <c r="E325" s="1" t="s">
        <v>182</v>
      </c>
      <c r="H325" s="1" t="s">
        <v>70</v>
      </c>
      <c r="I325" s="1">
        <v>2545</v>
      </c>
      <c r="J325" s="2">
        <v>487900</v>
      </c>
      <c r="K325" s="2">
        <f t="shared" si="97"/>
        <v>191.70923379174852</v>
      </c>
      <c r="L325" s="1">
        <f t="shared" si="98"/>
        <v>2500</v>
      </c>
    </row>
    <row r="326" spans="1:12" s="1" customFormat="1" x14ac:dyDescent="0.15">
      <c r="A326" s="1" t="s">
        <v>28</v>
      </c>
      <c r="B326" s="1" t="s">
        <v>55</v>
      </c>
      <c r="C326" s="1" t="str">
        <f t="shared" si="96"/>
        <v>Perry Homes @  Meridiana 55'</v>
      </c>
      <c r="D326" s="1" t="s">
        <v>4</v>
      </c>
      <c r="E326" s="1" t="s">
        <v>199</v>
      </c>
      <c r="H326" s="1" t="s">
        <v>70</v>
      </c>
      <c r="I326" s="1">
        <v>2574</v>
      </c>
      <c r="J326" s="2">
        <v>504900</v>
      </c>
      <c r="K326" s="2">
        <f t="shared" si="97"/>
        <v>196.15384615384616</v>
      </c>
      <c r="L326" s="1">
        <f t="shared" si="98"/>
        <v>2500</v>
      </c>
    </row>
    <row r="327" spans="1:12" s="1" customFormat="1" x14ac:dyDescent="0.15">
      <c r="A327" s="1" t="s">
        <v>28</v>
      </c>
      <c r="B327" s="1" t="s">
        <v>55</v>
      </c>
      <c r="C327" s="1" t="str">
        <f t="shared" si="96"/>
        <v>Perry Homes @  Meridiana 55'</v>
      </c>
      <c r="D327" s="1" t="s">
        <v>4</v>
      </c>
      <c r="E327" s="1" t="s">
        <v>200</v>
      </c>
      <c r="H327" s="1" t="s">
        <v>70</v>
      </c>
      <c r="I327" s="1">
        <v>2589</v>
      </c>
      <c r="J327" s="2">
        <v>486900</v>
      </c>
      <c r="K327" s="2">
        <f t="shared" si="97"/>
        <v>188.06488991888759</v>
      </c>
      <c r="L327" s="1">
        <f t="shared" si="98"/>
        <v>2500</v>
      </c>
    </row>
    <row r="328" spans="1:12" s="1" customFormat="1" x14ac:dyDescent="0.15">
      <c r="A328" s="1" t="s">
        <v>28</v>
      </c>
      <c r="B328" s="1" t="s">
        <v>55</v>
      </c>
      <c r="C328" s="1" t="str">
        <f t="shared" si="96"/>
        <v>Perry Homes @  Meridiana 55'</v>
      </c>
      <c r="D328" s="1" t="s">
        <v>4</v>
      </c>
      <c r="E328" s="1" t="s">
        <v>201</v>
      </c>
      <c r="H328" s="1" t="s">
        <v>70</v>
      </c>
      <c r="I328" s="1">
        <v>2595</v>
      </c>
      <c r="J328" s="2">
        <v>509900</v>
      </c>
      <c r="K328" s="2">
        <f t="shared" si="97"/>
        <v>196.49325626204239</v>
      </c>
      <c r="L328" s="1">
        <f t="shared" si="98"/>
        <v>2500</v>
      </c>
    </row>
    <row r="329" spans="1:12" s="1" customFormat="1" x14ac:dyDescent="0.15">
      <c r="A329" s="1" t="s">
        <v>28</v>
      </c>
      <c r="B329" s="1" t="s">
        <v>55</v>
      </c>
      <c r="C329" s="1" t="str">
        <f t="shared" si="96"/>
        <v>Perry Homes @  Meridiana 55'</v>
      </c>
      <c r="D329" s="1" t="s">
        <v>4</v>
      </c>
      <c r="E329" s="1" t="s">
        <v>202</v>
      </c>
      <c r="H329" s="1" t="s">
        <v>70</v>
      </c>
      <c r="I329" s="1">
        <v>2599</v>
      </c>
      <c r="J329" s="2">
        <v>525900</v>
      </c>
      <c r="K329" s="2">
        <f t="shared" si="97"/>
        <v>202.34705656021546</v>
      </c>
      <c r="L329" s="1">
        <f t="shared" si="98"/>
        <v>2500</v>
      </c>
    </row>
    <row r="330" spans="1:12" s="1" customFormat="1" x14ac:dyDescent="0.15">
      <c r="A330" s="1" t="s">
        <v>28</v>
      </c>
      <c r="B330" s="1" t="s">
        <v>55</v>
      </c>
      <c r="C330" s="1" t="str">
        <f t="shared" si="96"/>
        <v>Perry Homes @  Meridiana 55'</v>
      </c>
      <c r="D330" s="1" t="s">
        <v>4</v>
      </c>
      <c r="E330" s="1" t="s">
        <v>203</v>
      </c>
      <c r="H330" s="1" t="s">
        <v>70</v>
      </c>
      <c r="I330" s="1">
        <v>2619</v>
      </c>
      <c r="J330" s="2">
        <v>495900</v>
      </c>
      <c r="K330" s="2">
        <f t="shared" si="97"/>
        <v>189.34707903780068</v>
      </c>
      <c r="L330" s="1">
        <f t="shared" si="98"/>
        <v>2600</v>
      </c>
    </row>
    <row r="331" spans="1:12" s="1" customFormat="1" x14ac:dyDescent="0.15">
      <c r="A331" s="1" t="s">
        <v>28</v>
      </c>
      <c r="B331" s="1" t="s">
        <v>55</v>
      </c>
      <c r="C331" s="1" t="str">
        <f t="shared" si="96"/>
        <v>Perry Homes @  Meridiana 55'</v>
      </c>
      <c r="D331" s="1" t="s">
        <v>4</v>
      </c>
      <c r="E331" s="1" t="s">
        <v>204</v>
      </c>
      <c r="H331" s="1" t="s">
        <v>70</v>
      </c>
      <c r="I331" s="1">
        <v>2663</v>
      </c>
      <c r="J331" s="2">
        <v>509900</v>
      </c>
      <c r="K331" s="2">
        <f t="shared" si="97"/>
        <v>191.47577919639505</v>
      </c>
      <c r="L331" s="1">
        <f t="shared" si="98"/>
        <v>2600</v>
      </c>
    </row>
    <row r="332" spans="1:12" s="1" customFormat="1" x14ac:dyDescent="0.15">
      <c r="A332" s="1" t="s">
        <v>28</v>
      </c>
      <c r="B332" s="1" t="s">
        <v>55</v>
      </c>
      <c r="C332" s="1" t="str">
        <f t="shared" si="96"/>
        <v>Perry Homes @  Meridiana 55'</v>
      </c>
      <c r="D332" s="1" t="s">
        <v>4</v>
      </c>
      <c r="E332" s="1" t="s">
        <v>183</v>
      </c>
      <c r="H332" s="1" t="s">
        <v>70</v>
      </c>
      <c r="I332" s="1">
        <v>2694</v>
      </c>
      <c r="J332" s="2">
        <v>531900</v>
      </c>
      <c r="K332" s="2">
        <f t="shared" si="97"/>
        <v>197.43875278396436</v>
      </c>
      <c r="L332" s="1">
        <f t="shared" si="98"/>
        <v>2600</v>
      </c>
    </row>
    <row r="333" spans="1:12" s="1" customFormat="1" x14ac:dyDescent="0.15">
      <c r="A333" s="1" t="s">
        <v>28</v>
      </c>
      <c r="B333" s="1" t="s">
        <v>55</v>
      </c>
      <c r="C333" s="1" t="str">
        <f t="shared" si="96"/>
        <v>Perry Homes @  Meridiana 55'</v>
      </c>
      <c r="D333" s="1" t="s">
        <v>4</v>
      </c>
      <c r="E333" s="1" t="s">
        <v>205</v>
      </c>
      <c r="H333" s="1" t="s">
        <v>70</v>
      </c>
      <c r="I333" s="1">
        <v>2737</v>
      </c>
      <c r="J333" s="2">
        <v>512900</v>
      </c>
      <c r="K333" s="2">
        <f t="shared" si="97"/>
        <v>187.39495798319328</v>
      </c>
      <c r="L333" s="1">
        <f t="shared" si="98"/>
        <v>2700</v>
      </c>
    </row>
    <row r="334" spans="1:12" s="1" customFormat="1" x14ac:dyDescent="0.15">
      <c r="A334" s="1" t="s">
        <v>28</v>
      </c>
      <c r="B334" s="1" t="s">
        <v>55</v>
      </c>
      <c r="C334" s="1" t="str">
        <f t="shared" si="96"/>
        <v>Perry Homes @  Meridiana 55'</v>
      </c>
      <c r="D334" s="1" t="s">
        <v>4</v>
      </c>
      <c r="E334" s="1" t="s">
        <v>206</v>
      </c>
      <c r="H334" s="1" t="s">
        <v>70</v>
      </c>
      <c r="I334" s="1">
        <v>2796</v>
      </c>
      <c r="J334" s="2">
        <v>537900</v>
      </c>
      <c r="K334" s="2">
        <f t="shared" si="97"/>
        <v>192.38197424892704</v>
      </c>
      <c r="L334" s="1">
        <f t="shared" si="98"/>
        <v>2700</v>
      </c>
    </row>
    <row r="335" spans="1:12" s="1" customFormat="1" x14ac:dyDescent="0.15">
      <c r="A335" s="1" t="s">
        <v>28</v>
      </c>
      <c r="B335" s="1" t="s">
        <v>55</v>
      </c>
      <c r="C335" s="1" t="str">
        <f t="shared" si="96"/>
        <v>Perry Homes @  Meridiana 55'</v>
      </c>
      <c r="D335" s="1" t="s">
        <v>4</v>
      </c>
      <c r="E335" s="1" t="s">
        <v>185</v>
      </c>
      <c r="H335" s="1" t="s">
        <v>70</v>
      </c>
      <c r="I335" s="1">
        <v>2797</v>
      </c>
      <c r="J335" s="2">
        <v>532900</v>
      </c>
      <c r="K335" s="2">
        <f t="shared" si="97"/>
        <v>190.525563103325</v>
      </c>
      <c r="L335" s="1">
        <f t="shared" si="98"/>
        <v>2700</v>
      </c>
    </row>
    <row r="336" spans="1:12" s="1" customFormat="1" x14ac:dyDescent="0.15">
      <c r="A336" s="1" t="s">
        <v>28</v>
      </c>
      <c r="B336" s="1" t="s">
        <v>55</v>
      </c>
      <c r="C336" s="1" t="str">
        <f t="shared" si="96"/>
        <v>Perry Homes @  Meridiana 55'</v>
      </c>
      <c r="D336" s="1" t="s">
        <v>4</v>
      </c>
      <c r="E336" s="1" t="s">
        <v>207</v>
      </c>
      <c r="H336" s="1" t="s">
        <v>70</v>
      </c>
      <c r="I336" s="1">
        <v>2935</v>
      </c>
      <c r="J336" s="2">
        <v>506900</v>
      </c>
      <c r="K336" s="2">
        <f t="shared" si="97"/>
        <v>172.70868824531516</v>
      </c>
      <c r="L336" s="1">
        <f t="shared" si="98"/>
        <v>2900</v>
      </c>
    </row>
    <row r="337" spans="1:13" s="1" customFormat="1" x14ac:dyDescent="0.15">
      <c r="A337" s="1" t="s">
        <v>28</v>
      </c>
      <c r="B337" s="1" t="s">
        <v>55</v>
      </c>
      <c r="C337" s="1" t="str">
        <f t="shared" si="96"/>
        <v>Perry Homes @  Meridiana 55'</v>
      </c>
      <c r="D337" s="1" t="s">
        <v>4</v>
      </c>
      <c r="E337" s="1" t="s">
        <v>208</v>
      </c>
      <c r="H337" s="1" t="s">
        <v>70</v>
      </c>
      <c r="I337" s="1">
        <v>2999</v>
      </c>
      <c r="J337" s="2">
        <v>565900</v>
      </c>
      <c r="K337" s="2">
        <f t="shared" si="97"/>
        <v>188.69623207735913</v>
      </c>
      <c r="L337" s="1">
        <f t="shared" si="98"/>
        <v>2900</v>
      </c>
    </row>
    <row r="338" spans="1:13" s="1" customFormat="1" x14ac:dyDescent="0.15">
      <c r="A338" s="1" t="s">
        <v>28</v>
      </c>
      <c r="B338" s="1" t="s">
        <v>55</v>
      </c>
      <c r="C338" s="1" t="str">
        <f t="shared" si="96"/>
        <v>Perry Homes @  Meridiana 55'</v>
      </c>
      <c r="D338" s="1" t="s">
        <v>4</v>
      </c>
      <c r="E338" s="1" t="s">
        <v>209</v>
      </c>
      <c r="H338" s="1" t="s">
        <v>70</v>
      </c>
      <c r="I338" s="1">
        <v>3095</v>
      </c>
      <c r="J338" s="2">
        <v>558900</v>
      </c>
      <c r="K338" s="2">
        <f t="shared" si="97"/>
        <v>180.58158319870759</v>
      </c>
      <c r="L338" s="1">
        <f t="shared" si="98"/>
        <v>3000</v>
      </c>
    </row>
    <row r="339" spans="1:13" s="1" customFormat="1" x14ac:dyDescent="0.15">
      <c r="A339" s="1" t="s">
        <v>28</v>
      </c>
      <c r="B339" s="1" t="s">
        <v>55</v>
      </c>
      <c r="C339" s="1" t="str">
        <f t="shared" si="96"/>
        <v>Perry Homes @  Meridiana 55'</v>
      </c>
      <c r="D339" s="1" t="s">
        <v>4</v>
      </c>
      <c r="E339" s="1" t="s">
        <v>210</v>
      </c>
      <c r="H339" s="1" t="s">
        <v>70</v>
      </c>
      <c r="I339" s="1">
        <v>3190</v>
      </c>
      <c r="J339" s="2">
        <v>554900</v>
      </c>
      <c r="K339" s="2">
        <f t="shared" si="97"/>
        <v>173.94984326018809</v>
      </c>
      <c r="L339" s="1">
        <f t="shared" si="98"/>
        <v>3100</v>
      </c>
    </row>
    <row r="340" spans="1:13" s="1" customFormat="1" x14ac:dyDescent="0.15">
      <c r="A340" s="1" t="s">
        <v>28</v>
      </c>
      <c r="B340" s="1" t="s">
        <v>55</v>
      </c>
      <c r="C340" s="1" t="str">
        <f t="shared" si="96"/>
        <v>Perry Homes @  Meridiana 55'</v>
      </c>
      <c r="D340" s="1" t="s">
        <v>4</v>
      </c>
      <c r="E340" s="1" t="s">
        <v>211</v>
      </c>
      <c r="H340" s="1" t="s">
        <v>70</v>
      </c>
      <c r="I340" s="1">
        <v>3395</v>
      </c>
      <c r="J340" s="2">
        <v>586900</v>
      </c>
      <c r="K340" s="2">
        <f t="shared" si="97"/>
        <v>172.87187039764359</v>
      </c>
      <c r="L340" s="1">
        <f t="shared" si="98"/>
        <v>3300</v>
      </c>
    </row>
    <row r="341" spans="1:13" s="1" customFormat="1" x14ac:dyDescent="0.15">
      <c r="A341" s="1" t="s">
        <v>28</v>
      </c>
      <c r="B341" s="1" t="s">
        <v>55</v>
      </c>
      <c r="C341" s="1" t="str">
        <f t="shared" si="96"/>
        <v>Perry Homes @  Meridiana 55'</v>
      </c>
      <c r="D341" s="1" t="s">
        <v>45</v>
      </c>
      <c r="F341" s="1">
        <v>5826</v>
      </c>
      <c r="G341" s="1" t="s">
        <v>212</v>
      </c>
      <c r="H341" s="1" t="s">
        <v>70</v>
      </c>
      <c r="I341" s="1">
        <v>3094</v>
      </c>
      <c r="J341" s="2">
        <v>549900</v>
      </c>
      <c r="K341" s="2">
        <f t="shared" si="97"/>
        <v>177.73109243697479</v>
      </c>
      <c r="L341" s="1">
        <f t="shared" si="98"/>
        <v>3000</v>
      </c>
    </row>
    <row r="342" spans="1:13" s="1" customFormat="1" x14ac:dyDescent="0.15">
      <c r="A342" s="1" t="s">
        <v>28</v>
      </c>
      <c r="B342" s="1" t="s">
        <v>55</v>
      </c>
      <c r="C342" s="1" t="str">
        <f t="shared" si="96"/>
        <v>Perry Homes @  Meridiana 55'</v>
      </c>
      <c r="D342" s="1" t="s">
        <v>45</v>
      </c>
      <c r="F342" s="1">
        <v>5811</v>
      </c>
      <c r="G342" s="1" t="s">
        <v>212</v>
      </c>
      <c r="H342" s="1" t="s">
        <v>70</v>
      </c>
      <c r="I342" s="1">
        <v>2504</v>
      </c>
      <c r="J342" s="2">
        <v>469900</v>
      </c>
      <c r="K342" s="2">
        <f t="shared" si="97"/>
        <v>187.6597444089457</v>
      </c>
      <c r="L342" s="1">
        <f t="shared" si="98"/>
        <v>2500</v>
      </c>
    </row>
    <row r="343" spans="1:13" s="1" customFormat="1" x14ac:dyDescent="0.15">
      <c r="A343" s="1" t="s">
        <v>28</v>
      </c>
      <c r="B343" s="1" t="s">
        <v>55</v>
      </c>
      <c r="C343" s="1" t="str">
        <f t="shared" si="96"/>
        <v>Perry Homes @  Meridiana 55'</v>
      </c>
      <c r="D343" s="1" t="s">
        <v>45</v>
      </c>
      <c r="F343" s="1">
        <v>5814</v>
      </c>
      <c r="G343" s="1" t="s">
        <v>213</v>
      </c>
      <c r="H343" s="1" t="s">
        <v>70</v>
      </c>
      <c r="I343" s="1">
        <v>2737</v>
      </c>
      <c r="J343" s="2">
        <v>534900</v>
      </c>
      <c r="K343" s="2">
        <f t="shared" si="97"/>
        <v>195.43295579101206</v>
      </c>
      <c r="L343" s="1">
        <f t="shared" si="98"/>
        <v>2700</v>
      </c>
    </row>
    <row r="344" spans="1:13" s="1" customFormat="1" x14ac:dyDescent="0.15">
      <c r="A344" s="1" t="s">
        <v>28</v>
      </c>
      <c r="B344" s="1" t="s">
        <v>55</v>
      </c>
      <c r="C344" s="1" t="str">
        <f t="shared" si="96"/>
        <v>Perry Homes @  Meridiana 55'</v>
      </c>
      <c r="D344" s="1" t="s">
        <v>45</v>
      </c>
      <c r="F344" s="1">
        <v>5714</v>
      </c>
      <c r="G344" s="1" t="s">
        <v>213</v>
      </c>
      <c r="H344" s="1" t="s">
        <v>70</v>
      </c>
      <c r="I344" s="1">
        <v>2504</v>
      </c>
      <c r="J344" s="2">
        <v>514900</v>
      </c>
      <c r="K344" s="2">
        <f t="shared" si="97"/>
        <v>205.63099041533548</v>
      </c>
      <c r="L344" s="1">
        <f t="shared" si="98"/>
        <v>2500</v>
      </c>
    </row>
    <row r="345" spans="1:13" s="1" customFormat="1" x14ac:dyDescent="0.15">
      <c r="A345" s="1" t="s">
        <v>28</v>
      </c>
      <c r="B345" s="1" t="s">
        <v>55</v>
      </c>
      <c r="C345" s="1" t="str">
        <f t="shared" si="96"/>
        <v>Perry Homes @  Meridiana 55'</v>
      </c>
      <c r="D345" s="1" t="s">
        <v>45</v>
      </c>
      <c r="F345" s="1">
        <v>5815</v>
      </c>
      <c r="G345" s="1" t="s">
        <v>212</v>
      </c>
      <c r="H345" s="1" t="s">
        <v>70</v>
      </c>
      <c r="I345" s="1">
        <v>2263</v>
      </c>
      <c r="J345" s="2">
        <v>489900</v>
      </c>
      <c r="K345" s="2">
        <f t="shared" si="97"/>
        <v>216.4825452938577</v>
      </c>
      <c r="L345" s="1">
        <f t="shared" si="98"/>
        <v>2200</v>
      </c>
    </row>
    <row r="346" spans="1:13" s="1" customFormat="1" x14ac:dyDescent="0.15">
      <c r="A346" s="1" t="s">
        <v>28</v>
      </c>
      <c r="B346" s="1" t="s">
        <v>55</v>
      </c>
      <c r="C346" s="1" t="str">
        <f t="shared" si="96"/>
        <v>Perry Homes @  Meridiana 55'</v>
      </c>
      <c r="D346" s="1" t="s">
        <v>45</v>
      </c>
      <c r="F346" s="1">
        <v>5835</v>
      </c>
      <c r="G346" s="1" t="s">
        <v>212</v>
      </c>
      <c r="H346" s="1" t="s">
        <v>70</v>
      </c>
      <c r="I346" s="1">
        <v>2797</v>
      </c>
      <c r="J346" s="2">
        <v>564900</v>
      </c>
      <c r="K346" s="2">
        <f t="shared" si="97"/>
        <v>201.96639256346086</v>
      </c>
      <c r="L346" s="1">
        <f t="shared" si="98"/>
        <v>2700</v>
      </c>
    </row>
    <row r="347" spans="1:13" s="1" customFormat="1" x14ac:dyDescent="0.15">
      <c r="A347" s="1" t="s">
        <v>28</v>
      </c>
      <c r="B347" s="1" t="s">
        <v>55</v>
      </c>
      <c r="C347" s="1" t="str">
        <f t="shared" si="96"/>
        <v>Perry Homes @  Meridiana 55'</v>
      </c>
      <c r="D347" s="1" t="s">
        <v>45</v>
      </c>
      <c r="F347" s="1">
        <v>5839</v>
      </c>
      <c r="G347" s="1" t="s">
        <v>212</v>
      </c>
      <c r="H347" s="1" t="s">
        <v>70</v>
      </c>
      <c r="I347" s="1">
        <v>2595</v>
      </c>
      <c r="J347" s="2">
        <v>534900</v>
      </c>
      <c r="K347" s="2">
        <f t="shared" si="97"/>
        <v>206.12716763005781</v>
      </c>
      <c r="L347" s="1">
        <f t="shared" si="98"/>
        <v>2500</v>
      </c>
    </row>
    <row r="348" spans="1:13" s="1" customFormat="1" x14ac:dyDescent="0.15">
      <c r="A348" s="1" t="s">
        <v>28</v>
      </c>
      <c r="B348" s="1" t="s">
        <v>55</v>
      </c>
      <c r="C348" s="1" t="str">
        <f t="shared" si="96"/>
        <v>Perry Homes @  Meridiana 55'</v>
      </c>
      <c r="D348" s="1" t="s">
        <v>45</v>
      </c>
      <c r="F348" s="1">
        <v>9219</v>
      </c>
      <c r="G348" s="1" t="s">
        <v>214</v>
      </c>
      <c r="H348" s="1" t="s">
        <v>70</v>
      </c>
      <c r="I348" s="1">
        <v>2504</v>
      </c>
      <c r="J348" s="2">
        <v>529900</v>
      </c>
      <c r="K348" s="2">
        <f t="shared" si="97"/>
        <v>211.62140575079871</v>
      </c>
      <c r="L348" s="1">
        <f t="shared" si="98"/>
        <v>2500</v>
      </c>
    </row>
    <row r="349" spans="1:13" s="1" customFormat="1" x14ac:dyDescent="0.15">
      <c r="A349" s="1" t="s">
        <v>28</v>
      </c>
      <c r="B349" s="1" t="s">
        <v>55</v>
      </c>
      <c r="C349" s="1" t="str">
        <f t="shared" si="96"/>
        <v>Perry Homes @  Meridiana 55'</v>
      </c>
      <c r="D349" s="1" t="s">
        <v>45</v>
      </c>
      <c r="F349" s="1">
        <v>5839</v>
      </c>
      <c r="G349" s="1" t="s">
        <v>213</v>
      </c>
      <c r="H349" s="1" t="s">
        <v>70</v>
      </c>
      <c r="I349" s="1">
        <v>2935</v>
      </c>
      <c r="J349" s="2">
        <v>544900</v>
      </c>
      <c r="K349" s="2">
        <f t="shared" si="97"/>
        <v>185.65587734241907</v>
      </c>
      <c r="L349" s="1">
        <f t="shared" si="98"/>
        <v>2900</v>
      </c>
    </row>
    <row r="350" spans="1:13" s="1" customFormat="1" x14ac:dyDescent="0.15">
      <c r="A350" s="1" t="s">
        <v>28</v>
      </c>
      <c r="B350" s="1" t="s">
        <v>55</v>
      </c>
      <c r="C350" s="1" t="str">
        <f t="shared" si="96"/>
        <v>Perry Homes @  Meridiana 55'</v>
      </c>
      <c r="D350" s="1" t="s">
        <v>45</v>
      </c>
      <c r="F350" s="1">
        <v>5807</v>
      </c>
      <c r="G350" s="1" t="s">
        <v>212</v>
      </c>
      <c r="H350" s="1" t="s">
        <v>70</v>
      </c>
      <c r="I350" s="1">
        <v>3048</v>
      </c>
      <c r="J350" s="2">
        <v>611900</v>
      </c>
      <c r="K350" s="2">
        <f t="shared" si="97"/>
        <v>200.75459317585302</v>
      </c>
      <c r="L350" s="1">
        <f t="shared" si="98"/>
        <v>3000</v>
      </c>
      <c r="M350" s="1" t="s">
        <v>277</v>
      </c>
    </row>
    <row r="351" spans="1:13" s="1" customFormat="1" x14ac:dyDescent="0.15">
      <c r="J351" s="2"/>
      <c r="K351" s="2"/>
    </row>
    <row r="352" spans="1:13" s="1" customFormat="1" x14ac:dyDescent="0.15">
      <c r="A352" s="1" t="s">
        <v>28</v>
      </c>
      <c r="B352" s="1" t="s">
        <v>55</v>
      </c>
      <c r="C352" s="1" t="str">
        <f t="shared" ref="C352:C388" si="99">CONCATENATE(B352," @  ",A352," ",H352)</f>
        <v>Perry Homes @  Meridiana 60'</v>
      </c>
      <c r="D352" s="1" t="s">
        <v>4</v>
      </c>
      <c r="E352" s="1" t="s">
        <v>195</v>
      </c>
      <c r="H352" s="1" t="s">
        <v>71</v>
      </c>
      <c r="I352" s="1">
        <v>2493</v>
      </c>
      <c r="J352" s="2">
        <v>544900</v>
      </c>
      <c r="K352" s="2">
        <f t="shared" ref="K352:K388" si="100">J352/I352</f>
        <v>218.57200160449258</v>
      </c>
      <c r="L352" s="1">
        <f t="shared" ref="L352:L388" si="101">FLOOR(I352,100)</f>
        <v>2400</v>
      </c>
    </row>
    <row r="353" spans="1:12" s="1" customFormat="1" x14ac:dyDescent="0.15">
      <c r="A353" s="1" t="s">
        <v>28</v>
      </c>
      <c r="B353" s="1" t="s">
        <v>55</v>
      </c>
      <c r="C353" s="1" t="str">
        <f t="shared" si="99"/>
        <v>Perry Homes @  Meridiana 60'</v>
      </c>
      <c r="D353" s="1" t="s">
        <v>4</v>
      </c>
      <c r="E353" s="1" t="s">
        <v>198</v>
      </c>
      <c r="H353" s="1" t="s">
        <v>71</v>
      </c>
      <c r="I353" s="1">
        <v>2519</v>
      </c>
      <c r="J353" s="2">
        <v>527900</v>
      </c>
      <c r="K353" s="2">
        <f t="shared" si="100"/>
        <v>209.56728860658993</v>
      </c>
      <c r="L353" s="1">
        <f t="shared" si="101"/>
        <v>2500</v>
      </c>
    </row>
    <row r="354" spans="1:12" s="1" customFormat="1" x14ac:dyDescent="0.15">
      <c r="A354" s="1" t="s">
        <v>28</v>
      </c>
      <c r="B354" s="1" t="s">
        <v>55</v>
      </c>
      <c r="C354" s="1" t="str">
        <f t="shared" si="99"/>
        <v>Perry Homes @  Meridiana 60'</v>
      </c>
      <c r="D354" s="1" t="s">
        <v>4</v>
      </c>
      <c r="E354" s="1" t="s">
        <v>215</v>
      </c>
      <c r="H354" s="1" t="s">
        <v>71</v>
      </c>
      <c r="I354" s="1">
        <v>2586</v>
      </c>
      <c r="J354" s="2">
        <v>535900</v>
      </c>
      <c r="K354" s="2">
        <f t="shared" si="100"/>
        <v>207.23124516627996</v>
      </c>
      <c r="L354" s="1">
        <f t="shared" si="101"/>
        <v>2500</v>
      </c>
    </row>
    <row r="355" spans="1:12" s="1" customFormat="1" x14ac:dyDescent="0.15">
      <c r="A355" s="1" t="s">
        <v>28</v>
      </c>
      <c r="B355" s="1" t="s">
        <v>55</v>
      </c>
      <c r="C355" s="1" t="str">
        <f t="shared" si="99"/>
        <v>Perry Homes @  Meridiana 60'</v>
      </c>
      <c r="D355" s="1" t="s">
        <v>4</v>
      </c>
      <c r="E355" s="1" t="s">
        <v>216</v>
      </c>
      <c r="H355" s="1" t="s">
        <v>71</v>
      </c>
      <c r="I355" s="1">
        <v>2669</v>
      </c>
      <c r="J355" s="2">
        <v>547900</v>
      </c>
      <c r="K355" s="2">
        <f t="shared" si="100"/>
        <v>205.28287748220308</v>
      </c>
      <c r="L355" s="1">
        <f t="shared" si="101"/>
        <v>2600</v>
      </c>
    </row>
    <row r="356" spans="1:12" s="1" customFormat="1" x14ac:dyDescent="0.15">
      <c r="A356" s="1" t="s">
        <v>28</v>
      </c>
      <c r="B356" s="1" t="s">
        <v>55</v>
      </c>
      <c r="C356" s="1" t="str">
        <f t="shared" si="99"/>
        <v>Perry Homes @  Meridiana 60'</v>
      </c>
      <c r="D356" s="1" t="s">
        <v>4</v>
      </c>
      <c r="E356" s="1" t="s">
        <v>217</v>
      </c>
      <c r="H356" s="1" t="s">
        <v>71</v>
      </c>
      <c r="I356" s="1">
        <v>2695</v>
      </c>
      <c r="J356" s="2">
        <v>553900</v>
      </c>
      <c r="K356" s="2">
        <f t="shared" si="100"/>
        <v>205.5287569573284</v>
      </c>
      <c r="L356" s="1">
        <f t="shared" si="101"/>
        <v>2600</v>
      </c>
    </row>
    <row r="357" spans="1:12" s="1" customFormat="1" x14ac:dyDescent="0.15">
      <c r="A357" s="1" t="s">
        <v>28</v>
      </c>
      <c r="B357" s="1" t="s">
        <v>55</v>
      </c>
      <c r="C357" s="1" t="str">
        <f t="shared" si="99"/>
        <v>Perry Homes @  Meridiana 60'</v>
      </c>
      <c r="D357" s="1" t="s">
        <v>4</v>
      </c>
      <c r="E357" s="1" t="s">
        <v>218</v>
      </c>
      <c r="H357" s="1" t="s">
        <v>71</v>
      </c>
      <c r="I357" s="1">
        <v>2726</v>
      </c>
      <c r="J357" s="2">
        <v>545900</v>
      </c>
      <c r="K357" s="2">
        <f t="shared" si="100"/>
        <v>200.25678650036684</v>
      </c>
      <c r="L357" s="1">
        <f t="shared" si="101"/>
        <v>2700</v>
      </c>
    </row>
    <row r="358" spans="1:12" s="1" customFormat="1" x14ac:dyDescent="0.15">
      <c r="A358" s="1" t="s">
        <v>28</v>
      </c>
      <c r="B358" s="1" t="s">
        <v>55</v>
      </c>
      <c r="C358" s="1" t="str">
        <f t="shared" si="99"/>
        <v>Perry Homes @  Meridiana 60'</v>
      </c>
      <c r="D358" s="1" t="s">
        <v>4</v>
      </c>
      <c r="E358" s="1" t="s">
        <v>205</v>
      </c>
      <c r="H358" s="1" t="s">
        <v>71</v>
      </c>
      <c r="I358" s="1">
        <v>2737</v>
      </c>
      <c r="J358" s="2">
        <v>553900</v>
      </c>
      <c r="K358" s="2">
        <f t="shared" si="100"/>
        <v>202.37486298867373</v>
      </c>
      <c r="L358" s="1">
        <f t="shared" si="101"/>
        <v>2700</v>
      </c>
    </row>
    <row r="359" spans="1:12" s="1" customFormat="1" x14ac:dyDescent="0.15">
      <c r="A359" s="1" t="s">
        <v>28</v>
      </c>
      <c r="B359" s="1" t="s">
        <v>55</v>
      </c>
      <c r="C359" s="1" t="str">
        <f t="shared" si="99"/>
        <v>Perry Homes @  Meridiana 60'</v>
      </c>
      <c r="D359" s="1" t="s">
        <v>4</v>
      </c>
      <c r="E359" s="1" t="s">
        <v>219</v>
      </c>
      <c r="H359" s="1" t="s">
        <v>71</v>
      </c>
      <c r="I359" s="1">
        <v>2738</v>
      </c>
      <c r="J359" s="2">
        <v>541900</v>
      </c>
      <c r="K359" s="2">
        <f t="shared" si="100"/>
        <v>197.91818845872899</v>
      </c>
      <c r="L359" s="1">
        <f t="shared" si="101"/>
        <v>2700</v>
      </c>
    </row>
    <row r="360" spans="1:12" s="1" customFormat="1" x14ac:dyDescent="0.15">
      <c r="A360" s="1" t="s">
        <v>28</v>
      </c>
      <c r="B360" s="1" t="s">
        <v>55</v>
      </c>
      <c r="C360" s="1" t="str">
        <f t="shared" si="99"/>
        <v>Perry Homes @  Meridiana 60'</v>
      </c>
      <c r="D360" s="1" t="s">
        <v>4</v>
      </c>
      <c r="E360" s="1" t="s">
        <v>220</v>
      </c>
      <c r="H360" s="1" t="s">
        <v>71</v>
      </c>
      <c r="I360" s="1">
        <v>2776</v>
      </c>
      <c r="J360" s="2">
        <v>545900</v>
      </c>
      <c r="K360" s="2">
        <f t="shared" si="100"/>
        <v>196.64985590778099</v>
      </c>
      <c r="L360" s="1">
        <f t="shared" si="101"/>
        <v>2700</v>
      </c>
    </row>
    <row r="361" spans="1:12" s="1" customFormat="1" x14ac:dyDescent="0.15">
      <c r="A361" s="1" t="s">
        <v>28</v>
      </c>
      <c r="B361" s="1" t="s">
        <v>55</v>
      </c>
      <c r="C361" s="1" t="str">
        <f t="shared" si="99"/>
        <v>Perry Homes @  Meridiana 60'</v>
      </c>
      <c r="D361" s="1" t="s">
        <v>4</v>
      </c>
      <c r="E361" s="1" t="s">
        <v>221</v>
      </c>
      <c r="H361" s="1" t="s">
        <v>71</v>
      </c>
      <c r="I361" s="1">
        <v>2850</v>
      </c>
      <c r="J361" s="2">
        <v>575900</v>
      </c>
      <c r="K361" s="2">
        <f t="shared" si="100"/>
        <v>202.07017543859649</v>
      </c>
      <c r="L361" s="1">
        <f t="shared" si="101"/>
        <v>2800</v>
      </c>
    </row>
    <row r="362" spans="1:12" s="1" customFormat="1" x14ac:dyDescent="0.15">
      <c r="A362" s="1" t="s">
        <v>28</v>
      </c>
      <c r="B362" s="1" t="s">
        <v>55</v>
      </c>
      <c r="C362" s="1" t="str">
        <f t="shared" si="99"/>
        <v>Perry Homes @  Meridiana 60'</v>
      </c>
      <c r="D362" s="1" t="s">
        <v>4</v>
      </c>
      <c r="E362" s="1" t="s">
        <v>222</v>
      </c>
      <c r="H362" s="1" t="s">
        <v>71</v>
      </c>
      <c r="I362" s="1">
        <v>2885</v>
      </c>
      <c r="J362" s="2">
        <v>589900</v>
      </c>
      <c r="K362" s="2">
        <f t="shared" si="100"/>
        <v>204.47140381282495</v>
      </c>
      <c r="L362" s="1">
        <f t="shared" si="101"/>
        <v>2800</v>
      </c>
    </row>
    <row r="363" spans="1:12" s="1" customFormat="1" x14ac:dyDescent="0.15">
      <c r="A363" s="1" t="s">
        <v>28</v>
      </c>
      <c r="B363" s="1" t="s">
        <v>55</v>
      </c>
      <c r="C363" s="1" t="str">
        <f t="shared" si="99"/>
        <v>Perry Homes @  Meridiana 60'</v>
      </c>
      <c r="D363" s="1" t="s">
        <v>4</v>
      </c>
      <c r="E363" s="1" t="s">
        <v>223</v>
      </c>
      <c r="H363" s="1" t="s">
        <v>71</v>
      </c>
      <c r="I363" s="1">
        <v>2895</v>
      </c>
      <c r="J363" s="2">
        <v>588900</v>
      </c>
      <c r="K363" s="2">
        <f t="shared" si="100"/>
        <v>203.41968911917098</v>
      </c>
      <c r="L363" s="1">
        <f t="shared" si="101"/>
        <v>2800</v>
      </c>
    </row>
    <row r="364" spans="1:12" s="1" customFormat="1" x14ac:dyDescent="0.15">
      <c r="A364" s="1" t="s">
        <v>28</v>
      </c>
      <c r="B364" s="1" t="s">
        <v>55</v>
      </c>
      <c r="C364" s="1" t="str">
        <f t="shared" si="99"/>
        <v>Perry Homes @  Meridiana 60'</v>
      </c>
      <c r="D364" s="1" t="s">
        <v>4</v>
      </c>
      <c r="E364" s="1" t="s">
        <v>224</v>
      </c>
      <c r="H364" s="1" t="s">
        <v>71</v>
      </c>
      <c r="I364" s="1">
        <v>2911</v>
      </c>
      <c r="J364" s="2">
        <v>557900</v>
      </c>
      <c r="K364" s="2">
        <f t="shared" si="100"/>
        <v>191.65235314324974</v>
      </c>
      <c r="L364" s="1">
        <f t="shared" si="101"/>
        <v>2900</v>
      </c>
    </row>
    <row r="365" spans="1:12" s="1" customFormat="1" x14ac:dyDescent="0.15">
      <c r="A365" s="1" t="s">
        <v>28</v>
      </c>
      <c r="B365" s="1" t="s">
        <v>55</v>
      </c>
      <c r="C365" s="1" t="str">
        <f t="shared" si="99"/>
        <v>Perry Homes @  Meridiana 60'</v>
      </c>
      <c r="D365" s="1" t="s">
        <v>4</v>
      </c>
      <c r="E365" s="1" t="s">
        <v>225</v>
      </c>
      <c r="H365" s="1" t="s">
        <v>71</v>
      </c>
      <c r="I365" s="1">
        <v>2934</v>
      </c>
      <c r="J365" s="2">
        <v>569900</v>
      </c>
      <c r="K365" s="2">
        <f t="shared" si="100"/>
        <v>194.23994546693933</v>
      </c>
      <c r="L365" s="1">
        <f t="shared" si="101"/>
        <v>2900</v>
      </c>
    </row>
    <row r="366" spans="1:12" s="1" customFormat="1" x14ac:dyDescent="0.15">
      <c r="A366" s="1" t="s">
        <v>28</v>
      </c>
      <c r="B366" s="1" t="s">
        <v>55</v>
      </c>
      <c r="C366" s="1" t="str">
        <f t="shared" si="99"/>
        <v>Perry Homes @  Meridiana 60'</v>
      </c>
      <c r="D366" s="1" t="s">
        <v>4</v>
      </c>
      <c r="E366" s="1" t="s">
        <v>207</v>
      </c>
      <c r="H366" s="1" t="s">
        <v>71</v>
      </c>
      <c r="I366" s="1">
        <v>2935</v>
      </c>
      <c r="J366" s="2">
        <v>540900</v>
      </c>
      <c r="K366" s="2">
        <f t="shared" si="100"/>
        <v>184.29301533219763</v>
      </c>
      <c r="L366" s="1">
        <f t="shared" si="101"/>
        <v>2900</v>
      </c>
    </row>
    <row r="367" spans="1:12" s="1" customFormat="1" x14ac:dyDescent="0.15">
      <c r="A367" s="1" t="s">
        <v>28</v>
      </c>
      <c r="B367" s="1" t="s">
        <v>55</v>
      </c>
      <c r="C367" s="1" t="str">
        <f t="shared" si="99"/>
        <v>Perry Homes @  Meridiana 60'</v>
      </c>
      <c r="D367" s="1" t="s">
        <v>4</v>
      </c>
      <c r="E367" s="1" t="s">
        <v>226</v>
      </c>
      <c r="H367" s="1" t="s">
        <v>71</v>
      </c>
      <c r="I367" s="1">
        <v>2944</v>
      </c>
      <c r="J367" s="2">
        <v>579900</v>
      </c>
      <c r="K367" s="2">
        <f t="shared" si="100"/>
        <v>196.97690217391303</v>
      </c>
      <c r="L367" s="1">
        <f t="shared" si="101"/>
        <v>2900</v>
      </c>
    </row>
    <row r="368" spans="1:12" s="1" customFormat="1" x14ac:dyDescent="0.15">
      <c r="A368" s="1" t="s">
        <v>28</v>
      </c>
      <c r="B368" s="1" t="s">
        <v>55</v>
      </c>
      <c r="C368" s="1" t="str">
        <f t="shared" si="99"/>
        <v>Perry Homes @  Meridiana 60'</v>
      </c>
      <c r="D368" s="1" t="s">
        <v>4</v>
      </c>
      <c r="E368" s="1" t="s">
        <v>227</v>
      </c>
      <c r="H368" s="1" t="s">
        <v>71</v>
      </c>
      <c r="I368" s="1">
        <v>3069</v>
      </c>
      <c r="J368" s="2">
        <v>583900</v>
      </c>
      <c r="K368" s="2">
        <f t="shared" si="100"/>
        <v>190.257412838058</v>
      </c>
      <c r="L368" s="1">
        <f t="shared" si="101"/>
        <v>3000</v>
      </c>
    </row>
    <row r="369" spans="1:12" s="1" customFormat="1" x14ac:dyDescent="0.15">
      <c r="A369" s="1" t="s">
        <v>28</v>
      </c>
      <c r="B369" s="1" t="s">
        <v>55</v>
      </c>
      <c r="C369" s="1" t="str">
        <f t="shared" si="99"/>
        <v>Perry Homes @  Meridiana 60'</v>
      </c>
      <c r="D369" s="1" t="s">
        <v>4</v>
      </c>
      <c r="E369" s="1" t="s">
        <v>228</v>
      </c>
      <c r="H369" s="1" t="s">
        <v>71</v>
      </c>
      <c r="I369" s="1">
        <v>3088</v>
      </c>
      <c r="J369" s="2">
        <v>593900</v>
      </c>
      <c r="K369" s="2">
        <f t="shared" si="100"/>
        <v>192.32512953367876</v>
      </c>
      <c r="L369" s="1">
        <f t="shared" si="101"/>
        <v>3000</v>
      </c>
    </row>
    <row r="370" spans="1:12" s="1" customFormat="1" x14ac:dyDescent="0.15">
      <c r="A370" s="1" t="s">
        <v>28</v>
      </c>
      <c r="B370" s="1" t="s">
        <v>55</v>
      </c>
      <c r="C370" s="1" t="str">
        <f t="shared" si="99"/>
        <v>Perry Homes @  Meridiana 60'</v>
      </c>
      <c r="D370" s="1" t="s">
        <v>4</v>
      </c>
      <c r="E370" s="1" t="s">
        <v>209</v>
      </c>
      <c r="H370" s="1" t="s">
        <v>71</v>
      </c>
      <c r="I370" s="1">
        <v>3095</v>
      </c>
      <c r="J370" s="2">
        <v>600900</v>
      </c>
      <c r="K370" s="2">
        <f t="shared" si="100"/>
        <v>194.1518578352181</v>
      </c>
      <c r="L370" s="1">
        <f t="shared" si="101"/>
        <v>3000</v>
      </c>
    </row>
    <row r="371" spans="1:12" s="1" customFormat="1" x14ac:dyDescent="0.15">
      <c r="A371" s="1" t="s">
        <v>28</v>
      </c>
      <c r="B371" s="1" t="s">
        <v>55</v>
      </c>
      <c r="C371" s="1" t="str">
        <f t="shared" si="99"/>
        <v>Perry Homes @  Meridiana 60'</v>
      </c>
      <c r="D371" s="1" t="s">
        <v>4</v>
      </c>
      <c r="E371" s="1" t="s">
        <v>210</v>
      </c>
      <c r="H371" s="1" t="s">
        <v>71</v>
      </c>
      <c r="I371" s="1">
        <v>3190</v>
      </c>
      <c r="J371" s="2">
        <v>594900</v>
      </c>
      <c r="K371" s="2">
        <f t="shared" si="100"/>
        <v>186.48902821316614</v>
      </c>
      <c r="L371" s="1">
        <f t="shared" si="101"/>
        <v>3100</v>
      </c>
    </row>
    <row r="372" spans="1:12" s="1" customFormat="1" x14ac:dyDescent="0.15">
      <c r="A372" s="1" t="s">
        <v>28</v>
      </c>
      <c r="B372" s="1" t="s">
        <v>55</v>
      </c>
      <c r="C372" s="1" t="str">
        <f t="shared" si="99"/>
        <v>Perry Homes @  Meridiana 60'</v>
      </c>
      <c r="D372" s="1" t="s">
        <v>4</v>
      </c>
      <c r="E372" s="1" t="s">
        <v>229</v>
      </c>
      <c r="H372" s="1" t="s">
        <v>71</v>
      </c>
      <c r="I372" s="1">
        <v>3203</v>
      </c>
      <c r="J372" s="2">
        <v>596900</v>
      </c>
      <c r="K372" s="2">
        <f t="shared" si="100"/>
        <v>186.35654074305339</v>
      </c>
      <c r="L372" s="1">
        <f t="shared" si="101"/>
        <v>3200</v>
      </c>
    </row>
    <row r="373" spans="1:12" s="1" customFormat="1" x14ac:dyDescent="0.15">
      <c r="A373" s="1" t="s">
        <v>28</v>
      </c>
      <c r="B373" s="1" t="s">
        <v>55</v>
      </c>
      <c r="C373" s="1" t="str">
        <f t="shared" si="99"/>
        <v>Perry Homes @  Meridiana 60'</v>
      </c>
      <c r="D373" s="1" t="s">
        <v>4</v>
      </c>
      <c r="E373" s="1" t="s">
        <v>230</v>
      </c>
      <c r="H373" s="1" t="s">
        <v>71</v>
      </c>
      <c r="I373" s="1">
        <v>3299</v>
      </c>
      <c r="J373" s="2">
        <v>608900</v>
      </c>
      <c r="K373" s="2">
        <f t="shared" si="100"/>
        <v>184.57108214610489</v>
      </c>
      <c r="L373" s="1">
        <f t="shared" si="101"/>
        <v>3200</v>
      </c>
    </row>
    <row r="374" spans="1:12" s="1" customFormat="1" x14ac:dyDescent="0.15">
      <c r="A374" s="1" t="s">
        <v>28</v>
      </c>
      <c r="B374" s="1" t="s">
        <v>55</v>
      </c>
      <c r="C374" s="1" t="str">
        <f t="shared" si="99"/>
        <v>Perry Homes @  Meridiana 60'</v>
      </c>
      <c r="D374" s="1" t="s">
        <v>4</v>
      </c>
      <c r="E374" s="1" t="s">
        <v>231</v>
      </c>
      <c r="H374" s="1" t="s">
        <v>71</v>
      </c>
      <c r="I374" s="1">
        <v>3394</v>
      </c>
      <c r="J374" s="2">
        <v>615900</v>
      </c>
      <c r="K374" s="2">
        <f t="shared" si="100"/>
        <v>181.46729522687096</v>
      </c>
      <c r="L374" s="1">
        <f t="shared" si="101"/>
        <v>3300</v>
      </c>
    </row>
    <row r="375" spans="1:12" s="1" customFormat="1" x14ac:dyDescent="0.15">
      <c r="A375" s="1" t="s">
        <v>28</v>
      </c>
      <c r="B375" s="1" t="s">
        <v>55</v>
      </c>
      <c r="C375" s="1" t="str">
        <f t="shared" si="99"/>
        <v>Perry Homes @  Meridiana 60'</v>
      </c>
      <c r="D375" s="1" t="s">
        <v>4</v>
      </c>
      <c r="E375" s="1" t="s">
        <v>211</v>
      </c>
      <c r="H375" s="1" t="s">
        <v>71</v>
      </c>
      <c r="I375" s="1">
        <v>3395</v>
      </c>
      <c r="J375" s="2">
        <v>625900</v>
      </c>
      <c r="K375" s="2">
        <f t="shared" si="100"/>
        <v>184.35935198821798</v>
      </c>
      <c r="L375" s="1">
        <f t="shared" si="101"/>
        <v>3300</v>
      </c>
    </row>
    <row r="376" spans="1:12" s="1" customFormat="1" x14ac:dyDescent="0.15">
      <c r="A376" s="1" t="s">
        <v>28</v>
      </c>
      <c r="B376" s="1" t="s">
        <v>55</v>
      </c>
      <c r="C376" s="1" t="str">
        <f t="shared" si="99"/>
        <v>Perry Homes @  Meridiana 60'</v>
      </c>
      <c r="D376" s="1" t="s">
        <v>4</v>
      </c>
      <c r="E376" s="1" t="s">
        <v>232</v>
      </c>
      <c r="H376" s="1" t="s">
        <v>71</v>
      </c>
      <c r="I376" s="1">
        <v>3396</v>
      </c>
      <c r="J376" s="2">
        <v>634900</v>
      </c>
      <c r="K376" s="2">
        <f t="shared" si="100"/>
        <v>186.95524146054183</v>
      </c>
      <c r="L376" s="1">
        <f t="shared" si="101"/>
        <v>3300</v>
      </c>
    </row>
    <row r="377" spans="1:12" s="1" customFormat="1" x14ac:dyDescent="0.15">
      <c r="A377" s="1" t="s">
        <v>28</v>
      </c>
      <c r="B377" s="1" t="s">
        <v>55</v>
      </c>
      <c r="C377" s="1" t="str">
        <f t="shared" si="99"/>
        <v>Perry Homes @  Meridiana 60'</v>
      </c>
      <c r="D377" s="1" t="s">
        <v>4</v>
      </c>
      <c r="E377" s="1" t="s">
        <v>233</v>
      </c>
      <c r="H377" s="1" t="s">
        <v>71</v>
      </c>
      <c r="I377" s="1">
        <v>3397</v>
      </c>
      <c r="J377" s="2">
        <v>616900</v>
      </c>
      <c r="K377" s="2">
        <f t="shared" si="100"/>
        <v>181.60141301148073</v>
      </c>
      <c r="L377" s="1">
        <f t="shared" si="101"/>
        <v>3300</v>
      </c>
    </row>
    <row r="378" spans="1:12" s="1" customFormat="1" x14ac:dyDescent="0.15">
      <c r="A378" s="1" t="s">
        <v>28</v>
      </c>
      <c r="B378" s="1" t="s">
        <v>55</v>
      </c>
      <c r="C378" s="1" t="str">
        <f t="shared" si="99"/>
        <v>Perry Homes @  Meridiana 60'</v>
      </c>
      <c r="D378" s="1" t="s">
        <v>4</v>
      </c>
      <c r="E378" s="1" t="s">
        <v>234</v>
      </c>
      <c r="H378" s="1" t="s">
        <v>71</v>
      </c>
      <c r="I378" s="1">
        <v>3445</v>
      </c>
      <c r="J378" s="2">
        <v>623900</v>
      </c>
      <c r="K378" s="2">
        <f t="shared" si="100"/>
        <v>181.10304789550074</v>
      </c>
      <c r="L378" s="1">
        <f t="shared" si="101"/>
        <v>3400</v>
      </c>
    </row>
    <row r="379" spans="1:12" s="1" customFormat="1" x14ac:dyDescent="0.15">
      <c r="A379" s="1" t="s">
        <v>28</v>
      </c>
      <c r="B379" s="1" t="s">
        <v>55</v>
      </c>
      <c r="C379" s="1" t="str">
        <f t="shared" si="99"/>
        <v>Perry Homes @  Meridiana 60'</v>
      </c>
      <c r="D379" s="1" t="s">
        <v>45</v>
      </c>
      <c r="F379" s="1">
        <v>9926</v>
      </c>
      <c r="G379" s="1" t="s">
        <v>235</v>
      </c>
      <c r="H379" s="1" t="s">
        <v>71</v>
      </c>
      <c r="I379" s="1">
        <v>3394</v>
      </c>
      <c r="J379" s="2">
        <v>619900</v>
      </c>
      <c r="K379" s="2">
        <f>J379/I379</f>
        <v>182.64584560989982</v>
      </c>
      <c r="L379" s="1">
        <f>FLOOR(I379,100)</f>
        <v>3300</v>
      </c>
    </row>
    <row r="380" spans="1:12" s="1" customFormat="1" x14ac:dyDescent="0.15">
      <c r="A380" s="1" t="s">
        <v>28</v>
      </c>
      <c r="B380" s="1" t="s">
        <v>55</v>
      </c>
      <c r="C380" s="1" t="str">
        <f t="shared" si="99"/>
        <v>Perry Homes @  Meridiana 60'</v>
      </c>
      <c r="D380" s="1" t="s">
        <v>45</v>
      </c>
      <c r="F380" s="1">
        <v>9907</v>
      </c>
      <c r="G380" s="1" t="s">
        <v>236</v>
      </c>
      <c r="H380" s="1" t="s">
        <v>71</v>
      </c>
      <c r="I380" s="1">
        <v>3397</v>
      </c>
      <c r="J380" s="2">
        <v>609900</v>
      </c>
      <c r="K380" s="2">
        <f t="shared" si="100"/>
        <v>179.54077126876655</v>
      </c>
      <c r="L380" s="1">
        <f t="shared" si="101"/>
        <v>3300</v>
      </c>
    </row>
    <row r="381" spans="1:12" s="1" customFormat="1" x14ac:dyDescent="0.15">
      <c r="A381" s="1" t="s">
        <v>28</v>
      </c>
      <c r="B381" s="1" t="s">
        <v>55</v>
      </c>
      <c r="C381" s="1" t="str">
        <f t="shared" si="99"/>
        <v>Perry Homes @  Meridiana 60'</v>
      </c>
      <c r="D381" s="1" t="s">
        <v>45</v>
      </c>
      <c r="F381" s="1">
        <v>9911</v>
      </c>
      <c r="G381" s="1" t="s">
        <v>236</v>
      </c>
      <c r="H381" s="1" t="s">
        <v>71</v>
      </c>
      <c r="I381" s="1">
        <v>2944</v>
      </c>
      <c r="J381" s="2">
        <v>549900</v>
      </c>
      <c r="K381" s="2">
        <f t="shared" si="100"/>
        <v>186.78668478260869</v>
      </c>
      <c r="L381" s="1">
        <f t="shared" si="101"/>
        <v>2900</v>
      </c>
    </row>
    <row r="382" spans="1:12" s="1" customFormat="1" x14ac:dyDescent="0.15">
      <c r="A382" s="1" t="s">
        <v>28</v>
      </c>
      <c r="B382" s="1" t="s">
        <v>55</v>
      </c>
      <c r="C382" s="1" t="str">
        <f t="shared" si="99"/>
        <v>Perry Homes @  Meridiana 60'</v>
      </c>
      <c r="D382" s="1" t="s">
        <v>45</v>
      </c>
      <c r="F382" s="1">
        <v>9927</v>
      </c>
      <c r="G382" s="1" t="s">
        <v>236</v>
      </c>
      <c r="H382" s="1" t="s">
        <v>71</v>
      </c>
      <c r="I382" s="1">
        <v>2934</v>
      </c>
      <c r="J382" s="2">
        <v>549900</v>
      </c>
      <c r="K382" s="2">
        <f t="shared" si="100"/>
        <v>187.42331288343559</v>
      </c>
      <c r="L382" s="1">
        <f t="shared" si="101"/>
        <v>2900</v>
      </c>
    </row>
    <row r="383" spans="1:12" s="1" customFormat="1" x14ac:dyDescent="0.15">
      <c r="A383" s="1" t="s">
        <v>28</v>
      </c>
      <c r="B383" s="1" t="s">
        <v>55</v>
      </c>
      <c r="C383" s="1" t="str">
        <f t="shared" si="99"/>
        <v>Perry Homes @  Meridiana 60'</v>
      </c>
      <c r="D383" s="1" t="s">
        <v>45</v>
      </c>
      <c r="F383" s="1">
        <v>9918</v>
      </c>
      <c r="G383" s="1" t="s">
        <v>235</v>
      </c>
      <c r="H383" s="1" t="s">
        <v>71</v>
      </c>
      <c r="I383" s="1">
        <v>3599</v>
      </c>
      <c r="J383" s="2">
        <v>639900</v>
      </c>
      <c r="K383" s="2">
        <f t="shared" si="100"/>
        <v>177.79938871908863</v>
      </c>
      <c r="L383" s="1">
        <f t="shared" si="101"/>
        <v>3500</v>
      </c>
    </row>
    <row r="384" spans="1:12" s="1" customFormat="1" x14ac:dyDescent="0.15">
      <c r="A384" s="1" t="s">
        <v>28</v>
      </c>
      <c r="B384" s="1" t="s">
        <v>55</v>
      </c>
      <c r="C384" s="1" t="str">
        <f t="shared" si="99"/>
        <v>Perry Homes @  Meridiana 60'</v>
      </c>
      <c r="D384" s="1" t="s">
        <v>45</v>
      </c>
      <c r="F384" s="1">
        <v>9802</v>
      </c>
      <c r="G384" s="1" t="s">
        <v>235</v>
      </c>
      <c r="H384" s="1" t="s">
        <v>71</v>
      </c>
      <c r="I384" s="1">
        <v>3121</v>
      </c>
      <c r="J384" s="2">
        <v>619900</v>
      </c>
      <c r="K384" s="2">
        <f t="shared" si="100"/>
        <v>198.62223646267222</v>
      </c>
      <c r="L384" s="1">
        <f t="shared" si="101"/>
        <v>3100</v>
      </c>
    </row>
    <row r="385" spans="1:14" s="1" customFormat="1" x14ac:dyDescent="0.15">
      <c r="A385" s="1" t="s">
        <v>28</v>
      </c>
      <c r="B385" s="1" t="s">
        <v>55</v>
      </c>
      <c r="C385" s="1" t="str">
        <f t="shared" si="99"/>
        <v>Perry Homes @  Meridiana 60'</v>
      </c>
      <c r="D385" s="1" t="s">
        <v>45</v>
      </c>
      <c r="F385" s="1">
        <v>6547</v>
      </c>
      <c r="G385" s="1" t="s">
        <v>237</v>
      </c>
      <c r="H385" s="1" t="s">
        <v>71</v>
      </c>
      <c r="I385" s="1">
        <v>2776</v>
      </c>
      <c r="J385" s="2">
        <v>599900</v>
      </c>
      <c r="K385" s="2">
        <f t="shared" si="100"/>
        <v>216.10230547550432</v>
      </c>
      <c r="L385" s="1">
        <f t="shared" si="101"/>
        <v>2700</v>
      </c>
    </row>
    <row r="386" spans="1:14" s="1" customFormat="1" x14ac:dyDescent="0.15">
      <c r="A386" s="1" t="s">
        <v>28</v>
      </c>
      <c r="B386" s="1" t="s">
        <v>55</v>
      </c>
      <c r="C386" s="1" t="str">
        <f t="shared" si="99"/>
        <v>Perry Homes @  Meridiana 60'</v>
      </c>
      <c r="D386" s="1" t="s">
        <v>45</v>
      </c>
      <c r="F386" s="1">
        <v>6551</v>
      </c>
      <c r="G386" s="1" t="s">
        <v>237</v>
      </c>
      <c r="H386" s="1" t="s">
        <v>71</v>
      </c>
      <c r="I386" s="1">
        <v>2850</v>
      </c>
      <c r="J386" s="2">
        <v>619900</v>
      </c>
      <c r="K386" s="2">
        <f t="shared" si="100"/>
        <v>217.50877192982455</v>
      </c>
      <c r="L386" s="1">
        <f t="shared" si="101"/>
        <v>2800</v>
      </c>
    </row>
    <row r="387" spans="1:14" s="1" customFormat="1" x14ac:dyDescent="0.15">
      <c r="A387" s="1" t="s">
        <v>28</v>
      </c>
      <c r="B387" s="1" t="s">
        <v>55</v>
      </c>
      <c r="C387" s="1" t="str">
        <f t="shared" si="99"/>
        <v>Perry Homes @  Meridiana 60'</v>
      </c>
      <c r="D387" s="1" t="s">
        <v>45</v>
      </c>
      <c r="F387" s="1">
        <v>6534</v>
      </c>
      <c r="G387" s="1" t="s">
        <v>237</v>
      </c>
      <c r="H387" s="1" t="s">
        <v>71</v>
      </c>
      <c r="I387" s="1">
        <v>2944</v>
      </c>
      <c r="J387" s="2">
        <v>644900</v>
      </c>
      <c r="K387" s="2">
        <f t="shared" si="100"/>
        <v>219.05570652173913</v>
      </c>
      <c r="L387" s="1">
        <f t="shared" si="101"/>
        <v>2900</v>
      </c>
    </row>
    <row r="388" spans="1:14" s="1" customFormat="1" x14ac:dyDescent="0.15">
      <c r="A388" s="1" t="s">
        <v>28</v>
      </c>
      <c r="B388" s="1" t="s">
        <v>55</v>
      </c>
      <c r="C388" s="1" t="str">
        <f t="shared" si="99"/>
        <v>Perry Homes @  Meridiana 60'</v>
      </c>
      <c r="D388" s="1" t="s">
        <v>45</v>
      </c>
      <c r="F388" s="1">
        <v>9930</v>
      </c>
      <c r="G388" s="1" t="s">
        <v>235</v>
      </c>
      <c r="H388" s="1" t="s">
        <v>71</v>
      </c>
      <c r="I388" s="1">
        <v>3203</v>
      </c>
      <c r="J388" s="2">
        <v>614900</v>
      </c>
      <c r="K388" s="2">
        <f t="shared" si="100"/>
        <v>191.97627224477054</v>
      </c>
      <c r="L388" s="1">
        <f t="shared" si="101"/>
        <v>3200</v>
      </c>
      <c r="M388" s="1" t="s">
        <v>277</v>
      </c>
    </row>
    <row r="389" spans="1:14" s="1" customFormat="1" x14ac:dyDescent="0.15">
      <c r="J389" s="2"/>
      <c r="K389" s="2"/>
    </row>
    <row r="390" spans="1:14" x14ac:dyDescent="0.15">
      <c r="A390" s="1" t="s">
        <v>116</v>
      </c>
      <c r="B390" s="1" t="s">
        <v>59</v>
      </c>
      <c r="C390" s="1" t="str">
        <f t="shared" ref="C390" si="102">CONCATENATE(B390," ", "@ ",A390," ",H390)</f>
        <v xml:space="preserve">Saratoga Homes @ Foxtail Palms </v>
      </c>
      <c r="D390" s="1" t="s">
        <v>4</v>
      </c>
      <c r="E390" s="1" t="s">
        <v>281</v>
      </c>
      <c r="I390" s="1">
        <v>2420</v>
      </c>
      <c r="J390" s="2">
        <v>449900</v>
      </c>
      <c r="K390" s="2">
        <f t="shared" ref="K390:K396" si="103">J390/I390</f>
        <v>185.90909090909091</v>
      </c>
      <c r="L390" s="1">
        <f t="shared" ref="L390:L396" si="104">FLOOR(I390,100)</f>
        <v>2400</v>
      </c>
      <c r="M390" s="12"/>
      <c r="N390" s="13"/>
    </row>
    <row r="391" spans="1:14" x14ac:dyDescent="0.15">
      <c r="A391" s="1" t="s">
        <v>116</v>
      </c>
      <c r="B391" s="1" t="s">
        <v>59</v>
      </c>
      <c r="C391" s="1" t="str">
        <f t="shared" ref="C391:C396" si="105">CONCATENATE(B391," ", "@ ",A391," ",H391)</f>
        <v xml:space="preserve">Saratoga Homes @ Foxtail Palms </v>
      </c>
      <c r="D391" s="1" t="s">
        <v>4</v>
      </c>
      <c r="E391" s="1" t="s">
        <v>282</v>
      </c>
      <c r="H391" s="14"/>
      <c r="I391" s="1">
        <v>2955</v>
      </c>
      <c r="J391" s="2">
        <v>499900</v>
      </c>
      <c r="K391" s="2">
        <f t="shared" si="103"/>
        <v>169.17089678510999</v>
      </c>
      <c r="L391" s="1">
        <f t="shared" si="104"/>
        <v>2900</v>
      </c>
      <c r="M391" s="12"/>
      <c r="N391" s="13"/>
    </row>
    <row r="392" spans="1:14" x14ac:dyDescent="0.15">
      <c r="A392" s="1" t="s">
        <v>116</v>
      </c>
      <c r="B392" s="1" t="s">
        <v>59</v>
      </c>
      <c r="C392" s="1" t="str">
        <f t="shared" si="105"/>
        <v xml:space="preserve">Saratoga Homes @ Foxtail Palms </v>
      </c>
      <c r="D392" s="1" t="s">
        <v>4</v>
      </c>
      <c r="E392" s="1" t="s">
        <v>283</v>
      </c>
      <c r="H392" s="14"/>
      <c r="I392" s="1">
        <v>2137</v>
      </c>
      <c r="J392" s="2">
        <v>399900</v>
      </c>
      <c r="K392" s="2">
        <f t="shared" si="103"/>
        <v>187.13149274684136</v>
      </c>
      <c r="L392" s="1">
        <f t="shared" si="104"/>
        <v>2100</v>
      </c>
      <c r="M392" s="12"/>
      <c r="N392" s="13"/>
    </row>
    <row r="393" spans="1:14" x14ac:dyDescent="0.15">
      <c r="A393" s="1" t="s">
        <v>116</v>
      </c>
      <c r="B393" s="1" t="s">
        <v>59</v>
      </c>
      <c r="C393" s="1" t="str">
        <f t="shared" si="105"/>
        <v xml:space="preserve">Saratoga Homes @ Foxtail Palms </v>
      </c>
      <c r="D393" s="1" t="s">
        <v>4</v>
      </c>
      <c r="E393" s="1" t="s">
        <v>284</v>
      </c>
      <c r="H393" s="14"/>
      <c r="I393" s="1">
        <v>3460</v>
      </c>
      <c r="J393" s="2">
        <v>509900</v>
      </c>
      <c r="K393" s="2">
        <f t="shared" si="103"/>
        <v>147.36994219653178</v>
      </c>
      <c r="L393" s="1">
        <f t="shared" si="104"/>
        <v>3400</v>
      </c>
      <c r="M393" s="12"/>
      <c r="N393" s="13"/>
    </row>
    <row r="394" spans="1:14" x14ac:dyDescent="0.15">
      <c r="A394" s="1" t="s">
        <v>116</v>
      </c>
      <c r="B394" s="1" t="s">
        <v>59</v>
      </c>
      <c r="C394" s="1" t="str">
        <f t="shared" si="105"/>
        <v xml:space="preserve">Saratoga Homes @ Foxtail Palms </v>
      </c>
      <c r="D394" s="1" t="s">
        <v>4</v>
      </c>
      <c r="E394" s="1" t="s">
        <v>285</v>
      </c>
      <c r="H394" s="14"/>
      <c r="I394" s="1">
        <v>1687</v>
      </c>
      <c r="J394" s="2">
        <v>379900</v>
      </c>
      <c r="K394" s="2">
        <f t="shared" si="103"/>
        <v>225.19264967397748</v>
      </c>
      <c r="L394" s="1">
        <f t="shared" si="104"/>
        <v>1600</v>
      </c>
      <c r="M394" s="12"/>
      <c r="N394" s="13"/>
    </row>
    <row r="395" spans="1:14" x14ac:dyDescent="0.15">
      <c r="A395" s="1" t="s">
        <v>116</v>
      </c>
      <c r="B395" s="1" t="s">
        <v>59</v>
      </c>
      <c r="C395" s="1" t="str">
        <f t="shared" si="105"/>
        <v xml:space="preserve">Saratoga Homes @ Foxtail Palms </v>
      </c>
      <c r="D395" s="1" t="s">
        <v>4</v>
      </c>
      <c r="E395" s="1" t="s">
        <v>286</v>
      </c>
      <c r="H395" s="14"/>
      <c r="I395" s="1">
        <v>2460</v>
      </c>
      <c r="J395" s="2">
        <v>459900</v>
      </c>
      <c r="K395" s="2">
        <f t="shared" si="103"/>
        <v>186.95121951219511</v>
      </c>
      <c r="L395" s="1">
        <f t="shared" si="104"/>
        <v>2400</v>
      </c>
      <c r="M395" s="12"/>
      <c r="N395" s="13"/>
    </row>
    <row r="396" spans="1:14" x14ac:dyDescent="0.15">
      <c r="A396" s="1" t="s">
        <v>116</v>
      </c>
      <c r="B396" s="1" t="s">
        <v>59</v>
      </c>
      <c r="C396" s="1" t="str">
        <f t="shared" si="105"/>
        <v xml:space="preserve">Saratoga Homes @ Foxtail Palms </v>
      </c>
      <c r="D396" s="1" t="s">
        <v>4</v>
      </c>
      <c r="E396" s="1" t="s">
        <v>287</v>
      </c>
      <c r="H396" s="14"/>
      <c r="I396" s="1">
        <v>3419</v>
      </c>
      <c r="J396" s="2">
        <v>549900</v>
      </c>
      <c r="K396" s="2">
        <f t="shared" si="103"/>
        <v>160.83650190114068</v>
      </c>
      <c r="L396" s="1">
        <f t="shared" si="104"/>
        <v>3400</v>
      </c>
      <c r="M396" s="12"/>
      <c r="N396" s="13"/>
    </row>
    <row r="397" spans="1:14" x14ac:dyDescent="0.15">
      <c r="A397" s="1"/>
      <c r="B397" s="1"/>
      <c r="C397" s="1"/>
      <c r="D397" s="1"/>
      <c r="E397" s="1"/>
      <c r="H397" s="14"/>
      <c r="M397" s="12"/>
      <c r="N397" s="13"/>
    </row>
    <row r="398" spans="1:14" x14ac:dyDescent="0.15">
      <c r="A398" s="1"/>
      <c r="B398" s="1"/>
      <c r="C398" s="1"/>
      <c r="D398" s="1"/>
      <c r="E398" s="1"/>
    </row>
    <row r="399" spans="1:14" x14ac:dyDescent="0.15">
      <c r="A399" s="1"/>
      <c r="C399" s="1"/>
      <c r="E399" s="11"/>
      <c r="H399" s="11"/>
      <c r="J399" s="15"/>
      <c r="K399" s="3"/>
    </row>
    <row r="400" spans="1:14" x14ac:dyDescent="0.15">
      <c r="A400" s="1"/>
      <c r="C400" s="1"/>
      <c r="E400" s="11"/>
      <c r="H400" s="11"/>
      <c r="J400" s="15"/>
      <c r="K400" s="3"/>
    </row>
    <row r="401" spans="1:11" x14ac:dyDescent="0.15">
      <c r="A401" s="1"/>
      <c r="C401" s="1"/>
      <c r="E401" s="11"/>
      <c r="H401" s="11"/>
      <c r="J401" s="15"/>
      <c r="K401" s="3"/>
    </row>
    <row r="402" spans="1:11" x14ac:dyDescent="0.15">
      <c r="A402" s="1"/>
      <c r="C402" s="1"/>
      <c r="E402" s="11"/>
      <c r="H402" s="11"/>
      <c r="J402" s="15"/>
      <c r="K402" s="3"/>
    </row>
    <row r="403" spans="1:11" x14ac:dyDescent="0.15">
      <c r="A403" s="1"/>
      <c r="C403" s="1"/>
      <c r="E403" s="11"/>
      <c r="H403" s="11"/>
      <c r="J403" s="15"/>
      <c r="K403" s="3"/>
    </row>
    <row r="404" spans="1:11" x14ac:dyDescent="0.15">
      <c r="A404" s="1"/>
      <c r="C404" s="1"/>
      <c r="E404" s="11"/>
      <c r="H404" s="11"/>
      <c r="J404" s="15"/>
      <c r="K404" s="3"/>
    </row>
    <row r="405" spans="1:11" x14ac:dyDescent="0.15">
      <c r="A405" s="1"/>
      <c r="C405" s="1"/>
      <c r="E405" s="11"/>
      <c r="H405" s="11"/>
      <c r="J405" s="15"/>
      <c r="K405" s="3"/>
    </row>
    <row r="406" spans="1:11" x14ac:dyDescent="0.15">
      <c r="A406" s="1"/>
      <c r="C406" s="1"/>
      <c r="E406" s="11"/>
      <c r="H406" s="11"/>
      <c r="J406" s="15"/>
      <c r="K406" s="3"/>
    </row>
    <row r="407" spans="1:11" x14ac:dyDescent="0.15">
      <c r="A407" s="1"/>
      <c r="C407" s="1"/>
      <c r="E407" s="11"/>
      <c r="H407" s="11"/>
      <c r="J407" s="15"/>
      <c r="K407" s="3"/>
    </row>
    <row r="408" spans="1:11" x14ac:dyDescent="0.15">
      <c r="A408" s="1"/>
      <c r="C408" s="1"/>
      <c r="E408" s="11"/>
      <c r="H408" s="11"/>
      <c r="J408" s="15"/>
      <c r="K408" s="3"/>
    </row>
    <row r="409" spans="1:11" x14ac:dyDescent="0.15">
      <c r="A409" s="1"/>
      <c r="C409" s="1"/>
      <c r="E409" s="11"/>
      <c r="H409" s="11"/>
      <c r="J409" s="15"/>
      <c r="K409" s="3"/>
    </row>
    <row r="410" spans="1:11" x14ac:dyDescent="0.15">
      <c r="A410" s="1"/>
      <c r="C410" s="1"/>
      <c r="E410" s="11"/>
      <c r="H410" s="11"/>
      <c r="J410" s="15"/>
      <c r="K410" s="3"/>
    </row>
    <row r="411" spans="1:11" x14ac:dyDescent="0.15">
      <c r="A411" s="1"/>
      <c r="C411" s="1"/>
      <c r="J411" s="15"/>
      <c r="K411" s="3"/>
    </row>
    <row r="412" spans="1:11" x14ac:dyDescent="0.15">
      <c r="A412" s="1"/>
      <c r="C412" s="1"/>
      <c r="J412" s="15"/>
      <c r="K412" s="3"/>
    </row>
    <row r="413" spans="1:11" x14ac:dyDescent="0.15">
      <c r="A413" s="1"/>
      <c r="C413" s="1"/>
      <c r="J413" s="15"/>
      <c r="K413" s="3"/>
    </row>
    <row r="414" spans="1:11" x14ac:dyDescent="0.15">
      <c r="A414" s="1"/>
      <c r="C414" s="1"/>
      <c r="J414" s="15"/>
      <c r="K414" s="3"/>
    </row>
    <row r="415" spans="1:11" x14ac:dyDescent="0.15">
      <c r="A415" s="1"/>
      <c r="C415" s="1"/>
      <c r="J415" s="15"/>
      <c r="K415" s="3"/>
    </row>
    <row r="416" spans="1:11" x14ac:dyDescent="0.15">
      <c r="A416" s="1"/>
      <c r="C416" s="1"/>
      <c r="J416" s="15"/>
      <c r="K416" s="3"/>
    </row>
    <row r="417" spans="1:11" x14ac:dyDescent="0.15">
      <c r="A417" s="1"/>
      <c r="C417" s="1"/>
      <c r="J417" s="15"/>
      <c r="K417" s="3"/>
    </row>
    <row r="418" spans="1:11" x14ac:dyDescent="0.15">
      <c r="A418" s="1"/>
      <c r="C418" s="1"/>
      <c r="J418" s="15"/>
      <c r="K418" s="3"/>
    </row>
    <row r="419" spans="1:11" x14ac:dyDescent="0.15">
      <c r="A419" s="1"/>
      <c r="C419" s="1"/>
      <c r="J419" s="15"/>
      <c r="K419" s="3"/>
    </row>
    <row r="420" spans="1:11" x14ac:dyDescent="0.15">
      <c r="A420" s="1"/>
      <c r="C420" s="1"/>
      <c r="J420" s="15"/>
      <c r="K420" s="3"/>
    </row>
    <row r="421" spans="1:11" x14ac:dyDescent="0.15">
      <c r="A421" s="1"/>
      <c r="C421" s="1"/>
      <c r="J421" s="15"/>
      <c r="K421" s="3"/>
    </row>
    <row r="422" spans="1:11" x14ac:dyDescent="0.15">
      <c r="A422" s="1"/>
      <c r="C422" s="1"/>
      <c r="J422" s="15"/>
      <c r="K422" s="3"/>
    </row>
    <row r="423" spans="1:11" x14ac:dyDescent="0.15">
      <c r="A423" s="1"/>
      <c r="C423" s="1"/>
      <c r="J423" s="15"/>
      <c r="K423" s="3"/>
    </row>
    <row r="424" spans="1:11" x14ac:dyDescent="0.15">
      <c r="A424" s="1"/>
      <c r="C424" s="1"/>
      <c r="J424" s="15"/>
      <c r="K424" s="3"/>
    </row>
    <row r="425" spans="1:11" x14ac:dyDescent="0.15">
      <c r="A425" s="1"/>
      <c r="C425" s="1"/>
      <c r="J425" s="15"/>
      <c r="K425" s="3"/>
    </row>
    <row r="426" spans="1:11" x14ac:dyDescent="0.15">
      <c r="A426" s="1"/>
      <c r="C426" s="1"/>
      <c r="J426" s="15"/>
      <c r="K426" s="3"/>
    </row>
    <row r="427" spans="1:11" x14ac:dyDescent="0.15">
      <c r="A427" s="1"/>
      <c r="C427" s="1"/>
      <c r="J427" s="15"/>
      <c r="K427" s="3"/>
    </row>
    <row r="428" spans="1:11" x14ac:dyDescent="0.15">
      <c r="A428" s="1"/>
      <c r="C428" s="1"/>
      <c r="J428" s="15"/>
      <c r="K428" s="3"/>
    </row>
    <row r="429" spans="1:11" x14ac:dyDescent="0.15">
      <c r="A429" s="1"/>
      <c r="C429" s="1"/>
      <c r="J429" s="15"/>
      <c r="K429" s="3"/>
    </row>
    <row r="430" spans="1:11" x14ac:dyDescent="0.15">
      <c r="A430" s="1"/>
      <c r="C430" s="1"/>
      <c r="J430" s="15"/>
      <c r="K430" s="3"/>
    </row>
    <row r="431" spans="1:11" x14ac:dyDescent="0.15">
      <c r="A431" s="1"/>
      <c r="C431" s="1"/>
      <c r="J431" s="15"/>
      <c r="K431" s="3"/>
    </row>
    <row r="432" spans="1:11" x14ac:dyDescent="0.15">
      <c r="A432" s="1"/>
      <c r="C432" s="1"/>
      <c r="J432" s="15"/>
      <c r="K432" s="3"/>
    </row>
    <row r="433" spans="1:11" x14ac:dyDescent="0.15">
      <c r="A433" s="1"/>
      <c r="C433" s="1"/>
      <c r="J433" s="15"/>
      <c r="K433" s="3"/>
    </row>
    <row r="434" spans="1:11" x14ac:dyDescent="0.15">
      <c r="A434" s="1"/>
      <c r="C434" s="1"/>
      <c r="J434" s="15"/>
      <c r="K434" s="3"/>
    </row>
    <row r="435" spans="1:11" x14ac:dyDescent="0.15">
      <c r="A435" s="1"/>
      <c r="C435" s="1"/>
      <c r="J435" s="15"/>
      <c r="K435" s="3"/>
    </row>
    <row r="436" spans="1:11" x14ac:dyDescent="0.15">
      <c r="A436" s="1"/>
      <c r="C436" s="1"/>
      <c r="J436" s="15"/>
      <c r="K436" s="3"/>
    </row>
    <row r="437" spans="1:11" x14ac:dyDescent="0.15">
      <c r="A437" s="1"/>
      <c r="C437" s="1"/>
      <c r="J437" s="15"/>
      <c r="K437" s="3"/>
    </row>
    <row r="438" spans="1:11" x14ac:dyDescent="0.15">
      <c r="A438" s="1"/>
      <c r="C438" s="1"/>
      <c r="J438" s="15"/>
      <c r="K438" s="3"/>
    </row>
    <row r="439" spans="1:11" x14ac:dyDescent="0.15">
      <c r="A439" s="1"/>
      <c r="C439" s="1"/>
      <c r="J439" s="15"/>
      <c r="K439" s="3"/>
    </row>
    <row r="440" spans="1:11" x14ac:dyDescent="0.15">
      <c r="A440" s="1"/>
      <c r="C440" s="1"/>
      <c r="J440" s="15"/>
      <c r="K440" s="3"/>
    </row>
    <row r="441" spans="1:11" x14ac:dyDescent="0.15">
      <c r="A441" s="1"/>
      <c r="C441" s="1"/>
      <c r="J441" s="15"/>
      <c r="K441" s="3"/>
    </row>
    <row r="442" spans="1:11" x14ac:dyDescent="0.15">
      <c r="A442" s="1"/>
      <c r="C442" s="1"/>
      <c r="J442" s="15"/>
      <c r="K442" s="3"/>
    </row>
    <row r="443" spans="1:11" x14ac:dyDescent="0.15">
      <c r="A443" s="1"/>
      <c r="C443" s="1"/>
      <c r="J443" s="15"/>
      <c r="K443" s="3"/>
    </row>
    <row r="444" spans="1:11" x14ac:dyDescent="0.15">
      <c r="A444" s="1"/>
      <c r="C444" s="1"/>
      <c r="J444" s="15"/>
      <c r="K444" s="3"/>
    </row>
    <row r="445" spans="1:11" x14ac:dyDescent="0.15">
      <c r="A445" s="1"/>
      <c r="C445" s="1"/>
      <c r="J445" s="15"/>
      <c r="K445" s="3"/>
    </row>
    <row r="446" spans="1:11" x14ac:dyDescent="0.15">
      <c r="A446" s="1"/>
      <c r="C446" s="1"/>
      <c r="J446" s="15"/>
      <c r="K446" s="3"/>
    </row>
    <row r="447" spans="1:11" x14ac:dyDescent="0.15">
      <c r="A447" s="1"/>
      <c r="C447" s="1"/>
      <c r="J447" s="15"/>
      <c r="K447" s="3"/>
    </row>
    <row r="448" spans="1:11" x14ac:dyDescent="0.15">
      <c r="A448" s="1"/>
      <c r="C448" s="1"/>
      <c r="J448" s="15"/>
      <c r="K448" s="3"/>
    </row>
    <row r="449" spans="1:3" x14ac:dyDescent="0.15">
      <c r="A449" s="1"/>
      <c r="C449" s="1"/>
    </row>
    <row r="450" spans="1:3" x14ac:dyDescent="0.15">
      <c r="A450" s="1"/>
      <c r="C450" s="1"/>
    </row>
    <row r="451" spans="1:3" x14ac:dyDescent="0.15">
      <c r="A451" s="1"/>
      <c r="C451" s="1"/>
    </row>
    <row r="452" spans="1:3" x14ac:dyDescent="0.15">
      <c r="A452" s="1"/>
      <c r="C452" s="1"/>
    </row>
    <row r="453" spans="1:3" x14ac:dyDescent="0.15">
      <c r="A453" s="1"/>
      <c r="C453" s="1"/>
    </row>
    <row r="454" spans="1:3" x14ac:dyDescent="0.15">
      <c r="A454" s="1"/>
      <c r="C454" s="1"/>
    </row>
    <row r="455" spans="1:3" x14ac:dyDescent="0.15">
      <c r="A455" s="1"/>
      <c r="C455" s="1"/>
    </row>
    <row r="456" spans="1:3" x14ac:dyDescent="0.15">
      <c r="A456" s="1"/>
      <c r="C456" s="1"/>
    </row>
    <row r="457" spans="1:3" x14ac:dyDescent="0.15">
      <c r="A457" s="1"/>
      <c r="C457" s="1"/>
    </row>
    <row r="458" spans="1:3" x14ac:dyDescent="0.15">
      <c r="A458" s="1"/>
      <c r="C458" s="1"/>
    </row>
    <row r="459" spans="1:3" x14ac:dyDescent="0.15">
      <c r="A459" s="1"/>
      <c r="C459" s="1"/>
    </row>
    <row r="460" spans="1:3" x14ac:dyDescent="0.15">
      <c r="A460" s="1"/>
      <c r="C460" s="1"/>
    </row>
    <row r="461" spans="1:3" x14ac:dyDescent="0.15">
      <c r="A461" s="1"/>
      <c r="C461" s="1"/>
    </row>
    <row r="462" spans="1:3" x14ac:dyDescent="0.15">
      <c r="A462" s="1"/>
      <c r="C462" s="1"/>
    </row>
    <row r="463" spans="1:3" x14ac:dyDescent="0.15">
      <c r="A463" s="1"/>
      <c r="C463" s="1"/>
    </row>
    <row r="464" spans="1:3" x14ac:dyDescent="0.15">
      <c r="A464" s="1"/>
      <c r="C464" s="1"/>
    </row>
    <row r="465" spans="1:3" x14ac:dyDescent="0.15">
      <c r="A465" s="1"/>
      <c r="C465" s="1"/>
    </row>
    <row r="466" spans="1:3" x14ac:dyDescent="0.15">
      <c r="A466" s="1"/>
      <c r="C466" s="1"/>
    </row>
    <row r="467" spans="1:3" x14ac:dyDescent="0.15">
      <c r="A467" s="1"/>
      <c r="C467" s="1"/>
    </row>
    <row r="468" spans="1:3" x14ac:dyDescent="0.15">
      <c r="A468" s="1"/>
      <c r="C468" s="1"/>
    </row>
    <row r="469" spans="1:3" x14ac:dyDescent="0.15">
      <c r="A469" s="1"/>
      <c r="C469" s="1"/>
    </row>
    <row r="470" spans="1:3" x14ac:dyDescent="0.15">
      <c r="A470" s="1"/>
      <c r="C470" s="1"/>
    </row>
    <row r="471" spans="1:3" x14ac:dyDescent="0.15">
      <c r="A471" s="1"/>
      <c r="C471" s="1"/>
    </row>
    <row r="472" spans="1:3" x14ac:dyDescent="0.15">
      <c r="A472" s="1"/>
      <c r="C472" s="1"/>
    </row>
    <row r="473" spans="1:3" x14ac:dyDescent="0.15">
      <c r="A473" s="1"/>
      <c r="C473" s="1"/>
    </row>
    <row r="474" spans="1:3" x14ac:dyDescent="0.15">
      <c r="A474" s="1"/>
      <c r="C474" s="1"/>
    </row>
    <row r="475" spans="1:3" x14ac:dyDescent="0.15">
      <c r="A475" s="1"/>
      <c r="C475" s="1"/>
    </row>
    <row r="476" spans="1:3" x14ac:dyDescent="0.15">
      <c r="A476" s="1"/>
      <c r="C476" s="1"/>
    </row>
    <row r="477" spans="1:3" x14ac:dyDescent="0.15">
      <c r="A477" s="1"/>
      <c r="C477" s="1"/>
    </row>
    <row r="478" spans="1:3" x14ac:dyDescent="0.15">
      <c r="A478" s="1"/>
      <c r="C478" s="1"/>
    </row>
    <row r="479" spans="1:3" x14ac:dyDescent="0.15">
      <c r="A479" s="1"/>
      <c r="C479" s="1"/>
    </row>
    <row r="480" spans="1:3" x14ac:dyDescent="0.15">
      <c r="A480" s="1"/>
      <c r="C480" s="1"/>
    </row>
    <row r="481" spans="1:3" x14ac:dyDescent="0.15">
      <c r="A481" s="1"/>
      <c r="C481" s="1"/>
    </row>
    <row r="482" spans="1:3" x14ac:dyDescent="0.15">
      <c r="A482" s="1"/>
      <c r="C482" s="1"/>
    </row>
    <row r="483" spans="1:3" x14ac:dyDescent="0.15">
      <c r="A483" s="1"/>
      <c r="C483" s="1"/>
    </row>
    <row r="484" spans="1:3" x14ac:dyDescent="0.15">
      <c r="A484" s="1"/>
      <c r="C484" s="1"/>
    </row>
    <row r="485" spans="1:3" x14ac:dyDescent="0.15">
      <c r="A485" s="1"/>
      <c r="C485" s="1"/>
    </row>
    <row r="486" spans="1:3" x14ac:dyDescent="0.15">
      <c r="A486" s="1"/>
      <c r="C486" s="1"/>
    </row>
    <row r="487" spans="1:3" x14ac:dyDescent="0.15">
      <c r="A487" s="1"/>
      <c r="C487" s="1"/>
    </row>
    <row r="488" spans="1:3" x14ac:dyDescent="0.15">
      <c r="A488" s="1"/>
      <c r="C488" s="1"/>
    </row>
    <row r="489" spans="1:3" x14ac:dyDescent="0.15">
      <c r="A489" s="1"/>
      <c r="C489" s="1"/>
    </row>
    <row r="490" spans="1:3" x14ac:dyDescent="0.15">
      <c r="A490" s="1"/>
      <c r="C490" s="1"/>
    </row>
    <row r="491" spans="1:3" x14ac:dyDescent="0.15">
      <c r="A491" s="1"/>
      <c r="C491" s="1"/>
    </row>
    <row r="492" spans="1:3" x14ac:dyDescent="0.15">
      <c r="A492" s="1"/>
      <c r="C492" s="1"/>
    </row>
    <row r="493" spans="1:3" x14ac:dyDescent="0.15">
      <c r="A493" s="1"/>
      <c r="C493" s="1"/>
    </row>
    <row r="494" spans="1:3" x14ac:dyDescent="0.15">
      <c r="A494" s="1"/>
      <c r="C494" s="1"/>
    </row>
    <row r="495" spans="1:3" x14ac:dyDescent="0.15">
      <c r="A495" s="1"/>
      <c r="C495" s="1"/>
    </row>
    <row r="496" spans="1:3" x14ac:dyDescent="0.15">
      <c r="A496" s="1"/>
      <c r="C496" s="1"/>
    </row>
    <row r="497" spans="1:3" x14ac:dyDescent="0.15">
      <c r="A497" s="1"/>
      <c r="C497" s="1"/>
    </row>
    <row r="498" spans="1:3" x14ac:dyDescent="0.15">
      <c r="A498" s="1"/>
      <c r="C498" s="1"/>
    </row>
    <row r="499" spans="1:3" x14ac:dyDescent="0.15">
      <c r="A499" s="1"/>
      <c r="C499" s="1"/>
    </row>
    <row r="500" spans="1:3" x14ac:dyDescent="0.15">
      <c r="A500" s="1"/>
      <c r="C500" s="1"/>
    </row>
    <row r="501" spans="1:3" x14ac:dyDescent="0.15">
      <c r="A501" s="1"/>
      <c r="C501" s="1"/>
    </row>
    <row r="503" spans="1:3" x14ac:dyDescent="0.15">
      <c r="A503" s="1"/>
      <c r="C503" s="1"/>
    </row>
    <row r="504" spans="1:3" x14ac:dyDescent="0.15">
      <c r="A504" s="1"/>
      <c r="C504" s="1"/>
    </row>
    <row r="505" spans="1:3" x14ac:dyDescent="0.15">
      <c r="A505" s="1"/>
      <c r="C505" s="1"/>
    </row>
    <row r="506" spans="1:3" x14ac:dyDescent="0.15">
      <c r="A506" s="1"/>
      <c r="C506" s="1"/>
    </row>
    <row r="507" spans="1:3" x14ac:dyDescent="0.15">
      <c r="A507" s="1"/>
      <c r="C507" s="1"/>
    </row>
    <row r="508" spans="1:3" x14ac:dyDescent="0.15">
      <c r="A508" s="1"/>
      <c r="C508" s="1"/>
    </row>
    <row r="509" spans="1:3" x14ac:dyDescent="0.15">
      <c r="A509" s="1"/>
      <c r="C509" s="1"/>
    </row>
    <row r="510" spans="1:3" x14ac:dyDescent="0.15">
      <c r="A510" s="1"/>
      <c r="C510" s="1"/>
    </row>
    <row r="511" spans="1:3" x14ac:dyDescent="0.15">
      <c r="A511" s="1"/>
      <c r="C511" s="1"/>
    </row>
    <row r="512" spans="1:3" x14ac:dyDescent="0.15">
      <c r="A512" s="1"/>
      <c r="C512" s="1"/>
    </row>
    <row r="514" spans="1:5" x14ac:dyDescent="0.15">
      <c r="A514" s="1"/>
    </row>
    <row r="515" spans="1:5" x14ac:dyDescent="0.15">
      <c r="A515" s="1"/>
    </row>
    <row r="516" spans="1:5" x14ac:dyDescent="0.15">
      <c r="A516" s="1"/>
    </row>
    <row r="517" spans="1:5" x14ac:dyDescent="0.15">
      <c r="A517" s="1"/>
    </row>
    <row r="518" spans="1:5" x14ac:dyDescent="0.15">
      <c r="A518" s="1"/>
    </row>
    <row r="519" spans="1:5" x14ac:dyDescent="0.15">
      <c r="A519" s="1"/>
    </row>
    <row r="520" spans="1:5" x14ac:dyDescent="0.15">
      <c r="A520" s="1"/>
      <c r="E520" s="11"/>
    </row>
    <row r="521" spans="1:5" x14ac:dyDescent="0.15">
      <c r="A521" s="1"/>
      <c r="E521" s="11"/>
    </row>
    <row r="522" spans="1:5" x14ac:dyDescent="0.15">
      <c r="A522" s="1"/>
      <c r="E522" s="11"/>
    </row>
    <row r="523" spans="1:5" x14ac:dyDescent="0.15">
      <c r="A523" s="1"/>
      <c r="E523" s="11"/>
    </row>
    <row r="524" spans="1:5" x14ac:dyDescent="0.15">
      <c r="A524" s="1"/>
      <c r="E524" s="11"/>
    </row>
    <row r="525" spans="1:5" x14ac:dyDescent="0.15">
      <c r="A525" s="1"/>
    </row>
    <row r="526" spans="1:5" x14ac:dyDescent="0.15">
      <c r="A526" s="1"/>
    </row>
    <row r="527" spans="1:5" x14ac:dyDescent="0.15">
      <c r="A527" s="1"/>
    </row>
    <row r="528" spans="1:5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</sheetData>
  <sortState xmlns:xlrd2="http://schemas.microsoft.com/office/spreadsheetml/2017/richdata2" ref="A390:N420">
    <sortCondition ref="G390:G420"/>
    <sortCondition ref="F390:F420"/>
  </sortState>
  <pageMargins left="0.7" right="0.7" top="0.75" bottom="0.75" header="0.3" footer="0.3"/>
  <pageSetup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Base Plans</vt:lpstr>
      <vt:lpstr>Inventory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Rubio</dc:creator>
  <cp:lastModifiedBy>Leslie Zapata</cp:lastModifiedBy>
  <cp:lastPrinted>2025-02-25T23:07:34Z</cp:lastPrinted>
  <dcterms:created xsi:type="dcterms:W3CDTF">2023-05-05T21:23:09Z</dcterms:created>
  <dcterms:modified xsi:type="dcterms:W3CDTF">2025-02-25T23:07:56Z</dcterms:modified>
</cp:coreProperties>
</file>