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8CD45D05-1769-4EAD-AF44-E6C78E5817C3}" xr6:coauthVersionLast="47" xr6:coauthVersionMax="47" xr10:uidLastSave="{00000000-0000-0000-0000-000000000000}"/>
  <bookViews>
    <workbookView xWindow="-120" yWindow="-120" windowWidth="20730" windowHeight="11040" activeTab="7" xr2:uid="{00000000-000D-0000-FFFF-FFFF00000000}"/>
  </bookViews>
  <sheets>
    <sheet name="KPI" sheetId="7" r:id="rId1"/>
    <sheet name="Attrition by Job" sheetId="11" r:id="rId2"/>
    <sheet name="Department Wise Attrition" sheetId="12" r:id="rId3"/>
    <sheet name="Attrition by Age" sheetId="13" r:id="rId4"/>
    <sheet name="Marital Status" sheetId="14" r:id="rId5"/>
    <sheet name="Data" sheetId="1" r:id="rId6"/>
    <sheet name="Images" sheetId="2" r:id="rId7"/>
    <sheet name="DASHBOARD" sheetId="4" r:id="rId8"/>
  </sheets>
  <definedNames>
    <definedName name="_xlchart.v1.0" hidden="1">'Attrition by Job'!$D$4:$D$12</definedName>
    <definedName name="_xlchart.v1.1" hidden="1">'Attrition by Job'!$E$3</definedName>
    <definedName name="_xlchart.v1.2" hidden="1">'Attrition by Job'!$E$4:$E$12</definedName>
    <definedName name="_xlchart.v1.3" hidden="1">'Attrition by Job'!$D$4:$D$12</definedName>
    <definedName name="_xlchart.v1.4" hidden="1">'Attrition by Job'!$E$3</definedName>
    <definedName name="_xlchart.v1.5" hidden="1">'Attrition by Job'!$E$4:$E$12</definedName>
    <definedName name="Slicer_Department">#N/A</definedName>
    <definedName name="Slicer_Education_Field">#N/A</definedName>
    <definedName name="Slicer_Gender">#N/A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uri="GoogleSheetsCustomDataVersion2">
      <go:sheetsCustomData xmlns:go="http://customooxmlschemas.google.com/" r:id="rId13" roundtripDataChecksum="0W7NtiAel2xy0cZdwUBcRsMoEuXg6pzXui43o1bypBA="/>
    </ext>
  </extLst>
</workbook>
</file>

<file path=xl/calcChain.xml><?xml version="1.0" encoding="utf-8"?>
<calcChain xmlns="http://schemas.openxmlformats.org/spreadsheetml/2006/main">
  <c r="E5" i="14" l="1"/>
  <c r="E6" i="14"/>
  <c r="E4" i="14"/>
  <c r="E5" i="11"/>
  <c r="E6" i="11"/>
  <c r="E7" i="11"/>
  <c r="E8" i="11"/>
  <c r="E9" i="11"/>
  <c r="E10" i="11"/>
  <c r="E11" i="11"/>
  <c r="E12" i="11"/>
  <c r="E4" i="11"/>
  <c r="B26" i="7"/>
  <c r="C26" i="7" s="1"/>
  <c r="B25" i="7"/>
  <c r="C25" i="7" s="1"/>
  <c r="B15" i="7"/>
  <c r="C8" i="7"/>
  <c r="B8" i="7"/>
  <c r="E8" i="7" s="1"/>
  <c r="A8" i="7"/>
  <c r="D8" i="7" s="1"/>
  <c r="C15" i="7" l="1"/>
  <c r="B16" i="7"/>
  <c r="C16" i="7" s="1"/>
</calcChain>
</file>

<file path=xl/sharedStrings.xml><?xml version="1.0" encoding="utf-8"?>
<sst xmlns="http://schemas.openxmlformats.org/spreadsheetml/2006/main" count="19223" uniqueCount="1569">
  <si>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</si>
  <si>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</si>
  <si>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</si>
  <si>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</si>
  <si>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</si>
  <si>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</si>
  <si>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</si>
  <si>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</si>
  <si>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</si>
  <si>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</si>
  <si>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</si>
  <si>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</si>
  <si>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</si>
  <si>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</si>
  <si>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</si>
  <si>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</si>
  <si>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</si>
  <si>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</si>
  <si>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</si>
  <si>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</si>
  <si>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</si>
  <si>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</si>
  <si>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</si>
  <si>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</si>
  <si>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</si>
  <si>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</si>
  <si>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</si>
  <si>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</si>
  <si>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</si>
  <si>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</si>
  <si>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</si>
  <si>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</si>
  <si>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</si>
  <si>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</si>
  <si>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</si>
  <si>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</si>
  <si>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</si>
  <si>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</si>
  <si>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</si>
  <si>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</si>
  <si>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</si>
  <si>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</si>
  <si>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</si>
  <si>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</si>
  <si>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</si>
  <si>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</si>
  <si>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</si>
  <si>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</si>
  <si>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</si>
  <si>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</si>
  <si>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</si>
  <si>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</si>
  <si>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</si>
  <si>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</si>
  <si>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</si>
  <si>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</si>
  <si>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</si>
  <si>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</si>
  <si>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</si>
  <si>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</si>
  <si>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</si>
  <si>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</si>
  <si>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</si>
  <si>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</si>
  <si>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</si>
  <si>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</si>
  <si>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</si>
  <si>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</si>
  <si>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</si>
  <si>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</si>
  <si>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</si>
  <si>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</si>
  <si>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</si>
  <si>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</si>
  <si>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</si>
  <si>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</si>
  <si>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</si>
  <si>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</si>
  <si>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</si>
  <si>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</si>
  <si>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</si>
  <si>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</si>
  <si>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</si>
  <si>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</si>
  <si>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</si>
  <si>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</si>
  <si>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</si>
  <si>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</si>
  <si>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</si>
  <si>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</si>
  <si>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</si>
  <si>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</si>
  <si>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</si>
  <si>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</si>
  <si>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</si>
  <si>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</si>
  <si>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</si>
  <si>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</si>
  <si>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</si>
  <si>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</si>
  <si>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</si>
  <si>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</si>
  <si>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</si>
  <si>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</si>
  <si>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</si>
  <si>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</si>
  <si>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</si>
  <si>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</si>
  <si>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</si>
  <si>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</si>
  <si>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</si>
  <si>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</si>
  <si>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</si>
  <si>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</si>
  <si>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</si>
  <si>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</si>
  <si>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</si>
  <si>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</si>
  <si>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</si>
  <si>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</si>
  <si>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</si>
  <si>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</si>
  <si>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</si>
  <si>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</si>
  <si>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</si>
  <si>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</si>
  <si>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</si>
  <si>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</si>
  <si>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</si>
  <si>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</si>
  <si>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</si>
  <si>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</si>
  <si>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</si>
  <si>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</si>
  <si>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</si>
  <si>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</si>
  <si>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</si>
  <si>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</si>
  <si>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</si>
  <si>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</si>
  <si>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</si>
  <si>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</si>
  <si>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</si>
  <si>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</si>
  <si>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</si>
  <si>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</si>
  <si>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</si>
  <si>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</si>
  <si>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</si>
  <si>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</si>
  <si>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</si>
  <si>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</si>
  <si>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</si>
  <si>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</si>
  <si>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</si>
  <si>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</si>
  <si>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</si>
  <si>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</si>
  <si>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</si>
  <si>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</si>
  <si>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</si>
  <si>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</si>
  <si>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</si>
  <si>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</si>
  <si>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</si>
  <si>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</si>
  <si>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</si>
  <si>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</si>
  <si>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</si>
  <si>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</si>
  <si>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</si>
  <si>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</si>
  <si>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</si>
  <si>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</si>
  <si>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</si>
  <si>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</si>
  <si>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</si>
  <si>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</si>
  <si>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</si>
  <si>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</si>
  <si>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</si>
  <si>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</si>
  <si>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</si>
  <si>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</si>
  <si>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</si>
  <si>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</si>
  <si>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</si>
  <si>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</si>
  <si>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</si>
  <si>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</si>
  <si>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</si>
  <si>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</si>
  <si>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</si>
  <si>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</si>
  <si>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</si>
  <si>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</si>
  <si>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</si>
  <si>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</si>
  <si>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</si>
  <si>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</si>
  <si>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</si>
  <si>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</si>
  <si>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</si>
  <si>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</si>
  <si>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</si>
  <si>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</si>
  <si>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</si>
  <si>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</si>
  <si>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</si>
  <si>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</si>
  <si>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</si>
  <si>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</si>
  <si>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</si>
  <si>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</si>
  <si>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</si>
  <si>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</si>
  <si>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</si>
  <si>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</si>
  <si>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</si>
  <si>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</si>
  <si>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</si>
  <si>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</si>
  <si>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</si>
  <si>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</si>
  <si>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</si>
  <si>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</si>
  <si>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</si>
  <si>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</si>
  <si>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</si>
  <si>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</si>
  <si>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</si>
  <si>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</si>
  <si>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</si>
  <si>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</si>
  <si>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</si>
  <si>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</si>
  <si>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</si>
  <si>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</si>
  <si>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</si>
  <si>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</si>
  <si>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</si>
  <si>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</si>
  <si>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</si>
  <si>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</si>
  <si>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</si>
  <si>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</si>
  <si>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</si>
  <si>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</si>
  <si>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</si>
  <si>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</si>
  <si>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</si>
  <si>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</si>
  <si>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</si>
  <si>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</si>
  <si>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</si>
  <si>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</si>
  <si>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</si>
  <si>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</si>
  <si>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</si>
  <si>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</si>
  <si>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</si>
  <si>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</si>
  <si>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</si>
  <si>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</si>
  <si>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</si>
  <si>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</si>
  <si>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</si>
  <si>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</si>
  <si>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</si>
  <si>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</si>
  <si>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</si>
  <si>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</si>
  <si>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</si>
  <si>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</si>
  <si>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</si>
  <si>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</si>
  <si>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</si>
  <si>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</si>
  <si>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</si>
  <si>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</si>
  <si>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</si>
  <si>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</si>
  <si>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</si>
  <si>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</si>
  <si>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</si>
  <si>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</si>
  <si>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</si>
  <si>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</si>
  <si>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</si>
  <si>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</si>
  <si>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</si>
  <si>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</si>
  <si>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</si>
  <si>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</si>
  <si>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</si>
  <si>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</si>
  <si>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</si>
  <si>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</si>
  <si>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</si>
  <si>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</si>
  <si>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</si>
  <si>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</si>
  <si>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</si>
  <si>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</si>
  <si>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</si>
  <si>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</si>
  <si>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</si>
  <si>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</si>
  <si>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</si>
  <si>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</si>
  <si>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</si>
  <si>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</si>
  <si>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</si>
  <si>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</si>
  <si>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</si>
  <si>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</si>
  <si>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</si>
  <si>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</si>
  <si>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</si>
  <si>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</si>
  <si>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</si>
  <si>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</si>
  <si>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</si>
  <si>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</si>
  <si>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</si>
  <si>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</si>
  <si>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</si>
  <si>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</si>
  <si>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</si>
  <si>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</si>
  <si>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</si>
  <si>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</si>
  <si>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</si>
  <si>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</si>
  <si>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</si>
  <si>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</si>
  <si>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</si>
  <si>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</si>
  <si>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</si>
  <si>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</si>
  <si>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</si>
  <si>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</si>
  <si>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</si>
  <si>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</si>
  <si>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</si>
  <si>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</si>
  <si>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</si>
  <si>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</si>
  <si>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</si>
  <si>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</si>
  <si>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</si>
  <si>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</si>
  <si>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</si>
  <si>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</si>
  <si>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</si>
  <si>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</si>
  <si>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</si>
  <si>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</si>
  <si>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</si>
  <si>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</si>
  <si>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</si>
  <si>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</si>
  <si>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</si>
  <si>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</si>
  <si>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</si>
  <si>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</si>
  <si>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</si>
  <si>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</si>
  <si>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</si>
  <si>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</si>
  <si>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</si>
  <si>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</si>
  <si>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</si>
  <si>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</si>
  <si>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</si>
  <si>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</si>
  <si>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</si>
  <si>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</si>
  <si>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</si>
  <si>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</si>
  <si>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</si>
  <si>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</si>
  <si>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</si>
  <si>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</si>
  <si>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</si>
  <si>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</si>
  <si>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</si>
  <si>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</si>
  <si>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</si>
  <si>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</si>
  <si>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</si>
  <si>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</si>
  <si>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</si>
  <si>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</si>
  <si>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</si>
  <si>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</si>
  <si>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</si>
  <si>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</si>
  <si>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</si>
  <si>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</si>
  <si>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</si>
  <si>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</si>
  <si>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</si>
  <si>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</si>
  <si>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</si>
  <si>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</si>
  <si>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</si>
  <si>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</si>
  <si>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</si>
  <si>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</si>
  <si>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</si>
  <si>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</si>
  <si>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</si>
  <si>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</si>
  <si>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</si>
  <si>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</si>
  <si>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</si>
  <si>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</si>
  <si>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</si>
  <si>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</si>
  <si>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</si>
  <si>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</si>
  <si>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</si>
  <si>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</si>
  <si>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</si>
  <si>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</si>
  <si>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</si>
  <si>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</si>
  <si>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</si>
  <si>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</si>
  <si>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</si>
  <si>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</si>
  <si>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</si>
  <si>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</si>
  <si>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</si>
  <si>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</si>
  <si>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</si>
  <si>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</si>
  <si>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</si>
  <si>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</si>
  <si>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</si>
  <si>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</si>
  <si>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</si>
  <si>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</si>
  <si>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</si>
  <si>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</si>
  <si>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</si>
  <si>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</si>
  <si>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</si>
  <si>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</si>
  <si>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</si>
  <si>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</si>
  <si>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</si>
  <si>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</si>
  <si>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</si>
  <si>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</si>
  <si>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</si>
  <si>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</si>
  <si>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</si>
  <si>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</si>
  <si>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</si>
  <si>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</si>
  <si>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</si>
  <si>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</si>
  <si>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</si>
  <si>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</si>
  <si>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</si>
  <si>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</si>
  <si>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</si>
  <si>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</si>
  <si>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</si>
  <si>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</si>
  <si>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</si>
  <si>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</si>
  <si>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</si>
  <si>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</si>
  <si>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</si>
  <si>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</si>
  <si>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</si>
  <si>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</si>
  <si>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</si>
  <si>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</si>
  <si>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</si>
  <si>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</si>
  <si>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</si>
  <si>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</si>
  <si>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</si>
  <si>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</si>
  <si>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</si>
  <si>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</si>
  <si>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</si>
  <si>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</si>
  <si>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</si>
  <si>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</si>
  <si>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</si>
  <si>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</si>
  <si>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</si>
  <si>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</si>
  <si>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</si>
  <si>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</si>
  <si>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</si>
  <si>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</si>
  <si>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</si>
  <si>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</si>
  <si>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</si>
  <si>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</si>
  <si>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</si>
  <si>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</si>
  <si>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</si>
  <si>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</si>
  <si>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</si>
  <si>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</si>
  <si>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</si>
  <si>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</si>
  <si>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</si>
  <si>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</si>
  <si>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</si>
  <si>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</si>
  <si>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</si>
  <si>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</si>
  <si>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</si>
  <si>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</si>
  <si>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</si>
  <si>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</si>
  <si>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</si>
  <si>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</si>
  <si>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</si>
  <si>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</si>
  <si>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</si>
  <si>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</si>
  <si>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</si>
  <si>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</si>
  <si>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</si>
  <si>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</si>
  <si>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</si>
  <si>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</si>
  <si>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</si>
  <si>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</si>
  <si>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</si>
  <si>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</si>
  <si>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</si>
  <si>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</si>
  <si>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</si>
  <si>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</si>
  <si>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</si>
  <si>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</si>
  <si>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</si>
  <si>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</si>
  <si>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</si>
  <si>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</si>
  <si>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</si>
  <si>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</si>
  <si>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</si>
  <si>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</si>
  <si>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</si>
  <si>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</si>
  <si>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</si>
  <si>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</si>
  <si>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</si>
  <si>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</si>
  <si>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</si>
  <si>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</si>
  <si>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</si>
  <si>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</si>
  <si>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</si>
  <si>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</si>
  <si>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</si>
  <si>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</si>
  <si>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</si>
  <si>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</si>
  <si>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</si>
  <si>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</si>
  <si>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</si>
  <si>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</si>
  <si>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</si>
  <si>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</si>
  <si>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</si>
  <si>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</si>
  <si>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</si>
  <si>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</si>
  <si>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</si>
  <si>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</si>
  <si>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</si>
  <si>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</si>
  <si>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</si>
  <si>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</si>
  <si>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</si>
  <si>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</si>
  <si>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</si>
  <si>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</si>
  <si>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</si>
  <si>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</si>
  <si>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</si>
  <si>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</si>
  <si>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</si>
  <si>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</si>
  <si>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</si>
  <si>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</si>
  <si>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</si>
  <si>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</si>
  <si>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</si>
  <si>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</si>
  <si>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</si>
  <si>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</si>
  <si>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</si>
  <si>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</si>
  <si>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</si>
  <si>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</si>
  <si>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</si>
  <si>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</si>
  <si>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</si>
  <si>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</si>
  <si>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</si>
  <si>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</si>
  <si>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</si>
  <si>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</si>
  <si>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</si>
  <si>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</si>
  <si>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</si>
  <si>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</si>
  <si>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</si>
  <si>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</si>
  <si>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</si>
  <si>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</si>
  <si>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</si>
  <si>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</si>
  <si>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</si>
  <si>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</si>
  <si>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</si>
  <si>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</si>
  <si>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</si>
  <si>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</si>
  <si>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</si>
  <si>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</si>
  <si>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</si>
  <si>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</si>
  <si>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</si>
  <si>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</si>
  <si>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</si>
  <si>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</si>
  <si>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</si>
  <si>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</si>
  <si>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</si>
  <si>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</si>
  <si>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</si>
  <si>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</si>
  <si>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</si>
  <si>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</si>
  <si>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</si>
  <si>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</si>
  <si>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</si>
  <si>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</si>
  <si>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</si>
  <si>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</si>
  <si>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</si>
  <si>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</si>
  <si>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</si>
  <si>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</si>
  <si>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</si>
  <si>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</si>
  <si>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</si>
  <si>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</si>
  <si>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</si>
  <si>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</si>
  <si>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</si>
  <si>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</si>
  <si>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</si>
  <si>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</si>
  <si>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</si>
  <si>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</si>
  <si>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</si>
  <si>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</si>
  <si>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</si>
  <si>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</si>
  <si>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</si>
  <si>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</si>
  <si>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</si>
  <si>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</si>
  <si>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</si>
  <si>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</si>
  <si>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</si>
  <si>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</si>
  <si>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</si>
  <si>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</si>
  <si>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</si>
  <si>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</si>
  <si>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</si>
  <si>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</si>
  <si>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</si>
  <si>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</si>
  <si>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</si>
  <si>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</si>
  <si>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</si>
  <si>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</si>
  <si>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</si>
  <si>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</si>
  <si>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</si>
  <si>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</si>
  <si>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</si>
  <si>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</si>
  <si>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</si>
  <si>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</si>
  <si>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</si>
  <si>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</si>
  <si>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</si>
  <si>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</si>
  <si>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</si>
  <si>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</si>
  <si>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</si>
  <si>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</si>
  <si>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</si>
  <si>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</si>
  <si>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</si>
  <si>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</si>
  <si>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</si>
  <si>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</si>
  <si>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</si>
  <si>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</si>
  <si>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</si>
  <si>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</si>
  <si>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</si>
  <si>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</si>
  <si>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</si>
  <si>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</si>
  <si>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</si>
  <si>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</si>
  <si>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</si>
  <si>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</si>
  <si>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</si>
  <si>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</si>
  <si>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</si>
  <si>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</si>
  <si>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</si>
  <si>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</si>
  <si>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</si>
  <si>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</si>
  <si>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</si>
  <si>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</si>
  <si>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</si>
  <si>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</si>
  <si>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</si>
  <si>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</si>
  <si>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</si>
  <si>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</si>
  <si>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</si>
  <si>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</si>
  <si>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</si>
  <si>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</si>
  <si>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</si>
  <si>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</si>
  <si>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</si>
  <si>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</si>
  <si>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</si>
  <si>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</si>
  <si>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</si>
  <si>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</si>
  <si>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</si>
  <si>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</si>
  <si>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</si>
  <si>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</si>
  <si>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</si>
  <si>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</si>
  <si>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</si>
  <si>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</si>
  <si>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</si>
  <si>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</si>
  <si>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</si>
  <si>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</si>
  <si>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</si>
  <si>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</si>
  <si>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</si>
  <si>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</si>
  <si>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</si>
  <si>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</si>
  <si>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</si>
  <si>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</si>
  <si>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</si>
  <si>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</si>
  <si>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</si>
  <si>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</si>
  <si>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</si>
  <si>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</si>
  <si>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</si>
  <si>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</si>
  <si>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</si>
  <si>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</si>
  <si>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</si>
  <si>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</si>
  <si>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</si>
  <si>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</si>
  <si>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</si>
  <si>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</si>
  <si>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</si>
  <si>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</si>
  <si>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</si>
  <si>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</si>
  <si>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</si>
  <si>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</si>
  <si>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</si>
  <si>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</si>
  <si>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</si>
  <si>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</si>
  <si>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</si>
  <si>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</si>
  <si>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</si>
  <si>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</si>
  <si>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</si>
  <si>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</si>
  <si>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</si>
  <si>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</si>
  <si>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</si>
  <si>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</si>
  <si>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</si>
  <si>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</si>
  <si>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</si>
  <si>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</si>
  <si>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</si>
  <si>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</si>
  <si>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</si>
  <si>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</si>
  <si>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</si>
  <si>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</si>
  <si>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</si>
  <si>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</si>
  <si>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</si>
  <si>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</si>
  <si>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</si>
  <si>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</si>
  <si>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</si>
  <si>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</si>
  <si>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</si>
  <si>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</si>
  <si>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</si>
  <si>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</si>
  <si>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</si>
  <si>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</si>
  <si>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</si>
  <si>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</si>
  <si>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</si>
  <si>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</si>
  <si>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</si>
  <si>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</si>
  <si>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</si>
  <si>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</si>
  <si>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</si>
  <si>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</si>
  <si>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</si>
  <si>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</si>
  <si>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</si>
  <si>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</si>
  <si>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</si>
  <si>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</si>
  <si>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</si>
  <si>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</si>
  <si>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</si>
  <si>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</si>
  <si>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</si>
  <si>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</si>
  <si>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</si>
  <si>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</si>
  <si>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</si>
  <si>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</si>
  <si>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</si>
  <si>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</si>
  <si>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</si>
  <si>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</si>
  <si>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</si>
  <si>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</si>
  <si>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</si>
  <si>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</si>
  <si>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</si>
  <si>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</si>
  <si>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</si>
  <si>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</si>
  <si>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</si>
  <si>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</si>
  <si>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</si>
  <si>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</si>
  <si>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</si>
  <si>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</si>
  <si>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</si>
  <si>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</si>
  <si>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</si>
  <si>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</si>
  <si>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</si>
  <si>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</si>
  <si>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</si>
  <si>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</si>
  <si>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</si>
  <si>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</si>
  <si>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</si>
  <si>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</si>
  <si>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</si>
  <si>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</si>
  <si>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</si>
  <si>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</si>
  <si>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</si>
  <si>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</si>
  <si>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</si>
  <si>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</si>
  <si>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</si>
  <si>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</si>
  <si>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</si>
  <si>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</si>
  <si>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</si>
  <si>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</si>
  <si>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</si>
  <si>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</si>
  <si>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</si>
  <si>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</si>
  <si>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</si>
  <si>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</si>
  <si>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</si>
  <si>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</si>
  <si>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</si>
  <si>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</si>
  <si>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</si>
  <si>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</si>
  <si>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</si>
  <si>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</si>
  <si>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</si>
  <si>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</si>
  <si>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</si>
  <si>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</si>
  <si>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</si>
  <si>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</si>
  <si>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</si>
  <si>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</si>
  <si>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</si>
  <si>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</si>
  <si>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</si>
  <si>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</si>
  <si>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</si>
  <si>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</si>
  <si>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</si>
  <si>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</si>
  <si>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</si>
  <si>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</si>
  <si>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</si>
  <si>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</si>
  <si>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</si>
  <si>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</si>
  <si>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</si>
  <si>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</si>
  <si>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</si>
  <si>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</si>
  <si>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</si>
  <si>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</si>
  <si>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</si>
  <si>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</si>
  <si>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</si>
  <si>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</si>
  <si>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</si>
  <si>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</si>
  <si>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</si>
  <si>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</si>
  <si>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</si>
  <si>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</si>
  <si>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</si>
  <si>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</si>
  <si>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</si>
  <si>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</si>
  <si>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</si>
  <si>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</si>
  <si>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</si>
  <si>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</si>
  <si>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</si>
  <si>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</si>
  <si>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</si>
  <si>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</si>
  <si>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</si>
  <si>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</si>
  <si>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</si>
  <si>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</si>
  <si>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</si>
  <si>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</si>
  <si>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</si>
  <si>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</si>
  <si>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</si>
  <si>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</si>
  <si>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</si>
  <si>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</si>
  <si>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</si>
  <si>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</si>
  <si>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</si>
  <si>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</si>
  <si>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</si>
  <si>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</si>
  <si>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</si>
  <si>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</si>
  <si>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</si>
  <si>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</si>
  <si>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</si>
  <si>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</si>
  <si>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</si>
  <si>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</si>
  <si>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</si>
  <si>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</si>
  <si>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</si>
  <si>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</si>
  <si>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</si>
  <si>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</si>
  <si>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</si>
  <si>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</si>
  <si>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</si>
  <si>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</si>
  <si>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</si>
  <si>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</si>
  <si>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</si>
  <si>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</si>
  <si>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</si>
  <si>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</si>
  <si>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</si>
  <si>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</si>
  <si>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</si>
  <si>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</si>
  <si>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</si>
  <si>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</si>
  <si>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</si>
  <si>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</si>
  <si>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</si>
  <si>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</si>
  <si>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</si>
  <si>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</si>
  <si>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</si>
  <si>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</si>
  <si>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</si>
  <si>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</si>
  <si>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</si>
  <si>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</si>
  <si>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</si>
  <si>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</si>
  <si>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</si>
  <si>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</si>
  <si>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</si>
  <si>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</si>
  <si>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</si>
  <si>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</si>
  <si>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</si>
  <si>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</si>
  <si>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</si>
  <si>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</si>
  <si>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</si>
  <si>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</si>
  <si>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</si>
  <si>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</si>
  <si>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</si>
  <si>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</si>
  <si>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</si>
  <si>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</si>
  <si>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</si>
  <si>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</si>
  <si>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</si>
  <si>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</si>
  <si>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</si>
  <si>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</si>
  <si>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</si>
  <si>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</si>
  <si>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</si>
  <si>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</si>
  <si>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</si>
  <si>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</si>
  <si>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</si>
  <si>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</si>
  <si>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</si>
  <si>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</si>
  <si>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</si>
  <si>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</si>
  <si>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</si>
  <si>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</si>
  <si>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</si>
  <si>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</si>
  <si>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</si>
  <si>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</si>
  <si>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</si>
  <si>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</si>
  <si>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</si>
  <si>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</si>
  <si>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</si>
  <si>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</si>
  <si>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</si>
  <si>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</si>
  <si>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</si>
  <si>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</si>
  <si>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</si>
  <si>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</si>
  <si>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</si>
  <si>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</si>
  <si>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</si>
  <si>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</si>
  <si>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</si>
  <si>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</si>
  <si>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</si>
  <si>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</si>
  <si>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</si>
  <si>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</si>
  <si>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</si>
  <si>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</si>
  <si>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</si>
  <si>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</si>
  <si>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</si>
  <si>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</si>
  <si>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</si>
  <si>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</si>
  <si>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</si>
  <si>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</si>
  <si>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</si>
  <si>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</si>
  <si>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</si>
  <si>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</si>
  <si>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</si>
  <si>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</si>
  <si>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</si>
  <si>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</si>
  <si>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</si>
  <si>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</si>
  <si>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</si>
  <si>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</si>
  <si>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</si>
  <si>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</si>
  <si>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</si>
  <si>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</si>
  <si>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</si>
  <si>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</si>
  <si>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</si>
  <si>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</si>
  <si>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</si>
  <si>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</si>
  <si>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</si>
  <si>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</si>
  <si>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</si>
  <si>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</si>
  <si>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</si>
  <si>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</si>
  <si>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</si>
  <si>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</si>
  <si>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</si>
  <si>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</si>
  <si>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</si>
  <si>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</si>
  <si>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</si>
  <si>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</si>
  <si>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</si>
  <si>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</si>
  <si>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</si>
  <si>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</si>
  <si>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</si>
  <si>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</si>
  <si>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</si>
  <si>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</si>
  <si>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</si>
  <si>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</si>
  <si>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</si>
  <si>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</si>
  <si>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</si>
  <si>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</si>
  <si>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</si>
  <si>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</si>
  <si>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</si>
  <si>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</si>
  <si>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</si>
  <si>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</si>
  <si>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</si>
  <si>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</si>
  <si>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</si>
  <si>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</si>
  <si>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</si>
  <si>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</si>
  <si>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</si>
  <si>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</si>
  <si>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</si>
  <si>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</si>
  <si>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</si>
  <si>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</si>
  <si>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</si>
  <si>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</si>
  <si>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</si>
  <si>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</si>
  <si>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</si>
  <si>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</si>
  <si>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</si>
  <si>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</si>
  <si>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</si>
  <si>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</si>
  <si>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</si>
  <si>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</si>
  <si>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</si>
  <si>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</si>
  <si>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</si>
  <si>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</si>
  <si>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</si>
  <si>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</si>
  <si>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</si>
  <si>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</si>
  <si>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</si>
  <si>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</si>
  <si>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</si>
  <si>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</si>
  <si>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</si>
  <si>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</si>
  <si>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</si>
  <si>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</si>
  <si>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</si>
  <si>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</si>
  <si>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</si>
  <si>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</si>
  <si>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</si>
  <si>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</si>
  <si>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</si>
  <si>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</si>
  <si>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</si>
  <si>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</si>
  <si>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</si>
  <si>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</si>
  <si>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</si>
  <si>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</si>
  <si>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</si>
  <si>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</si>
  <si>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</si>
  <si>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</si>
  <si>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</si>
  <si>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</si>
  <si>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</si>
  <si>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</si>
  <si>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</si>
  <si>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</si>
  <si>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</si>
  <si>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</si>
  <si>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</si>
  <si>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</si>
  <si>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</si>
  <si>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</si>
  <si>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</si>
  <si>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</si>
  <si>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</si>
  <si>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</si>
  <si>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</si>
  <si>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</si>
  <si>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</si>
  <si>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</si>
  <si>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</si>
  <si>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</si>
  <si>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</si>
  <si>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</si>
  <si>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</si>
  <si>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</si>
  <si>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</si>
  <si>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</si>
  <si>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</si>
  <si>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</si>
  <si>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</si>
  <si>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</si>
  <si>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</si>
  <si>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</si>
  <si>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</si>
  <si>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</si>
  <si>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</si>
  <si>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</si>
  <si>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</si>
  <si>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</si>
  <si>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</si>
  <si>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</si>
  <si>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</si>
  <si>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</si>
  <si>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</si>
  <si>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</si>
  <si>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</si>
  <si>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</si>
  <si>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</si>
  <si>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</si>
  <si>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</si>
  <si>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</si>
  <si>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</si>
  <si>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</si>
  <si>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</si>
  <si>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</si>
  <si>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</si>
  <si>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</si>
  <si>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</si>
  <si>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</si>
  <si>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</si>
  <si>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</si>
  <si>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</si>
  <si>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</si>
  <si>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</si>
  <si>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</si>
  <si>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</si>
  <si>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</si>
  <si>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</si>
  <si>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</si>
  <si>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</si>
  <si>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</si>
  <si>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</si>
  <si>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</si>
  <si>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</si>
  <si>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</si>
  <si>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</si>
  <si>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</si>
  <si>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</si>
  <si>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</si>
  <si>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</si>
  <si>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</si>
  <si>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</si>
  <si>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</si>
  <si>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</si>
  <si>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</si>
  <si>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</si>
  <si>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</si>
  <si>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</si>
  <si>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</si>
  <si>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</si>
  <si>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</si>
  <si>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</si>
  <si>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</si>
  <si>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</si>
  <si>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</si>
  <si>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</si>
  <si>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</si>
  <si>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</si>
  <si>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</si>
  <si>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</si>
  <si>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</si>
  <si>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</si>
  <si>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</si>
  <si>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</si>
  <si>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</si>
  <si>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</si>
  <si>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</si>
  <si>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</si>
  <si>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</si>
  <si>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</si>
  <si>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</si>
  <si>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</si>
  <si>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</si>
  <si>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</si>
  <si>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</si>
  <si>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</si>
  <si>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</si>
  <si>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</si>
  <si>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</si>
  <si>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</si>
  <si>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</si>
  <si>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</si>
  <si>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</si>
  <si>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</si>
  <si>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</si>
  <si>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</si>
  <si>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</si>
  <si>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</si>
  <si>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</si>
  <si>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</si>
  <si>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</si>
  <si>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</si>
  <si>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</si>
  <si>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</si>
  <si>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</si>
  <si>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</si>
  <si>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</si>
  <si>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</si>
  <si>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</si>
  <si>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</si>
  <si>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</si>
  <si>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</si>
  <si>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</si>
  <si>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</si>
  <si>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</si>
  <si>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</si>
  <si>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</si>
  <si>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</si>
  <si>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</si>
  <si>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</si>
  <si>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</si>
  <si>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</si>
  <si>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</si>
  <si>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</si>
  <si>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</si>
  <si>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</si>
  <si>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</si>
  <si>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</si>
  <si>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</si>
  <si>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</si>
  <si>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</si>
  <si>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</si>
  <si>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</si>
  <si>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</si>
  <si>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</si>
  <si>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</si>
  <si>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</si>
  <si>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</si>
  <si>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</si>
  <si>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</si>
  <si>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</si>
  <si>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</si>
  <si>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</si>
  <si>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</si>
  <si>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</si>
  <si>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</si>
  <si>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</si>
  <si>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</si>
  <si>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</si>
  <si>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</si>
  <si>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</si>
  <si>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</si>
  <si>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</si>
  <si>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</si>
  <si>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</si>
  <si>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</si>
  <si>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</si>
  <si>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</si>
  <si>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</si>
  <si>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</si>
  <si>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</si>
  <si>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</si>
  <si>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</si>
  <si>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</si>
  <si>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</si>
  <si>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</si>
  <si>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</si>
  <si>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</si>
  <si>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</si>
  <si>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</si>
  <si>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</si>
  <si>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</si>
  <si>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</si>
  <si>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</si>
  <si>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</si>
  <si>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</si>
  <si>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</si>
  <si>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</si>
  <si>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</si>
  <si>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</si>
  <si>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</si>
  <si>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</si>
  <si>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</si>
  <si>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</si>
  <si>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</si>
  <si>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</si>
  <si>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</si>
  <si>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</si>
  <si>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</si>
  <si>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</si>
  <si>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</si>
  <si>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</si>
  <si>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</si>
  <si>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</si>
  <si>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</si>
  <si>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</si>
  <si>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</si>
  <si>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</si>
  <si>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</si>
  <si>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</si>
  <si>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</si>
  <si>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</si>
  <si>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</si>
  <si>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</si>
  <si>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</si>
  <si>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</si>
  <si>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</si>
  <si>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</si>
  <si>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</si>
  <si>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</si>
  <si>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</si>
  <si>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</si>
  <si>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</si>
  <si>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</si>
  <si>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</si>
  <si>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</si>
  <si>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</si>
  <si>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</si>
  <si>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</si>
  <si>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</si>
  <si>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</si>
  <si>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</si>
  <si>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</si>
  <si>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</si>
  <si>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</si>
  <si>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</si>
  <si>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</si>
  <si>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</si>
  <si>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</si>
  <si>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</si>
  <si>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</si>
  <si>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</si>
  <si>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</si>
  <si>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</si>
  <si>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</si>
  <si>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</si>
  <si>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</si>
  <si>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</si>
  <si>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</si>
  <si>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</si>
  <si>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</si>
  <si>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</si>
  <si>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</si>
  <si>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</si>
  <si>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</si>
  <si>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</si>
  <si>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</si>
  <si>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</si>
  <si>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</si>
  <si>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</si>
  <si>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</si>
  <si>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</si>
  <si>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</si>
  <si>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</si>
  <si>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</si>
  <si>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</si>
  <si>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</si>
  <si>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</si>
  <si>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</si>
  <si>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</si>
  <si>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</si>
  <si>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</si>
  <si>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</si>
  <si>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</si>
  <si>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</si>
  <si>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</si>
  <si>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</si>
  <si>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</si>
  <si>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</si>
  <si>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</si>
  <si>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</si>
  <si>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</si>
  <si>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</si>
  <si>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</si>
  <si>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</si>
  <si>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</si>
  <si>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</si>
  <si>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</si>
  <si>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</si>
  <si>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</si>
  <si>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</si>
  <si>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</si>
  <si>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</si>
  <si>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</si>
  <si>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</si>
  <si>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</si>
  <si>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</si>
  <si>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</si>
  <si>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</si>
  <si>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</si>
  <si>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</si>
  <si>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</si>
  <si>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</si>
  <si>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</si>
  <si>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</si>
  <si>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</si>
  <si>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</si>
  <si>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</si>
  <si>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</si>
  <si>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</si>
  <si>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</si>
  <si>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</si>
  <si>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</si>
  <si>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</si>
  <si>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</si>
  <si>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</si>
  <si>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</si>
  <si>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</si>
  <si>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</si>
  <si>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</si>
  <si>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Attraction Rate</t>
  </si>
  <si>
    <t>Average of Job Satisfaction</t>
  </si>
  <si>
    <t>Rating</t>
  </si>
  <si>
    <t>balnce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</si>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</sst>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family val="2"/>
      <scheme val="minor"/>
    </font>
    <font>
      <sz val="12"/>
      <color theme="1"/>
      <name val="Calibri"/>
      <family val="2"/>
      <scheme val="minor"/>
    </font>
    <font>
      <sz val="9"/>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8" xfId="0" applyBorder="1"/>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0" borderId="1" xfId="0" pivotButton="1" applyBorder="1"/>
    <xf numFmtId="164" fontId="0" fillId="0" borderId="4" xfId="0" applyNumberFormat="1" applyBorder="1"/>
    <xf numFmtId="1" fontId="0" fillId="0" borderId="4"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 fontId="0" fillId="0" borderId="3" xfId="0" applyNumberFormat="1" applyBorder="1"/>
    <xf numFmtId="1" fontId="0" fillId="0" borderId="10" xfId="0" applyNumberFormat="1" applyBorder="1"/>
    <xf numFmtId="10" fontId="0" fillId="0" borderId="3" xfId="0" applyNumberFormat="1" applyBorder="1"/>
    <xf numFmtId="10" fontId="0" fillId="0" borderId="4" xfId="0" applyNumberFormat="1" applyBorder="1"/>
    <xf numFmtId="0" fontId="3" fillId="0" borderId="0" xfId="0" applyFont="1"/>
    <xf numFmtId="0" fontId="0" fillId="0" borderId="6" xfId="0" applyNumberFormat="1" applyBorder="1"/>
    <xf numFmtId="0" fontId="0" fillId="0" borderId="9" xfId="0" applyNumberFormat="1" applyBorder="1"/>
    <xf numFmtId="0" fontId="0" fillId="0" borderId="7" xfId="0" applyNumberFormat="1" applyBorder="1"/>
    <xf numFmtId="0" fontId="0" fillId="0" borderId="3" xfId="0" applyNumberFormat="1" applyBorder="1"/>
    <xf numFmtId="0" fontId="0" fillId="0" borderId="4" xfId="0" applyNumberFormat="1" applyBorder="1"/>
    <xf numFmtId="0" fontId="0" fillId="0" borderId="10" xfId="0" applyNumberFormat="1" applyBorder="1"/>
  </cellXfs>
  <cellStyles count="2">
    <cellStyle name="Normal" xfId="0" builtinId="0"/>
    <cellStyle name="Percent" xfId="1" builtinId="5"/>
  </cellStyles>
  <dxfs count="11">
    <dxf>
      <numFmt numFmtId="164" formatCode="0.0"/>
    </dxf>
    <dxf>
      <numFmt numFmtId="1" formatCode="0"/>
    </dxf>
    <dxf>
      <numFmt numFmtId="1" formatCode="0"/>
    </dxf>
    <dxf>
      <numFmt numFmtId="164" formatCode="0.0"/>
    </dxf>
    <dxf>
      <numFmt numFmtId="1" formatCode="0"/>
    </dxf>
    <dxf>
      <numFmt numFmtId="1" formatCode="0"/>
    </dxf>
    <dxf>
      <numFmt numFmtId="164" formatCode="0.0"/>
    </dxf>
    <dxf>
      <font>
        <color theme="0"/>
      </font>
      <fill>
        <gradientFill>
          <stop position="0">
            <color theme="9" tint="-0.25098422193060094"/>
          </stop>
          <stop position="1">
            <color theme="9" tint="0.40000610370189521"/>
          </stop>
        </gradient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10"/>
      <tableStyleElement type="firstRowStripe" dxfId="9"/>
      <tableStyleElement type="secondRowStripe" dxfId="8"/>
    </tableStyle>
    <tableStyle name="Slicer Style 1" pivot="0" table="0" count="1" xr9:uid="{E1753324-5076-4053-B33C-6B11D6512AB3}"/>
    <tableStyle name="Slicer Style 2" pivot="0" table="0" count="2" xr9:uid="{9ADFD68C-B67F-43CE-8CA2-ECB2B15E22D6}">
      <tableStyleElement type="wholeTable" dxfId="7"/>
    </tableStyle>
  </tableStyles>
  <colors>
    <mruColors>
      <color rgb="FF8CCAD0"/>
      <color rgb="FF3A1C48"/>
      <color rgb="FF602829"/>
      <color rgb="FF1F0D2D"/>
      <color rgb="FFDD69DD"/>
      <color rgb="FF117940"/>
      <color rgb="FF480000"/>
      <color rgb="FF29487F"/>
      <color rgb="FFDFB607"/>
      <color rgb="FF61E9E6"/>
    </mruColors>
  </colors>
  <extLst>
    <ext xmlns:x14="http://schemas.microsoft.com/office/spreadsheetml/2009/9/main" uri="{46F421CA-312F-682f-3DD2-61675219B42D}">
      <x14:dxfs count="2">
        <dxf>
          <fill>
            <patternFill>
              <bgColor theme="0" tint="-0.24994659260841701"/>
            </patternFill>
          </fill>
        </dxf>
        <dxf>
          <font>
            <sz val="10"/>
            <color theme="5" tint="0.39994506668294322"/>
            <name val="Calibri"/>
            <family val="2"/>
            <scheme val="maj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36761449485084"/>
          <c:y val="0.14863007730191843"/>
          <c:w val="0.76151741161889897"/>
          <c:h val="0.72609737736271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ED-4921-BAFD-692B9C23CE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ED-4921-BAFD-692B9C23CEE0}"/>
              </c:ext>
            </c:extLst>
          </c:dPt>
          <c:val>
            <c:numRef>
              <c:f>KPI!$C$15:$C$16</c:f>
              <c:numCache>
                <c:formatCode>General</c:formatCode>
                <c:ptCount val="2"/>
                <c:pt idx="0">
                  <c:v>0.96808510638297873</c:v>
                </c:pt>
                <c:pt idx="1">
                  <c:v>3.1914893617021267E-2</c:v>
                </c:pt>
              </c:numCache>
            </c:numRef>
          </c:val>
          <c:extLst>
            <c:ext xmlns:c16="http://schemas.microsoft.com/office/drawing/2014/chart" uri="{C3380CC4-5D6E-409C-BE32-E72D297353CC}">
              <c16:uniqueId val="{00000000-AEC3-456A-9489-6A644C683AC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KPI!$B$15</c:f>
              <c:numCache>
                <c:formatCode>0.0</c:formatCode>
                <c:ptCount val="1"/>
                <c:pt idx="0">
                  <c:v>3.8723404255319149</c:v>
                </c:pt>
              </c:numCache>
            </c:numRef>
          </c:val>
          <c:extLst>
            <c:ext xmlns:c16="http://schemas.microsoft.com/office/drawing/2014/chart" uri="{C3380CC4-5D6E-409C-BE32-E72D297353CC}">
              <c16:uniqueId val="{00000000-233F-4934-A91A-E9AE218CD56E}"/>
            </c:ext>
          </c:extLst>
        </c:ser>
        <c:ser>
          <c:idx val="1"/>
          <c:order val="1"/>
          <c:spPr>
            <a:solidFill>
              <a:schemeClr val="accent2"/>
            </a:solidFill>
            <a:ln>
              <a:noFill/>
            </a:ln>
            <a:effectLst/>
          </c:spPr>
          <c:invertIfNegative val="0"/>
          <c:val>
            <c:numRef>
              <c:f>KPI!$B$16</c:f>
              <c:numCache>
                <c:formatCode>0.0</c:formatCode>
                <c:ptCount val="1"/>
                <c:pt idx="0">
                  <c:v>0.12765957446808507</c:v>
                </c:pt>
              </c:numCache>
            </c:numRef>
          </c:val>
          <c:extLst>
            <c:ext xmlns:c16="http://schemas.microsoft.com/office/drawing/2014/chart" uri="{C3380CC4-5D6E-409C-BE32-E72D297353CC}">
              <c16:uniqueId val="{00000001-233F-4934-A91A-E9AE218CD56E}"/>
            </c:ext>
          </c:extLst>
        </c:ser>
        <c:dLbls>
          <c:showLegendKey val="0"/>
          <c:showVal val="0"/>
          <c:showCatName val="0"/>
          <c:showSerName val="0"/>
          <c:showPercent val="0"/>
          <c:showBubbleSize val="0"/>
        </c:dLbls>
        <c:gapWidth val="0"/>
        <c:overlap val="100"/>
        <c:axId val="389958160"/>
        <c:axId val="389958520"/>
      </c:barChart>
      <c:catAx>
        <c:axId val="389958160"/>
        <c:scaling>
          <c:orientation val="minMax"/>
        </c:scaling>
        <c:delete val="1"/>
        <c:axPos val="l"/>
        <c:majorTickMark val="out"/>
        <c:minorTickMark val="none"/>
        <c:tickLblPos val="nextTo"/>
        <c:crossAx val="389958520"/>
        <c:crosses val="autoZero"/>
        <c:auto val="1"/>
        <c:lblAlgn val="ctr"/>
        <c:lblOffset val="100"/>
        <c:noMultiLvlLbl val="0"/>
      </c:catAx>
      <c:valAx>
        <c:axId val="389958520"/>
        <c:scaling>
          <c:orientation val="minMax"/>
          <c:max val="4"/>
          <c:min val="0"/>
        </c:scaling>
        <c:delete val="1"/>
        <c:axPos val="b"/>
        <c:numFmt formatCode="0.0" sourceLinked="1"/>
        <c:majorTickMark val="out"/>
        <c:minorTickMark val="none"/>
        <c:tickLblPos val="nextTo"/>
        <c:crossAx val="38995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EB-45B9-ADF6-6D6CFDE719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EB-45B9-ADF6-6D6CFDE7195A}"/>
              </c:ext>
            </c:extLst>
          </c:dPt>
          <c:cat>
            <c:strRef>
              <c:f>KPI!$A$21:$A$23</c:f>
              <c:strCache>
                <c:ptCount val="2"/>
                <c:pt idx="0">
                  <c:v>Female</c:v>
                </c:pt>
                <c:pt idx="1">
                  <c:v>Male</c:v>
                </c:pt>
              </c:strCache>
            </c:strRef>
          </c:cat>
          <c:val>
            <c:numRef>
              <c:f>KPI!$B$21:$B$23</c:f>
              <c:numCache>
                <c:formatCode>0</c:formatCode>
                <c:ptCount val="2"/>
                <c:pt idx="0">
                  <c:v>36</c:v>
                </c:pt>
                <c:pt idx="1">
                  <c:v>58</c:v>
                </c:pt>
              </c:numCache>
            </c:numRef>
          </c:val>
          <c:extLst>
            <c:ext xmlns:c16="http://schemas.microsoft.com/office/drawing/2014/chart" uri="{C3380CC4-5D6E-409C-BE32-E72D297353CC}">
              <c16:uniqueId val="{00000000-CE75-41D7-8791-F88AC3BE201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A1-4494-A2B4-74FB13894B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A1-4494-A2B4-74FB13894B95}"/>
              </c:ext>
            </c:extLst>
          </c:dPt>
          <c:val>
            <c:numRef>
              <c:f>KPI!$C$25:$C$26</c:f>
              <c:numCache>
                <c:formatCode>0%</c:formatCode>
                <c:ptCount val="2"/>
                <c:pt idx="0">
                  <c:v>0.38297872340425532</c:v>
                </c:pt>
                <c:pt idx="1">
                  <c:v>0.61702127659574468</c:v>
                </c:pt>
              </c:numCache>
            </c:numRef>
          </c:val>
          <c:extLst>
            <c:ext xmlns:c16="http://schemas.microsoft.com/office/drawing/2014/chart" uri="{C3380CC4-5D6E-409C-BE32-E72D297353CC}">
              <c16:uniqueId val="{00000000-435A-4CD1-ADE1-13C935C35AD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DATA_Excel.xlsx]KPI!PivotTable6</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53556321988676"/>
          <c:y val="8.3809523809523806E-2"/>
          <c:w val="0.77844515303355677"/>
          <c:h val="0.83238095238095233"/>
        </c:manualLayout>
      </c:layout>
      <c:barChart>
        <c:barDir val="bar"/>
        <c:grouping val="clustered"/>
        <c:varyColors val="0"/>
        <c:ser>
          <c:idx val="0"/>
          <c:order val="0"/>
          <c:tx>
            <c:strRef>
              <c:f>KPI!$B$32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KPI!$A$33:$A$38</c:f>
              <c:strCache>
                <c:ptCount val="5"/>
                <c:pt idx="0">
                  <c:v>Doctoral Degree</c:v>
                </c:pt>
                <c:pt idx="1">
                  <c:v>Associates Degree</c:v>
                </c:pt>
                <c:pt idx="2">
                  <c:v>Master's Degree</c:v>
                </c:pt>
                <c:pt idx="3">
                  <c:v>High School</c:v>
                </c:pt>
                <c:pt idx="4">
                  <c:v>Bachelor's Degree</c:v>
                </c:pt>
              </c:strCache>
            </c:strRef>
          </c:cat>
          <c:val>
            <c:numRef>
              <c:f>KPI!$B$33:$B$38</c:f>
              <c:numCache>
                <c:formatCode>0</c:formatCode>
                <c:ptCount val="5"/>
                <c:pt idx="0">
                  <c:v>2</c:v>
                </c:pt>
                <c:pt idx="1">
                  <c:v>2</c:v>
                </c:pt>
                <c:pt idx="2">
                  <c:v>3</c:v>
                </c:pt>
                <c:pt idx="3">
                  <c:v>3</c:v>
                </c:pt>
                <c:pt idx="4">
                  <c:v>10</c:v>
                </c:pt>
              </c:numCache>
            </c:numRef>
          </c:val>
          <c:extLst>
            <c:ext xmlns:c16="http://schemas.microsoft.com/office/drawing/2014/chart" uri="{C3380CC4-5D6E-409C-BE32-E72D297353CC}">
              <c16:uniqueId val="{00000000-D0BD-491B-BDFB-3E4CA7E22F62}"/>
            </c:ext>
          </c:extLst>
        </c:ser>
        <c:dLbls>
          <c:showLegendKey val="0"/>
          <c:showVal val="0"/>
          <c:showCatName val="0"/>
          <c:showSerName val="0"/>
          <c:showPercent val="0"/>
          <c:showBubbleSize val="0"/>
        </c:dLbls>
        <c:gapWidth val="115"/>
        <c:overlap val="-20"/>
        <c:axId val="567595976"/>
        <c:axId val="567596336"/>
      </c:barChart>
      <c:catAx>
        <c:axId val="5675959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96336"/>
        <c:crosses val="autoZero"/>
        <c:auto val="1"/>
        <c:lblAlgn val="ctr"/>
        <c:lblOffset val="100"/>
        <c:noMultiLvlLbl val="0"/>
      </c:catAx>
      <c:valAx>
        <c:axId val="567596336"/>
        <c:scaling>
          <c:orientation val="minMax"/>
        </c:scaling>
        <c:delete val="1"/>
        <c:axPos val="b"/>
        <c:numFmt formatCode="0" sourceLinked="1"/>
        <c:majorTickMark val="none"/>
        <c:minorTickMark val="none"/>
        <c:tickLblPos val="nextTo"/>
        <c:crossAx val="567595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vise Attrition</c:name>
    <c:fmtId val="3"/>
  </c:pivotSource>
  <c:chart>
    <c:autoTitleDeleted val="1"/>
    <c:pivotFmts>
      <c:pivotFmt>
        <c:idx val="0"/>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dLbl>
          <c:idx val="0"/>
          <c:layout>
            <c:manualLayout>
              <c:x val="-2.2454515628728227E-2"/>
              <c:y val="0.1054744067922683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312016F-16BC-4A7F-88E2-29FA8D8D95D1}" type="VALUE">
                  <a:rPr lang="en-US" sz="11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dLbl>
          <c:idx val="0"/>
          <c:layout>
            <c:manualLayout>
              <c:x val="-0.21212121212121213"/>
              <c:y val="-0.1317848831649080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3DB10C0-6C45-4EE5-AF17-ECB405CE4423}" type="VALUE">
                  <a:rPr lang="en-US" sz="11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8560606060606061"/>
                  <c:h val="9.3117408906882596E-2"/>
                </c:manualLayout>
              </c15:layout>
              <c15:dlblFieldTable/>
              <c15:showDataLabelsRange val="0"/>
            </c:ext>
          </c:extLst>
        </c:dLbl>
      </c:pivotFmt>
      <c:pivotFmt>
        <c:idx val="3"/>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dLbl>
          <c:idx val="0"/>
          <c:layout>
            <c:manualLayout>
              <c:x val="-2.2454515628728227E-2"/>
              <c:y val="0.1054744067922683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312016F-16BC-4A7F-88E2-29FA8D8D95D1}" type="VALUE">
                  <a:rPr lang="en-US" sz="11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'Department Wise Attrition'!$B$3</c:f>
              <c:strCache>
                <c:ptCount val="1"/>
                <c:pt idx="0">
                  <c:v>Total</c:v>
                </c:pt>
              </c:strCache>
            </c:strRef>
          </c:tx>
          <c:spPr>
            <a:gradFill>
              <a:gsLst>
                <a:gs pos="0">
                  <a:schemeClr val="accent2">
                    <a:lumMod val="50000"/>
                    <a:alpha val="95000"/>
                  </a:schemeClr>
                </a:gs>
                <a:gs pos="100000">
                  <a:srgbClr val="117940"/>
                </a:gs>
              </a:gsLst>
              <a:path path="circle">
                <a:fillToRect l="100000" t="100000"/>
              </a:path>
            </a:gradFill>
          </c:spPr>
          <c:dPt>
            <c:idx val="0"/>
            <c:bubble3D val="0"/>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extLst>
              <c:ext xmlns:c16="http://schemas.microsoft.com/office/drawing/2014/chart" uri="{C3380CC4-5D6E-409C-BE32-E72D297353CC}">
                <c16:uniqueId val="{00000004-A4EC-4064-9485-CE6A85E19A12}"/>
              </c:ext>
            </c:extLst>
          </c:dPt>
          <c:dPt>
            <c:idx val="1"/>
            <c:bubble3D val="0"/>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extLst>
              <c:ext xmlns:c16="http://schemas.microsoft.com/office/drawing/2014/chart" uri="{C3380CC4-5D6E-409C-BE32-E72D297353CC}">
                <c16:uniqueId val="{00000003-A4EC-4064-9485-CE6A85E19A12}"/>
              </c:ext>
            </c:extLst>
          </c:dPt>
          <c:dPt>
            <c:idx val="2"/>
            <c:bubble3D val="0"/>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extLst>
              <c:ext xmlns:c16="http://schemas.microsoft.com/office/drawing/2014/chart" uri="{C3380CC4-5D6E-409C-BE32-E72D297353CC}">
                <c16:uniqueId val="{00000002-A4EC-4064-9485-CE6A85E19A12}"/>
              </c:ext>
            </c:extLst>
          </c:dPt>
          <c:dLbls>
            <c:dLbl>
              <c:idx val="0"/>
              <c:layout>
                <c:manualLayout>
                  <c:x val="-0.21212121212121213"/>
                  <c:y val="-0.1317848831649080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3DB10C0-6C45-4EE5-AF17-ECB405CE4423}" type="VALUE">
                      <a:rPr lang="en-US" sz="11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8560606060606061"/>
                      <c:h val="9.3117408906882596E-2"/>
                    </c:manualLayout>
                  </c15:layout>
                  <c15:dlblFieldTable/>
                  <c15:showDataLabelsRange val="0"/>
                </c:ext>
                <c:ext xmlns:c16="http://schemas.microsoft.com/office/drawing/2014/chart" uri="{C3380CC4-5D6E-409C-BE32-E72D297353CC}">
                  <c16:uniqueId val="{00000004-A4EC-4064-9485-CE6A85E19A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Attrition'!$A$4:$A$5</c:f>
              <c:strCache>
                <c:ptCount val="1"/>
                <c:pt idx="0">
                  <c:v>R&amp;D</c:v>
                </c:pt>
              </c:strCache>
            </c:strRef>
          </c:cat>
          <c:val>
            <c:numRef>
              <c:f>'Department Wise Attrition'!$B$4:$B$5</c:f>
              <c:numCache>
                <c:formatCode>0.00%</c:formatCode>
                <c:ptCount val="1"/>
                <c:pt idx="0">
                  <c:v>1</c:v>
                </c:pt>
              </c:numCache>
            </c:numRef>
          </c:val>
          <c:extLst>
            <c:ext xmlns:c16="http://schemas.microsoft.com/office/drawing/2014/chart" uri="{C3380CC4-5D6E-409C-BE32-E72D297353CC}">
              <c16:uniqueId val="{00000000-A4EC-4064-9485-CE6A85E19A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0"/>
  </c:pivotSource>
  <c:chart>
    <c:autoTitleDeleted val="1"/>
    <c:pivotFmts>
      <c:pivotFmt>
        <c:idx val="0"/>
        <c:spPr>
          <a:gradFill>
            <a:gsLst>
              <a:gs pos="0">
                <a:schemeClr val="accent1">
                  <a:lumMod val="75000"/>
                </a:schemeClr>
              </a:gs>
              <a:gs pos="100000">
                <a:schemeClr val="accent2">
                  <a:lumMod val="75000"/>
                </a:schemeClr>
              </a:gs>
            </a:gsLst>
            <a:lin ang="5400000" scaled="1"/>
          </a:gradFill>
          <a:ln>
            <a:gradFill>
              <a:gsLst>
                <a:gs pos="0">
                  <a:schemeClr val="accent1">
                    <a:lumMod val="75000"/>
                  </a:schemeClr>
                </a:gs>
                <a:gs pos="100000">
                  <a:schemeClr val="accent2">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75000"/>
                </a:schemeClr>
              </a:gs>
              <a:gs pos="100000">
                <a:schemeClr val="accent2">
                  <a:lumMod val="75000"/>
                </a:schemeClr>
              </a:gs>
            </a:gsLst>
            <a:lin ang="5400000" scaled="1"/>
          </a:gradFill>
          <a:ln>
            <a:gradFill>
              <a:gsLst>
                <a:gs pos="0">
                  <a:schemeClr val="accent1">
                    <a:lumMod val="75000"/>
                  </a:schemeClr>
                </a:gs>
                <a:gs pos="100000">
                  <a:schemeClr val="accent2">
                    <a:lumMod val="75000"/>
                  </a:schemeClr>
                </a:gs>
              </a:gsLst>
              <a:lin ang="5400000" scaled="1"/>
            </a:gradFill>
          </a:ln>
          <a:effectLst/>
        </c:spPr>
      </c:pivotFmt>
    </c:pivotFmts>
    <c:plotArea>
      <c:layout/>
      <c:barChart>
        <c:barDir val="col"/>
        <c:grouping val="clustered"/>
        <c:varyColors val="0"/>
        <c:ser>
          <c:idx val="0"/>
          <c:order val="0"/>
          <c:tx>
            <c:strRef>
              <c:f>'Attrition by Age'!$B$3</c:f>
              <c:strCache>
                <c:ptCount val="1"/>
                <c:pt idx="0">
                  <c:v>Total</c:v>
                </c:pt>
              </c:strCache>
            </c:strRef>
          </c:tx>
          <c:spPr>
            <a:gradFill>
              <a:gsLst>
                <a:gs pos="0">
                  <a:schemeClr val="accent1">
                    <a:lumMod val="75000"/>
                  </a:schemeClr>
                </a:gs>
                <a:gs pos="100000">
                  <a:schemeClr val="accent2">
                    <a:lumMod val="75000"/>
                  </a:schemeClr>
                </a:gs>
              </a:gsLst>
              <a:lin ang="5400000" scaled="1"/>
            </a:gradFill>
            <a:ln>
              <a:gradFill>
                <a:gsLst>
                  <a:gs pos="0">
                    <a:schemeClr val="accent1">
                      <a:lumMod val="75000"/>
                    </a:schemeClr>
                  </a:gs>
                  <a:gs pos="100000">
                    <a:schemeClr val="accent2">
                      <a:lumMod val="7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Over 55</c:v>
                </c:pt>
                <c:pt idx="2">
                  <c:v>Under 25</c:v>
                </c:pt>
                <c:pt idx="3">
                  <c:v>35 - 44</c:v>
                </c:pt>
                <c:pt idx="4">
                  <c:v>45 - 54</c:v>
                </c:pt>
              </c:strCache>
            </c:strRef>
          </c:cat>
          <c:val>
            <c:numRef>
              <c:f>'Attrition by Age'!$B$4:$B$9</c:f>
              <c:numCache>
                <c:formatCode>General</c:formatCode>
                <c:ptCount val="5"/>
                <c:pt idx="0">
                  <c:v>13</c:v>
                </c:pt>
                <c:pt idx="1">
                  <c:v>2</c:v>
                </c:pt>
                <c:pt idx="2">
                  <c:v>2</c:v>
                </c:pt>
                <c:pt idx="3">
                  <c:v>2</c:v>
                </c:pt>
                <c:pt idx="4">
                  <c:v>1</c:v>
                </c:pt>
              </c:numCache>
            </c:numRef>
          </c:val>
          <c:extLst>
            <c:ext xmlns:c16="http://schemas.microsoft.com/office/drawing/2014/chart" uri="{C3380CC4-5D6E-409C-BE32-E72D297353CC}">
              <c16:uniqueId val="{00000000-C0D1-41DE-BE29-DFD837C579B3}"/>
            </c:ext>
          </c:extLst>
        </c:ser>
        <c:dLbls>
          <c:dLblPos val="outEnd"/>
          <c:showLegendKey val="0"/>
          <c:showVal val="1"/>
          <c:showCatName val="0"/>
          <c:showSerName val="0"/>
          <c:showPercent val="0"/>
          <c:showBubbleSize val="0"/>
        </c:dLbls>
        <c:gapWidth val="219"/>
        <c:overlap val="-27"/>
        <c:axId val="696142496"/>
        <c:axId val="696141776"/>
      </c:barChart>
      <c:catAx>
        <c:axId val="696142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696141776"/>
        <c:crosses val="autoZero"/>
        <c:auto val="1"/>
        <c:lblAlgn val="ctr"/>
        <c:lblOffset val="100"/>
        <c:noMultiLvlLbl val="0"/>
      </c:catAx>
      <c:valAx>
        <c:axId val="696141776"/>
        <c:scaling>
          <c:orientation val="minMax"/>
        </c:scaling>
        <c:delete val="1"/>
        <c:axPos val="l"/>
        <c:numFmt formatCode="General" sourceLinked="1"/>
        <c:majorTickMark val="out"/>
        <c:minorTickMark val="none"/>
        <c:tickLblPos val="nextTo"/>
        <c:crossAx val="6961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'Marital Status'!$D$4</c:f>
              <c:strCache>
                <c:ptCount val="1"/>
                <c:pt idx="0">
                  <c:v>Divorced</c:v>
                </c:pt>
              </c:strCache>
            </c:strRef>
          </c:tx>
          <c:spPr>
            <a:solidFill>
              <a:schemeClr val="accent1"/>
            </a:solidFill>
            <a:ln>
              <a:noFill/>
            </a:ln>
            <a:effectLst/>
          </c:spPr>
          <c:invertIfNegative val="0"/>
          <c:cat>
            <c:strRef>
              <c:f>'Marital Status'!$E$3</c:f>
              <c:strCache>
                <c:ptCount val="1"/>
                <c:pt idx="0">
                  <c:v>Count of Attrition</c:v>
                </c:pt>
              </c:strCache>
            </c:strRef>
          </c:cat>
          <c:val>
            <c:numRef>
              <c:f>'Marital Status'!$E$4</c:f>
              <c:numCache>
                <c:formatCode>General</c:formatCode>
                <c:ptCount val="1"/>
                <c:pt idx="0">
                  <c:v>20</c:v>
                </c:pt>
              </c:numCache>
            </c:numRef>
          </c:val>
          <c:extLst>
            <c:ext xmlns:c16="http://schemas.microsoft.com/office/drawing/2014/chart" uri="{C3380CC4-5D6E-409C-BE32-E72D297353CC}">
              <c16:uniqueId val="{00000000-1459-4060-BE1E-E1C3CE3BACD4}"/>
            </c:ext>
          </c:extLst>
        </c:ser>
        <c:ser>
          <c:idx val="1"/>
          <c:order val="1"/>
          <c:tx>
            <c:strRef>
              <c:f>'Marital Status'!$D$5</c:f>
              <c:strCache>
                <c:ptCount val="1"/>
                <c:pt idx="0">
                  <c:v>Married</c:v>
                </c:pt>
              </c:strCache>
            </c:strRef>
          </c:tx>
          <c:spPr>
            <a:solidFill>
              <a:schemeClr val="accent2"/>
            </a:solidFill>
            <a:ln>
              <a:noFill/>
            </a:ln>
            <a:effectLst/>
          </c:spPr>
          <c:invertIfNegative val="0"/>
          <c:cat>
            <c:strRef>
              <c:f>'Marital Status'!$E$3</c:f>
              <c:strCache>
                <c:ptCount val="1"/>
                <c:pt idx="0">
                  <c:v>Count of Attrition</c:v>
                </c:pt>
              </c:strCache>
            </c:strRef>
          </c:cat>
          <c:val>
            <c:numRef>
              <c:f>'Marital Status'!$E$5</c:f>
              <c:numCache>
                <c:formatCode>General</c:formatCode>
                <c:ptCount val="1"/>
                <c:pt idx="0">
                  <c:v>42</c:v>
                </c:pt>
              </c:numCache>
            </c:numRef>
          </c:val>
          <c:extLst>
            <c:ext xmlns:c16="http://schemas.microsoft.com/office/drawing/2014/chart" uri="{C3380CC4-5D6E-409C-BE32-E72D297353CC}">
              <c16:uniqueId val="{00000001-1459-4060-BE1E-E1C3CE3BACD4}"/>
            </c:ext>
          </c:extLst>
        </c:ser>
        <c:ser>
          <c:idx val="2"/>
          <c:order val="2"/>
          <c:tx>
            <c:strRef>
              <c:f>'Marital Status'!$D$6</c:f>
              <c:strCache>
                <c:ptCount val="1"/>
                <c:pt idx="0">
                  <c:v>Single</c:v>
                </c:pt>
              </c:strCache>
            </c:strRef>
          </c:tx>
          <c:spPr>
            <a:solidFill>
              <a:schemeClr val="accent3"/>
            </a:solidFill>
            <a:ln>
              <a:noFill/>
            </a:ln>
            <a:effectLst/>
          </c:spPr>
          <c:invertIfNegative val="0"/>
          <c:cat>
            <c:strRef>
              <c:f>'Marital Status'!$E$3</c:f>
              <c:strCache>
                <c:ptCount val="1"/>
                <c:pt idx="0">
                  <c:v>Count of Attrition</c:v>
                </c:pt>
              </c:strCache>
            </c:strRef>
          </c:cat>
          <c:val>
            <c:numRef>
              <c:f>'Marital Status'!$E$6</c:f>
              <c:numCache>
                <c:formatCode>General</c:formatCode>
                <c:ptCount val="1"/>
                <c:pt idx="0">
                  <c:v>32</c:v>
                </c:pt>
              </c:numCache>
            </c:numRef>
          </c:val>
          <c:extLst>
            <c:ext xmlns:c16="http://schemas.microsoft.com/office/drawing/2014/chart" uri="{C3380CC4-5D6E-409C-BE32-E72D297353CC}">
              <c16:uniqueId val="{00000002-1459-4060-BE1E-E1C3CE3BACD4}"/>
            </c:ext>
          </c:extLst>
        </c:ser>
        <c:dLbls>
          <c:showLegendKey val="0"/>
          <c:showVal val="0"/>
          <c:showCatName val="0"/>
          <c:showSerName val="0"/>
          <c:showPercent val="0"/>
          <c:showBubbleSize val="0"/>
        </c:dLbls>
        <c:gapWidth val="219"/>
        <c:overlap val="-27"/>
        <c:axId val="831030792"/>
        <c:axId val="831031512"/>
      </c:barChart>
      <c:catAx>
        <c:axId val="831030792"/>
        <c:scaling>
          <c:orientation val="minMax"/>
        </c:scaling>
        <c:delete val="1"/>
        <c:axPos val="b"/>
        <c:numFmt formatCode="General" sourceLinked="1"/>
        <c:majorTickMark val="none"/>
        <c:minorTickMark val="none"/>
        <c:tickLblPos val="nextTo"/>
        <c:crossAx val="831031512"/>
        <c:crosses val="autoZero"/>
        <c:auto val="1"/>
        <c:lblAlgn val="ctr"/>
        <c:lblOffset val="100"/>
        <c:noMultiLvlLbl val="0"/>
      </c:catAx>
      <c:valAx>
        <c:axId val="831031512"/>
        <c:scaling>
          <c:orientation val="minMax"/>
        </c:scaling>
        <c:delete val="1"/>
        <c:axPos val="l"/>
        <c:numFmt formatCode="General" sourceLinked="1"/>
        <c:majorTickMark val="none"/>
        <c:minorTickMark val="none"/>
        <c:tickLblPos val="nextTo"/>
        <c:crossAx val="831030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solidFill>
            <a:ln>
              <a:noFill/>
            </a:ln>
            <a:effectLst/>
          </c:spPr>
          <c:invertIfNegative val="0"/>
          <c:val>
            <c:numRef>
              <c:f>KPI!$B$15</c:f>
              <c:numCache>
                <c:formatCode>0.0</c:formatCode>
                <c:ptCount val="1"/>
                <c:pt idx="0">
                  <c:v>3.8723404255319149</c:v>
                </c:pt>
              </c:numCache>
            </c:numRef>
          </c:val>
          <c:extLst>
            <c:ext xmlns:c16="http://schemas.microsoft.com/office/drawing/2014/chart" uri="{C3380CC4-5D6E-409C-BE32-E72D297353CC}">
              <c16:uniqueId val="{00000000-F6F2-4FBB-A66E-68B98B0E73F4}"/>
            </c:ext>
          </c:extLst>
        </c:ser>
        <c:ser>
          <c:idx val="1"/>
          <c:order val="1"/>
          <c:spPr>
            <a:noFill/>
            <a:ln>
              <a:noFill/>
            </a:ln>
            <a:effectLst/>
          </c:spPr>
          <c:invertIfNegative val="0"/>
          <c:val>
            <c:numRef>
              <c:f>KPI!$B$16</c:f>
              <c:numCache>
                <c:formatCode>0.0</c:formatCode>
                <c:ptCount val="1"/>
                <c:pt idx="0">
                  <c:v>0.12765957446808507</c:v>
                </c:pt>
              </c:numCache>
            </c:numRef>
          </c:val>
          <c:extLst>
            <c:ext xmlns:c16="http://schemas.microsoft.com/office/drawing/2014/chart" uri="{C3380CC4-5D6E-409C-BE32-E72D297353CC}">
              <c16:uniqueId val="{00000001-F6F2-4FBB-A66E-68B98B0E73F4}"/>
            </c:ext>
          </c:extLst>
        </c:ser>
        <c:dLbls>
          <c:showLegendKey val="0"/>
          <c:showVal val="0"/>
          <c:showCatName val="0"/>
          <c:showSerName val="0"/>
          <c:showPercent val="0"/>
          <c:showBubbleSize val="0"/>
        </c:dLbls>
        <c:gapWidth val="0"/>
        <c:overlap val="100"/>
        <c:axId val="389958160"/>
        <c:axId val="389958520"/>
      </c:barChart>
      <c:catAx>
        <c:axId val="389958160"/>
        <c:scaling>
          <c:orientation val="minMax"/>
        </c:scaling>
        <c:delete val="1"/>
        <c:axPos val="l"/>
        <c:majorTickMark val="out"/>
        <c:minorTickMark val="none"/>
        <c:tickLblPos val="nextTo"/>
        <c:crossAx val="389958520"/>
        <c:crosses val="autoZero"/>
        <c:auto val="1"/>
        <c:lblAlgn val="ctr"/>
        <c:lblOffset val="100"/>
        <c:noMultiLvlLbl val="0"/>
      </c:catAx>
      <c:valAx>
        <c:axId val="389958520"/>
        <c:scaling>
          <c:orientation val="minMax"/>
          <c:max val="4"/>
          <c:min val="0"/>
        </c:scaling>
        <c:delete val="1"/>
        <c:axPos val="b"/>
        <c:numFmt formatCode="0.0" sourceLinked="1"/>
        <c:majorTickMark val="out"/>
        <c:minorTickMark val="none"/>
        <c:tickLblPos val="nextTo"/>
        <c:crossAx val="38995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065274579382572E-2"/>
          <c:y val="3.0122659077933132E-2"/>
          <c:w val="0.80049027693577635"/>
          <c:h val="0.78989096161637518"/>
        </c:manualLayout>
      </c:layout>
      <c:doughnutChart>
        <c:varyColors val="1"/>
        <c:ser>
          <c:idx val="0"/>
          <c:order val="0"/>
          <c:dPt>
            <c:idx val="0"/>
            <c:bubble3D val="0"/>
            <c:spPr>
              <a:gradFill>
                <a:gsLst>
                  <a:gs pos="0">
                    <a:srgbClr val="3A1C48"/>
                  </a:gs>
                  <a:gs pos="100000">
                    <a:srgbClr val="DD69DD"/>
                  </a:gs>
                </a:gsLst>
                <a:lin ang="5400000" scaled="1"/>
              </a:gradFill>
              <a:ln w="19050">
                <a:noFill/>
              </a:ln>
              <a:effectLst/>
            </c:spPr>
            <c:extLst>
              <c:ext xmlns:c16="http://schemas.microsoft.com/office/drawing/2014/chart" uri="{C3380CC4-5D6E-409C-BE32-E72D297353CC}">
                <c16:uniqueId val="{00000001-0347-4E59-810E-950263F76E25}"/>
              </c:ext>
            </c:extLst>
          </c:dPt>
          <c:dPt>
            <c:idx val="1"/>
            <c:bubble3D val="0"/>
            <c:spPr>
              <a:solidFill>
                <a:schemeClr val="lt1"/>
              </a:solidFill>
              <a:ln w="19050">
                <a:noFill/>
              </a:ln>
              <a:effectLst/>
            </c:spPr>
            <c:extLst>
              <c:ext xmlns:c16="http://schemas.microsoft.com/office/drawing/2014/chart" uri="{C3380CC4-5D6E-409C-BE32-E72D297353CC}">
                <c16:uniqueId val="{00000003-0347-4E59-810E-950263F76E25}"/>
              </c:ext>
            </c:extLst>
          </c:dPt>
          <c:val>
            <c:numRef>
              <c:f>KPI!$C$25:$C$26</c:f>
              <c:numCache>
                <c:formatCode>0%</c:formatCode>
                <c:ptCount val="2"/>
                <c:pt idx="0">
                  <c:v>0.38297872340425532</c:v>
                </c:pt>
                <c:pt idx="1">
                  <c:v>0.61702127659574468</c:v>
                </c:pt>
              </c:numCache>
            </c:numRef>
          </c:val>
          <c:extLst>
            <c:ext xmlns:c16="http://schemas.microsoft.com/office/drawing/2014/chart" uri="{C3380CC4-5D6E-409C-BE32-E72D297353CC}">
              <c16:uniqueId val="{00000004-0347-4E59-810E-950263F76E2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65083280738906"/>
          <c:y val="0.2176670378705152"/>
          <c:w val="0.80049027693577635"/>
          <c:h val="0.78989096161637518"/>
        </c:manualLayout>
      </c:layout>
      <c:doughnutChart>
        <c:varyColors val="1"/>
        <c:ser>
          <c:idx val="0"/>
          <c:order val="0"/>
          <c:dPt>
            <c:idx val="0"/>
            <c:bubble3D val="0"/>
            <c:spPr>
              <a:solidFill>
                <a:schemeClr val="bg1"/>
              </a:solidFill>
              <a:ln w="19050">
                <a:solidFill>
                  <a:schemeClr val="lt1"/>
                </a:solidFill>
              </a:ln>
              <a:effectLst/>
            </c:spPr>
            <c:extLst>
              <c:ext xmlns:c16="http://schemas.microsoft.com/office/drawing/2014/chart" uri="{C3380CC4-5D6E-409C-BE32-E72D297353CC}">
                <c16:uniqueId val="{00000001-C182-46CB-8709-7D5724D0BE50}"/>
              </c:ext>
            </c:extLst>
          </c:dPt>
          <c:dPt>
            <c:idx val="1"/>
            <c:bubble3D val="0"/>
            <c:spPr>
              <a:gradFill>
                <a:gsLst>
                  <a:gs pos="0">
                    <a:schemeClr val="accent2">
                      <a:lumMod val="75000"/>
                    </a:schemeClr>
                  </a:gs>
                  <a:gs pos="100000">
                    <a:srgbClr val="DFB607"/>
                  </a:gs>
                </a:gsLst>
                <a:lin ang="5400000" scaled="1"/>
              </a:gradFill>
              <a:ln w="19050">
                <a:solidFill>
                  <a:schemeClr val="lt1"/>
                </a:solidFill>
              </a:ln>
              <a:effectLst/>
            </c:spPr>
            <c:extLst>
              <c:ext xmlns:c16="http://schemas.microsoft.com/office/drawing/2014/chart" uri="{C3380CC4-5D6E-409C-BE32-E72D297353CC}">
                <c16:uniqueId val="{00000003-C182-46CB-8709-7D5724D0BE50}"/>
              </c:ext>
            </c:extLst>
          </c:dPt>
          <c:val>
            <c:numRef>
              <c:f>KPI!$C$25:$C$26</c:f>
              <c:numCache>
                <c:formatCode>0%</c:formatCode>
                <c:ptCount val="2"/>
                <c:pt idx="0">
                  <c:v>0.38297872340425532</c:v>
                </c:pt>
                <c:pt idx="1">
                  <c:v>0.61702127659574468</c:v>
                </c:pt>
              </c:numCache>
            </c:numRef>
          </c:val>
          <c:extLst>
            <c:ext xmlns:c16="http://schemas.microsoft.com/office/drawing/2014/chart" uri="{C3380CC4-5D6E-409C-BE32-E72D297353CC}">
              <c16:uniqueId val="{00000004-C182-46CB-8709-7D5724D0BE5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DATA_Excel.xlsx]KPI!PivotTable6</c:name>
    <c:fmtId val="1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50000"/>
                  <a:alpha val="95000"/>
                </a:schemeClr>
              </a:gs>
              <a:gs pos="100000">
                <a:srgbClr val="117940"/>
              </a:gs>
            </a:gsLst>
            <a:path path="circle">
              <a:fillToRect l="100000" t="100000"/>
            </a:path>
            <a:tileRect r="-100000" b="-10000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1F0D2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91045050498078"/>
          <c:y val="3.6312066471096166E-2"/>
          <c:w val="0.7890895494950193"/>
          <c:h val="0.95158391137187193"/>
        </c:manualLayout>
      </c:layout>
      <c:barChart>
        <c:barDir val="bar"/>
        <c:grouping val="clustered"/>
        <c:varyColors val="0"/>
        <c:ser>
          <c:idx val="0"/>
          <c:order val="0"/>
          <c:tx>
            <c:strRef>
              <c:f>KPI!$B$32</c:f>
              <c:strCache>
                <c:ptCount val="1"/>
                <c:pt idx="0">
                  <c:v>Total</c:v>
                </c:pt>
              </c:strCache>
            </c:strRef>
          </c:tx>
          <c:spPr>
            <a:gradFill flip="none" rotWithShape="1">
              <a:gsLst>
                <a:gs pos="0">
                  <a:schemeClr val="accent2">
                    <a:lumMod val="50000"/>
                    <a:alpha val="95000"/>
                  </a:schemeClr>
                </a:gs>
                <a:gs pos="100000">
                  <a:srgbClr val="117940"/>
                </a:gs>
              </a:gsLst>
              <a:path path="circle">
                <a:fillToRect l="100000" t="100000"/>
              </a:path>
              <a:tileRect r="-100000" b="-10000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1F0D2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KPI!$A$33:$A$38</c:f>
              <c:strCache>
                <c:ptCount val="5"/>
                <c:pt idx="0">
                  <c:v>Doctoral Degree</c:v>
                </c:pt>
                <c:pt idx="1">
                  <c:v>Associates Degree</c:v>
                </c:pt>
                <c:pt idx="2">
                  <c:v>Master's Degree</c:v>
                </c:pt>
                <c:pt idx="3">
                  <c:v>High School</c:v>
                </c:pt>
                <c:pt idx="4">
                  <c:v>Bachelor's Degree</c:v>
                </c:pt>
              </c:strCache>
            </c:strRef>
          </c:cat>
          <c:val>
            <c:numRef>
              <c:f>KPI!$B$33:$B$38</c:f>
              <c:numCache>
                <c:formatCode>0</c:formatCode>
                <c:ptCount val="5"/>
                <c:pt idx="0">
                  <c:v>2</c:v>
                </c:pt>
                <c:pt idx="1">
                  <c:v>2</c:v>
                </c:pt>
                <c:pt idx="2">
                  <c:v>3</c:v>
                </c:pt>
                <c:pt idx="3">
                  <c:v>3</c:v>
                </c:pt>
                <c:pt idx="4">
                  <c:v>10</c:v>
                </c:pt>
              </c:numCache>
            </c:numRef>
          </c:val>
          <c:extLst>
            <c:ext xmlns:c16="http://schemas.microsoft.com/office/drawing/2014/chart" uri="{C3380CC4-5D6E-409C-BE32-E72D297353CC}">
              <c16:uniqueId val="{00000000-3FC4-4A5A-9268-8ABC0B3D7162}"/>
            </c:ext>
          </c:extLst>
        </c:ser>
        <c:dLbls>
          <c:dLblPos val="outEnd"/>
          <c:showLegendKey val="0"/>
          <c:showVal val="1"/>
          <c:showCatName val="0"/>
          <c:showSerName val="0"/>
          <c:showPercent val="0"/>
          <c:showBubbleSize val="0"/>
        </c:dLbls>
        <c:gapWidth val="115"/>
        <c:overlap val="-20"/>
        <c:axId val="567595976"/>
        <c:axId val="567596336"/>
      </c:barChart>
      <c:catAx>
        <c:axId val="5675959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1F0D2D"/>
                </a:solidFill>
                <a:latin typeface="+mn-lt"/>
                <a:ea typeface="+mn-ea"/>
                <a:cs typeface="+mn-cs"/>
              </a:defRPr>
            </a:pPr>
            <a:endParaRPr lang="en-US"/>
          </a:p>
        </c:txPr>
        <c:crossAx val="567596336"/>
        <c:crosses val="autoZero"/>
        <c:auto val="1"/>
        <c:lblAlgn val="ctr"/>
        <c:lblOffset val="100"/>
        <c:noMultiLvlLbl val="0"/>
      </c:catAx>
      <c:valAx>
        <c:axId val="567596336"/>
        <c:scaling>
          <c:orientation val="minMax"/>
        </c:scaling>
        <c:delete val="1"/>
        <c:axPos val="b"/>
        <c:numFmt formatCode="0" sourceLinked="1"/>
        <c:majorTickMark val="none"/>
        <c:minorTickMark val="none"/>
        <c:tickLblPos val="nextTo"/>
        <c:crossAx val="567595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vise Attrition</c:name>
    <c:fmtId val="5"/>
  </c:pivotSource>
  <c:chart>
    <c:autoTitleDeleted val="1"/>
    <c:pivotFmts>
      <c:pivotFmt>
        <c:idx val="0"/>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FC000"/>
              </a:gs>
              <a:gs pos="100000">
                <a:schemeClr val="accent2">
                  <a:lumMod val="75000"/>
                </a:schemeClr>
              </a:gs>
            </a:gsLst>
            <a:path path="circle">
              <a:fillToRect l="100000" t="100000"/>
            </a:path>
          </a:gradFill>
          <a:ln w="19050">
            <a:solidFill>
              <a:schemeClr val="lt1"/>
            </a:solidFill>
          </a:ln>
          <a:effectLst/>
        </c:spPr>
        <c:dLbl>
          <c:idx val="0"/>
          <c:layout>
            <c:manualLayout>
              <c:x val="0.21822133738964444"/>
              <c:y val="0.1052470060675613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82DDAFB-3600-44D4-8B3F-A8BD4378E731}" type="VALU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5888242662848959"/>
                  <c:h val="0.11867767541203096"/>
                </c:manualLayout>
              </c15:layout>
              <c15:dlblFieldTable/>
              <c15:showDataLabelsRange val="0"/>
            </c:ext>
          </c:extLst>
        </c:dLbl>
      </c:pivotFmt>
      <c:pivotFmt>
        <c:idx val="2"/>
        <c:spPr>
          <a:gradFill>
            <a:gsLst>
              <a:gs pos="0">
                <a:srgbClr val="DD69DD"/>
              </a:gs>
              <a:gs pos="100000">
                <a:srgbClr val="002060"/>
              </a:gs>
            </a:gsLst>
            <a:path path="circle">
              <a:fillToRect l="100000" t="100000"/>
            </a:path>
          </a:gradFill>
          <a:ln w="19050">
            <a:solidFill>
              <a:schemeClr val="lt1"/>
            </a:solidFill>
          </a:ln>
          <a:effectLst/>
        </c:spPr>
        <c:dLbl>
          <c:idx val="0"/>
          <c:layout>
            <c:manualLayout>
              <c:x val="-0.21212121212121213"/>
              <c:y val="-0.1317848831649080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3DB10C0-6C45-4EE5-AF17-ECB405CE4423}" type="VALU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8560606060606061"/>
                  <c:h val="9.3117408906882596E-2"/>
                </c:manualLayout>
              </c15:layout>
              <c15:dlblFieldTable/>
              <c15:showDataLabelsRange val="0"/>
            </c:ext>
          </c:extLst>
        </c:dLbl>
      </c:pivotFmt>
      <c:pivotFmt>
        <c:idx val="3"/>
        <c:spPr>
          <a:gradFill>
            <a:gsLst>
              <a:gs pos="0">
                <a:schemeClr val="accent2">
                  <a:lumMod val="50000"/>
                  <a:alpha val="95000"/>
                </a:schemeClr>
              </a:gs>
              <a:gs pos="100000">
                <a:srgbClr val="117940"/>
              </a:gs>
            </a:gsLst>
            <a:path path="circle">
              <a:fillToRect l="100000" t="100000"/>
            </a:path>
          </a:gradFill>
          <a:ln w="19050">
            <a:gradFill>
              <a:gsLst>
                <a:gs pos="0">
                  <a:schemeClr val="tx2">
                    <a:lumMod val="50000"/>
                    <a:lumOff val="50000"/>
                  </a:schemeClr>
                </a:gs>
                <a:gs pos="100000">
                  <a:schemeClr val="accent3">
                    <a:lumMod val="20000"/>
                    <a:lumOff val="80000"/>
                  </a:schemeClr>
                </a:gs>
              </a:gsLst>
              <a:lin ang="5400000" scaled="1"/>
            </a:gradFill>
          </a:ln>
          <a:effectLst/>
        </c:spPr>
        <c:dLbl>
          <c:idx val="0"/>
          <c:layout>
            <c:manualLayout>
              <c:x val="-2.2454515628728227E-2"/>
              <c:y val="0.1054744067922683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312016F-16BC-4A7F-88E2-29FA8D8D95D1}" type="VALU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lumMod val="50000"/>
                  <a:alpha val="95000"/>
                </a:schemeClr>
              </a:gs>
              <a:gs pos="100000">
                <a:srgbClr val="117940"/>
              </a:gs>
            </a:gsLst>
            <a:path path="circle">
              <a:fillToRect l="100000" t="100000"/>
            </a:path>
          </a:gradFill>
          <a:ln w="19050">
            <a:gradFill>
              <a:gsLst>
                <a:gs pos="0">
                  <a:schemeClr val="tx2">
                    <a:lumMod val="50000"/>
                    <a:lumOff val="50000"/>
                  </a:schemeClr>
                </a:gs>
                <a:gs pos="100000">
                  <a:schemeClr val="accent3">
                    <a:lumMod val="20000"/>
                    <a:lumOff val="80000"/>
                  </a:schemeClr>
                </a:gs>
              </a:gsLst>
              <a:lin ang="5400000" scaled="1"/>
            </a:gradFill>
          </a:ln>
          <a:effectLst/>
        </c:spPr>
        <c:dLbl>
          <c:idx val="0"/>
          <c:layout>
            <c:manualLayout>
              <c:x val="-2.2454515628728227E-2"/>
              <c:y val="0.1054744067922683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312016F-16BC-4A7F-88E2-29FA8D8D95D1}" type="VALU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a:gsLst>
              <a:gs pos="0">
                <a:srgbClr val="DD69DD"/>
              </a:gs>
              <a:gs pos="100000">
                <a:srgbClr val="002060"/>
              </a:gs>
            </a:gsLst>
            <a:path path="circle">
              <a:fillToRect l="100000" t="100000"/>
            </a:path>
          </a:gradFill>
          <a:ln w="19050">
            <a:solidFill>
              <a:schemeClr val="lt1"/>
            </a:solidFill>
          </a:ln>
          <a:effectLst/>
        </c:spPr>
        <c:dLbl>
          <c:idx val="0"/>
          <c:layout>
            <c:manualLayout>
              <c:x val="-0.21212121212121213"/>
              <c:y val="-0.1317848831649080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3DB10C0-6C45-4EE5-AF17-ECB405CE4423}" type="VALU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8560606060606061"/>
                  <c:h val="9.3117408906882596E-2"/>
                </c:manualLayout>
              </c15:layout>
              <c15:dlblFieldTable/>
              <c15:showDataLabelsRange val="0"/>
            </c:ext>
          </c:extLst>
        </c:dLbl>
      </c:pivotFmt>
      <c:pivotFmt>
        <c:idx val="7"/>
        <c:spPr>
          <a:gradFill>
            <a:gsLst>
              <a:gs pos="0">
                <a:srgbClr val="FFC000"/>
              </a:gs>
              <a:gs pos="100000">
                <a:schemeClr val="accent2">
                  <a:lumMod val="75000"/>
                </a:schemeClr>
              </a:gs>
            </a:gsLst>
            <a:path path="circle">
              <a:fillToRect l="100000" t="100000"/>
            </a:path>
          </a:gradFill>
          <a:ln w="19050">
            <a:solidFill>
              <a:schemeClr val="lt1"/>
            </a:solidFill>
          </a:ln>
          <a:effectLst/>
        </c:spPr>
        <c:dLbl>
          <c:idx val="0"/>
          <c:layout>
            <c:manualLayout>
              <c:x val="0.21822133738964444"/>
              <c:y val="0.1052470060675613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82DDAFB-3600-44D4-8B3F-A8BD4378E731}" type="VALU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5888242662848959"/>
                  <c:h val="0.11867767541203096"/>
                </c:manualLayout>
              </c15:layout>
              <c15:dlblFieldTable/>
              <c15:showDataLabelsRange val="0"/>
            </c:ext>
          </c:extLst>
        </c:dLbl>
      </c:pivotFmt>
      <c:pivotFmt>
        <c:idx val="8"/>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2">
                  <a:lumMod val="50000"/>
                  <a:alpha val="95000"/>
                </a:schemeClr>
              </a:gs>
              <a:gs pos="100000">
                <a:srgbClr val="117940"/>
              </a:gs>
            </a:gsLst>
            <a:path path="circle">
              <a:fillToRect l="100000" t="100000"/>
            </a:path>
          </a:gradFill>
          <a:ln w="19050">
            <a:gradFill>
              <a:gsLst>
                <a:gs pos="0">
                  <a:schemeClr val="tx2">
                    <a:lumMod val="50000"/>
                    <a:lumOff val="50000"/>
                  </a:schemeClr>
                </a:gs>
                <a:gs pos="100000">
                  <a:schemeClr val="accent3">
                    <a:lumMod val="20000"/>
                    <a:lumOff val="80000"/>
                  </a:schemeClr>
                </a:gs>
              </a:gsLst>
              <a:lin ang="5400000" scaled="1"/>
            </a:gradFill>
          </a:ln>
          <a:effectLst/>
        </c:spPr>
        <c:dLbl>
          <c:idx val="0"/>
          <c:layout>
            <c:manualLayout>
              <c:x val="-2.2454515628728227E-2"/>
              <c:y val="0.1054744067922683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312016F-16BC-4A7F-88E2-29FA8D8D95D1}" type="VALUE">
                  <a:rPr lang="en-US" sz="11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a:gsLst>
              <a:gs pos="0">
                <a:srgbClr val="DD69DD"/>
              </a:gs>
              <a:gs pos="100000">
                <a:srgbClr val="002060"/>
              </a:gs>
            </a:gsLst>
            <a:path path="circle">
              <a:fillToRect l="100000" t="100000"/>
            </a:path>
          </a:gradFill>
          <a:ln w="19050">
            <a:solidFill>
              <a:schemeClr val="lt1"/>
            </a:solidFill>
          </a:ln>
          <a:effectLst/>
        </c:spPr>
        <c:dLbl>
          <c:idx val="0"/>
          <c:layout>
            <c:manualLayout>
              <c:x val="-0.21212121212121213"/>
              <c:y val="-0.1317848831649080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3DB10C0-6C45-4EE5-AF17-ECB405CE4423}" type="VALUE">
                  <a:rPr lang="en-US" sz="11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8560606060606061"/>
                  <c:h val="9.3117408906882596E-2"/>
                </c:manualLayout>
              </c15:layout>
              <c15:dlblFieldTable/>
              <c15:showDataLabelsRange val="0"/>
            </c:ext>
          </c:extLst>
        </c:dLbl>
      </c:pivotFmt>
      <c:pivotFmt>
        <c:idx val="11"/>
        <c:spPr>
          <a:gradFill>
            <a:gsLst>
              <a:gs pos="0">
                <a:srgbClr val="FFC000"/>
              </a:gs>
              <a:gs pos="100000">
                <a:schemeClr val="accent2">
                  <a:lumMod val="75000"/>
                </a:schemeClr>
              </a:gs>
            </a:gsLst>
            <a:path path="circle">
              <a:fillToRect l="100000" t="100000"/>
            </a:path>
          </a:gradFill>
          <a:ln w="19050">
            <a:solidFill>
              <a:schemeClr val="lt1"/>
            </a:solidFill>
          </a:ln>
          <a:effectLst/>
        </c:spPr>
        <c:dLbl>
          <c:idx val="0"/>
          <c:layout>
            <c:manualLayout>
              <c:x val="0.21822133738964444"/>
              <c:y val="0.1052470060675613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82DDAFB-3600-44D4-8B3F-A8BD4378E731}" type="VALUE">
                  <a:rPr lang="en-US" sz="11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5888242662848959"/>
                  <c:h val="0.11867767541203096"/>
                </c:manualLayout>
              </c15:layout>
              <c15:dlblFieldTable/>
              <c15:showDataLabelsRange val="0"/>
            </c:ext>
          </c:extLst>
        </c:dLbl>
      </c:pivotFmt>
    </c:pivotFmts>
    <c:plotArea>
      <c:layout>
        <c:manualLayout>
          <c:layoutTarget val="inner"/>
          <c:xMode val="edge"/>
          <c:yMode val="edge"/>
          <c:x val="0.13838370032941713"/>
          <c:y val="6.5671610919444859E-2"/>
          <c:w val="0.57697017175350551"/>
          <c:h val="0.93432838908055516"/>
        </c:manualLayout>
      </c:layout>
      <c:pieChart>
        <c:varyColors val="1"/>
        <c:ser>
          <c:idx val="0"/>
          <c:order val="0"/>
          <c:tx>
            <c:strRef>
              <c:f>'Department Wise Attrition'!$B$3</c:f>
              <c:strCache>
                <c:ptCount val="1"/>
                <c:pt idx="0">
                  <c:v>Total</c:v>
                </c:pt>
              </c:strCache>
            </c:strRef>
          </c:tx>
          <c:spPr>
            <a:gradFill>
              <a:gsLst>
                <a:gs pos="0">
                  <a:schemeClr val="accent2">
                    <a:lumMod val="50000"/>
                    <a:alpha val="95000"/>
                  </a:schemeClr>
                </a:gs>
                <a:gs pos="100000">
                  <a:srgbClr val="117940"/>
                </a:gs>
              </a:gsLst>
              <a:path path="circle">
                <a:fillToRect l="100000" t="100000"/>
              </a:path>
            </a:gradFill>
          </c:spPr>
          <c:dPt>
            <c:idx val="0"/>
            <c:bubble3D val="0"/>
            <c:spPr>
              <a:gradFill>
                <a:gsLst>
                  <a:gs pos="0">
                    <a:srgbClr val="DD69DD"/>
                  </a:gs>
                  <a:gs pos="100000">
                    <a:srgbClr val="002060"/>
                  </a:gs>
                </a:gsLst>
                <a:path path="circle">
                  <a:fillToRect l="100000" t="100000"/>
                </a:path>
              </a:gradFill>
              <a:ln w="19050">
                <a:solidFill>
                  <a:schemeClr val="lt1"/>
                </a:solidFill>
              </a:ln>
              <a:effectLst/>
            </c:spPr>
            <c:extLst>
              <c:ext xmlns:c16="http://schemas.microsoft.com/office/drawing/2014/chart" uri="{C3380CC4-5D6E-409C-BE32-E72D297353CC}">
                <c16:uniqueId val="{00000001-FE1A-43A3-B2EC-2108ED89A13E}"/>
              </c:ext>
            </c:extLst>
          </c:dPt>
          <c:dPt>
            <c:idx val="1"/>
            <c:bubble3D val="0"/>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extLst>
              <c:ext xmlns:c16="http://schemas.microsoft.com/office/drawing/2014/chart" uri="{C3380CC4-5D6E-409C-BE32-E72D297353CC}">
                <c16:uniqueId val="{00000003-FE1A-43A3-B2EC-2108ED89A13E}"/>
              </c:ext>
            </c:extLst>
          </c:dPt>
          <c:dPt>
            <c:idx val="2"/>
            <c:bubble3D val="0"/>
            <c:spPr>
              <a:gradFill>
                <a:gsLst>
                  <a:gs pos="0">
                    <a:schemeClr val="accent2">
                      <a:lumMod val="50000"/>
                      <a:alpha val="95000"/>
                    </a:schemeClr>
                  </a:gs>
                  <a:gs pos="100000">
                    <a:srgbClr val="117940"/>
                  </a:gs>
                </a:gsLst>
                <a:path path="circle">
                  <a:fillToRect l="100000" t="100000"/>
                </a:path>
              </a:gradFill>
              <a:ln w="19050">
                <a:solidFill>
                  <a:schemeClr val="lt1"/>
                </a:solidFill>
              </a:ln>
              <a:effectLst/>
            </c:spPr>
            <c:extLst>
              <c:ext xmlns:c16="http://schemas.microsoft.com/office/drawing/2014/chart" uri="{C3380CC4-5D6E-409C-BE32-E72D297353CC}">
                <c16:uniqueId val="{00000005-FE1A-43A3-B2EC-2108ED89A13E}"/>
              </c:ext>
            </c:extLst>
          </c:dPt>
          <c:dLbls>
            <c:dLbl>
              <c:idx val="0"/>
              <c:layout>
                <c:manualLayout>
                  <c:x val="-0.21212121212121213"/>
                  <c:y val="-0.1317848831649080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3DB10C0-6C45-4EE5-AF17-ECB405CE4423}" type="VALUE">
                      <a:rPr lang="en-US" sz="11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8560606060606061"/>
                      <c:h val="9.3117408906882596E-2"/>
                    </c:manualLayout>
                  </c15:layout>
                  <c15:dlblFieldTable/>
                  <c15:showDataLabelsRange val="0"/>
                </c:ext>
                <c:ext xmlns:c16="http://schemas.microsoft.com/office/drawing/2014/chart" uri="{C3380CC4-5D6E-409C-BE32-E72D297353CC}">
                  <c16:uniqueId val="{00000001-FE1A-43A3-B2EC-2108ED89A1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Attrition'!$A$4:$A$5</c:f>
              <c:strCache>
                <c:ptCount val="1"/>
                <c:pt idx="0">
                  <c:v>R&amp;D</c:v>
                </c:pt>
              </c:strCache>
            </c:strRef>
          </c:cat>
          <c:val>
            <c:numRef>
              <c:f>'Department Wise Attrition'!$B$4:$B$5</c:f>
              <c:numCache>
                <c:formatCode>0.00%</c:formatCode>
                <c:ptCount val="1"/>
                <c:pt idx="0">
                  <c:v>1</c:v>
                </c:pt>
              </c:numCache>
            </c:numRef>
          </c:val>
          <c:extLst>
            <c:ext xmlns:c16="http://schemas.microsoft.com/office/drawing/2014/chart" uri="{C3380CC4-5D6E-409C-BE32-E72D297353CC}">
              <c16:uniqueId val="{00000006-FE1A-43A3-B2EC-2108ED89A1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737363711074988"/>
          <c:y val="0.18013483129165297"/>
          <c:w val="0.20767684696165317"/>
          <c:h val="0.66958106965280539"/>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2"/>
  </c:pivotSource>
  <c:chart>
    <c:autoTitleDeleted val="1"/>
    <c:pivotFmts>
      <c:pivotFmt>
        <c:idx val="0"/>
        <c:spPr>
          <a:gradFill>
            <a:gsLst>
              <a:gs pos="0">
                <a:schemeClr val="accent1">
                  <a:lumMod val="75000"/>
                </a:schemeClr>
              </a:gs>
              <a:gs pos="100000">
                <a:schemeClr val="accent2">
                  <a:lumMod val="75000"/>
                </a:schemeClr>
              </a:gs>
            </a:gsLst>
            <a:lin ang="5400000" scaled="1"/>
          </a:gradFill>
          <a:ln>
            <a:gradFill>
              <a:gsLst>
                <a:gs pos="0">
                  <a:schemeClr val="accent1">
                    <a:lumMod val="75000"/>
                  </a:schemeClr>
                </a:gs>
                <a:gs pos="100000">
                  <a:schemeClr val="accent2">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75000"/>
                </a:schemeClr>
              </a:gs>
              <a:gs pos="100000">
                <a:schemeClr val="accent2">
                  <a:lumMod val="75000"/>
                </a:schemeClr>
              </a:gs>
            </a:gsLst>
            <a:lin ang="5400000" scaled="1"/>
          </a:gradFill>
          <a:ln>
            <a:gradFill>
              <a:gsLst>
                <a:gs pos="0">
                  <a:schemeClr val="accent1">
                    <a:lumMod val="75000"/>
                  </a:schemeClr>
                </a:gs>
                <a:gs pos="100000">
                  <a:schemeClr val="accent2">
                    <a:lumMod val="75000"/>
                  </a:schemeClr>
                </a:gs>
              </a:gsLst>
              <a:lin ang="5400000" scaled="1"/>
            </a:gradFill>
          </a:ln>
          <a:effectLst/>
        </c:spPr>
      </c:pivotFmt>
      <c:pivotFmt>
        <c:idx val="2"/>
        <c:spPr>
          <a:gradFill>
            <a:gsLst>
              <a:gs pos="0">
                <a:schemeClr val="accent1">
                  <a:lumMod val="75000"/>
                </a:schemeClr>
              </a:gs>
              <a:gs pos="100000">
                <a:schemeClr val="accent2">
                  <a:lumMod val="75000"/>
                </a:schemeClr>
              </a:gs>
            </a:gsLst>
            <a:lin ang="5400000" scaled="1"/>
          </a:gradFill>
          <a:ln>
            <a:gradFill>
              <a:gsLst>
                <a:gs pos="0">
                  <a:schemeClr val="accent1">
                    <a:lumMod val="75000"/>
                  </a:schemeClr>
                </a:gs>
                <a:gs pos="100000">
                  <a:schemeClr val="accent2">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75000"/>
                </a:schemeClr>
              </a:gs>
              <a:gs pos="100000">
                <a:schemeClr val="accent2">
                  <a:lumMod val="75000"/>
                </a:schemeClr>
              </a:gs>
            </a:gsLst>
            <a:lin ang="5400000" scaled="1"/>
          </a:gradFill>
          <a:ln>
            <a:gradFill>
              <a:gsLst>
                <a:gs pos="0">
                  <a:schemeClr val="accent1">
                    <a:lumMod val="75000"/>
                  </a:schemeClr>
                </a:gs>
                <a:gs pos="100000">
                  <a:schemeClr val="accent2">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gradFill>
              <a:gsLst>
                <a:gs pos="0">
                  <a:schemeClr val="accent1">
                    <a:lumMod val="75000"/>
                  </a:schemeClr>
                </a:gs>
                <a:gs pos="100000">
                  <a:schemeClr val="accent2">
                    <a:lumMod val="75000"/>
                  </a:schemeClr>
                </a:gs>
              </a:gsLst>
              <a:lin ang="5400000" scaled="1"/>
            </a:gradFill>
            <a:ln>
              <a:gradFill>
                <a:gsLst>
                  <a:gs pos="0">
                    <a:schemeClr val="accent1">
                      <a:lumMod val="75000"/>
                    </a:schemeClr>
                  </a:gs>
                  <a:gs pos="100000">
                    <a:schemeClr val="accent2">
                      <a:lumMod val="7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Over 55</c:v>
                </c:pt>
                <c:pt idx="2">
                  <c:v>Under 25</c:v>
                </c:pt>
                <c:pt idx="3">
                  <c:v>35 - 44</c:v>
                </c:pt>
                <c:pt idx="4">
                  <c:v>45 - 54</c:v>
                </c:pt>
              </c:strCache>
            </c:strRef>
          </c:cat>
          <c:val>
            <c:numRef>
              <c:f>'Attrition by Age'!$B$4:$B$9</c:f>
              <c:numCache>
                <c:formatCode>General</c:formatCode>
                <c:ptCount val="5"/>
                <c:pt idx="0">
                  <c:v>13</c:v>
                </c:pt>
                <c:pt idx="1">
                  <c:v>2</c:v>
                </c:pt>
                <c:pt idx="2">
                  <c:v>2</c:v>
                </c:pt>
                <c:pt idx="3">
                  <c:v>2</c:v>
                </c:pt>
                <c:pt idx="4">
                  <c:v>1</c:v>
                </c:pt>
              </c:numCache>
            </c:numRef>
          </c:val>
          <c:extLst>
            <c:ext xmlns:c16="http://schemas.microsoft.com/office/drawing/2014/chart" uri="{C3380CC4-5D6E-409C-BE32-E72D297353CC}">
              <c16:uniqueId val="{00000000-B715-4A27-8609-374E942129AC}"/>
            </c:ext>
          </c:extLst>
        </c:ser>
        <c:dLbls>
          <c:dLblPos val="outEnd"/>
          <c:showLegendKey val="0"/>
          <c:showVal val="1"/>
          <c:showCatName val="0"/>
          <c:showSerName val="0"/>
          <c:showPercent val="0"/>
          <c:showBubbleSize val="0"/>
        </c:dLbls>
        <c:gapWidth val="219"/>
        <c:overlap val="-27"/>
        <c:axId val="696142496"/>
        <c:axId val="696141776"/>
      </c:barChart>
      <c:catAx>
        <c:axId val="696142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696141776"/>
        <c:crosses val="autoZero"/>
        <c:auto val="1"/>
        <c:lblAlgn val="ctr"/>
        <c:lblOffset val="100"/>
        <c:noMultiLvlLbl val="0"/>
      </c:catAx>
      <c:valAx>
        <c:axId val="696141776"/>
        <c:scaling>
          <c:orientation val="minMax"/>
        </c:scaling>
        <c:delete val="1"/>
        <c:axPos val="l"/>
        <c:numFmt formatCode="General" sourceLinked="1"/>
        <c:majorTickMark val="out"/>
        <c:minorTickMark val="none"/>
        <c:tickLblPos val="nextTo"/>
        <c:crossAx val="6961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6.0596720238302567E-3"/>
          <c:w val="0.92504691274564643"/>
          <c:h val="0.82502614054599754"/>
        </c:manualLayout>
      </c:layout>
      <c:barChart>
        <c:barDir val="col"/>
        <c:grouping val="clustered"/>
        <c:varyColors val="0"/>
        <c:ser>
          <c:idx val="0"/>
          <c:order val="0"/>
          <c:tx>
            <c:strRef>
              <c:f>'Marital Status'!$D$4</c:f>
              <c:strCache>
                <c:ptCount val="1"/>
                <c:pt idx="0">
                  <c:v>Divorced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Status'!$E$3</c:f>
              <c:strCache>
                <c:ptCount val="1"/>
                <c:pt idx="0">
                  <c:v>Count of Attrition</c:v>
                </c:pt>
              </c:strCache>
            </c:strRef>
          </c:cat>
          <c:val>
            <c:numRef>
              <c:f>'Marital Status'!$E$4</c:f>
              <c:numCache>
                <c:formatCode>General</c:formatCode>
                <c:ptCount val="1"/>
                <c:pt idx="0">
                  <c:v>20</c:v>
                </c:pt>
              </c:numCache>
            </c:numRef>
          </c:val>
          <c:extLst>
            <c:ext xmlns:c16="http://schemas.microsoft.com/office/drawing/2014/chart" uri="{C3380CC4-5D6E-409C-BE32-E72D297353CC}">
              <c16:uniqueId val="{00000000-A0A8-475E-9F46-291D0E283ED6}"/>
            </c:ext>
          </c:extLst>
        </c:ser>
        <c:ser>
          <c:idx val="1"/>
          <c:order val="1"/>
          <c:tx>
            <c:strRef>
              <c:f>'Marital Status'!$D$5</c:f>
              <c:strCache>
                <c:ptCount val="1"/>
                <c:pt idx="0">
                  <c:v>Married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Status'!$E$3</c:f>
              <c:strCache>
                <c:ptCount val="1"/>
                <c:pt idx="0">
                  <c:v>Count of Attrition</c:v>
                </c:pt>
              </c:strCache>
            </c:strRef>
          </c:cat>
          <c:val>
            <c:numRef>
              <c:f>'Marital Status'!$E$5</c:f>
              <c:numCache>
                <c:formatCode>General</c:formatCode>
                <c:ptCount val="1"/>
                <c:pt idx="0">
                  <c:v>42</c:v>
                </c:pt>
              </c:numCache>
            </c:numRef>
          </c:val>
          <c:extLst>
            <c:ext xmlns:c16="http://schemas.microsoft.com/office/drawing/2014/chart" uri="{C3380CC4-5D6E-409C-BE32-E72D297353CC}">
              <c16:uniqueId val="{00000001-A0A8-475E-9F46-291D0E283ED6}"/>
            </c:ext>
          </c:extLst>
        </c:ser>
        <c:ser>
          <c:idx val="2"/>
          <c:order val="2"/>
          <c:tx>
            <c:strRef>
              <c:f>'Marital Status'!$D$6</c:f>
              <c:strCache>
                <c:ptCount val="1"/>
                <c:pt idx="0">
                  <c:v>Single</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0A8-475E-9F46-291D0E283E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Status'!$E$3</c:f>
              <c:strCache>
                <c:ptCount val="1"/>
                <c:pt idx="0">
                  <c:v>Count of Attrition</c:v>
                </c:pt>
              </c:strCache>
            </c:strRef>
          </c:cat>
          <c:val>
            <c:numRef>
              <c:f>'Marital Status'!$E$6</c:f>
              <c:numCache>
                <c:formatCode>General</c:formatCode>
                <c:ptCount val="1"/>
                <c:pt idx="0">
                  <c:v>32</c:v>
                </c:pt>
              </c:numCache>
            </c:numRef>
          </c:val>
          <c:extLst>
            <c:ext xmlns:c16="http://schemas.microsoft.com/office/drawing/2014/chart" uri="{C3380CC4-5D6E-409C-BE32-E72D297353CC}">
              <c16:uniqueId val="{00000002-A0A8-475E-9F46-291D0E283ED6}"/>
            </c:ext>
          </c:extLst>
        </c:ser>
        <c:dLbls>
          <c:dLblPos val="outEnd"/>
          <c:showLegendKey val="0"/>
          <c:showVal val="1"/>
          <c:showCatName val="0"/>
          <c:showSerName val="0"/>
          <c:showPercent val="0"/>
          <c:showBubbleSize val="0"/>
        </c:dLbls>
        <c:gapWidth val="219"/>
        <c:overlap val="-27"/>
        <c:axId val="831030792"/>
        <c:axId val="831031512"/>
      </c:barChart>
      <c:catAx>
        <c:axId val="831030792"/>
        <c:scaling>
          <c:orientation val="minMax"/>
        </c:scaling>
        <c:delete val="1"/>
        <c:axPos val="b"/>
        <c:numFmt formatCode="General" sourceLinked="1"/>
        <c:majorTickMark val="none"/>
        <c:minorTickMark val="none"/>
        <c:tickLblPos val="nextTo"/>
        <c:crossAx val="831031512"/>
        <c:crosses val="autoZero"/>
        <c:auto val="1"/>
        <c:lblAlgn val="ctr"/>
        <c:lblOffset val="100"/>
        <c:noMultiLvlLbl val="0"/>
      </c:catAx>
      <c:valAx>
        <c:axId val="831031512"/>
        <c:scaling>
          <c:orientation val="minMax"/>
        </c:scaling>
        <c:delete val="1"/>
        <c:axPos val="l"/>
        <c:numFmt formatCode="General" sourceLinked="1"/>
        <c:majorTickMark val="none"/>
        <c:minorTickMark val="none"/>
        <c:tickLblPos val="nextTo"/>
        <c:crossAx val="831030792"/>
        <c:crosses val="autoZero"/>
        <c:crossBetween val="between"/>
      </c:valAx>
      <c:spPr>
        <a:noFill/>
        <a:ln>
          <a:noFill/>
        </a:ln>
        <a:effectLst/>
      </c:spPr>
    </c:plotArea>
    <c:legend>
      <c:legendPos val="b"/>
      <c:layout>
        <c:manualLayout>
          <c:xMode val="edge"/>
          <c:yMode val="edge"/>
          <c:x val="0.19985701504829431"/>
          <c:y val="0.8657083186567226"/>
          <c:w val="0.58325090908115407"/>
          <c:h val="9.906781564882638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3288478791853792"/>
          <c:y val="1.6696689339120704E-2"/>
          <c:w val="0.82655761674363581"/>
          <c:h val="0.77020042949176803"/>
        </c:manualLayout>
      </c:layout>
      <c:doughnutChart>
        <c:varyColors val="1"/>
        <c:ser>
          <c:idx val="0"/>
          <c:order val="0"/>
          <c:dPt>
            <c:idx val="0"/>
            <c:bubble3D val="0"/>
            <c:spPr>
              <a:gradFill rotWithShape="1">
                <a:gsLst>
                  <a:gs pos="0">
                    <a:schemeClr val="accent6">
                      <a:lumMod val="75000"/>
                    </a:schemeClr>
                  </a:gs>
                  <a:gs pos="100000">
                    <a:schemeClr val="accent6">
                      <a:lumMod val="75000"/>
                    </a:schemeClr>
                  </a:gs>
                  <a:gs pos="50000">
                    <a:srgbClr val="7030A0"/>
                  </a:gs>
                  <a:gs pos="0">
                    <a:srgbClr val="002060">
                      <a:alpha val="84000"/>
                    </a:srgbClr>
                  </a:gs>
                </a:gsLst>
                <a:path path="circle">
                  <a:fillToRect l="100000" t="100000"/>
                </a:path>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3A66-4494-B27D-2EC3EE4EDCE7}"/>
              </c:ext>
            </c:extLst>
          </c:dPt>
          <c:dPt>
            <c:idx val="1"/>
            <c:bubble3D val="0"/>
            <c:spPr>
              <a:solidFill>
                <a:schemeClr val="bg1"/>
              </a:solidFill>
              <a:ln>
                <a:noFill/>
              </a:ln>
              <a:effectLst/>
            </c:spPr>
            <c:extLst>
              <c:ext xmlns:c16="http://schemas.microsoft.com/office/drawing/2014/chart" uri="{C3380CC4-5D6E-409C-BE32-E72D297353CC}">
                <c16:uniqueId val="{00000003-3A66-4494-B27D-2EC3EE4EDCE7}"/>
              </c:ext>
            </c:extLst>
          </c:dPt>
          <c:val>
            <c:numRef>
              <c:f>KPI!$C$15:$C$16</c:f>
              <c:numCache>
                <c:formatCode>General</c:formatCode>
                <c:ptCount val="2"/>
                <c:pt idx="0">
                  <c:v>0.96808510638297873</c:v>
                </c:pt>
                <c:pt idx="1">
                  <c:v>3.1914893617021267E-2</c:v>
                </c:pt>
              </c:numCache>
            </c:numRef>
          </c:val>
          <c:extLst>
            <c:ext xmlns:c16="http://schemas.microsoft.com/office/drawing/2014/chart" uri="{C3380CC4-5D6E-409C-BE32-E72D297353CC}">
              <c16:uniqueId val="{00000004-3A66-4494-B27D-2EC3EE4EDCE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5DE2-4DFC-976A-F2A3066F2CF2}">
          <cx:tx>
            <cx:txData>
              <cx:f>_xlchart.v1.1</cx:f>
              <cx:v>Sum of CF_attrition count</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0000000-5DE2-4DFC-976A-F2A3066F2CF2}">
          <cx:tx>
            <cx:txData>
              <cx:f>_xlchart.v1.4</cx:f>
              <cx:v>Sum of CF_attrition count</cx:v>
            </cx:txData>
          </cx:tx>
          <cx:dataLabels pos="inEnd">
            <cx:spPr>
              <a:noFill/>
              <a:ln>
                <a:noFill/>
              </a:ln>
            </cx:sp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chart" Target="../charts/chart14.xml"/><Relationship Id="rId18" Type="http://schemas.openxmlformats.org/officeDocument/2006/relationships/image" Target="../media/image3.png"/><Relationship Id="rId3" Type="http://schemas.openxmlformats.org/officeDocument/2006/relationships/chart" Target="../charts/chart11.xml"/><Relationship Id="rId21" Type="http://schemas.openxmlformats.org/officeDocument/2006/relationships/image" Target="../media/image1.png"/><Relationship Id="rId7" Type="http://schemas.openxmlformats.org/officeDocument/2006/relationships/image" Target="../media/image10.png"/><Relationship Id="rId12" Type="http://schemas.openxmlformats.org/officeDocument/2006/relationships/chart" Target="../charts/chart13.xml"/><Relationship Id="rId17" Type="http://schemas.openxmlformats.org/officeDocument/2006/relationships/image" Target="../media/image4.png"/><Relationship Id="rId2" Type="http://schemas.openxmlformats.org/officeDocument/2006/relationships/chart" Target="../charts/chart10.xml"/><Relationship Id="rId16" Type="http://schemas.openxmlformats.org/officeDocument/2006/relationships/image" Target="../media/image6.png"/><Relationship Id="rId20" Type="http://schemas.openxmlformats.org/officeDocument/2006/relationships/image" Target="../media/image12.png"/><Relationship Id="rId1" Type="http://schemas.openxmlformats.org/officeDocument/2006/relationships/chart" Target="../charts/chart9.xml"/><Relationship Id="rId6" Type="http://schemas.openxmlformats.org/officeDocument/2006/relationships/hyperlink" Target="https://svgsilh.com/image/1297747.html" TargetMode="External"/><Relationship Id="rId11" Type="http://schemas.microsoft.com/office/2014/relationships/chartEx" Target="../charts/chartEx2.xml"/><Relationship Id="rId5" Type="http://schemas.openxmlformats.org/officeDocument/2006/relationships/image" Target="../media/image9.svg"/><Relationship Id="rId15" Type="http://schemas.openxmlformats.org/officeDocument/2006/relationships/image" Target="../media/image7.png"/><Relationship Id="rId10" Type="http://schemas.openxmlformats.org/officeDocument/2006/relationships/chart" Target="../charts/chart12.xml"/><Relationship Id="rId19" Type="http://schemas.openxmlformats.org/officeDocument/2006/relationships/image" Target="../media/image2.png"/><Relationship Id="rId4" Type="http://schemas.openxmlformats.org/officeDocument/2006/relationships/image" Target="../media/image8.png"/><Relationship Id="rId9" Type="http://schemas.openxmlformats.org/officeDocument/2006/relationships/hyperlink" Target="https://svgsilh.com/image/296990.html" TargetMode="External"/><Relationship Id="rId14" Type="http://schemas.openxmlformats.org/officeDocument/2006/relationships/chart" Target="../charts/chart15.xml"/><Relationship Id="rId2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180975</xdr:colOff>
      <xdr:row>0</xdr:row>
      <xdr:rowOff>95250</xdr:rowOff>
    </xdr:from>
    <xdr:to>
      <xdr:col>6</xdr:col>
      <xdr:colOff>47625</xdr:colOff>
      <xdr:row>5</xdr:row>
      <xdr:rowOff>57150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DD4FC9A-81D0-25F8-77AB-FF1FB49331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000" y="95250"/>
              <a:ext cx="15621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114301</xdr:colOff>
      <xdr:row>10</xdr:row>
      <xdr:rowOff>104776</xdr:rowOff>
    </xdr:from>
    <xdr:to>
      <xdr:col>8</xdr:col>
      <xdr:colOff>571500</xdr:colOff>
      <xdr:row>15</xdr:row>
      <xdr:rowOff>57150</xdr:rowOff>
    </xdr:to>
    <xdr:graphicFrame macro="">
      <xdr:nvGraphicFramePr>
        <xdr:cNvPr id="5" name="Chart 4">
          <a:extLst>
            <a:ext uri="{FF2B5EF4-FFF2-40B4-BE49-F238E27FC236}">
              <a16:creationId xmlns:a16="http://schemas.microsoft.com/office/drawing/2014/main" id="{1E9CFA8C-3259-017B-E9F5-644F76988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200024</xdr:colOff>
      <xdr:row>9</xdr:row>
      <xdr:rowOff>85725</xdr:rowOff>
    </xdr:from>
    <xdr:to>
      <xdr:col>6</xdr:col>
      <xdr:colOff>304800</xdr:colOff>
      <xdr:row>13</xdr:row>
      <xdr:rowOff>76200</xdr:rowOff>
    </xdr:to>
    <xdr:graphicFrame macro="">
      <xdr:nvGraphicFramePr>
        <xdr:cNvPr id="9" name="Chart 8">
          <a:extLst>
            <a:ext uri="{FF2B5EF4-FFF2-40B4-BE49-F238E27FC236}">
              <a16:creationId xmlns:a16="http://schemas.microsoft.com/office/drawing/2014/main" id="{B71A661C-7C48-7BD5-54CB-F066F7D20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85724</xdr:colOff>
      <xdr:row>24</xdr:row>
      <xdr:rowOff>133351</xdr:rowOff>
    </xdr:from>
    <xdr:to>
      <xdr:col>10</xdr:col>
      <xdr:colOff>447675</xdr:colOff>
      <xdr:row>27</xdr:row>
      <xdr:rowOff>109276</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890F6F44-A8A2-4EBB-C4FA-CE6E8350684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000999" y="4933951"/>
              <a:ext cx="2419351"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971550</xdr:colOff>
      <xdr:row>22</xdr:row>
      <xdr:rowOff>142875</xdr:rowOff>
    </xdr:from>
    <xdr:to>
      <xdr:col>6</xdr:col>
      <xdr:colOff>200025</xdr:colOff>
      <xdr:row>31</xdr:row>
      <xdr:rowOff>142875</xdr:rowOff>
    </xdr:to>
    <xdr:graphicFrame macro="">
      <xdr:nvGraphicFramePr>
        <xdr:cNvPr id="12" name="Chart 11">
          <a:extLst>
            <a:ext uri="{FF2B5EF4-FFF2-40B4-BE49-F238E27FC236}">
              <a16:creationId xmlns:a16="http://schemas.microsoft.com/office/drawing/2014/main" id="{77A33ECA-58FF-1442-E91A-31096D0B3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13</xdr:row>
      <xdr:rowOff>152400</xdr:rowOff>
    </xdr:from>
    <xdr:to>
      <xdr:col>3</xdr:col>
      <xdr:colOff>895350</xdr:colOff>
      <xdr:row>20</xdr:row>
      <xdr:rowOff>171450</xdr:rowOff>
    </xdr:to>
    <xdr:graphicFrame macro="">
      <xdr:nvGraphicFramePr>
        <xdr:cNvPr id="13" name="Chart 12">
          <a:extLst>
            <a:ext uri="{FF2B5EF4-FFF2-40B4-BE49-F238E27FC236}">
              <a16:creationId xmlns:a16="http://schemas.microsoft.com/office/drawing/2014/main" id="{3B16B7A3-D01C-8B9A-3711-212B98330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1533525</xdr:colOff>
      <xdr:row>14</xdr:row>
      <xdr:rowOff>104775</xdr:rowOff>
    </xdr:from>
    <xdr:to>
      <xdr:col>3</xdr:col>
      <xdr:colOff>685800</xdr:colOff>
      <xdr:row>18</xdr:row>
      <xdr:rowOff>0</xdr:rowOff>
    </xdr:to>
    <mc:AlternateContent xmlns:mc="http://schemas.openxmlformats.org/markup-compatibility/2006" xmlns:a14="http://schemas.microsoft.com/office/drawing/2010/main">
      <mc:Choice Requires="a14">
        <xdr:graphicFrame macro="">
          <xdr:nvGraphicFramePr>
            <xdr:cNvPr id="14" name="Gender 2">
              <a:extLst>
                <a:ext uri="{FF2B5EF4-FFF2-40B4-BE49-F238E27FC236}">
                  <a16:creationId xmlns:a16="http://schemas.microsoft.com/office/drawing/2014/main" id="{1721B1F8-B825-4015-AA37-8C156B95D90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295650" y="2905125"/>
              <a:ext cx="1828800"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485775</xdr:colOff>
      <xdr:row>32</xdr:row>
      <xdr:rowOff>85725</xdr:rowOff>
    </xdr:from>
    <xdr:to>
      <xdr:col>7</xdr:col>
      <xdr:colOff>28575</xdr:colOff>
      <xdr:row>40</xdr:row>
      <xdr:rowOff>152400</xdr:rowOff>
    </xdr:to>
    <xdr:graphicFrame macro="">
      <xdr:nvGraphicFramePr>
        <xdr:cNvPr id="16" name="Chart 15">
          <a:extLst>
            <a:ext uri="{FF2B5EF4-FFF2-40B4-BE49-F238E27FC236}">
              <a16:creationId xmlns:a16="http://schemas.microsoft.com/office/drawing/2014/main" id="{0A38DB3D-A735-F66D-18EF-30A42AC05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14</xdr:row>
      <xdr:rowOff>123824</xdr:rowOff>
    </xdr:from>
    <xdr:to>
      <xdr:col>2</xdr:col>
      <xdr:colOff>561975</xdr:colOff>
      <xdr:row>26</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25FC3F5-5C15-4DF3-24B4-6EB841CA8B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0500" y="2924174"/>
              <a:ext cx="3771900" cy="24193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285751</xdr:colOff>
      <xdr:row>2</xdr:row>
      <xdr:rowOff>0</xdr:rowOff>
    </xdr:from>
    <xdr:to>
      <xdr:col>6</xdr:col>
      <xdr:colOff>523875</xdr:colOff>
      <xdr:row>13</xdr:row>
      <xdr:rowOff>152400</xdr:rowOff>
    </xdr:to>
    <xdr:graphicFrame macro="">
      <xdr:nvGraphicFramePr>
        <xdr:cNvPr id="2" name="Chart 1">
          <a:extLst>
            <a:ext uri="{FF2B5EF4-FFF2-40B4-BE49-F238E27FC236}">
              <a16:creationId xmlns:a16="http://schemas.microsoft.com/office/drawing/2014/main" id="{4B50D4CB-25E1-760F-01E3-1D2DEF0DB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542924</xdr:colOff>
      <xdr:row>0</xdr:row>
      <xdr:rowOff>190500</xdr:rowOff>
    </xdr:from>
    <xdr:to>
      <xdr:col>8</xdr:col>
      <xdr:colOff>600075</xdr:colOff>
      <xdr:row>14</xdr:row>
      <xdr:rowOff>133350</xdr:rowOff>
    </xdr:to>
    <xdr:graphicFrame macro="">
      <xdr:nvGraphicFramePr>
        <xdr:cNvPr id="2" name="Chart 1">
          <a:extLst>
            <a:ext uri="{FF2B5EF4-FFF2-40B4-BE49-F238E27FC236}">
              <a16:creationId xmlns:a16="http://schemas.microsoft.com/office/drawing/2014/main" id="{D1174E18-46A0-5E69-B314-EAD3CBD16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71437</xdr:colOff>
      <xdr:row>3</xdr:row>
      <xdr:rowOff>152400</xdr:rowOff>
    </xdr:from>
    <xdr:to>
      <xdr:col>11</xdr:col>
      <xdr:colOff>528637</xdr:colOff>
      <xdr:row>17</xdr:row>
      <xdr:rowOff>95250</xdr:rowOff>
    </xdr:to>
    <xdr:graphicFrame macro="">
      <xdr:nvGraphicFramePr>
        <xdr:cNvPr id="3" name="Chart 2">
          <a:extLst>
            <a:ext uri="{FF2B5EF4-FFF2-40B4-BE49-F238E27FC236}">
              <a16:creationId xmlns:a16="http://schemas.microsoft.com/office/drawing/2014/main" id="{762EB8C4-BF66-436E-3BC4-20172D8F9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352425</xdr:colOff>
      <xdr:row>8</xdr:row>
      <xdr:rowOff>152400</xdr:rowOff>
    </xdr:from>
    <xdr:to>
      <xdr:col>4</xdr:col>
      <xdr:colOff>209175</xdr:colOff>
      <xdr:row>18</xdr:row>
      <xdr:rowOff>24150</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0AF40D24-C326-41E7-6F5F-9A598879114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2419350" y="1752600"/>
              <a:ext cx="1476000" cy="18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276224</xdr:colOff>
      <xdr:row>9</xdr:row>
      <xdr:rowOff>28575</xdr:rowOff>
    </xdr:from>
    <xdr:to>
      <xdr:col>1</xdr:col>
      <xdr:colOff>351749</xdr:colOff>
      <xdr:row>14</xdr:row>
      <xdr:rowOff>36450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6EF6B412-22A3-9DEE-FB8C-B1491029C2C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76224" y="1828800"/>
              <a:ext cx="99945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21</xdr:col>
      <xdr:colOff>16711</xdr:colOff>
      <xdr:row>1</xdr:row>
      <xdr:rowOff>175460</xdr:rowOff>
    </xdr:from>
    <xdr:to>
      <xdr:col>25</xdr:col>
      <xdr:colOff>25068</xdr:colOff>
      <xdr:row>5</xdr:row>
      <xdr:rowOff>183816</xdr:rowOff>
    </xdr:to>
    <xdr:graphicFrame macro="">
      <xdr:nvGraphicFramePr>
        <xdr:cNvPr id="60" name="Chart 59">
          <a:extLst>
            <a:ext uri="{FF2B5EF4-FFF2-40B4-BE49-F238E27FC236}">
              <a16:creationId xmlns:a16="http://schemas.microsoft.com/office/drawing/2014/main" id="{330519C6-55B9-40D8-A582-B3F9D690D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90032</xdr:colOff>
      <xdr:row>2</xdr:row>
      <xdr:rowOff>121346</xdr:rowOff>
    </xdr:from>
    <xdr:to>
      <xdr:col>24</xdr:col>
      <xdr:colOff>417534</xdr:colOff>
      <xdr:row>5</xdr:row>
      <xdr:rowOff>26096</xdr:rowOff>
    </xdr:to>
    <xdr:sp macro="" textlink="">
      <xdr:nvSpPr>
        <xdr:cNvPr id="4104" name="Rectangle 4103">
          <a:extLst>
            <a:ext uri="{FF2B5EF4-FFF2-40B4-BE49-F238E27FC236}">
              <a16:creationId xmlns:a16="http://schemas.microsoft.com/office/drawing/2014/main" id="{DFD3603B-35ED-CE3C-AE3F-9C5B0A1B234D}"/>
            </a:ext>
          </a:extLst>
        </xdr:cNvPr>
        <xdr:cNvSpPr/>
      </xdr:nvSpPr>
      <xdr:spPr>
        <a:xfrm>
          <a:off x="13790374" y="512784"/>
          <a:ext cx="2284694" cy="491908"/>
        </a:xfrm>
        <a:prstGeom prst="rect">
          <a:avLst/>
        </a:prstGeom>
        <a:solidFill>
          <a:schemeClr val="accent1"/>
        </a:solidFill>
        <a:ln>
          <a:solidFill>
            <a:schemeClr val="accent1"/>
          </a:solid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23</xdr:col>
      <xdr:colOff>463717</xdr:colOff>
      <xdr:row>2</xdr:row>
      <xdr:rowOff>175461</xdr:rowOff>
    </xdr:from>
    <xdr:to>
      <xdr:col>24</xdr:col>
      <xdr:colOff>254919</xdr:colOff>
      <xdr:row>4</xdr:row>
      <xdr:rowOff>176882</xdr:rowOff>
    </xdr:to>
    <xdr:sp macro="" textlink="">
      <xdr:nvSpPr>
        <xdr:cNvPr id="4106" name="Star: 5 Points 4105">
          <a:extLst>
            <a:ext uri="{FF2B5EF4-FFF2-40B4-BE49-F238E27FC236}">
              <a16:creationId xmlns:a16="http://schemas.microsoft.com/office/drawing/2014/main" id="{475686BD-DEBF-4C8E-8713-DBD1C86CE5DA}"/>
            </a:ext>
          </a:extLst>
        </xdr:cNvPr>
        <xdr:cNvSpPr/>
      </xdr:nvSpPr>
      <xdr:spPr>
        <a:xfrm>
          <a:off x="15453059" y="551448"/>
          <a:ext cx="442913" cy="377408"/>
        </a:xfrm>
        <a:prstGeom prst="star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301893</xdr:colOff>
      <xdr:row>1</xdr:row>
      <xdr:rowOff>95251</xdr:rowOff>
    </xdr:from>
    <xdr:to>
      <xdr:col>25</xdr:col>
      <xdr:colOff>146847</xdr:colOff>
      <xdr:row>40</xdr:row>
      <xdr:rowOff>178859</xdr:rowOff>
    </xdr:to>
    <xdr:grpSp>
      <xdr:nvGrpSpPr>
        <xdr:cNvPr id="4131" name="Group 4130">
          <a:extLst>
            <a:ext uri="{FF2B5EF4-FFF2-40B4-BE49-F238E27FC236}">
              <a16:creationId xmlns:a16="http://schemas.microsoft.com/office/drawing/2014/main" id="{8BA3EDFB-83DA-1775-3129-64DD29EA6301}"/>
            </a:ext>
          </a:extLst>
        </xdr:cNvPr>
        <xdr:cNvGrpSpPr/>
      </xdr:nvGrpSpPr>
      <xdr:grpSpPr>
        <a:xfrm>
          <a:off x="1593418" y="288980"/>
          <a:ext cx="14697497" cy="7639032"/>
          <a:chOff x="1582208" y="280458"/>
          <a:chExt cx="14754225" cy="7439025"/>
        </a:xfrm>
      </xdr:grpSpPr>
      <xdr:grpSp>
        <xdr:nvGrpSpPr>
          <xdr:cNvPr id="2" name="Shape 2">
            <a:extLst>
              <a:ext uri="{FF2B5EF4-FFF2-40B4-BE49-F238E27FC236}">
                <a16:creationId xmlns:a16="http://schemas.microsoft.com/office/drawing/2014/main" id="{00000000-0008-0000-0300-000002000000}"/>
              </a:ext>
            </a:extLst>
          </xdr:cNvPr>
          <xdr:cNvGrpSpPr/>
        </xdr:nvGrpSpPr>
        <xdr:grpSpPr>
          <a:xfrm>
            <a:off x="1582208" y="280458"/>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8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chemeClr val="accent1">
                  <a:lumMod val="60000"/>
                  <a:lumOff val="4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chemeClr val="lt1"/>
                    </a:solidFill>
                    <a:latin typeface="Calibri"/>
                    <a:ea typeface="Calibri"/>
                    <a:cs typeface="Calibri"/>
                    <a:sym typeface="Calibri"/>
                  </a:rPr>
                  <a:t>`</a:t>
                </a:r>
                <a:endParaRPr sz="18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44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521567"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158740" y="1215714"/>
                  <a:ext cx="2690110"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graphicFrame macro="">
        <xdr:nvGraphicFramePr>
          <xdr:cNvPr id="4111" name="Chart 4110">
            <a:extLst>
              <a:ext uri="{FF2B5EF4-FFF2-40B4-BE49-F238E27FC236}">
                <a16:creationId xmlns:a16="http://schemas.microsoft.com/office/drawing/2014/main" id="{23DDF54C-8EF4-47B1-9502-4090E6D54C2A}"/>
              </a:ext>
            </a:extLst>
          </xdr:cNvPr>
          <xdr:cNvGraphicFramePr>
            <a:graphicFrameLocks/>
          </xdr:cNvGraphicFramePr>
        </xdr:nvGraphicFramePr>
        <xdr:xfrm>
          <a:off x="1852512" y="3396677"/>
          <a:ext cx="1319628" cy="136081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112" name="Chart 4111">
            <a:extLst>
              <a:ext uri="{FF2B5EF4-FFF2-40B4-BE49-F238E27FC236}">
                <a16:creationId xmlns:a16="http://schemas.microsoft.com/office/drawing/2014/main" id="{42A79489-D09B-4773-8FC1-FE6CAD07D69E}"/>
              </a:ext>
            </a:extLst>
          </xdr:cNvPr>
          <xdr:cNvGraphicFramePr>
            <a:graphicFrameLocks/>
          </xdr:cNvGraphicFramePr>
        </xdr:nvGraphicFramePr>
        <xdr:xfrm>
          <a:off x="4442855" y="3177646"/>
          <a:ext cx="1335073" cy="1278795"/>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4115" name="Graphic 4114">
            <a:extLst>
              <a:ext uri="{FF2B5EF4-FFF2-40B4-BE49-F238E27FC236}">
                <a16:creationId xmlns:a16="http://schemas.microsoft.com/office/drawing/2014/main" id="{B87138F7-D186-8F0E-131D-F1EA9E44C1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 uri="{837473B0-CC2E-450A-ABE3-18F120FF3D39}">
                <a1611:picAttrSrcUrl xmlns:a1611="http://schemas.microsoft.com/office/drawing/2016/11/main" r:id="rId6"/>
              </a:ext>
            </a:extLst>
          </a:blip>
          <a:stretch>
            <a:fillRect/>
          </a:stretch>
        </xdr:blipFill>
        <xdr:spPr>
          <a:xfrm>
            <a:off x="4215573" y="4084439"/>
            <a:ext cx="391595" cy="450330"/>
          </a:xfrm>
          <a:prstGeom prst="rect">
            <a:avLst/>
          </a:prstGeom>
        </xdr:spPr>
      </xdr:pic>
      <xdr:pic>
        <xdr:nvPicPr>
          <xdr:cNvPr id="4117" name="Graphic 4116">
            <a:extLst>
              <a:ext uri="{FF2B5EF4-FFF2-40B4-BE49-F238E27FC236}">
                <a16:creationId xmlns:a16="http://schemas.microsoft.com/office/drawing/2014/main" id="{E78FE6B3-DF0D-8C2D-015F-A903F0F158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 uri="{837473B0-CC2E-450A-ABE3-18F120FF3D39}">
                <a1611:picAttrSrcUrl xmlns:a1611="http://schemas.microsoft.com/office/drawing/2016/11/main" r:id="rId9"/>
              </a:ext>
            </a:extLst>
          </a:blip>
          <a:stretch>
            <a:fillRect/>
          </a:stretch>
        </xdr:blipFill>
        <xdr:spPr>
          <a:xfrm>
            <a:off x="3033634" y="4031099"/>
            <a:ext cx="471570" cy="505548"/>
          </a:xfrm>
          <a:prstGeom prst="rect">
            <a:avLst/>
          </a:prstGeom>
        </xdr:spPr>
      </xdr:pic>
    </xdr:grpSp>
    <xdr:clientData/>
  </xdr:twoCellAnchor>
  <xdr:twoCellAnchor>
    <xdr:from>
      <xdr:col>3</xdr:col>
      <xdr:colOff>198046</xdr:colOff>
      <xdr:row>19</xdr:row>
      <xdr:rowOff>132030</xdr:rowOff>
    </xdr:from>
    <xdr:to>
      <xdr:col>4</xdr:col>
      <xdr:colOff>216907</xdr:colOff>
      <xdr:row>21</xdr:row>
      <xdr:rowOff>113167</xdr:rowOff>
    </xdr:to>
    <xdr:sp macro="" textlink="KPI!$B$26">
      <xdr:nvSpPr>
        <xdr:cNvPr id="4118" name="TextBox 4117">
          <a:extLst>
            <a:ext uri="{FF2B5EF4-FFF2-40B4-BE49-F238E27FC236}">
              <a16:creationId xmlns:a16="http://schemas.microsoft.com/office/drawing/2014/main" id="{98F72F77-521D-F820-787F-18A1800F50FD}"/>
            </a:ext>
          </a:extLst>
        </xdr:cNvPr>
        <xdr:cNvSpPr txBox="1"/>
      </xdr:nvSpPr>
      <xdr:spPr>
        <a:xfrm>
          <a:off x="2150199" y="3810000"/>
          <a:ext cx="669579" cy="3583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279AEB-47D5-4D37-BB45-B16758733E4F}" type="TxLink">
            <a:rPr lang="en-US" sz="1800" b="1" i="0" u="none" strike="noStrike">
              <a:solidFill>
                <a:srgbClr val="1F0D2D"/>
              </a:solidFill>
              <a:latin typeface="Calibri"/>
              <a:ea typeface="Calibri"/>
              <a:cs typeface="Calibri"/>
            </a:rPr>
            <a:pPr algn="ctr"/>
            <a:t>58</a:t>
          </a:fld>
          <a:endParaRPr lang="en-IN" sz="1600" b="1">
            <a:solidFill>
              <a:srgbClr val="1F0D2D"/>
            </a:solidFill>
          </a:endParaRPr>
        </a:p>
      </xdr:txBody>
    </xdr:sp>
    <xdr:clientData/>
  </xdr:twoCellAnchor>
  <xdr:twoCellAnchor>
    <xdr:from>
      <xdr:col>2</xdr:col>
      <xdr:colOff>521518</xdr:colOff>
      <xdr:row>12</xdr:row>
      <xdr:rowOff>19804</xdr:rowOff>
    </xdr:from>
    <xdr:to>
      <xdr:col>8</xdr:col>
      <xdr:colOff>301782</xdr:colOff>
      <xdr:row>13</xdr:row>
      <xdr:rowOff>180125</xdr:rowOff>
    </xdr:to>
    <xdr:sp macro="" textlink="">
      <xdr:nvSpPr>
        <xdr:cNvPr id="4119" name="TextBox 4118">
          <a:extLst>
            <a:ext uri="{FF2B5EF4-FFF2-40B4-BE49-F238E27FC236}">
              <a16:creationId xmlns:a16="http://schemas.microsoft.com/office/drawing/2014/main" id="{5CFA08D1-55E9-4F69-9C36-AF6D033647C1}"/>
            </a:ext>
          </a:extLst>
        </xdr:cNvPr>
        <xdr:cNvSpPr txBox="1"/>
      </xdr:nvSpPr>
      <xdr:spPr>
        <a:xfrm>
          <a:off x="1822954" y="2330324"/>
          <a:ext cx="3684571" cy="3583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rgbClr val="602829"/>
              </a:solidFill>
              <a:latin typeface="Calibri"/>
              <a:ea typeface="Calibri"/>
              <a:cs typeface="Calibri"/>
            </a:rPr>
            <a:t>Total</a:t>
          </a:r>
          <a:r>
            <a:rPr lang="en-IN" sz="2000" b="1" i="0" u="none" strike="noStrike" baseline="0">
              <a:solidFill>
                <a:srgbClr val="602829"/>
              </a:solidFill>
              <a:latin typeface="Calibri"/>
              <a:ea typeface="Calibri"/>
              <a:cs typeface="Calibri"/>
            </a:rPr>
            <a:t> Employee By Gender</a:t>
          </a:r>
          <a:endParaRPr lang="en-IN" sz="2000" b="1" i="0" u="none" strike="noStrike">
            <a:solidFill>
              <a:srgbClr val="602829"/>
            </a:solidFill>
            <a:latin typeface="Calibri"/>
            <a:ea typeface="Calibri"/>
            <a:cs typeface="Calibri"/>
          </a:endParaRPr>
        </a:p>
      </xdr:txBody>
    </xdr:sp>
    <xdr:clientData/>
  </xdr:twoCellAnchor>
  <xdr:twoCellAnchor>
    <xdr:from>
      <xdr:col>7</xdr:col>
      <xdr:colOff>287258</xdr:colOff>
      <xdr:row>19</xdr:row>
      <xdr:rowOff>125052</xdr:rowOff>
    </xdr:from>
    <xdr:to>
      <xdr:col>8</xdr:col>
      <xdr:colOff>320643</xdr:colOff>
      <xdr:row>21</xdr:row>
      <xdr:rowOff>106189</xdr:rowOff>
    </xdr:to>
    <xdr:sp macro="" textlink="KPI!$B$25">
      <xdr:nvSpPr>
        <xdr:cNvPr id="4120" name="TextBox 4119">
          <a:extLst>
            <a:ext uri="{FF2B5EF4-FFF2-40B4-BE49-F238E27FC236}">
              <a16:creationId xmlns:a16="http://schemas.microsoft.com/office/drawing/2014/main" id="{A66F481D-F57B-43D6-8D9A-D570F776929F}"/>
            </a:ext>
          </a:extLst>
        </xdr:cNvPr>
        <xdr:cNvSpPr txBox="1"/>
      </xdr:nvSpPr>
      <xdr:spPr>
        <a:xfrm>
          <a:off x="4842283" y="3803022"/>
          <a:ext cx="684103" cy="3583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1690C1-A282-46E3-8AA6-5E9C808989BB}" type="TxLink">
            <a:rPr lang="en-US" sz="1800" b="1" i="0" u="none" strike="noStrike">
              <a:solidFill>
                <a:srgbClr val="1F0D2D"/>
              </a:solidFill>
              <a:latin typeface="Calibri"/>
              <a:ea typeface="Calibri"/>
              <a:cs typeface="Calibri"/>
            </a:rPr>
            <a:pPr algn="ctr"/>
            <a:t>36</a:t>
          </a:fld>
          <a:endParaRPr lang="en-IN" sz="2400" b="1">
            <a:solidFill>
              <a:srgbClr val="1F0D2D"/>
            </a:solidFill>
          </a:endParaRPr>
        </a:p>
      </xdr:txBody>
    </xdr:sp>
    <xdr:clientData/>
  </xdr:twoCellAnchor>
  <xdr:twoCellAnchor editAs="oneCell">
    <xdr:from>
      <xdr:col>4</xdr:col>
      <xdr:colOff>280316</xdr:colOff>
      <xdr:row>15</xdr:row>
      <xdr:rowOff>48096</xdr:rowOff>
    </xdr:from>
    <xdr:to>
      <xdr:col>7</xdr:col>
      <xdr:colOff>156962</xdr:colOff>
      <xdr:row>18</xdr:row>
      <xdr:rowOff>149287</xdr:rowOff>
    </xdr:to>
    <mc:AlternateContent xmlns:mc="http://schemas.openxmlformats.org/markup-compatibility/2006" xmlns:a14="http://schemas.microsoft.com/office/drawing/2010/main">
      <mc:Choice Requires="a14">
        <xdr:graphicFrame macro="">
          <xdr:nvGraphicFramePr>
            <xdr:cNvPr id="4122" name="Gender 3">
              <a:extLst>
                <a:ext uri="{FF2B5EF4-FFF2-40B4-BE49-F238E27FC236}">
                  <a16:creationId xmlns:a16="http://schemas.microsoft.com/office/drawing/2014/main" id="{2DE726FA-501B-4B61-AA39-0BCEAD918AD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863367" y="2954028"/>
              <a:ext cx="1813934" cy="682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282773</xdr:colOff>
      <xdr:row>14</xdr:row>
      <xdr:rowOff>74415</xdr:rowOff>
    </xdr:from>
    <xdr:to>
      <xdr:col>17</xdr:col>
      <xdr:colOff>104179</xdr:colOff>
      <xdr:row>25</xdr:row>
      <xdr:rowOff>44649</xdr:rowOff>
    </xdr:to>
    <xdr:graphicFrame macro="">
      <xdr:nvGraphicFramePr>
        <xdr:cNvPr id="4123" name="Chart 4122">
          <a:extLst>
            <a:ext uri="{FF2B5EF4-FFF2-40B4-BE49-F238E27FC236}">
              <a16:creationId xmlns:a16="http://schemas.microsoft.com/office/drawing/2014/main" id="{E0388554-E46D-4E7B-B9F5-E6F76E3F2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391583</xdr:colOff>
      <xdr:row>12</xdr:row>
      <xdr:rowOff>2645</xdr:rowOff>
    </xdr:from>
    <xdr:to>
      <xdr:col>15</xdr:col>
      <xdr:colOff>171847</xdr:colOff>
      <xdr:row>13</xdr:row>
      <xdr:rowOff>162966</xdr:rowOff>
    </xdr:to>
    <xdr:sp macro="" textlink="">
      <xdr:nvSpPr>
        <xdr:cNvPr id="4125" name="TextBox 4124">
          <a:extLst>
            <a:ext uri="{FF2B5EF4-FFF2-40B4-BE49-F238E27FC236}">
              <a16:creationId xmlns:a16="http://schemas.microsoft.com/office/drawing/2014/main" id="{B2F75B01-12C6-40EE-ABBF-961AC3A860D0}"/>
            </a:ext>
          </a:extLst>
        </xdr:cNvPr>
        <xdr:cNvSpPr txBox="1"/>
      </xdr:nvSpPr>
      <xdr:spPr>
        <a:xfrm>
          <a:off x="6225646" y="2291291"/>
          <a:ext cx="3669639" cy="3587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i="0" u="none" strike="noStrike">
              <a:solidFill>
                <a:srgbClr val="602829"/>
              </a:solidFill>
              <a:latin typeface="Calibri"/>
              <a:ea typeface="Calibri"/>
              <a:cs typeface="Calibri"/>
            </a:rPr>
            <a:t>Education wise</a:t>
          </a:r>
          <a:r>
            <a:rPr lang="en-IN" sz="2000" b="1" i="0" u="none" strike="noStrike" baseline="0">
              <a:solidFill>
                <a:srgbClr val="602829"/>
              </a:solidFill>
              <a:latin typeface="Calibri"/>
              <a:ea typeface="Calibri"/>
              <a:cs typeface="Calibri"/>
            </a:rPr>
            <a:t> Attrition</a:t>
          </a:r>
          <a:endParaRPr lang="en-IN" sz="2000" b="1" i="0" u="none" strike="noStrike">
            <a:solidFill>
              <a:srgbClr val="602829"/>
            </a:solidFill>
            <a:latin typeface="Calibri"/>
            <a:ea typeface="Calibri"/>
            <a:cs typeface="Calibri"/>
          </a:endParaRPr>
        </a:p>
      </xdr:txBody>
    </xdr:sp>
    <xdr:clientData/>
  </xdr:twoCellAnchor>
  <xdr:twoCellAnchor>
    <xdr:from>
      <xdr:col>17</xdr:col>
      <xdr:colOff>603249</xdr:colOff>
      <xdr:row>12</xdr:row>
      <xdr:rowOff>2646</xdr:rowOff>
    </xdr:from>
    <xdr:to>
      <xdr:col>23</xdr:col>
      <xdr:colOff>383513</xdr:colOff>
      <xdr:row>13</xdr:row>
      <xdr:rowOff>162967</xdr:rowOff>
    </xdr:to>
    <xdr:sp macro="" textlink="">
      <xdr:nvSpPr>
        <xdr:cNvPr id="4126" name="TextBox 4125">
          <a:extLst>
            <a:ext uri="{FF2B5EF4-FFF2-40B4-BE49-F238E27FC236}">
              <a16:creationId xmlns:a16="http://schemas.microsoft.com/office/drawing/2014/main" id="{DA628899-E0E3-40E7-A317-2E459CA36CE4}"/>
            </a:ext>
          </a:extLst>
        </xdr:cNvPr>
        <xdr:cNvSpPr txBox="1"/>
      </xdr:nvSpPr>
      <xdr:spPr>
        <a:xfrm>
          <a:off x="11623145" y="2291292"/>
          <a:ext cx="3669639" cy="3587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i="0" u="none" strike="noStrike">
              <a:solidFill>
                <a:srgbClr val="602829"/>
              </a:solidFill>
              <a:latin typeface="Calibri"/>
              <a:ea typeface="Calibri"/>
              <a:cs typeface="Calibri"/>
            </a:rPr>
            <a:t>Attrition</a:t>
          </a:r>
          <a:r>
            <a:rPr lang="en-IN" sz="2000" b="1" i="0" u="none" strike="noStrike" baseline="0">
              <a:solidFill>
                <a:srgbClr val="602829"/>
              </a:solidFill>
              <a:latin typeface="Calibri"/>
              <a:ea typeface="Calibri"/>
              <a:cs typeface="Calibri"/>
            </a:rPr>
            <a:t> By Job Role</a:t>
          </a:r>
          <a:endParaRPr lang="en-IN" sz="2000" b="1" i="0" u="none" strike="noStrike">
            <a:solidFill>
              <a:srgbClr val="602829"/>
            </a:solidFill>
            <a:latin typeface="Calibri"/>
            <a:ea typeface="Calibri"/>
            <a:cs typeface="Calibri"/>
          </a:endParaRPr>
        </a:p>
      </xdr:txBody>
    </xdr:sp>
    <xdr:clientData/>
  </xdr:twoCellAnchor>
  <xdr:twoCellAnchor>
    <xdr:from>
      <xdr:col>17</xdr:col>
      <xdr:colOff>510645</xdr:colOff>
      <xdr:row>14</xdr:row>
      <xdr:rowOff>39687</xdr:rowOff>
    </xdr:from>
    <xdr:to>
      <xdr:col>24</xdr:col>
      <xdr:colOff>529166</xdr:colOff>
      <xdr:row>25</xdr:row>
      <xdr:rowOff>105833</xdr:rowOff>
    </xdr:to>
    <mc:AlternateContent xmlns:mc="http://schemas.openxmlformats.org/markup-compatibility/2006">
      <mc:Choice xmlns:cx1="http://schemas.microsoft.com/office/drawing/2015/9/8/chartex" Requires="cx1">
        <xdr:graphicFrame macro="">
          <xdr:nvGraphicFramePr>
            <xdr:cNvPr id="4128" name="Chart 4127">
              <a:extLst>
                <a:ext uri="{FF2B5EF4-FFF2-40B4-BE49-F238E27FC236}">
                  <a16:creationId xmlns:a16="http://schemas.microsoft.com/office/drawing/2014/main" id="{EAC86A91-0815-427D-BBD3-B4F0CB27A4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521545" y="2840037"/>
              <a:ext cx="4552421" cy="22187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582084</xdr:colOff>
      <xdr:row>28</xdr:row>
      <xdr:rowOff>95249</xdr:rowOff>
    </xdr:from>
    <xdr:to>
      <xdr:col>8</xdr:col>
      <xdr:colOff>621770</xdr:colOff>
      <xdr:row>40</xdr:row>
      <xdr:rowOff>0</xdr:rowOff>
    </xdr:to>
    <xdr:graphicFrame macro="">
      <xdr:nvGraphicFramePr>
        <xdr:cNvPr id="4129" name="Chart 4128">
          <a:extLst>
            <a:ext uri="{FF2B5EF4-FFF2-40B4-BE49-F238E27FC236}">
              <a16:creationId xmlns:a16="http://schemas.microsoft.com/office/drawing/2014/main" id="{2282FB19-9753-46FB-A5C9-2B9A56CE0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645823</xdr:colOff>
      <xdr:row>26</xdr:row>
      <xdr:rowOff>159954</xdr:rowOff>
    </xdr:from>
    <xdr:to>
      <xdr:col>8</xdr:col>
      <xdr:colOff>553219</xdr:colOff>
      <xdr:row>28</xdr:row>
      <xdr:rowOff>120266</xdr:rowOff>
    </xdr:to>
    <xdr:sp macro="" textlink="">
      <xdr:nvSpPr>
        <xdr:cNvPr id="4130" name="TextBox 4129">
          <a:extLst>
            <a:ext uri="{FF2B5EF4-FFF2-40B4-BE49-F238E27FC236}">
              <a16:creationId xmlns:a16="http://schemas.microsoft.com/office/drawing/2014/main" id="{B299982C-42A1-A934-8E07-ADFF049B9F90}"/>
            </a:ext>
          </a:extLst>
        </xdr:cNvPr>
        <xdr:cNvSpPr txBox="1"/>
      </xdr:nvSpPr>
      <xdr:spPr>
        <a:xfrm>
          <a:off x="1944687" y="5225522"/>
          <a:ext cx="3803987" cy="34997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solidFill>
                <a:srgbClr val="602829"/>
              </a:solidFill>
            </a:rPr>
            <a:t>Department Wise Attrition</a:t>
          </a:r>
        </a:p>
      </xdr:txBody>
    </xdr:sp>
    <xdr:clientData/>
  </xdr:twoCellAnchor>
  <xdr:twoCellAnchor>
    <xdr:from>
      <xdr:col>9</xdr:col>
      <xdr:colOff>361518</xdr:colOff>
      <xdr:row>26</xdr:row>
      <xdr:rowOff>138546</xdr:rowOff>
    </xdr:from>
    <xdr:to>
      <xdr:col>15</xdr:col>
      <xdr:colOff>268914</xdr:colOff>
      <xdr:row>28</xdr:row>
      <xdr:rowOff>98858</xdr:rowOff>
    </xdr:to>
    <xdr:sp macro="" textlink="">
      <xdr:nvSpPr>
        <xdr:cNvPr id="4134" name="TextBox 4133">
          <a:extLst>
            <a:ext uri="{FF2B5EF4-FFF2-40B4-BE49-F238E27FC236}">
              <a16:creationId xmlns:a16="http://schemas.microsoft.com/office/drawing/2014/main" id="{2E97AD20-BE26-4F97-BD60-9BE6926E6F3F}"/>
            </a:ext>
          </a:extLst>
        </xdr:cNvPr>
        <xdr:cNvSpPr txBox="1"/>
      </xdr:nvSpPr>
      <xdr:spPr>
        <a:xfrm>
          <a:off x="6206404" y="5204114"/>
          <a:ext cx="3803987" cy="34997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solidFill>
                <a:srgbClr val="602829"/>
              </a:solidFill>
            </a:rPr>
            <a:t>Age Wise Attrition</a:t>
          </a:r>
        </a:p>
      </xdr:txBody>
    </xdr:sp>
    <xdr:clientData/>
  </xdr:twoCellAnchor>
  <xdr:twoCellAnchor>
    <xdr:from>
      <xdr:col>15</xdr:col>
      <xdr:colOff>264969</xdr:colOff>
      <xdr:row>26</xdr:row>
      <xdr:rowOff>171883</xdr:rowOff>
    </xdr:from>
    <xdr:to>
      <xdr:col>21</xdr:col>
      <xdr:colOff>172365</xdr:colOff>
      <xdr:row>28</xdr:row>
      <xdr:rowOff>132195</xdr:rowOff>
    </xdr:to>
    <xdr:sp macro="" textlink="">
      <xdr:nvSpPr>
        <xdr:cNvPr id="4135" name="TextBox 4134">
          <a:extLst>
            <a:ext uri="{FF2B5EF4-FFF2-40B4-BE49-F238E27FC236}">
              <a16:creationId xmlns:a16="http://schemas.microsoft.com/office/drawing/2014/main" id="{5E5AE9A0-80FB-4B7C-B891-4F8C754FF08B}"/>
            </a:ext>
          </a:extLst>
        </xdr:cNvPr>
        <xdr:cNvSpPr txBox="1"/>
      </xdr:nvSpPr>
      <xdr:spPr>
        <a:xfrm>
          <a:off x="9951410" y="5208832"/>
          <a:ext cx="3781972" cy="34777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solidFill>
                <a:srgbClr val="602829"/>
              </a:solidFill>
            </a:rPr>
            <a:t>Attrition by Marital Status</a:t>
          </a:r>
        </a:p>
      </xdr:txBody>
    </xdr:sp>
    <xdr:clientData/>
  </xdr:twoCellAnchor>
  <xdr:twoCellAnchor>
    <xdr:from>
      <xdr:col>20</xdr:col>
      <xdr:colOff>394856</xdr:colOff>
      <xdr:row>26</xdr:row>
      <xdr:rowOff>139412</xdr:rowOff>
    </xdr:from>
    <xdr:to>
      <xdr:col>26</xdr:col>
      <xdr:colOff>302252</xdr:colOff>
      <xdr:row>28</xdr:row>
      <xdr:rowOff>99724</xdr:rowOff>
    </xdr:to>
    <xdr:sp macro="" textlink="">
      <xdr:nvSpPr>
        <xdr:cNvPr id="4136" name="TextBox 4135">
          <a:extLst>
            <a:ext uri="{FF2B5EF4-FFF2-40B4-BE49-F238E27FC236}">
              <a16:creationId xmlns:a16="http://schemas.microsoft.com/office/drawing/2014/main" id="{0BCDCE7A-3E6B-4094-86A6-2B9E58FB0C41}"/>
            </a:ext>
          </a:extLst>
        </xdr:cNvPr>
        <xdr:cNvSpPr txBox="1"/>
      </xdr:nvSpPr>
      <xdr:spPr>
        <a:xfrm>
          <a:off x="13383492" y="5204980"/>
          <a:ext cx="3803987" cy="34997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solidFill>
                <a:srgbClr val="602829"/>
              </a:solidFill>
            </a:rPr>
            <a:t>           Filter</a:t>
          </a:r>
          <a:r>
            <a:rPr lang="en-IN" sz="2000" b="1" baseline="0">
              <a:solidFill>
                <a:srgbClr val="602829"/>
              </a:solidFill>
            </a:rPr>
            <a:t> Section</a:t>
          </a:r>
          <a:endParaRPr lang="en-IN" sz="2000" b="1">
            <a:solidFill>
              <a:srgbClr val="602829"/>
            </a:solidFill>
          </a:endParaRPr>
        </a:p>
      </xdr:txBody>
    </xdr:sp>
    <xdr:clientData/>
  </xdr:twoCellAnchor>
  <xdr:twoCellAnchor>
    <xdr:from>
      <xdr:col>9</xdr:col>
      <xdr:colOff>216478</xdr:colOff>
      <xdr:row>28</xdr:row>
      <xdr:rowOff>151533</xdr:rowOff>
    </xdr:from>
    <xdr:to>
      <xdr:col>15</xdr:col>
      <xdr:colOff>173183</xdr:colOff>
      <xdr:row>40</xdr:row>
      <xdr:rowOff>24245</xdr:rowOff>
    </xdr:to>
    <xdr:graphicFrame macro="">
      <xdr:nvGraphicFramePr>
        <xdr:cNvPr id="4137" name="Chart 4136">
          <a:extLst>
            <a:ext uri="{FF2B5EF4-FFF2-40B4-BE49-F238E27FC236}">
              <a16:creationId xmlns:a16="http://schemas.microsoft.com/office/drawing/2014/main" id="{508901EE-6057-4339-8913-C1EA411CE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226015</xdr:colOff>
      <xdr:row>29</xdr:row>
      <xdr:rowOff>-1</xdr:rowOff>
    </xdr:from>
    <xdr:to>
      <xdr:col>21</xdr:col>
      <xdr:colOff>79104</xdr:colOff>
      <xdr:row>40</xdr:row>
      <xdr:rowOff>32288</xdr:rowOff>
    </xdr:to>
    <xdr:graphicFrame macro="">
      <xdr:nvGraphicFramePr>
        <xdr:cNvPr id="4138" name="Chart 4137">
          <a:extLst>
            <a:ext uri="{FF2B5EF4-FFF2-40B4-BE49-F238E27FC236}">
              <a16:creationId xmlns:a16="http://schemas.microsoft.com/office/drawing/2014/main" id="{8F29D8DC-AAD2-40E1-A7DF-8BE020087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23</xdr:col>
      <xdr:colOff>156597</xdr:colOff>
      <xdr:row>31</xdr:row>
      <xdr:rowOff>95250</xdr:rowOff>
    </xdr:from>
    <xdr:to>
      <xdr:col>24</xdr:col>
      <xdr:colOff>539834</xdr:colOff>
      <xdr:row>39</xdr:row>
      <xdr:rowOff>21419</xdr:rowOff>
    </xdr:to>
    <mc:AlternateContent xmlns:mc="http://schemas.openxmlformats.org/markup-compatibility/2006" xmlns:a14="http://schemas.microsoft.com/office/drawing/2010/main">
      <mc:Choice Requires="a14">
        <xdr:graphicFrame macro="">
          <xdr:nvGraphicFramePr>
            <xdr:cNvPr id="4139" name="Department 1">
              <a:extLst>
                <a:ext uri="{FF2B5EF4-FFF2-40B4-BE49-F238E27FC236}">
                  <a16:creationId xmlns:a16="http://schemas.microsoft.com/office/drawing/2014/main" id="{17ECEA89-AE14-495B-8A7E-7B6E2378348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009139" y="6100843"/>
              <a:ext cx="1029000" cy="14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350326</xdr:colOff>
      <xdr:row>30</xdr:row>
      <xdr:rowOff>32289</xdr:rowOff>
    </xdr:from>
    <xdr:to>
      <xdr:col>22</xdr:col>
      <xdr:colOff>642800</xdr:colOff>
      <xdr:row>39</xdr:row>
      <xdr:rowOff>178971</xdr:rowOff>
    </xdr:to>
    <mc:AlternateContent xmlns:mc="http://schemas.openxmlformats.org/markup-compatibility/2006" xmlns:a14="http://schemas.microsoft.com/office/drawing/2010/main">
      <mc:Choice Requires="a14">
        <xdr:graphicFrame macro="">
          <xdr:nvGraphicFramePr>
            <xdr:cNvPr id="4140" name="Education Field 1">
              <a:extLst>
                <a:ext uri="{FF2B5EF4-FFF2-40B4-BE49-F238E27FC236}">
                  <a16:creationId xmlns:a16="http://schemas.microsoft.com/office/drawing/2014/main" id="{09F1546C-2710-4849-83FC-E50A8AC3BE9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3265580" y="5844153"/>
              <a:ext cx="1584000" cy="1890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64576</xdr:colOff>
      <xdr:row>29</xdr:row>
      <xdr:rowOff>113006</xdr:rowOff>
    </xdr:from>
    <xdr:to>
      <xdr:col>25</xdr:col>
      <xdr:colOff>-1</xdr:colOff>
      <xdr:row>31</xdr:row>
      <xdr:rowOff>80720</xdr:rowOff>
    </xdr:to>
    <xdr:sp macro="" textlink="">
      <xdr:nvSpPr>
        <xdr:cNvPr id="4142" name="TextBox 4141">
          <a:extLst>
            <a:ext uri="{FF2B5EF4-FFF2-40B4-BE49-F238E27FC236}">
              <a16:creationId xmlns:a16="http://schemas.microsoft.com/office/drawing/2014/main" id="{DA0A8499-CD79-654D-0D05-5D18210D0362}"/>
            </a:ext>
          </a:extLst>
        </xdr:cNvPr>
        <xdr:cNvSpPr txBox="1"/>
      </xdr:nvSpPr>
      <xdr:spPr>
        <a:xfrm>
          <a:off x="14917118" y="5731142"/>
          <a:ext cx="1226949" cy="355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Department</a:t>
          </a:r>
          <a:endParaRPr lang="en-IN" sz="1600">
            <a:effectLst/>
          </a:endParaRPr>
        </a:p>
      </xdr:txBody>
    </xdr:sp>
    <xdr:clientData/>
  </xdr:twoCellAnchor>
  <xdr:twoCellAnchor>
    <xdr:from>
      <xdr:col>20</xdr:col>
      <xdr:colOff>355169</xdr:colOff>
      <xdr:row>28</xdr:row>
      <xdr:rowOff>129152</xdr:rowOff>
    </xdr:from>
    <xdr:to>
      <xdr:col>23</xdr:col>
      <xdr:colOff>80720</xdr:colOff>
      <xdr:row>30</xdr:row>
      <xdr:rowOff>96865</xdr:rowOff>
    </xdr:to>
    <xdr:sp macro="" textlink="">
      <xdr:nvSpPr>
        <xdr:cNvPr id="4143" name="TextBox 4142">
          <a:extLst>
            <a:ext uri="{FF2B5EF4-FFF2-40B4-BE49-F238E27FC236}">
              <a16:creationId xmlns:a16="http://schemas.microsoft.com/office/drawing/2014/main" id="{5A829E1F-43E3-52DB-380F-30420D786F12}"/>
            </a:ext>
          </a:extLst>
        </xdr:cNvPr>
        <xdr:cNvSpPr txBox="1"/>
      </xdr:nvSpPr>
      <xdr:spPr>
        <a:xfrm>
          <a:off x="13270423" y="5553559"/>
          <a:ext cx="1662839" cy="355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Education Field</a:t>
          </a:r>
        </a:p>
      </xdr:txBody>
    </xdr:sp>
    <xdr:clientData/>
  </xdr:twoCellAnchor>
  <xdr:twoCellAnchor>
    <xdr:from>
      <xdr:col>4</xdr:col>
      <xdr:colOff>258305</xdr:colOff>
      <xdr:row>14</xdr:row>
      <xdr:rowOff>145297</xdr:rowOff>
    </xdr:from>
    <xdr:to>
      <xdr:col>6</xdr:col>
      <xdr:colOff>226017</xdr:colOff>
      <xdr:row>16</xdr:row>
      <xdr:rowOff>48432</xdr:rowOff>
    </xdr:to>
    <xdr:sp macro="" textlink="">
      <xdr:nvSpPr>
        <xdr:cNvPr id="4144" name="TextBox 4143">
          <a:extLst>
            <a:ext uri="{FF2B5EF4-FFF2-40B4-BE49-F238E27FC236}">
              <a16:creationId xmlns:a16="http://schemas.microsoft.com/office/drawing/2014/main" id="{F84BD35F-346C-7B8D-264B-67FA2906A431}"/>
            </a:ext>
          </a:extLst>
        </xdr:cNvPr>
        <xdr:cNvSpPr txBox="1"/>
      </xdr:nvSpPr>
      <xdr:spPr>
        <a:xfrm>
          <a:off x="2841356" y="2857500"/>
          <a:ext cx="1259237"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rPr>
            <a:t>Gender</a:t>
          </a:r>
        </a:p>
      </xdr:txBody>
    </xdr:sp>
    <xdr:clientData/>
  </xdr:twoCellAnchor>
  <xdr:twoCellAnchor>
    <xdr:from>
      <xdr:col>17</xdr:col>
      <xdr:colOff>228285</xdr:colOff>
      <xdr:row>1</xdr:row>
      <xdr:rowOff>128614</xdr:rowOff>
    </xdr:from>
    <xdr:to>
      <xdr:col>19</xdr:col>
      <xdr:colOff>385724</xdr:colOff>
      <xdr:row>6</xdr:row>
      <xdr:rowOff>86591</xdr:rowOff>
    </xdr:to>
    <xdr:sp macro="" textlink="">
      <xdr:nvSpPr>
        <xdr:cNvPr id="55" name="TextBox 54">
          <a:extLst>
            <a:ext uri="{FF2B5EF4-FFF2-40B4-BE49-F238E27FC236}">
              <a16:creationId xmlns:a16="http://schemas.microsoft.com/office/drawing/2014/main" id="{CBF5C1D0-98E5-ECAB-F78B-36D3F018E85A}"/>
            </a:ext>
          </a:extLst>
        </xdr:cNvPr>
        <xdr:cNvSpPr txBox="1"/>
      </xdr:nvSpPr>
      <xdr:spPr>
        <a:xfrm>
          <a:off x="11206251" y="322343"/>
          <a:ext cx="1448965" cy="92662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02829"/>
              </a:solidFill>
              <a:effectLst/>
              <a:latin typeface="+mj-lt"/>
              <a:ea typeface="+mn-ea"/>
              <a:cs typeface="+mn-cs"/>
            </a:rPr>
            <a:t>JOB </a:t>
          </a:r>
          <a:endParaRPr lang="en-IN" sz="1400">
            <a:solidFill>
              <a:srgbClr val="602829"/>
            </a:solidFill>
            <a:effectLst/>
            <a:latin typeface="+mj-lt"/>
          </a:endParaRPr>
        </a:p>
        <a:p>
          <a:pPr algn="ctr"/>
          <a:r>
            <a:rPr lang="en-IN" sz="1400" b="1">
              <a:solidFill>
                <a:srgbClr val="602829"/>
              </a:solidFill>
              <a:effectLst/>
              <a:latin typeface="+mj-lt"/>
              <a:ea typeface="+mn-ea"/>
              <a:cs typeface="+mn-cs"/>
            </a:rPr>
            <a:t>SATISFACTION</a:t>
          </a:r>
          <a:r>
            <a:rPr lang="en-IN" sz="1400" b="1" baseline="0">
              <a:solidFill>
                <a:srgbClr val="602829"/>
              </a:solidFill>
              <a:effectLst/>
              <a:latin typeface="+mj-lt"/>
              <a:ea typeface="+mn-ea"/>
              <a:cs typeface="+mn-cs"/>
            </a:rPr>
            <a:t> </a:t>
          </a:r>
          <a:endParaRPr lang="en-IN" sz="1400">
            <a:solidFill>
              <a:srgbClr val="602829"/>
            </a:solidFill>
            <a:effectLst/>
            <a:latin typeface="+mj-lt"/>
          </a:endParaRPr>
        </a:p>
        <a:p>
          <a:pPr algn="ctr"/>
          <a:r>
            <a:rPr lang="en-IN" sz="1400" b="1" baseline="0">
              <a:solidFill>
                <a:srgbClr val="602829"/>
              </a:solidFill>
              <a:effectLst/>
              <a:latin typeface="+mj-lt"/>
              <a:ea typeface="+mn-ea"/>
              <a:cs typeface="+mn-cs"/>
            </a:rPr>
            <a:t>RATING</a:t>
          </a:r>
          <a:endParaRPr lang="en-IN" sz="1400">
            <a:solidFill>
              <a:srgbClr val="602829"/>
            </a:solidFill>
            <a:effectLst/>
            <a:latin typeface="+mj-lt"/>
          </a:endParaRPr>
        </a:p>
        <a:p>
          <a:pPr algn="ctr"/>
          <a:endParaRPr lang="en-IN" sz="1200" b="1">
            <a:solidFill>
              <a:srgbClr val="602829"/>
            </a:solidFill>
          </a:endParaRPr>
        </a:p>
      </xdr:txBody>
    </xdr:sp>
    <xdr:clientData/>
  </xdr:twoCellAnchor>
  <xdr:oneCellAnchor>
    <xdr:from>
      <xdr:col>16</xdr:col>
      <xdr:colOff>90233</xdr:colOff>
      <xdr:row>2</xdr:row>
      <xdr:rowOff>52284</xdr:rowOff>
    </xdr:from>
    <xdr:ext cx="723900" cy="628650"/>
    <xdr:pic>
      <xdr:nvPicPr>
        <xdr:cNvPr id="54" name="image3.png">
          <a:extLst>
            <a:ext uri="{FF2B5EF4-FFF2-40B4-BE49-F238E27FC236}">
              <a16:creationId xmlns:a16="http://schemas.microsoft.com/office/drawing/2014/main" id="{A337491E-2460-4084-A3DB-502F47B01D56}"/>
            </a:ext>
          </a:extLst>
        </xdr:cNvPr>
        <xdr:cNvPicPr preferRelativeResize="0"/>
      </xdr:nvPicPr>
      <xdr:blipFill>
        <a:blip xmlns:r="http://schemas.openxmlformats.org/officeDocument/2006/relationships" r:embed="rId15" cstate="print"/>
        <a:stretch>
          <a:fillRect/>
        </a:stretch>
      </xdr:blipFill>
      <xdr:spPr>
        <a:xfrm>
          <a:off x="10418167" y="430135"/>
          <a:ext cx="723900" cy="628650"/>
        </a:xfrm>
        <a:prstGeom prst="rect">
          <a:avLst/>
        </a:prstGeom>
        <a:noFill/>
      </xdr:spPr>
    </xdr:pic>
    <xdr:clientData fLocksWithSheet="0"/>
  </xdr:oneCellAnchor>
  <xdr:twoCellAnchor>
    <xdr:from>
      <xdr:col>3</xdr:col>
      <xdr:colOff>467828</xdr:colOff>
      <xdr:row>2</xdr:row>
      <xdr:rowOff>113941</xdr:rowOff>
    </xdr:from>
    <xdr:to>
      <xdr:col>15</xdr:col>
      <xdr:colOff>221676</xdr:colOff>
      <xdr:row>5</xdr:row>
      <xdr:rowOff>77193</xdr:rowOff>
    </xdr:to>
    <xdr:sp macro="" textlink="">
      <xdr:nvSpPr>
        <xdr:cNvPr id="27" name="TextBox 26">
          <a:extLst>
            <a:ext uri="{FF2B5EF4-FFF2-40B4-BE49-F238E27FC236}">
              <a16:creationId xmlns:a16="http://schemas.microsoft.com/office/drawing/2014/main" id="{C5F2EC68-4973-0BA0-5DB7-07A403E6DDCC}"/>
            </a:ext>
          </a:extLst>
        </xdr:cNvPr>
        <xdr:cNvSpPr txBox="1"/>
      </xdr:nvSpPr>
      <xdr:spPr>
        <a:xfrm>
          <a:off x="2429694" y="483568"/>
          <a:ext cx="7601310" cy="5176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accent5">
                  <a:lumMod val="50000"/>
                </a:schemeClr>
              </a:solidFill>
            </a:rPr>
            <a:t>HR ANALYTICS</a:t>
          </a:r>
          <a:r>
            <a:rPr lang="en-IN" sz="4400" b="1" baseline="0">
              <a:solidFill>
                <a:schemeClr val="accent5">
                  <a:lumMod val="50000"/>
                </a:schemeClr>
              </a:solidFill>
            </a:rPr>
            <a:t> </a:t>
          </a:r>
          <a:r>
            <a:rPr lang="en-IN" sz="4400" b="1">
              <a:solidFill>
                <a:schemeClr val="accent5">
                  <a:lumMod val="50000"/>
                </a:schemeClr>
              </a:solidFill>
            </a:rPr>
            <a:t> DASHBOARD</a:t>
          </a:r>
        </a:p>
      </xdr:txBody>
    </xdr:sp>
    <xdr:clientData/>
  </xdr:twoCellAnchor>
  <xdr:oneCellAnchor>
    <xdr:from>
      <xdr:col>2</xdr:col>
      <xdr:colOff>597089</xdr:colOff>
      <xdr:row>2</xdr:row>
      <xdr:rowOff>113732</xdr:rowOff>
    </xdr:from>
    <xdr:ext cx="669582" cy="545190"/>
    <xdr:pic>
      <xdr:nvPicPr>
        <xdr:cNvPr id="28" name="image1.png">
          <a:extLst>
            <a:ext uri="{FF2B5EF4-FFF2-40B4-BE49-F238E27FC236}">
              <a16:creationId xmlns:a16="http://schemas.microsoft.com/office/drawing/2014/main" id="{5D73C562-9BEF-49DB-ACFD-A5DCFCCEB6D6}"/>
            </a:ext>
          </a:extLst>
        </xdr:cNvPr>
        <xdr:cNvPicPr preferRelativeResize="0"/>
      </xdr:nvPicPr>
      <xdr:blipFill>
        <a:blip xmlns:r="http://schemas.openxmlformats.org/officeDocument/2006/relationships" r:embed="rId16" cstate="print"/>
        <a:stretch>
          <a:fillRect/>
        </a:stretch>
      </xdr:blipFill>
      <xdr:spPr>
        <a:xfrm>
          <a:off x="1904999" y="483359"/>
          <a:ext cx="669582" cy="545190"/>
        </a:xfrm>
        <a:prstGeom prst="rect">
          <a:avLst/>
        </a:prstGeom>
        <a:noFill/>
      </xdr:spPr>
    </xdr:pic>
    <xdr:clientData fLocksWithSheet="0"/>
  </xdr:oneCellAnchor>
  <xdr:oneCellAnchor>
    <xdr:from>
      <xdr:col>24</xdr:col>
      <xdr:colOff>12057</xdr:colOff>
      <xdr:row>7</xdr:row>
      <xdr:rowOff>96455</xdr:rowOff>
    </xdr:from>
    <xdr:ext cx="421993" cy="446107"/>
    <xdr:pic>
      <xdr:nvPicPr>
        <xdr:cNvPr id="25" name="image6.png">
          <a:extLst>
            <a:ext uri="{FF2B5EF4-FFF2-40B4-BE49-F238E27FC236}">
              <a16:creationId xmlns:a16="http://schemas.microsoft.com/office/drawing/2014/main" id="{F19C7045-609B-466F-9272-D04E0796F28F}"/>
            </a:ext>
          </a:extLst>
        </xdr:cNvPr>
        <xdr:cNvPicPr preferRelativeResize="0"/>
      </xdr:nvPicPr>
      <xdr:blipFill>
        <a:blip xmlns:r="http://schemas.openxmlformats.org/officeDocument/2006/relationships" r:embed="rId17" cstate="print"/>
        <a:stretch>
          <a:fillRect/>
        </a:stretch>
      </xdr:blipFill>
      <xdr:spPr>
        <a:xfrm>
          <a:off x="15637880" y="1458892"/>
          <a:ext cx="421993" cy="446107"/>
        </a:xfrm>
        <a:prstGeom prst="rect">
          <a:avLst/>
        </a:prstGeom>
        <a:noFill/>
      </xdr:spPr>
    </xdr:pic>
    <xdr:clientData fLocksWithSheet="0"/>
  </xdr:oneCellAnchor>
  <xdr:twoCellAnchor>
    <xdr:from>
      <xdr:col>21</xdr:col>
      <xdr:colOff>304146</xdr:colOff>
      <xdr:row>9</xdr:row>
      <xdr:rowOff>17696</xdr:rowOff>
    </xdr:from>
    <xdr:to>
      <xdr:col>24</xdr:col>
      <xdr:colOff>12251</xdr:colOff>
      <xdr:row>10</xdr:row>
      <xdr:rowOff>63785</xdr:rowOff>
    </xdr:to>
    <xdr:sp macro="" textlink="KPI!$C$8">
      <xdr:nvSpPr>
        <xdr:cNvPr id="21" name="TextBox 20">
          <a:extLst>
            <a:ext uri="{FF2B5EF4-FFF2-40B4-BE49-F238E27FC236}">
              <a16:creationId xmlns:a16="http://schemas.microsoft.com/office/drawing/2014/main" id="{D87ED7BB-41BA-1FE2-1AD4-72B7BCABEC66}"/>
            </a:ext>
          </a:extLst>
        </xdr:cNvPr>
        <xdr:cNvSpPr txBox="1"/>
      </xdr:nvSpPr>
      <xdr:spPr>
        <a:xfrm>
          <a:off x="13976741" y="1790069"/>
          <a:ext cx="1661333" cy="2510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1429C-C0CE-4BA1-B4AA-DA554022723C}" type="TxLink">
            <a:rPr lang="en-US" sz="2800" b="1" i="0" u="none" strike="noStrike">
              <a:solidFill>
                <a:schemeClr val="tx1"/>
              </a:solidFill>
              <a:latin typeface="Calibri"/>
              <a:ea typeface="Calibri"/>
              <a:cs typeface="Calibri"/>
            </a:rPr>
            <a:pPr algn="ctr"/>
            <a:t>37</a:t>
          </a:fld>
          <a:endParaRPr lang="en-IN" sz="2400" b="1">
            <a:solidFill>
              <a:schemeClr val="tx1"/>
            </a:solidFill>
          </a:endParaRPr>
        </a:p>
      </xdr:txBody>
    </xdr:sp>
    <xdr:clientData/>
  </xdr:twoCellAnchor>
  <xdr:oneCellAnchor>
    <xdr:from>
      <xdr:col>19</xdr:col>
      <xdr:colOff>421994</xdr:colOff>
      <xdr:row>7</xdr:row>
      <xdr:rowOff>72341</xdr:rowOff>
    </xdr:from>
    <xdr:ext cx="397879" cy="494336"/>
    <xdr:pic>
      <xdr:nvPicPr>
        <xdr:cNvPr id="24" name="image2.png">
          <a:extLst>
            <a:ext uri="{FF2B5EF4-FFF2-40B4-BE49-F238E27FC236}">
              <a16:creationId xmlns:a16="http://schemas.microsoft.com/office/drawing/2014/main" id="{5C1D988F-44BF-4D93-956E-525803F56725}"/>
            </a:ext>
          </a:extLst>
        </xdr:cNvPr>
        <xdr:cNvPicPr preferRelativeResize="0"/>
      </xdr:nvPicPr>
      <xdr:blipFill>
        <a:blip xmlns:r="http://schemas.openxmlformats.org/officeDocument/2006/relationships" r:embed="rId18" cstate="print"/>
        <a:stretch>
          <a:fillRect/>
        </a:stretch>
      </xdr:blipFill>
      <xdr:spPr>
        <a:xfrm>
          <a:off x="12792437" y="1434778"/>
          <a:ext cx="397879" cy="494336"/>
        </a:xfrm>
        <a:prstGeom prst="rect">
          <a:avLst/>
        </a:prstGeom>
        <a:noFill/>
      </xdr:spPr>
    </xdr:pic>
    <xdr:clientData fLocksWithSheet="0"/>
  </xdr:oneCellAnchor>
  <xdr:twoCellAnchor>
    <xdr:from>
      <xdr:col>16</xdr:col>
      <xdr:colOff>618406</xdr:colOff>
      <xdr:row>8</xdr:row>
      <xdr:rowOff>167826</xdr:rowOff>
    </xdr:from>
    <xdr:to>
      <xdr:col>19</xdr:col>
      <xdr:colOff>351402</xdr:colOff>
      <xdr:row>10</xdr:row>
      <xdr:rowOff>121736</xdr:rowOff>
    </xdr:to>
    <xdr:sp macro="" textlink="KPI!$E$8">
      <xdr:nvSpPr>
        <xdr:cNvPr id="20" name="TextBox 19">
          <a:extLst>
            <a:ext uri="{FF2B5EF4-FFF2-40B4-BE49-F238E27FC236}">
              <a16:creationId xmlns:a16="http://schemas.microsoft.com/office/drawing/2014/main" id="{2EED80DD-F524-EC49-91CC-8F80F708965B}"/>
            </a:ext>
          </a:extLst>
        </xdr:cNvPr>
        <xdr:cNvSpPr txBox="1"/>
      </xdr:nvSpPr>
      <xdr:spPr>
        <a:xfrm>
          <a:off x="11035621" y="1735231"/>
          <a:ext cx="1686224" cy="3638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ACEF6C-65E5-41E9-84CA-9B63A99A14BD}" type="TxLink">
            <a:rPr lang="en-US" sz="2800" b="1" i="0" u="none" strike="noStrike">
              <a:solidFill>
                <a:schemeClr val="tx1"/>
              </a:solidFill>
              <a:latin typeface="Calibri"/>
              <a:ea typeface="Calibri"/>
              <a:cs typeface="Calibri"/>
            </a:rPr>
            <a:pPr algn="ctr"/>
            <a:t>21.28%</a:t>
          </a:fld>
          <a:endParaRPr lang="en-IN" sz="2400" b="1">
            <a:solidFill>
              <a:schemeClr val="tx1"/>
            </a:solidFill>
          </a:endParaRPr>
        </a:p>
      </xdr:txBody>
    </xdr:sp>
    <xdr:clientData/>
  </xdr:twoCellAnchor>
  <xdr:twoCellAnchor>
    <xdr:from>
      <xdr:col>11</xdr:col>
      <xdr:colOff>414841</xdr:colOff>
      <xdr:row>6</xdr:row>
      <xdr:rowOff>132460</xdr:rowOff>
    </xdr:from>
    <xdr:to>
      <xdr:col>15</xdr:col>
      <xdr:colOff>161407</xdr:colOff>
      <xdr:row>9</xdr:row>
      <xdr:rowOff>83193</xdr:rowOff>
    </xdr:to>
    <xdr:sp macro="" textlink="">
      <xdr:nvSpPr>
        <xdr:cNvPr id="7" name="TextBox 6">
          <a:extLst>
            <a:ext uri="{FF2B5EF4-FFF2-40B4-BE49-F238E27FC236}">
              <a16:creationId xmlns:a16="http://schemas.microsoft.com/office/drawing/2014/main" id="{2B7CF7BB-409B-4CA7-AB57-378D4B319170}"/>
            </a:ext>
          </a:extLst>
        </xdr:cNvPr>
        <xdr:cNvSpPr txBox="1"/>
      </xdr:nvSpPr>
      <xdr:spPr>
        <a:xfrm>
          <a:off x="7576676" y="1289928"/>
          <a:ext cx="2350870" cy="5656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602829"/>
              </a:solidFill>
            </a:rPr>
            <a:t>Active</a:t>
          </a:r>
          <a:r>
            <a:rPr lang="en-IN" sz="2400" b="1" baseline="0">
              <a:solidFill>
                <a:srgbClr val="602829"/>
              </a:solidFill>
            </a:rPr>
            <a:t> Employee</a:t>
          </a:r>
          <a:endParaRPr lang="en-IN" sz="2400" b="1">
            <a:solidFill>
              <a:srgbClr val="602829"/>
            </a:solidFill>
          </a:endParaRPr>
        </a:p>
      </xdr:txBody>
    </xdr:sp>
    <xdr:clientData/>
  </xdr:twoCellAnchor>
  <xdr:oneCellAnchor>
    <xdr:from>
      <xdr:col>15</xdr:col>
      <xdr:colOff>48228</xdr:colOff>
      <xdr:row>7</xdr:row>
      <xdr:rowOff>72342</xdr:rowOff>
    </xdr:from>
    <xdr:ext cx="487825" cy="530506"/>
    <xdr:pic>
      <xdr:nvPicPr>
        <xdr:cNvPr id="23" name="image5.png">
          <a:extLst>
            <a:ext uri="{FF2B5EF4-FFF2-40B4-BE49-F238E27FC236}">
              <a16:creationId xmlns:a16="http://schemas.microsoft.com/office/drawing/2014/main" id="{8329273A-D32F-4D86-B002-42C862D0248D}"/>
            </a:ext>
          </a:extLst>
        </xdr:cNvPr>
        <xdr:cNvPicPr preferRelativeResize="0"/>
      </xdr:nvPicPr>
      <xdr:blipFill>
        <a:blip xmlns:r="http://schemas.openxmlformats.org/officeDocument/2006/relationships" r:embed="rId19" cstate="print"/>
        <a:stretch>
          <a:fillRect/>
        </a:stretch>
      </xdr:blipFill>
      <xdr:spPr>
        <a:xfrm>
          <a:off x="9814367" y="1434779"/>
          <a:ext cx="487825" cy="530506"/>
        </a:xfrm>
        <a:prstGeom prst="rect">
          <a:avLst/>
        </a:prstGeom>
        <a:noFill/>
      </xdr:spPr>
    </xdr:pic>
    <xdr:clientData fLocksWithSheet="0"/>
  </xdr:oneCellAnchor>
  <xdr:twoCellAnchor>
    <xdr:from>
      <xdr:col>12</xdr:col>
      <xdr:colOff>101123</xdr:colOff>
      <xdr:row>9</xdr:row>
      <xdr:rowOff>11085</xdr:rowOff>
    </xdr:from>
    <xdr:to>
      <xdr:col>14</xdr:col>
      <xdr:colOff>567844</xdr:colOff>
      <xdr:row>10</xdr:row>
      <xdr:rowOff>123875</xdr:rowOff>
    </xdr:to>
    <xdr:sp macro="" textlink="KPI!$D$8">
      <xdr:nvSpPr>
        <xdr:cNvPr id="19" name="TextBox 18">
          <a:extLst>
            <a:ext uri="{FF2B5EF4-FFF2-40B4-BE49-F238E27FC236}">
              <a16:creationId xmlns:a16="http://schemas.microsoft.com/office/drawing/2014/main" id="{63B27AC8-5504-6B11-85D1-BDD9207CB911}"/>
            </a:ext>
          </a:extLst>
        </xdr:cNvPr>
        <xdr:cNvSpPr txBox="1"/>
      </xdr:nvSpPr>
      <xdr:spPr>
        <a:xfrm>
          <a:off x="7914034" y="1783458"/>
          <a:ext cx="1768873" cy="31775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2B64A6-C29B-4573-804E-F25CCBF9B4E6}" type="TxLink">
            <a:rPr lang="en-US" sz="2800" b="1" i="0" u="none" strike="noStrike">
              <a:solidFill>
                <a:schemeClr val="tx1"/>
              </a:solidFill>
              <a:latin typeface="Calibri"/>
              <a:ea typeface="Calibri"/>
              <a:cs typeface="Calibri"/>
            </a:rPr>
            <a:pPr algn="ctr"/>
            <a:t>74</a:t>
          </a:fld>
          <a:endParaRPr lang="en-IN" sz="2400" b="1">
            <a:solidFill>
              <a:schemeClr val="tx1"/>
            </a:solidFill>
          </a:endParaRPr>
        </a:p>
      </xdr:txBody>
    </xdr:sp>
    <xdr:clientData/>
  </xdr:twoCellAnchor>
  <xdr:oneCellAnchor>
    <xdr:from>
      <xdr:col>9</xdr:col>
      <xdr:colOff>574789</xdr:colOff>
      <xdr:row>8</xdr:row>
      <xdr:rowOff>18206</xdr:rowOff>
    </xdr:from>
    <xdr:ext cx="880158" cy="482279"/>
    <xdr:pic>
      <xdr:nvPicPr>
        <xdr:cNvPr id="26" name="image7.png">
          <a:extLst>
            <a:ext uri="{FF2B5EF4-FFF2-40B4-BE49-F238E27FC236}">
              <a16:creationId xmlns:a16="http://schemas.microsoft.com/office/drawing/2014/main" id="{ACD936AB-82D4-4D94-A62C-7F4E886F1D3D}"/>
            </a:ext>
          </a:extLst>
        </xdr:cNvPr>
        <xdr:cNvPicPr preferRelativeResize="0"/>
      </xdr:nvPicPr>
      <xdr:blipFill>
        <a:blip xmlns:r="http://schemas.openxmlformats.org/officeDocument/2006/relationships" r:embed="rId20" cstate="print"/>
        <a:stretch>
          <a:fillRect/>
        </a:stretch>
      </xdr:blipFill>
      <xdr:spPr>
        <a:xfrm>
          <a:off x="6450323" y="1580734"/>
          <a:ext cx="880158" cy="482279"/>
        </a:xfrm>
        <a:prstGeom prst="rect">
          <a:avLst/>
        </a:prstGeom>
        <a:noFill/>
      </xdr:spPr>
    </xdr:pic>
    <xdr:clientData fLocksWithSheet="0"/>
  </xdr:oneCellAnchor>
  <xdr:twoCellAnchor>
    <xdr:from>
      <xdr:col>7</xdr:col>
      <xdr:colOff>391850</xdr:colOff>
      <xdr:row>8</xdr:row>
      <xdr:rowOff>175604</xdr:rowOff>
    </xdr:from>
    <xdr:to>
      <xdr:col>10</xdr:col>
      <xdr:colOff>407214</xdr:colOff>
      <xdr:row>10</xdr:row>
      <xdr:rowOff>199524</xdr:rowOff>
    </xdr:to>
    <xdr:sp macro="" textlink="KPI!$B$8">
      <xdr:nvSpPr>
        <xdr:cNvPr id="18" name="TextBox 17">
          <a:extLst>
            <a:ext uri="{FF2B5EF4-FFF2-40B4-BE49-F238E27FC236}">
              <a16:creationId xmlns:a16="http://schemas.microsoft.com/office/drawing/2014/main" id="{C318A0FE-0D0C-93CA-07C0-2274311C5133}"/>
            </a:ext>
          </a:extLst>
        </xdr:cNvPr>
        <xdr:cNvSpPr txBox="1"/>
      </xdr:nvSpPr>
      <xdr:spPr>
        <a:xfrm>
          <a:off x="4908544" y="1681169"/>
          <a:ext cx="1951089" cy="4233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AB0FA4-4F48-43D7-A398-ED098326D5AE}" type="TxLink">
            <a:rPr lang="en-US" sz="2800" b="1" i="0" u="none" strike="noStrike">
              <a:solidFill>
                <a:srgbClr val="000000"/>
              </a:solidFill>
              <a:latin typeface="Calibri"/>
              <a:ea typeface="Calibri"/>
              <a:cs typeface="Calibri"/>
            </a:rPr>
            <a:pPr algn="ctr"/>
            <a:t>20</a:t>
          </a:fld>
          <a:endParaRPr lang="en-IN" sz="2400" b="1"/>
        </a:p>
      </xdr:txBody>
    </xdr:sp>
    <xdr:clientData/>
  </xdr:twoCellAnchor>
  <xdr:twoCellAnchor>
    <xdr:from>
      <xdr:col>7</xdr:col>
      <xdr:colOff>593346</xdr:colOff>
      <xdr:row>6</xdr:row>
      <xdr:rowOff>125023</xdr:rowOff>
    </xdr:from>
    <xdr:to>
      <xdr:col>10</xdr:col>
      <xdr:colOff>405104</xdr:colOff>
      <xdr:row>9</xdr:row>
      <xdr:rowOff>75756</xdr:rowOff>
    </xdr:to>
    <xdr:sp macro="" textlink="">
      <xdr:nvSpPr>
        <xdr:cNvPr id="5" name="TextBox 4">
          <a:extLst>
            <a:ext uri="{FF2B5EF4-FFF2-40B4-BE49-F238E27FC236}">
              <a16:creationId xmlns:a16="http://schemas.microsoft.com/office/drawing/2014/main" id="{7CC198D7-5E4D-5D2F-E515-3251298F821A}"/>
            </a:ext>
          </a:extLst>
        </xdr:cNvPr>
        <xdr:cNvSpPr txBox="1"/>
      </xdr:nvSpPr>
      <xdr:spPr>
        <a:xfrm>
          <a:off x="5163206" y="1280866"/>
          <a:ext cx="1770269" cy="5607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602829"/>
              </a:solidFill>
            </a:rPr>
            <a:t>Attrition</a:t>
          </a:r>
          <a:endParaRPr lang="en-IN" sz="2800" b="1">
            <a:solidFill>
              <a:srgbClr val="602829"/>
            </a:solidFill>
          </a:endParaRPr>
        </a:p>
      </xdr:txBody>
    </xdr:sp>
    <xdr:clientData/>
  </xdr:twoCellAnchor>
  <xdr:oneCellAnchor>
    <xdr:from>
      <xdr:col>6</xdr:col>
      <xdr:colOff>96145</xdr:colOff>
      <xdr:row>7</xdr:row>
      <xdr:rowOff>130448</xdr:rowOff>
    </xdr:from>
    <xdr:ext cx="425610" cy="507598"/>
    <xdr:pic>
      <xdr:nvPicPr>
        <xdr:cNvPr id="22" name="image4.png">
          <a:extLst>
            <a:ext uri="{FF2B5EF4-FFF2-40B4-BE49-F238E27FC236}">
              <a16:creationId xmlns:a16="http://schemas.microsoft.com/office/drawing/2014/main" id="{CFDE3821-E6FD-4D55-BA1C-B91B8793371D}"/>
            </a:ext>
          </a:extLst>
        </xdr:cNvPr>
        <xdr:cNvPicPr preferRelativeResize="0"/>
      </xdr:nvPicPr>
      <xdr:blipFill>
        <a:blip xmlns:r="http://schemas.openxmlformats.org/officeDocument/2006/relationships" r:embed="rId21" cstate="print"/>
        <a:stretch>
          <a:fillRect/>
        </a:stretch>
      </xdr:blipFill>
      <xdr:spPr>
        <a:xfrm>
          <a:off x="3967597" y="1436295"/>
          <a:ext cx="425610" cy="507598"/>
        </a:xfrm>
        <a:prstGeom prst="rect">
          <a:avLst/>
        </a:prstGeom>
        <a:noFill/>
      </xdr:spPr>
    </xdr:pic>
    <xdr:clientData fLocksWithSheet="0"/>
  </xdr:oneCellAnchor>
  <xdr:twoCellAnchor>
    <xdr:from>
      <xdr:col>3</xdr:col>
      <xdr:colOff>295979</xdr:colOff>
      <xdr:row>9</xdr:row>
      <xdr:rowOff>42590</xdr:rowOff>
    </xdr:from>
    <xdr:to>
      <xdr:col>6</xdr:col>
      <xdr:colOff>227137</xdr:colOff>
      <xdr:row>10</xdr:row>
      <xdr:rowOff>194274</xdr:rowOff>
    </xdr:to>
    <xdr:sp macro="" textlink="KPI!$A$8">
      <xdr:nvSpPr>
        <xdr:cNvPr id="16" name="TextBox 15">
          <a:extLst>
            <a:ext uri="{FF2B5EF4-FFF2-40B4-BE49-F238E27FC236}">
              <a16:creationId xmlns:a16="http://schemas.microsoft.com/office/drawing/2014/main" id="{79386520-C5A5-EFD1-E6DD-184E63C10256}"/>
            </a:ext>
          </a:extLst>
        </xdr:cNvPr>
        <xdr:cNvSpPr txBox="1"/>
      </xdr:nvSpPr>
      <xdr:spPr>
        <a:xfrm>
          <a:off x="2231705" y="1747872"/>
          <a:ext cx="1866884" cy="3514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A0E099-09C6-452C-A065-662E938D5892}" type="TxLink">
            <a:rPr lang="en-US" sz="2800" b="1" i="0" u="none" strike="noStrike">
              <a:solidFill>
                <a:schemeClr val="tx1"/>
              </a:solidFill>
              <a:latin typeface="Calibri"/>
              <a:ea typeface="Calibri"/>
              <a:cs typeface="Calibri"/>
            </a:rPr>
            <a:pPr algn="ctr"/>
            <a:t>94</a:t>
          </a:fld>
          <a:endParaRPr lang="en-IN" sz="2400" b="1">
            <a:solidFill>
              <a:schemeClr val="tx1"/>
            </a:solidFill>
          </a:endParaRPr>
        </a:p>
      </xdr:txBody>
    </xdr:sp>
    <xdr:clientData/>
  </xdr:twoCellAnchor>
  <xdr:twoCellAnchor>
    <xdr:from>
      <xdr:col>2</xdr:col>
      <xdr:colOff>431348</xdr:colOff>
      <xdr:row>6</xdr:row>
      <xdr:rowOff>144476</xdr:rowOff>
    </xdr:from>
    <xdr:to>
      <xdr:col>6</xdr:col>
      <xdr:colOff>234279</xdr:colOff>
      <xdr:row>8</xdr:row>
      <xdr:rowOff>132627</xdr:rowOff>
    </xdr:to>
    <xdr:sp macro="" textlink="">
      <xdr:nvSpPr>
        <xdr:cNvPr id="3" name="TextBox 2">
          <a:extLst>
            <a:ext uri="{FF2B5EF4-FFF2-40B4-BE49-F238E27FC236}">
              <a16:creationId xmlns:a16="http://schemas.microsoft.com/office/drawing/2014/main" id="{8290B1E6-DE86-9E29-7D91-635033E04ABF}"/>
            </a:ext>
          </a:extLst>
        </xdr:cNvPr>
        <xdr:cNvSpPr txBox="1"/>
      </xdr:nvSpPr>
      <xdr:spPr>
        <a:xfrm>
          <a:off x="1733500" y="1301944"/>
          <a:ext cx="2407235" cy="3980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602829"/>
              </a:solidFill>
            </a:rPr>
            <a:t>Total Employee</a:t>
          </a:r>
        </a:p>
      </xdr:txBody>
    </xdr:sp>
    <xdr:clientData/>
  </xdr:twoCellAnchor>
  <xdr:twoCellAnchor>
    <xdr:from>
      <xdr:col>19</xdr:col>
      <xdr:colOff>309708</xdr:colOff>
      <xdr:row>2</xdr:row>
      <xdr:rowOff>80721</xdr:rowOff>
    </xdr:from>
    <xdr:to>
      <xdr:col>20</xdr:col>
      <xdr:colOff>443057</xdr:colOff>
      <xdr:row>6</xdr:row>
      <xdr:rowOff>24152</xdr:rowOff>
    </xdr:to>
    <xdr:graphicFrame macro="">
      <xdr:nvGraphicFramePr>
        <xdr:cNvPr id="58" name="Chart 57">
          <a:extLst>
            <a:ext uri="{FF2B5EF4-FFF2-40B4-BE49-F238E27FC236}">
              <a16:creationId xmlns:a16="http://schemas.microsoft.com/office/drawing/2014/main" id="{54350495-9861-4AF1-AE68-96AA39AA8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22</xdr:col>
      <xdr:colOff>591051</xdr:colOff>
      <xdr:row>2</xdr:row>
      <xdr:rowOff>177466</xdr:rowOff>
    </xdr:from>
    <xdr:to>
      <xdr:col>23</xdr:col>
      <xdr:colOff>382254</xdr:colOff>
      <xdr:row>4</xdr:row>
      <xdr:rowOff>178887</xdr:rowOff>
    </xdr:to>
    <xdr:sp macro="" textlink="">
      <xdr:nvSpPr>
        <xdr:cNvPr id="4107" name="Star: 5 Points 4106">
          <a:extLst>
            <a:ext uri="{FF2B5EF4-FFF2-40B4-BE49-F238E27FC236}">
              <a16:creationId xmlns:a16="http://schemas.microsoft.com/office/drawing/2014/main" id="{F298330D-E5C2-43AC-A147-86695590CC31}"/>
            </a:ext>
          </a:extLst>
        </xdr:cNvPr>
        <xdr:cNvSpPr/>
      </xdr:nvSpPr>
      <xdr:spPr>
        <a:xfrm>
          <a:off x="14928683" y="553453"/>
          <a:ext cx="442913" cy="377408"/>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22</xdr:col>
      <xdr:colOff>71978</xdr:colOff>
      <xdr:row>2</xdr:row>
      <xdr:rowOff>172452</xdr:rowOff>
    </xdr:from>
    <xdr:to>
      <xdr:col>22</xdr:col>
      <xdr:colOff>514891</xdr:colOff>
      <xdr:row>4</xdr:row>
      <xdr:rowOff>173873</xdr:rowOff>
    </xdr:to>
    <xdr:sp macro="" textlink="">
      <xdr:nvSpPr>
        <xdr:cNvPr id="4105" name="Star: 5 Points 4104">
          <a:extLst>
            <a:ext uri="{FF2B5EF4-FFF2-40B4-BE49-F238E27FC236}">
              <a16:creationId xmlns:a16="http://schemas.microsoft.com/office/drawing/2014/main" id="{65C6E6C8-5122-4401-A408-83179D7F90E6}"/>
            </a:ext>
          </a:extLst>
        </xdr:cNvPr>
        <xdr:cNvSpPr/>
      </xdr:nvSpPr>
      <xdr:spPr>
        <a:xfrm>
          <a:off x="14409610" y="548439"/>
          <a:ext cx="442913" cy="377408"/>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21</xdr:col>
      <xdr:colOff>220367</xdr:colOff>
      <xdr:row>2</xdr:row>
      <xdr:rowOff>170446</xdr:rowOff>
    </xdr:from>
    <xdr:to>
      <xdr:col>22</xdr:col>
      <xdr:colOff>11569</xdr:colOff>
      <xdr:row>4</xdr:row>
      <xdr:rowOff>171867</xdr:rowOff>
    </xdr:to>
    <xdr:sp macro="" textlink="">
      <xdr:nvSpPr>
        <xdr:cNvPr id="4100" name="Star: 5 Points 4099">
          <a:extLst>
            <a:ext uri="{FF2B5EF4-FFF2-40B4-BE49-F238E27FC236}">
              <a16:creationId xmlns:a16="http://schemas.microsoft.com/office/drawing/2014/main" id="{73531FF1-BE0C-9B48-C86F-18C4DF4DE152}"/>
            </a:ext>
          </a:extLst>
        </xdr:cNvPr>
        <xdr:cNvSpPr/>
      </xdr:nvSpPr>
      <xdr:spPr>
        <a:xfrm>
          <a:off x="13906288" y="546433"/>
          <a:ext cx="442913" cy="377408"/>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353345</xdr:colOff>
      <xdr:row>6</xdr:row>
      <xdr:rowOff>138266</xdr:rowOff>
    </xdr:from>
    <xdr:to>
      <xdr:col>19</xdr:col>
      <xdr:colOff>385822</xdr:colOff>
      <xdr:row>9</xdr:row>
      <xdr:rowOff>76814</xdr:rowOff>
    </xdr:to>
    <xdr:sp macro="" textlink="">
      <xdr:nvSpPr>
        <xdr:cNvPr id="15" name="TextBox 14">
          <a:extLst>
            <a:ext uri="{FF2B5EF4-FFF2-40B4-BE49-F238E27FC236}">
              <a16:creationId xmlns:a16="http://schemas.microsoft.com/office/drawing/2014/main" id="{96914457-53F9-160B-C9D4-DA293D4DF496}"/>
            </a:ext>
          </a:extLst>
        </xdr:cNvPr>
        <xdr:cNvSpPr txBox="1"/>
      </xdr:nvSpPr>
      <xdr:spPr>
        <a:xfrm>
          <a:off x="10770560" y="1295734"/>
          <a:ext cx="1985705" cy="5534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602829"/>
              </a:solidFill>
            </a:rPr>
            <a:t>Attrition Rate</a:t>
          </a:r>
        </a:p>
      </xdr:txBody>
    </xdr:sp>
    <xdr:clientData/>
  </xdr:twoCellAnchor>
  <xdr:twoCellAnchor>
    <xdr:from>
      <xdr:col>21</xdr:col>
      <xdr:colOff>120179</xdr:colOff>
      <xdr:row>6</xdr:row>
      <xdr:rowOff>153629</xdr:rowOff>
    </xdr:from>
    <xdr:to>
      <xdr:col>23</xdr:col>
      <xdr:colOff>632990</xdr:colOff>
      <xdr:row>9</xdr:row>
      <xdr:rowOff>70988</xdr:rowOff>
    </xdr:to>
    <xdr:sp macro="" textlink="">
      <xdr:nvSpPr>
        <xdr:cNvPr id="6" name="TextBox 5">
          <a:extLst>
            <a:ext uri="{FF2B5EF4-FFF2-40B4-BE49-F238E27FC236}">
              <a16:creationId xmlns:a16="http://schemas.microsoft.com/office/drawing/2014/main" id="{23BC4A5B-E12C-43BC-A3E4-AE8B8917FA3C}"/>
            </a:ext>
          </a:extLst>
        </xdr:cNvPr>
        <xdr:cNvSpPr txBox="1"/>
      </xdr:nvSpPr>
      <xdr:spPr>
        <a:xfrm>
          <a:off x="13792774" y="1311097"/>
          <a:ext cx="1814963" cy="53226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602829"/>
              </a:solidFill>
            </a:rPr>
            <a:t>Average Age</a:t>
          </a:r>
        </a:p>
      </xdr:txBody>
    </xdr:sp>
    <xdr:clientData/>
  </xdr:twoCellAnchor>
  <xdr:twoCellAnchor>
    <xdr:from>
      <xdr:col>19</xdr:col>
      <xdr:colOff>516715</xdr:colOff>
      <xdr:row>3</xdr:row>
      <xdr:rowOff>62253</xdr:rowOff>
    </xdr:from>
    <xdr:to>
      <xdr:col>20</xdr:col>
      <xdr:colOff>317499</xdr:colOff>
      <xdr:row>4</xdr:row>
      <xdr:rowOff>105833</xdr:rowOff>
    </xdr:to>
    <xdr:sp macro="" textlink="KPI!$B$15">
      <xdr:nvSpPr>
        <xdr:cNvPr id="59" name="TextBox 58">
          <a:extLst>
            <a:ext uri="{FF2B5EF4-FFF2-40B4-BE49-F238E27FC236}">
              <a16:creationId xmlns:a16="http://schemas.microsoft.com/office/drawing/2014/main" id="{6077D1FA-21C5-4758-4F67-16BD947E2355}"/>
            </a:ext>
          </a:extLst>
        </xdr:cNvPr>
        <xdr:cNvSpPr txBox="1"/>
      </xdr:nvSpPr>
      <xdr:spPr>
        <a:xfrm>
          <a:off x="12818284" y="641224"/>
          <a:ext cx="448235" cy="23657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A8C0E7-E052-4737-B980-8F3D819C43A8}" type="TxLink">
            <a:rPr lang="en-US" sz="1200" b="1" i="0" u="none" strike="noStrike">
              <a:solidFill>
                <a:srgbClr val="002060"/>
              </a:solidFill>
              <a:latin typeface="Calibri"/>
              <a:ea typeface="Calibri"/>
              <a:cs typeface="Calibri"/>
            </a:rPr>
            <a:pPr algn="ctr"/>
            <a:t>3.9</a:t>
          </a:fld>
          <a:endParaRPr lang="en-IN" sz="11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6.961226388892" createdVersion="8" refreshedVersion="8" minRefreshableVersion="3" recordCount="1470" xr:uid="{CC7AE810-0D7F-43A2-B288-41DD29CA678A}">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95078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80DC3-25E9-4A8C-87E5-5357C36CDA57}"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h="1" x="2"/>
        <item x="1"/>
        <item h="1" x="0"/>
        <item t="default"/>
      </items>
    </pivotField>
    <pivotField showAll="0">
      <items count="7">
        <item h="1" x="5"/>
        <item h="1" x="0"/>
        <item h="1" x="3"/>
        <item h="1" x="2"/>
        <item h="1"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88B3D-55C9-4A8F-8B6D-64005E54B7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2:B38"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h="1" x="0"/>
        <item h="1" x="3"/>
        <item h="1" x="2"/>
        <item h="1"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2"/>
        <item x="1"/>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4"/>
    </i>
    <i>
      <x/>
    </i>
    <i>
      <x v="1"/>
    </i>
    <i>
      <x v="3"/>
    </i>
    <i t="grand">
      <x/>
    </i>
  </rowItems>
  <colItems count="1">
    <i/>
  </colItems>
  <dataFields count="1">
    <dataField name="Sum of CF_attrition count" fld="17" baseField="0" baseItem="0"/>
  </dataFields>
  <formats count="3">
    <format dxfId="0">
      <pivotArea outline="0" collapsedLevelsAreSubtotals="1" fieldPosition="0"/>
    </format>
    <format dxfId="1">
      <pivotArea grandRow="1" outline="0" collapsedLevelsAreSubtotals="1" fieldPosition="0"/>
    </format>
    <format dxfId="2">
      <pivotArea collapsedLevelsAreSubtotals="1" fieldPosition="0">
        <references count="1">
          <reference field="23" count="0"/>
        </references>
      </pivotArea>
    </format>
  </format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9F9A6-88FE-40D2-A63C-1D8E4B5643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0:B23"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h="1" x="0"/>
        <item h="1" x="3"/>
        <item h="1" x="2"/>
        <item h="1" x="1"/>
        <item x="4"/>
        <item t="default"/>
      </items>
    </pivotField>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0" baseItem="0"/>
  </dataFields>
  <formats count="3">
    <format dxfId="3">
      <pivotArea outline="0" collapsedLevelsAreSubtotals="1" fieldPosition="0"/>
    </format>
    <format dxfId="4">
      <pivotArea collapsedLevelsAreSubtotals="1" fieldPosition="0">
        <references count="1">
          <reference field="8" count="0"/>
        </references>
      </pivotArea>
    </format>
    <format dxfId="5">
      <pivotArea grandRow="1"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73FB10-01AD-4CEF-B839-B521C1113BD8}"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A13"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h="1" x="0"/>
        <item h="1" x="3"/>
        <item h="1" x="2"/>
        <item h="1"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FFC89B-CE3F-476C-8574-5848C5B2E562}"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h="1" x="0"/>
        <item h="1" x="3"/>
        <item h="1" x="2"/>
        <item h="1"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2"/>
    </i>
    <i>
      <x v="3"/>
    </i>
    <i>
      <x v="4"/>
    </i>
    <i>
      <x v="5"/>
    </i>
    <i>
      <x v="6"/>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F7CCDF-FC5C-4F1E-AD8A-76FB7B8CC653}" name="Department v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44">
    <pivotField showAll="0"/>
    <pivotField showAll="0"/>
    <pivotField showAll="0"/>
    <pivotField showAll="0"/>
    <pivotField axis="axisRow" showAll="0">
      <items count="4">
        <item h="1" x="2"/>
        <item x="1"/>
        <item h="1" x="0"/>
        <item t="default"/>
      </items>
    </pivotField>
    <pivotField showAll="0">
      <items count="7">
        <item h="1" x="5"/>
        <item h="1" x="0"/>
        <item h="1" x="3"/>
        <item h="1" x="2"/>
        <item h="1"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Sum of CF_attrition count" fld="17" showDataAs="percentOfCol" baseField="0" baseItem="0" numFmtId="1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2"/>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073D0E-BAE4-45C6-9D30-A3A5C858CD93}"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h="1" x="2"/>
        <item x="1"/>
        <item h="1" x="0"/>
        <item t="default"/>
      </items>
    </pivotField>
    <pivotField showAll="0">
      <items count="7">
        <item h="1" x="5"/>
        <item h="1" x="0"/>
        <item h="1" x="3"/>
        <item h="1" x="2"/>
        <item h="1"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3"/>
    </i>
    <i>
      <x v="4"/>
    </i>
    <i>
      <x v="1"/>
    </i>
    <i>
      <x v="2"/>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5C91CB-AE2A-49DA-8BF1-DA271DF611CC}"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h="1" x="2"/>
        <item x="1"/>
        <item h="1" x="0"/>
        <item t="default"/>
      </items>
    </pivotField>
    <pivotField showAll="0">
      <items count="7">
        <item h="1" x="5"/>
        <item h="1" x="0"/>
        <item h="1" x="3"/>
        <item h="1" x="2"/>
        <item h="1"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9EC56A-C03E-43D1-A4C4-5B6E70985A36}" sourceName="Gender">
  <pivotTables>
    <pivotTable tabId="7" name="KPI"/>
    <pivotTable tabId="7" name="Rating"/>
    <pivotTable tabId="7" name="PivotTable5"/>
    <pivotTable tabId="7" name="PivotTable6"/>
    <pivotTable tabId="13" name="Attrition by Age"/>
    <pivotTable tabId="11" name="Attrition by job"/>
    <pivotTable tabId="12" name="Department vise Attrition"/>
    <pivotTable tabId="14" name="Marital Status"/>
  </pivotTables>
  <data>
    <tabular pivotCacheId="2950789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17963EBF-5706-4BBD-8431-6FF6EAFA978D}" sourceName="Education Field">
  <pivotTables>
    <pivotTable tabId="14" name="Marital Status"/>
    <pivotTable tabId="13" name="Attrition by Age"/>
    <pivotTable tabId="11" name="Attrition by job"/>
    <pivotTable tabId="12" name="Department vise Attrition"/>
    <pivotTable tabId="7" name="KPI"/>
    <pivotTable tabId="7" name="PivotTable5"/>
    <pivotTable tabId="7" name="PivotTable6"/>
    <pivotTable tabId="7" name="Rating"/>
  </pivotTables>
  <data>
    <tabular pivotCacheId="295078972">
      <items count="6">
        <i x="0"/>
        <i x="2"/>
        <i x="1"/>
        <i x="4" s="1"/>
        <i x="5"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548541-BB44-4C52-A52A-28DFE3AC83F6}" sourceName="Department">
  <pivotTables>
    <pivotTable tabId="14" name="Marital Status"/>
    <pivotTable tabId="13" name="Attrition by Age"/>
    <pivotTable tabId="11" name="Attrition by job"/>
    <pivotTable tabId="12" name="Department vise Attrition"/>
    <pivotTable tabId="7" name="KPI"/>
    <pivotTable tabId="7" name="PivotTable5"/>
    <pivotTable tabId="7" name="PivotTable6"/>
    <pivotTable tabId="7" name="Rating"/>
  </pivotTables>
  <data>
    <tabular pivotCacheId="295078972">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64163F2-DED3-4F16-9F25-003F27AFDF07}" cache="Slicer_Gender" caption="Gender" rowHeight="257175"/>
  <slicer name="Gender 1" xr10:uid="{9D2C06E7-BB55-4544-8A65-408C96C69D08}" cache="Slicer_Gender" caption="Gender" columnCount="2" showCaption="0" style="SlicerStyleOther2" rowHeight="360000"/>
  <slicer name="Gender 2" xr10:uid="{384DDD28-4598-41F6-B3AB-D8A3A8A386AF}" cache="Slicer_Gender" caption="Gender"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021775E1-ED4D-4A25-8E21-1C149B68E5A5}" cache="Slicer_Education_Field" caption="Education Field" style="SlicerStyleOther2" rowHeight="216000"/>
  <slicer name="Department" xr10:uid="{77E6D80F-4AC5-4732-912C-8C58BF58D195}" cache="Slicer_Department" caption="Department"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6A4D605-DBDB-404E-818B-06FBF1C94C1A}" cache="Slicer_Gender" caption="Gender" columnCount="2" style="Slicer Style 2" rowHeight="257175"/>
  <slicer name="Education Field 1" xr10:uid="{4DE87CD1-F76E-4F66-8B35-7637ACB3523F}" cache="Slicer_Education_Field" style="Slicer Style 2" rowHeight="252000"/>
  <slicer name="Department 1" xr10:uid="{BA518CE4-212F-454F-B572-B9B4A9EEDAE4}" cache="Slicer_Department" style="Slicer Style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638E-B355-42FB-B290-658EAF6D3A1A}">
  <dimension ref="A3:E38"/>
  <sheetViews>
    <sheetView topLeftCell="A32" workbookViewId="0">
      <selection activeCell="A12" sqref="A12"/>
    </sheetView>
  </sheetViews>
  <sheetFormatPr defaultRowHeight="15.75" x14ac:dyDescent="0.25"/>
  <cols>
    <col min="1" max="1" width="16.125" bestFit="1" customWidth="1"/>
    <col min="2" max="2" width="21.75" bestFit="1" customWidth="1"/>
    <col min="3" max="3" width="13.375" bestFit="1" customWidth="1"/>
    <col min="4" max="4" width="14.375" bestFit="1" customWidth="1"/>
    <col min="5" max="5" width="13.25" bestFit="1" customWidth="1"/>
  </cols>
  <sheetData>
    <row r="3" spans="1:5" x14ac:dyDescent="0.25">
      <c r="A3" s="2" t="s">
        <v>1554</v>
      </c>
      <c r="B3" s="5" t="s">
        <v>1555</v>
      </c>
      <c r="C3" s="4" t="s">
        <v>1556</v>
      </c>
    </row>
    <row r="4" spans="1:5" x14ac:dyDescent="0.25">
      <c r="A4" s="22">
        <v>94</v>
      </c>
      <c r="B4" s="23">
        <v>20</v>
      </c>
      <c r="C4" s="24">
        <v>37.063829787234042</v>
      </c>
    </row>
    <row r="7" spans="1:5" x14ac:dyDescent="0.25">
      <c r="A7" s="1" t="s">
        <v>1557</v>
      </c>
      <c r="B7" s="1" t="s">
        <v>1558</v>
      </c>
      <c r="C7" s="1" t="s">
        <v>1559</v>
      </c>
      <c r="D7" s="1" t="s">
        <v>1560</v>
      </c>
      <c r="E7" s="1" t="s">
        <v>1561</v>
      </c>
    </row>
    <row r="8" spans="1:5" x14ac:dyDescent="0.25">
      <c r="A8">
        <f>GETPIVOTDATA("Count of Employee Number",$A$3)</f>
        <v>94</v>
      </c>
      <c r="B8">
        <f>GETPIVOTDATA("Sum of CF_attrition count",$A$3)</f>
        <v>20</v>
      </c>
      <c r="C8" s="7">
        <f>GETPIVOTDATA("Average of Age",$A$3)</f>
        <v>37.063829787234042</v>
      </c>
      <c r="D8">
        <f>A8-B8</f>
        <v>74</v>
      </c>
      <c r="E8" s="9">
        <f>B8/A8</f>
        <v>0.21276595744680851</v>
      </c>
    </row>
    <row r="12" spans="1:5" x14ac:dyDescent="0.25">
      <c r="A12" s="3" t="s">
        <v>1562</v>
      </c>
    </row>
    <row r="13" spans="1:5" x14ac:dyDescent="0.25">
      <c r="A13" s="11">
        <v>3.8723404255319149</v>
      </c>
    </row>
    <row r="15" spans="1:5" x14ac:dyDescent="0.25">
      <c r="A15" s="1" t="s">
        <v>1563</v>
      </c>
      <c r="B15" s="6">
        <f>GETPIVOTDATA("Job Satisfaction",$A$12)</f>
        <v>3.8723404255319149</v>
      </c>
      <c r="C15">
        <f>B15/4</f>
        <v>0.96808510638297873</v>
      </c>
    </row>
    <row r="16" spans="1:5" x14ac:dyDescent="0.25">
      <c r="A16" s="1" t="s">
        <v>1564</v>
      </c>
      <c r="B16" s="6">
        <f>4-B15</f>
        <v>0.12765957446808507</v>
      </c>
      <c r="C16">
        <f>B16/4</f>
        <v>3.1914893617021267E-2</v>
      </c>
    </row>
    <row r="20" spans="1:3" x14ac:dyDescent="0.25">
      <c r="A20" s="10" t="s">
        <v>1565</v>
      </c>
      <c r="B20" s="3" t="s">
        <v>1567</v>
      </c>
    </row>
    <row r="21" spans="1:3" x14ac:dyDescent="0.25">
      <c r="A21" s="13" t="s">
        <v>51</v>
      </c>
      <c r="B21" s="17">
        <v>36</v>
      </c>
    </row>
    <row r="22" spans="1:3" x14ac:dyDescent="0.25">
      <c r="A22" s="14" t="s">
        <v>62</v>
      </c>
      <c r="B22" s="18">
        <v>58</v>
      </c>
    </row>
    <row r="23" spans="1:3" x14ac:dyDescent="0.25">
      <c r="A23" s="15" t="s">
        <v>1566</v>
      </c>
      <c r="B23" s="12">
        <v>94</v>
      </c>
    </row>
    <row r="25" spans="1:3" x14ac:dyDescent="0.25">
      <c r="A25" s="16" t="s">
        <v>62</v>
      </c>
      <c r="B25">
        <f>IFERROR(GETPIVOTDATA("Employee Count",$A$20,"Gender","Female"),0)</f>
        <v>36</v>
      </c>
      <c r="C25" s="8">
        <f>IFERROR(B25/($B$25+$B$26),0)</f>
        <v>0.38297872340425532</v>
      </c>
    </row>
    <row r="26" spans="1:3" x14ac:dyDescent="0.25">
      <c r="A26" s="16" t="s">
        <v>51</v>
      </c>
      <c r="B26">
        <f>IFERROR(GETPIVOTDATA("Employee Count",$A$20,"Gender","Male"),0)</f>
        <v>58</v>
      </c>
      <c r="C26" s="8">
        <f>IFERROR(B26/($B$25+$B$26),0)</f>
        <v>0.61702127659574468</v>
      </c>
    </row>
    <row r="32" spans="1:3" x14ac:dyDescent="0.25">
      <c r="A32" s="10" t="s">
        <v>1565</v>
      </c>
      <c r="B32" s="3" t="s">
        <v>1555</v>
      </c>
    </row>
    <row r="33" spans="1:2" x14ac:dyDescent="0.25">
      <c r="A33" s="13" t="s">
        <v>134</v>
      </c>
      <c r="B33" s="17">
        <v>2</v>
      </c>
    </row>
    <row r="34" spans="1:2" x14ac:dyDescent="0.25">
      <c r="A34" s="14" t="s">
        <v>55</v>
      </c>
      <c r="B34" s="18">
        <v>2</v>
      </c>
    </row>
    <row r="35" spans="1:2" x14ac:dyDescent="0.25">
      <c r="A35" s="14" t="s">
        <v>71</v>
      </c>
      <c r="B35" s="18">
        <v>3</v>
      </c>
    </row>
    <row r="36" spans="1:2" x14ac:dyDescent="0.25">
      <c r="A36" s="14" t="s">
        <v>65</v>
      </c>
      <c r="B36" s="18">
        <v>3</v>
      </c>
    </row>
    <row r="37" spans="1:2" x14ac:dyDescent="0.25">
      <c r="A37" s="14" t="s">
        <v>77</v>
      </c>
      <c r="B37" s="18">
        <v>10</v>
      </c>
    </row>
    <row r="38" spans="1:2" x14ac:dyDescent="0.25">
      <c r="A38" s="15" t="s">
        <v>1566</v>
      </c>
      <c r="B38" s="12">
        <v>20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4290E-A99B-4FB3-B9AB-57A2A6CE4BE4}">
  <dimension ref="A3:E12"/>
  <sheetViews>
    <sheetView topLeftCell="A12" workbookViewId="0">
      <selection activeCell="D21" sqref="D21"/>
    </sheetView>
  </sheetViews>
  <sheetFormatPr defaultRowHeight="15.75" x14ac:dyDescent="0.25"/>
  <cols>
    <col min="1" max="1" width="22.875" bestFit="1" customWidth="1"/>
    <col min="2" max="2" width="21.75" bestFit="1" customWidth="1"/>
    <col min="4" max="4" width="22.875" bestFit="1" customWidth="1"/>
    <col min="5" max="5" width="21.75" bestFit="1" customWidth="1"/>
  </cols>
  <sheetData>
    <row r="3" spans="1:5" x14ac:dyDescent="0.25">
      <c r="A3" s="10" t="s">
        <v>1565</v>
      </c>
      <c r="B3" s="3" t="s">
        <v>1555</v>
      </c>
      <c r="D3" t="s">
        <v>9</v>
      </c>
      <c r="E3" s="3" t="s">
        <v>1555</v>
      </c>
    </row>
    <row r="4" spans="1:5" x14ac:dyDescent="0.25">
      <c r="A4" s="13" t="s">
        <v>83</v>
      </c>
      <c r="B4" s="25">
        <v>1</v>
      </c>
      <c r="D4" s="13" t="s">
        <v>83</v>
      </c>
      <c r="E4">
        <f>GETPIVOTDATA("CF_attrition count",$A$3,"Job Role",A4)</f>
        <v>1</v>
      </c>
    </row>
    <row r="5" spans="1:5" x14ac:dyDescent="0.25">
      <c r="A5" s="14" t="s">
        <v>68</v>
      </c>
      <c r="B5" s="27">
        <v>8</v>
      </c>
      <c r="D5" s="14" t="s">
        <v>163</v>
      </c>
      <c r="E5">
        <f t="shared" ref="E5:E12" si="0">GETPIVOTDATA("CF_attrition count",$A$3,"Job Role",A5)</f>
        <v>8</v>
      </c>
    </row>
    <row r="6" spans="1:5" x14ac:dyDescent="0.25">
      <c r="A6" s="14" t="s">
        <v>95</v>
      </c>
      <c r="B6" s="27">
        <v>0</v>
      </c>
      <c r="D6" s="14" t="s">
        <v>68</v>
      </c>
      <c r="E6">
        <f t="shared" si="0"/>
        <v>0</v>
      </c>
    </row>
    <row r="7" spans="1:5" x14ac:dyDescent="0.25">
      <c r="A7" s="14" t="s">
        <v>81</v>
      </c>
      <c r="B7" s="27">
        <v>1</v>
      </c>
      <c r="D7" s="14" t="s">
        <v>95</v>
      </c>
      <c r="E7">
        <f t="shared" si="0"/>
        <v>1</v>
      </c>
    </row>
    <row r="8" spans="1:5" x14ac:dyDescent="0.25">
      <c r="A8" s="14" t="s">
        <v>101</v>
      </c>
      <c r="B8" s="27">
        <v>1</v>
      </c>
      <c r="D8" s="14" t="s">
        <v>81</v>
      </c>
      <c r="E8">
        <f t="shared" si="0"/>
        <v>1</v>
      </c>
    </row>
    <row r="9" spans="1:5" x14ac:dyDescent="0.25">
      <c r="A9" s="14" t="s">
        <v>63</v>
      </c>
      <c r="B9" s="27">
        <v>9</v>
      </c>
      <c r="D9" s="14" t="s">
        <v>101</v>
      </c>
      <c r="E9">
        <f t="shared" si="0"/>
        <v>9</v>
      </c>
    </row>
    <row r="10" spans="1:5" x14ac:dyDescent="0.25">
      <c r="A10" s="15" t="s">
        <v>1566</v>
      </c>
      <c r="B10" s="26">
        <v>20</v>
      </c>
      <c r="D10" s="14" t="s">
        <v>63</v>
      </c>
      <c r="E10" t="e">
        <f t="shared" si="0"/>
        <v>#REF!</v>
      </c>
    </row>
    <row r="11" spans="1:5" x14ac:dyDescent="0.25">
      <c r="D11" s="14" t="s">
        <v>52</v>
      </c>
      <c r="E11" t="e">
        <f t="shared" si="0"/>
        <v>#REF!</v>
      </c>
    </row>
    <row r="12" spans="1:5" x14ac:dyDescent="0.25">
      <c r="D12" s="14" t="s">
        <v>99</v>
      </c>
      <c r="E12" t="e">
        <f t="shared" si="0"/>
        <v>#REF!</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8364-ADDD-4332-BC9C-2AF9EA42A504}">
  <dimension ref="A3:B5"/>
  <sheetViews>
    <sheetView topLeftCell="B1" workbookViewId="0">
      <selection activeCell="B8" sqref="B8"/>
    </sheetView>
  </sheetViews>
  <sheetFormatPr defaultRowHeight="15.75" x14ac:dyDescent="0.25"/>
  <cols>
    <col min="1" max="1" width="12.125" bestFit="1" customWidth="1"/>
    <col min="2" max="2" width="21.75" bestFit="1" customWidth="1"/>
  </cols>
  <sheetData>
    <row r="3" spans="1:2" x14ac:dyDescent="0.25">
      <c r="A3" s="10" t="s">
        <v>1565</v>
      </c>
      <c r="B3" s="3" t="s">
        <v>1555</v>
      </c>
    </row>
    <row r="4" spans="1:2" x14ac:dyDescent="0.25">
      <c r="A4" s="13" t="s">
        <v>60</v>
      </c>
      <c r="B4" s="19">
        <v>1</v>
      </c>
    </row>
    <row r="5" spans="1:2" x14ac:dyDescent="0.25">
      <c r="A5" s="15" t="s">
        <v>1566</v>
      </c>
      <c r="B5"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B641-7E3A-4203-A8CD-B2E054229A88}">
  <dimension ref="A3:B9"/>
  <sheetViews>
    <sheetView topLeftCell="C1" workbookViewId="0">
      <selection activeCell="I21" sqref="I21"/>
    </sheetView>
  </sheetViews>
  <sheetFormatPr defaultRowHeight="15.75" x14ac:dyDescent="0.25"/>
  <cols>
    <col min="1" max="1" width="12.125" bestFit="1" customWidth="1"/>
    <col min="2" max="2" width="21.75" bestFit="1" customWidth="1"/>
  </cols>
  <sheetData>
    <row r="3" spans="1:2" x14ac:dyDescent="0.25">
      <c r="A3" s="10" t="s">
        <v>1565</v>
      </c>
      <c r="B3" s="3" t="s">
        <v>1555</v>
      </c>
    </row>
    <row r="4" spans="1:2" x14ac:dyDescent="0.25">
      <c r="A4" s="13" t="s">
        <v>69</v>
      </c>
      <c r="B4" s="25">
        <v>13</v>
      </c>
    </row>
    <row r="5" spans="1:2" x14ac:dyDescent="0.25">
      <c r="A5" s="14" t="s">
        <v>75</v>
      </c>
      <c r="B5" s="27">
        <v>2</v>
      </c>
    </row>
    <row r="6" spans="1:2" x14ac:dyDescent="0.25">
      <c r="A6" s="14" t="s">
        <v>92</v>
      </c>
      <c r="B6" s="27">
        <v>2</v>
      </c>
    </row>
    <row r="7" spans="1:2" x14ac:dyDescent="0.25">
      <c r="A7" s="14" t="s">
        <v>46</v>
      </c>
      <c r="B7" s="27">
        <v>2</v>
      </c>
    </row>
    <row r="8" spans="1:2" x14ac:dyDescent="0.25">
      <c r="A8" s="14" t="s">
        <v>58</v>
      </c>
      <c r="B8" s="27">
        <v>1</v>
      </c>
    </row>
    <row r="9" spans="1:2" x14ac:dyDescent="0.25">
      <c r="A9" s="15" t="s">
        <v>1566</v>
      </c>
      <c r="B9" s="26">
        <v>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16E1-E36D-4477-8DB4-3243670E5F04}">
  <dimension ref="A3:I25"/>
  <sheetViews>
    <sheetView topLeftCell="A8" workbookViewId="0">
      <selection activeCell="L20" sqref="L20"/>
    </sheetView>
  </sheetViews>
  <sheetFormatPr defaultRowHeight="15.75" x14ac:dyDescent="0.25"/>
  <cols>
    <col min="1" max="1" width="12.125" bestFit="1" customWidth="1"/>
    <col min="2" max="2" width="15" bestFit="1" customWidth="1"/>
    <col min="4" max="4" width="12.25" bestFit="1" customWidth="1"/>
    <col min="5" max="5" width="15" bestFit="1" customWidth="1"/>
  </cols>
  <sheetData>
    <row r="3" spans="1:5" x14ac:dyDescent="0.25">
      <c r="A3" s="10" t="s">
        <v>1565</v>
      </c>
      <c r="B3" s="3" t="s">
        <v>1568</v>
      </c>
      <c r="D3" s="1" t="s">
        <v>10</v>
      </c>
      <c r="E3" s="1" t="s">
        <v>1568</v>
      </c>
    </row>
    <row r="4" spans="1:5" x14ac:dyDescent="0.25">
      <c r="A4" s="13" t="s">
        <v>79</v>
      </c>
      <c r="B4" s="25">
        <v>20</v>
      </c>
      <c r="D4" s="13" t="s">
        <v>79</v>
      </c>
      <c r="E4">
        <f>GETPIVOTDATA("Attrition",$A$3,"Marital Status",A4)</f>
        <v>20</v>
      </c>
    </row>
    <row r="5" spans="1:5" x14ac:dyDescent="0.25">
      <c r="A5" s="14" t="s">
        <v>64</v>
      </c>
      <c r="B5" s="27">
        <v>42</v>
      </c>
      <c r="D5" s="14" t="s">
        <v>64</v>
      </c>
      <c r="E5">
        <f t="shared" ref="E5:E6" si="0">GETPIVOTDATA("Attrition",$A$3,"Marital Status",A5)</f>
        <v>42</v>
      </c>
    </row>
    <row r="6" spans="1:5" x14ac:dyDescent="0.25">
      <c r="A6" s="14" t="s">
        <v>53</v>
      </c>
      <c r="B6" s="27">
        <v>32</v>
      </c>
      <c r="D6" s="14" t="s">
        <v>53</v>
      </c>
      <c r="E6">
        <f t="shared" si="0"/>
        <v>32</v>
      </c>
    </row>
    <row r="7" spans="1:5" x14ac:dyDescent="0.25">
      <c r="A7" s="15" t="s">
        <v>1566</v>
      </c>
      <c r="B7" s="26">
        <v>94</v>
      </c>
    </row>
    <row r="25" spans="9:9" x14ac:dyDescent="0.25">
      <c r="I25" s="2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10" sqref="E10"/>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E1" zoomScaleNormal="100"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zoomScale="59" zoomScaleNormal="59" workbookViewId="0">
      <selection activeCell="W1" sqref="W1"/>
    </sheetView>
  </sheetViews>
  <sheetFormatPr defaultColWidth="11.25" defaultRowHeight="15" customHeight="1" x14ac:dyDescent="0.25"/>
  <cols>
    <col min="1" max="26" width="8.5" customWidth="1"/>
  </cols>
  <sheetData>
    <row r="1" ht="15.75" x14ac:dyDescent="0.25"/>
    <row r="2" ht="15.75" x14ac:dyDescent="0.25"/>
    <row r="3" ht="15.75" x14ac:dyDescent="0.25"/>
    <row r="4" ht="15.75" x14ac:dyDescent="0.25"/>
    <row r="5" ht="15.75" x14ac:dyDescent="0.25"/>
    <row r="6" ht="15.75" x14ac:dyDescent="0.25"/>
    <row r="7" ht="15.75" x14ac:dyDescent="0.25"/>
    <row r="8" ht="15.75" x14ac:dyDescent="0.25"/>
    <row r="9" ht="15.75" x14ac:dyDescent="0.25"/>
    <row r="10" ht="15.75" x14ac:dyDescent="0.25"/>
    <row r="11" ht="15.75" x14ac:dyDescent="0.25"/>
    <row r="12" ht="15.75" x14ac:dyDescent="0.25"/>
    <row r="13" ht="15.75" x14ac:dyDescent="0.25"/>
    <row r="14" ht="15.75" x14ac:dyDescent="0.25"/>
    <row r="15" ht="15.75" x14ac:dyDescent="0.25"/>
    <row r="16" ht="15.75" x14ac:dyDescent="0.25"/>
    <row r="17" ht="15.75" x14ac:dyDescent="0.25"/>
    <row r="18" ht="15.75" x14ac:dyDescent="0.25"/>
    <row r="19" ht="15.75" x14ac:dyDescent="0.25"/>
    <row r="20" ht="15.75"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vt:lpstr>
      <vt:lpstr>Attrition by Job</vt:lpstr>
      <vt:lpstr>Department Wise Attrition</vt:lpstr>
      <vt:lpstr>Attrition by Age</vt:lpstr>
      <vt:lpstr>Marital Status</vt:lpstr>
      <vt:lpstr>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Manashri Nikam</cp:lastModifiedBy>
  <dcterms:created xsi:type="dcterms:W3CDTF">2022-12-29T16:02:46Z</dcterms:created>
  <dcterms:modified xsi:type="dcterms:W3CDTF">2026-07-14T11:29:39Z</dcterms:modified>
</cp:coreProperties>
</file>