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Справочники" sheetId="1" state="visible" r:id="rId1"/>
    <sheet xmlns:r="http://schemas.openxmlformats.org/officeDocument/2006/relationships" name="Закупки" sheetId="2" state="visible" r:id="rId2"/>
    <sheet xmlns:r="http://schemas.openxmlformats.org/officeDocument/2006/relationships" name="Заливки" sheetId="3" state="visible" r:id="rId3"/>
    <sheet xmlns:r="http://schemas.openxmlformats.org/officeDocument/2006/relationships" name="Финансовые_расходы" sheetId="4" state="visible" r:id="rId4"/>
    <sheet xmlns:r="http://schemas.openxmlformats.org/officeDocument/2006/relationships" name="Ввод_данных" sheetId="5" state="visible" r:id="rId5"/>
    <sheet xmlns:r="http://schemas.openxmlformats.org/officeDocument/2006/relationships" name="Дашборд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4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0" borderId="1" pivotButton="0" quotePrefix="0" xfId="0"/>
    <xf numFmtId="164" fontId="0" fillId="0" borderId="1" pivotButton="0" quotePrefix="0" xfId="0"/>
    <xf numFmtId="0" fontId="2" fillId="0" borderId="1" pivotButton="0" quotePrefix="0" xfId="0"/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5" customWidth="1" min="4" max="4"/>
    <col width="20" customWidth="1" min="5" max="5"/>
    <col width="20" customWidth="1" min="6" max="6"/>
    <col width="15" customWidth="1" min="9" max="9"/>
    <col width="15" customWidth="1" min="10" max="10"/>
  </cols>
  <sheetData>
    <row r="1">
      <c r="A1" s="1" t="inlineStr">
        <is>
          <t>ID_Типа</t>
        </is>
      </c>
      <c r="B1" s="1" t="inlineStr">
        <is>
          <t>Название</t>
        </is>
      </c>
      <c r="C1" s="1" t="inlineStr">
        <is>
          <t>Единица_измерения</t>
        </is>
      </c>
      <c r="D1" s="2" t="inlineStr">
        <is>
          <t>ID_Материала</t>
        </is>
      </c>
      <c r="E1" s="2" t="inlineStr">
        <is>
          <t>Название</t>
        </is>
      </c>
      <c r="F1" s="2" t="inlineStr">
        <is>
          <t>Единица_измерения</t>
        </is>
      </c>
      <c r="I1" s="2" t="inlineStr">
        <is>
          <t>ID_Типа</t>
        </is>
      </c>
      <c r="J1" s="2" t="inlineStr">
        <is>
          <t>Название</t>
        </is>
      </c>
    </row>
    <row r="2">
      <c r="A2" s="2" t="n">
        <v>1</v>
      </c>
      <c r="B2" s="2" t="inlineStr">
        <is>
          <t>МБН-Маркет</t>
        </is>
      </c>
      <c r="D2" s="2" t="n">
        <v>1</v>
      </c>
      <c r="E2" s="2" t="inlineStr">
        <is>
          <t>Арматура д12</t>
        </is>
      </c>
      <c r="F2" s="2" t="inlineStr">
        <is>
          <t>кг</t>
        </is>
      </c>
      <c r="I2" s="2" t="n">
        <v>1</v>
      </c>
      <c r="J2" s="2" t="inlineStr">
        <is>
          <t>Аренда</t>
        </is>
      </c>
    </row>
    <row r="3">
      <c r="A3" s="2" t="n">
        <v>2</v>
      </c>
      <c r="B3" s="2" t="inlineStr">
        <is>
          <t>Петербургцемент</t>
        </is>
      </c>
      <c r="D3" s="2" t="n">
        <v>2</v>
      </c>
      <c r="E3" s="2" t="inlineStr">
        <is>
          <t>Цемент М500 Д20</t>
        </is>
      </c>
      <c r="F3" s="2" t="inlineStr">
        <is>
          <t>кг</t>
        </is>
      </c>
      <c r="I3" s="2" t="n">
        <v>2</v>
      </c>
      <c r="J3" s="2" t="inlineStr">
        <is>
          <t>Зарплата</t>
        </is>
      </c>
    </row>
    <row r="4">
      <c r="A4" s="2" t="n">
        <v>3</v>
      </c>
      <c r="B4" s="2" t="inlineStr">
        <is>
          <t>ПУЛЬС</t>
        </is>
      </c>
      <c r="D4" s="2" t="n">
        <v>3</v>
      </c>
      <c r="E4" s="2" t="inlineStr">
        <is>
          <t>Гранулы ПП</t>
        </is>
      </c>
      <c r="F4" s="2" t="inlineStr">
        <is>
          <t>м³</t>
        </is>
      </c>
      <c r="I4" s="2" t="n">
        <v>3</v>
      </c>
      <c r="J4" s="2" t="inlineStr">
        <is>
          <t>Прочее</t>
        </is>
      </c>
    </row>
    <row r="5">
      <c r="A5" s="2" t="n">
        <v>4</v>
      </c>
      <c r="B5" s="2" t="inlineStr">
        <is>
          <t>ООО КВК</t>
        </is>
      </c>
      <c r="D5" s="2" t="n">
        <v>4</v>
      </c>
      <c r="E5" s="2" t="inlineStr">
        <is>
          <t>СДО</t>
        </is>
      </c>
      <c r="F5" s="2" t="inlineStr">
        <is>
          <t>л</t>
        </is>
      </c>
    </row>
    <row r="6">
      <c r="A6" s="2" t="n">
        <v>5</v>
      </c>
      <c r="B6" s="2" t="inlineStr">
        <is>
          <t>Петрович</t>
        </is>
      </c>
      <c r="D6" s="2" t="n">
        <v>5</v>
      </c>
      <c r="E6" s="2" t="inlineStr">
        <is>
          <t>Пластификатор ССМ-Р1</t>
        </is>
      </c>
      <c r="F6" s="2" t="inlineStr">
        <is>
          <t>л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0" customWidth="1" min="3" max="3"/>
    <col width="20" customWidth="1" min="4" max="4"/>
    <col width="15" customWidth="1" min="5" max="5"/>
    <col width="15" customWidth="1" min="6" max="6"/>
    <col width="10" customWidth="1" min="7" max="7"/>
    <col width="10" customWidth="1" min="8" max="8"/>
  </cols>
  <sheetData>
    <row r="1">
      <c r="A1" s="1" t="inlineStr">
        <is>
          <t>ID_Закупки</t>
        </is>
      </c>
      <c r="B1" s="1" t="inlineStr">
        <is>
          <t>Дата</t>
        </is>
      </c>
      <c r="C1" s="1" t="inlineStr">
        <is>
          <t>Поставщик</t>
        </is>
      </c>
      <c r="D1" s="1" t="inlineStr">
        <is>
          <t>Материал</t>
        </is>
      </c>
      <c r="E1" s="1" t="inlineStr">
        <is>
          <t>Количество</t>
        </is>
      </c>
      <c r="F1" s="1" t="inlineStr">
        <is>
          <t>Сумма</t>
        </is>
      </c>
      <c r="G1" s="1" t="inlineStr">
        <is>
          <t>Год</t>
        </is>
      </c>
      <c r="H1" s="1" t="inlineStr">
        <is>
          <t>Квартал</t>
        </is>
      </c>
    </row>
    <row r="2">
      <c r="A2" s="2" t="n">
        <v>1</v>
      </c>
      <c r="B2" s="3" t="n">
        <v>44941</v>
      </c>
      <c r="C2" s="2" t="inlineStr">
        <is>
          <t>ООО КВК</t>
        </is>
      </c>
      <c r="D2" s="2" t="inlineStr">
        <is>
          <t>Гранулы ПП</t>
        </is>
      </c>
      <c r="E2" s="2" t="inlineStr">
        <is>
          <t>2 м³</t>
        </is>
      </c>
      <c r="F2" s="2" t="n">
        <v>120000</v>
      </c>
      <c r="G2" s="2">
        <f>YEAR(B2)</f>
        <v/>
      </c>
      <c r="H2" s="2">
        <f>CEILING(MONTH(B2)/3,1)</f>
        <v/>
      </c>
    </row>
    <row r="3">
      <c r="A3" s="2" t="n">
        <v>2</v>
      </c>
      <c r="B3" s="3" t="n">
        <v>45085</v>
      </c>
      <c r="C3" s="2" t="inlineStr">
        <is>
          <t>ООО КВК</t>
        </is>
      </c>
      <c r="D3" s="2" t="inlineStr">
        <is>
          <t>СДО</t>
        </is>
      </c>
      <c r="E3" s="2" t="inlineStr">
        <is>
          <t>176 л</t>
        </is>
      </c>
      <c r="F3" s="2" t="n">
        <v>88000</v>
      </c>
      <c r="G3" s="2">
        <f>YEAR(B3)</f>
        <v/>
      </c>
      <c r="H3" s="2">
        <f>CEILING(MONTH(B3)/3,1)</f>
        <v/>
      </c>
    </row>
    <row r="4">
      <c r="A4" s="2" t="n">
        <v>3</v>
      </c>
      <c r="B4" s="3" t="n">
        <v>44939</v>
      </c>
      <c r="C4" s="2" t="inlineStr">
        <is>
          <t>Петрович</t>
        </is>
      </c>
      <c r="D4" s="2" t="inlineStr">
        <is>
          <t>Цемент М500 Д20</t>
        </is>
      </c>
      <c r="E4" s="2" t="inlineStr">
        <is>
          <t>3420 кг</t>
        </is>
      </c>
      <c r="F4" s="2" t="n">
        <v>342000</v>
      </c>
      <c r="G4" s="2">
        <f>YEAR(B4)</f>
        <v/>
      </c>
      <c r="H4" s="2">
        <f>CEILING(MONTH(B4)/3,1)</f>
        <v/>
      </c>
    </row>
    <row r="5">
      <c r="A5" s="2" t="n">
        <v>4</v>
      </c>
      <c r="B5" s="3" t="n">
        <v>45031</v>
      </c>
      <c r="C5" s="2" t="inlineStr">
        <is>
          <t>ПУЛЬС</t>
        </is>
      </c>
      <c r="D5" s="2" t="inlineStr">
        <is>
          <t>СДО</t>
        </is>
      </c>
      <c r="E5" s="2" t="inlineStr">
        <is>
          <t>149 л</t>
        </is>
      </c>
      <c r="F5" s="2" t="n">
        <v>74500</v>
      </c>
      <c r="G5" s="2">
        <f>YEAR(B5)</f>
        <v/>
      </c>
      <c r="H5" s="2">
        <f>CEILING(MONTH(B5)/3,1)</f>
        <v/>
      </c>
    </row>
    <row r="6">
      <c r="A6" s="2" t="n">
        <v>5</v>
      </c>
      <c r="B6" s="3" t="n">
        <v>45020</v>
      </c>
      <c r="C6" s="2" t="inlineStr">
        <is>
          <t>ПУЛЬС</t>
        </is>
      </c>
      <c r="D6" s="2" t="inlineStr">
        <is>
          <t>Гранулы ПП</t>
        </is>
      </c>
      <c r="E6" s="2" t="inlineStr">
        <is>
          <t>1 м³</t>
        </is>
      </c>
      <c r="F6" s="2" t="n">
        <v>60000</v>
      </c>
      <c r="G6" s="2">
        <f>YEAR(B6)</f>
        <v/>
      </c>
      <c r="H6" s="2">
        <f>CEILING(MONTH(B6)/3,1)</f>
        <v/>
      </c>
    </row>
  </sheetData>
  <dataValidations count="2">
    <dataValidation sqref="C2:C100" showDropDown="0" showInputMessage="0" showErrorMessage="0" allowBlank="1" type="list">
      <formula1>=Справочники!$B$2:$B$6</formula1>
    </dataValidation>
    <dataValidation sqref="D2:D100" showDropDown="0" showInputMessage="0" showErrorMessage="0" allowBlank="1" type="list">
      <formula1>=Справочники!$E$2:$E$6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8" customWidth="1" min="5" max="5"/>
    <col width="18" customWidth="1" min="6" max="6"/>
    <col width="15" customWidth="1" min="7" max="7"/>
    <col width="18" customWidth="1" min="8" max="8"/>
    <col width="18" customWidth="1" min="9" max="9"/>
    <col width="18" customWidth="1" min="10" max="10"/>
    <col width="18" customWidth="1" min="11" max="11"/>
    <col width="15" customWidth="1" min="12" max="12"/>
    <col width="18" customWidth="1" min="13" max="13"/>
  </cols>
  <sheetData>
    <row r="1">
      <c r="A1" s="1" t="inlineStr">
        <is>
          <t>ID_Заливки</t>
        </is>
      </c>
      <c r="B1" s="1" t="inlineStr">
        <is>
          <t>Дата</t>
        </is>
      </c>
      <c r="C1" s="1" t="inlineStr">
        <is>
          <t>ID_Сборки</t>
        </is>
      </c>
      <c r="D1" s="1" t="inlineStr">
        <is>
          <t>Объем_м3</t>
        </is>
      </c>
      <c r="E1" s="1" t="inlineStr">
        <is>
          <t>Стоимость_цемента</t>
        </is>
      </c>
      <c r="F1" s="1" t="inlineStr">
        <is>
          <t>Стоимость_гранул</t>
        </is>
      </c>
      <c r="G1" s="1" t="inlineStr">
        <is>
          <t>Стоимость_СДО</t>
        </is>
      </c>
      <c r="H1" s="1" t="inlineStr">
        <is>
          <t>Стоимость_арматуры</t>
        </is>
      </c>
      <c r="I1" s="1" t="inlineStr">
        <is>
          <t>Себестоимость_м3</t>
        </is>
      </c>
      <c r="J1" s="1" t="inlineStr">
        <is>
          <t>Расход_цемента_тн</t>
        </is>
      </c>
      <c r="K1" s="1" t="inlineStr">
        <is>
          <t>Расход_гранул_м3</t>
        </is>
      </c>
      <c r="L1" s="1" t="inlineStr">
        <is>
          <t>Расход_СДО_л</t>
        </is>
      </c>
      <c r="M1" s="1" t="inlineStr">
        <is>
          <t>Расход_арматуры_тн</t>
        </is>
      </c>
    </row>
    <row r="2">
      <c r="A2" s="2" t="n">
        <v>1</v>
      </c>
      <c r="B2" s="3" t="n">
        <v>45031</v>
      </c>
      <c r="C2" s="2" t="inlineStr">
        <is>
          <t>04/15-3</t>
        </is>
      </c>
      <c r="D2" s="2" t="n">
        <v>4.6</v>
      </c>
      <c r="E2" s="2" t="n">
        <v>13616</v>
      </c>
      <c r="F2" s="2" t="n">
        <v>11525</v>
      </c>
      <c r="G2" s="2" t="n">
        <v>132</v>
      </c>
      <c r="H2" s="2" t="n">
        <v>5333</v>
      </c>
      <c r="I2" s="2">
        <f>(E2+F2+G2+H2)/D2</f>
        <v/>
      </c>
      <c r="J2" s="2" t="n">
        <v>1.8</v>
      </c>
      <c r="K2" s="2" t="n">
        <v>2.89</v>
      </c>
      <c r="L2" s="2" t="n">
        <v>1.45</v>
      </c>
      <c r="M2" s="2" t="n">
        <v>0.096</v>
      </c>
    </row>
    <row r="3">
      <c r="A3" s="2" t="n">
        <v>2</v>
      </c>
      <c r="B3" s="3" t="n">
        <v>45069</v>
      </c>
      <c r="C3" s="2" t="inlineStr">
        <is>
          <t>05/23-1</t>
        </is>
      </c>
      <c r="D3" s="2" t="n">
        <v>9.130000000000001</v>
      </c>
      <c r="E3" s="2" t="n">
        <v>17405</v>
      </c>
      <c r="F3" s="2" t="n">
        <v>12399</v>
      </c>
      <c r="G3" s="2" t="n">
        <v>223</v>
      </c>
      <c r="H3" s="2" t="n">
        <v>4330</v>
      </c>
      <c r="I3" s="2">
        <f>(E3+F3+G3+H3)/D3</f>
        <v/>
      </c>
      <c r="J3" s="2" t="n">
        <v>3.11</v>
      </c>
      <c r="K3" s="2" t="n">
        <v>6.74</v>
      </c>
      <c r="L3" s="2" t="n">
        <v>2.57</v>
      </c>
      <c r="M3" s="2" t="n">
        <v>0.101</v>
      </c>
    </row>
    <row r="4">
      <c r="A4" s="2" t="n">
        <v>3</v>
      </c>
      <c r="B4" s="3" t="n">
        <v>44956</v>
      </c>
      <c r="C4" s="2" t="inlineStr">
        <is>
          <t>01/30-5</t>
        </is>
      </c>
      <c r="D4" s="2" t="n">
        <v>7.08</v>
      </c>
      <c r="E4" s="2" t="n">
        <v>14488</v>
      </c>
      <c r="F4" s="2" t="n">
        <v>11920</v>
      </c>
      <c r="G4" s="2" t="n">
        <v>288</v>
      </c>
      <c r="H4" s="2" t="n">
        <v>6814</v>
      </c>
      <c r="I4" s="2">
        <f>(E4+F4+G4+H4)/D4</f>
        <v/>
      </c>
      <c r="J4" s="2" t="n">
        <v>2.53</v>
      </c>
      <c r="K4" s="2" t="n">
        <v>3.76</v>
      </c>
      <c r="L4" s="2" t="n">
        <v>2.12</v>
      </c>
      <c r="M4" s="2" t="n">
        <v>0.08799999999999999</v>
      </c>
    </row>
    <row r="5">
      <c r="A5" s="2" t="n">
        <v>4</v>
      </c>
      <c r="B5" s="3" t="n">
        <v>44975</v>
      </c>
      <c r="C5" s="2" t="inlineStr">
        <is>
          <t>02/18-2</t>
        </is>
      </c>
      <c r="D5" s="2" t="n">
        <v>7.77</v>
      </c>
      <c r="E5" s="2" t="n">
        <v>19491</v>
      </c>
      <c r="F5" s="2" t="n">
        <v>13170</v>
      </c>
      <c r="G5" s="2" t="n">
        <v>142</v>
      </c>
      <c r="H5" s="2" t="n">
        <v>7558</v>
      </c>
      <c r="I5" s="2">
        <f>(E5+F5+G5+H5)/D5</f>
        <v/>
      </c>
      <c r="J5" s="2" t="n">
        <v>2.57</v>
      </c>
      <c r="K5" s="2" t="n">
        <v>4.72</v>
      </c>
      <c r="L5" s="2" t="n">
        <v>2.08</v>
      </c>
      <c r="M5" s="2" t="n">
        <v>0.178</v>
      </c>
    </row>
    <row r="6">
      <c r="A6" s="2" t="n">
        <v>5</v>
      </c>
      <c r="B6" s="3" t="n">
        <v>45001</v>
      </c>
      <c r="C6" s="2" t="inlineStr">
        <is>
          <t>03/16-2</t>
        </is>
      </c>
      <c r="D6" s="2" t="n">
        <v>9.199999999999999</v>
      </c>
      <c r="E6" s="2" t="n">
        <v>11622</v>
      </c>
      <c r="F6" s="2" t="n">
        <v>13905</v>
      </c>
      <c r="G6" s="2" t="n">
        <v>204</v>
      </c>
      <c r="H6" s="2" t="n">
        <v>7631</v>
      </c>
      <c r="I6" s="2">
        <f>(E6+F6+G6+H6)/D6</f>
        <v/>
      </c>
      <c r="J6" s="2" t="n">
        <v>3.47</v>
      </c>
      <c r="K6" s="2" t="n">
        <v>6.85</v>
      </c>
      <c r="L6" s="2" t="n">
        <v>3.06</v>
      </c>
      <c r="M6" s="2" t="n">
        <v>0.099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5" customWidth="1" min="5" max="5"/>
  </cols>
  <sheetData>
    <row r="1">
      <c r="A1" s="1" t="inlineStr">
        <is>
          <t>ID_Расхода</t>
        </is>
      </c>
      <c r="B1" s="1" t="inlineStr">
        <is>
          <t>Дата</t>
        </is>
      </c>
      <c r="C1" s="1" t="inlineStr">
        <is>
          <t>Тип_расхода</t>
        </is>
      </c>
      <c r="D1" s="1" t="inlineStr">
        <is>
          <t>Сумма</t>
        </is>
      </c>
      <c r="E1" s="1" t="inlineStr">
        <is>
          <t>Вклад_в_себестоимость_м3</t>
        </is>
      </c>
    </row>
    <row r="2">
      <c r="A2" s="2" t="n">
        <v>1</v>
      </c>
      <c r="B2" s="3" t="n">
        <v>45060</v>
      </c>
      <c r="C2" s="2" t="inlineStr">
        <is>
          <t>Аренда</t>
        </is>
      </c>
      <c r="D2" s="2" t="n">
        <v>449187</v>
      </c>
      <c r="E2" s="2">
        <f>D2/SUM(Заливки!D:D)</f>
        <v/>
      </c>
    </row>
    <row r="3">
      <c r="A3" s="2" t="n">
        <v>2</v>
      </c>
      <c r="B3" s="3" t="n">
        <v>45019</v>
      </c>
      <c r="C3" s="2" t="inlineStr">
        <is>
          <t>Зарплата</t>
        </is>
      </c>
      <c r="D3" s="2" t="n">
        <v>487567</v>
      </c>
      <c r="E3" s="2">
        <f>D3/SUM(Заливки!D:D)</f>
        <v/>
      </c>
    </row>
    <row r="4">
      <c r="A4" s="2" t="n">
        <v>3</v>
      </c>
      <c r="B4" s="3" t="n">
        <v>45000</v>
      </c>
      <c r="C4" s="2" t="inlineStr">
        <is>
          <t>Прочее</t>
        </is>
      </c>
      <c r="D4" s="2" t="n">
        <v>292805</v>
      </c>
      <c r="E4" s="2">
        <f>D4/SUM(Заливки!D:D)</f>
        <v/>
      </c>
    </row>
    <row r="5">
      <c r="A5" s="2" t="n">
        <v>4</v>
      </c>
      <c r="B5" s="3" t="n">
        <v>45092</v>
      </c>
      <c r="C5" s="2" t="inlineStr">
        <is>
          <t>Прочее</t>
        </is>
      </c>
      <c r="D5" s="2" t="n">
        <v>54895</v>
      </c>
      <c r="E5" s="2">
        <f>D5/SUM(Заливки!D:D)</f>
        <v/>
      </c>
    </row>
    <row r="6">
      <c r="A6" s="2" t="n">
        <v>5</v>
      </c>
      <c r="B6" s="3" t="n">
        <v>44969</v>
      </c>
      <c r="C6" s="2" t="inlineStr">
        <is>
          <t>Прочее</t>
        </is>
      </c>
      <c r="D6" s="2" t="n">
        <v>272403</v>
      </c>
      <c r="E6" s="2">
        <f>D6/SUM(Заливки!D:D)</f>
        <v/>
      </c>
    </row>
  </sheetData>
  <dataValidations count="1">
    <dataValidation sqref="C2:C100" showDropDown="0" showInputMessage="0" showErrorMessage="0" allowBlank="1" type="list">
      <formula1>=Справочники!$J$2:$J$4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20" customWidth="1" min="4" max="4"/>
    <col width="20" customWidth="1" min="5" max="5"/>
    <col width="15" customWidth="1" min="11" max="11"/>
    <col width="20" customWidth="1" min="12" max="12"/>
  </cols>
  <sheetData>
    <row r="1">
      <c r="A1" s="4" t="inlineStr">
        <is>
          <t>Поле</t>
        </is>
      </c>
      <c r="D1" s="4" t="inlineStr">
        <is>
          <t>Поле</t>
        </is>
      </c>
      <c r="K1" s="4" t="inlineStr">
        <is>
          <t>Поле</t>
        </is>
      </c>
    </row>
    <row r="2">
      <c r="A2" s="4" t="inlineStr">
        <is>
          <t>Значение</t>
        </is>
      </c>
      <c r="D2" s="4" t="inlineStr">
        <is>
          <t>Значение</t>
        </is>
      </c>
      <c r="K2" s="4" t="inlineStr">
        <is>
          <t>Значение</t>
        </is>
      </c>
    </row>
    <row r="3">
      <c r="A3" s="4" t="inlineStr">
        <is>
          <t>Дата</t>
        </is>
      </c>
      <c r="B3" s="5" t="n"/>
      <c r="D3" s="4" t="inlineStr">
        <is>
          <t>Дата</t>
        </is>
      </c>
      <c r="E3" s="5" t="n"/>
      <c r="K3" s="4" t="inlineStr">
        <is>
          <t>Дата</t>
        </is>
      </c>
      <c r="L3" s="5" t="n"/>
    </row>
    <row r="4">
      <c r="A4" s="4" t="inlineStr">
        <is>
          <t>Поставщик</t>
        </is>
      </c>
      <c r="B4" s="5" t="n"/>
      <c r="D4" s="4" t="inlineStr">
        <is>
          <t>ID_Сборки</t>
        </is>
      </c>
      <c r="E4" s="5" t="n"/>
      <c r="K4" s="4" t="inlineStr">
        <is>
          <t>Тип_расхода</t>
        </is>
      </c>
      <c r="L4" s="5" t="n"/>
    </row>
    <row r="5">
      <c r="A5" s="4" t="inlineStr">
        <is>
          <t>Материал</t>
        </is>
      </c>
      <c r="B5" s="5" t="n"/>
      <c r="D5" s="4" t="inlineStr">
        <is>
          <t>Объем_м3</t>
        </is>
      </c>
      <c r="E5" s="5" t="n"/>
      <c r="K5" s="4" t="inlineStr">
        <is>
          <t>Сумма</t>
        </is>
      </c>
      <c r="L5" s="5" t="n"/>
    </row>
    <row r="6">
      <c r="A6" s="4" t="inlineStr">
        <is>
          <t>Количество</t>
        </is>
      </c>
      <c r="B6" s="5" t="n"/>
      <c r="D6" s="4" t="inlineStr">
        <is>
          <t>Стоимость_цемента</t>
        </is>
      </c>
      <c r="E6" s="5" t="n"/>
    </row>
    <row r="7">
      <c r="A7" s="4" t="inlineStr">
        <is>
          <t>Сумма</t>
        </is>
      </c>
      <c r="B7" s="5" t="n"/>
      <c r="D7" s="4" t="inlineStr">
        <is>
          <t>Стоимость_гранул</t>
        </is>
      </c>
      <c r="E7" s="5" t="n"/>
    </row>
    <row r="8">
      <c r="D8" s="4" t="inlineStr">
        <is>
          <t>Стоимость_СДО</t>
        </is>
      </c>
      <c r="E8" s="5" t="n"/>
    </row>
    <row r="9">
      <c r="D9" s="4" t="inlineStr">
        <is>
          <t>Стоимость_арматуры</t>
        </is>
      </c>
      <c r="E9" s="5" t="n"/>
    </row>
    <row r="10">
      <c r="D10" s="4" t="inlineStr">
        <is>
          <t>Расход_цемента_тн</t>
        </is>
      </c>
      <c r="E10" s="5" t="n"/>
    </row>
    <row r="11">
      <c r="D11" s="4" t="inlineStr">
        <is>
          <t>Расход_гранул_м3</t>
        </is>
      </c>
      <c r="E11" s="5" t="n"/>
    </row>
    <row r="12">
      <c r="D12" s="4" t="inlineStr">
        <is>
          <t>Расход_СДО_л</t>
        </is>
      </c>
      <c r="E12" s="5" t="n"/>
    </row>
    <row r="13">
      <c r="D13" s="4" t="inlineStr">
        <is>
          <t>Расход_арматуры_тн</t>
        </is>
      </c>
      <c r="E13" s="5" t="n"/>
    </row>
  </sheetData>
  <dataValidations count="3">
    <dataValidation sqref="B4" showDropDown="0" showInputMessage="0" showErrorMessage="0" allowBlank="1" type="list">
      <formula1>=Справочники!$B$2:$B$6</formula1>
    </dataValidation>
    <dataValidation sqref="B5" showDropDown="0" showInputMessage="0" showErrorMessage="0" allowBlank="1" type="list">
      <formula1>=Справочники!$E$2:$E$6</formula1>
    </dataValidation>
    <dataValidation sqref="L4" showDropDown="0" showInputMessage="0" showErrorMessage="0" allowBlank="1" type="list">
      <formula1>=Справочники!$J$2:$J$4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t="inlineStr">
        <is>
          <t>Инструкции по настройке дашборда:</t>
        </is>
      </c>
    </row>
    <row r="2">
      <c r="A2" t="inlineStr">
        <is>
          <t>1. Создайте сводную таблицу для Закупки (Источник: Закупки!A:H, Строки: Год, Квартал, Значения: Сумма, Количество).</t>
        </is>
      </c>
    </row>
    <row r="3">
      <c r="A3" t="inlineStr">
        <is>
          <t>2. Создайте столбчатую диаграмму для Сумма по кварталам.</t>
        </is>
      </c>
    </row>
    <row r="4">
      <c r="A4" t="inlineStr">
        <is>
          <t>3. Создайте сводную таблицу для Заливки (Источник: Заливки!A:M, Строки: Месяц, Год, Значения: Объем_м3, Себестоимость_м3).</t>
        </is>
      </c>
    </row>
    <row r="5">
      <c r="A5" t="inlineStr">
        <is>
          <t>4. Создайте линейный график для Себестоимость_м3 по месяцам.</t>
        </is>
      </c>
    </row>
    <row r="6">
      <c r="A6" t="inlineStr">
        <is>
          <t>5. Создайте сводную таблицу для Финансовые_расходы (Источник: Финансовые_расходы!A:E, Строки: Тип_расхода, Значения: Сумма).</t>
        </is>
      </c>
    </row>
    <row r="7">
      <c r="A7" t="inlineStr">
        <is>
          <t>6. Создайте круговую диаграмму для распределения расходов.</t>
        </is>
      </c>
    </row>
    <row r="8">
      <c r="A8" t="inlineStr">
        <is>
          <t>7. Добавьте срезы: Год, Квартал, Месяц, Материал, Тип_расхода.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2025-05-07T08:57:12Z</dcterms:created>
  <dcterms:modified xmlns:dcterms="http://purl.org/dc/terms/" xmlns:xsi="http://www.w3.org/2001/XMLSchema-instance" xsi:type="dcterms:W3CDTF">2025-05-07T08:57:12Z</dcterms:modified>
</cp:coreProperties>
</file>