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Manasvi Kadhi\Desktop\SEM 5\Sem 5 Project\"/>
    </mc:Choice>
  </mc:AlternateContent>
  <xr:revisionPtr revIDLastSave="0" documentId="13_ncr:1_{B5C5F6A7-EB0B-481B-B786-0860E730BC78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fleet_size" sheetId="1" r:id="rId1"/>
    <sheet name="fleet size" sheetId="4" r:id="rId2"/>
    <sheet name="Sheet2" sheetId="5" r:id="rId3"/>
    <sheet name="revenue_all_airlines" sheetId="2" r:id="rId4"/>
    <sheet name="operatingresult_airlinewise" sheetId="3" r:id="rId5"/>
  </sheets>
  <calcPr calcId="191029"/>
  <extLst>
    <ext uri="GoogleSheetsCustomDataVersion2">
      <go:sheetsCustomData xmlns:go="http://customooxmlschemas.google.com/" r:id="rId7" roundtripDataChecksum="xt4rjtlp75Aw3V59q2eFfWmNSBudx99NFty9nDmX4gk="/>
    </ext>
  </extLst>
</workbook>
</file>

<file path=xl/calcChain.xml><?xml version="1.0" encoding="utf-8"?>
<calcChain xmlns="http://schemas.openxmlformats.org/spreadsheetml/2006/main">
  <c r="Y32" i="4" l="1"/>
  <c r="Y31" i="4"/>
  <c r="Y30" i="4"/>
  <c r="Y29" i="4"/>
  <c r="Y28" i="4"/>
  <c r="Y27" i="4"/>
  <c r="Y26" i="4"/>
  <c r="Y25" i="4"/>
  <c r="Y24" i="4"/>
  <c r="X31" i="4"/>
  <c r="X30" i="4"/>
  <c r="X29" i="4"/>
  <c r="X28" i="4"/>
  <c r="X27" i="4"/>
  <c r="X26" i="4"/>
  <c r="X25" i="4"/>
  <c r="X24" i="4"/>
  <c r="Y23" i="4"/>
  <c r="X23" i="4"/>
  <c r="Y22" i="4"/>
  <c r="X22" i="4"/>
  <c r="W21" i="4"/>
  <c r="W22" i="4"/>
  <c r="W23" i="4"/>
  <c r="W24" i="4"/>
  <c r="W25" i="4"/>
  <c r="W26" i="4"/>
  <c r="W27" i="4"/>
  <c r="W28" i="4"/>
  <c r="W29" i="4"/>
  <c r="W30" i="4"/>
  <c r="W31" i="4"/>
  <c r="V31" i="4" l="1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B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C23" i="1"/>
</calcChain>
</file>

<file path=xl/sharedStrings.xml><?xml version="1.0" encoding="utf-8"?>
<sst xmlns="http://schemas.openxmlformats.org/spreadsheetml/2006/main" count="254" uniqueCount="203">
  <si>
    <t>airline/year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</si>
  <si>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</si>
  <si>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</si>
  <si>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</si>
  <si>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</si>
  <si>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</si>
  <si>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</si>
  <si>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</si>
  <si>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</si>
  <si>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</si>
  <si>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</si>
  <si>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</si>
  <si>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</si>
  <si>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</si>
  <si>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</si>
  <si>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</si>
  <si>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</si>
  <si>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</si>
  <si>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</si>
  <si>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</si>
  <si>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</si>
  <si>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</si>
  <si>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</si>
  <si>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</si>
  <si>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</si>
  <si>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</si>
  <si>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</si>
  <si>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</si>
  <si>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</si>
  <si>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</si>
  <si>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</si>
  <si>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airindia</t>
  </si>
  <si>
    <t>aircosta</t>
  </si>
  <si>
    <t>airasia</t>
  </si>
  <si>
    <t>airdeccan</t>
  </si>
  <si>
    <t>airheritage</t>
  </si>
  <si>
    <t>airindiaexpress</t>
  </si>
  <si>
    <t>bluedart</t>
  </si>
  <si>
    <t>flybig</t>
  </si>
  <si>
    <t>goair</t>
  </si>
  <si>
    <t>NA</t>
  </si>
  <si>
    <t>indigo</t>
  </si>
  <si>
    <t>jetairways</t>
  </si>
  <si>
    <t>jetliteairways</t>
  </si>
  <si>
    <t>  18 </t>
  </si>
  <si>
    <t>privatescheduledairlines</t>
  </si>
  <si>
    <t>saharaairlines</t>
  </si>
  <si>
    <t>starairairlines</t>
  </si>
  <si>
    <t>trujet</t>
  </si>
  <si>
    <t>vistara</t>
  </si>
  <si>
    <t>spicejet</t>
  </si>
  <si>
    <t>zoomair</t>
  </si>
  <si>
    <t>Financial Item</t>
  </si>
  <si>
    <t>Operating Revenue</t>
  </si>
  <si>
    <t>Scheduled Services</t>
  </si>
  <si>
    <t xml:space="preserve">Passenger </t>
  </si>
  <si>
    <t>Ex. Baggage</t>
  </si>
  <si>
    <t>Freight</t>
  </si>
  <si>
    <t>Mail</t>
  </si>
  <si>
    <t>Others</t>
  </si>
  <si>
    <t>Total</t>
  </si>
  <si>
    <t>Non-Scheduled Services</t>
  </si>
  <si>
    <t>Other Operating Revenue</t>
  </si>
  <si>
    <t>Total Operating Revenue</t>
  </si>
  <si>
    <t>Operating Expenses</t>
  </si>
  <si>
    <t>Flight Operations</t>
  </si>
  <si>
    <t>Flight Equipment Maintenance &amp; Overhaul</t>
  </si>
  <si>
    <t>Depreciation &amp; Amortization</t>
  </si>
  <si>
    <t>User Charges</t>
  </si>
  <si>
    <t>Station Expenses</t>
  </si>
  <si>
    <t>Passenger Services</t>
  </si>
  <si>
    <t>Ticketing, Sales &amp; Promotion</t>
  </si>
  <si>
    <t>General &amp; Administrative</t>
  </si>
  <si>
    <t>Other Operating Expenses</t>
  </si>
  <si>
    <t>Total Operating Expenses</t>
  </si>
  <si>
    <t>Operating Result</t>
  </si>
  <si>
    <t>Total Non-Operating Items (Balance)</t>
  </si>
  <si>
    <t>Net Profit or Loss (-) (Before Income Tax)</t>
  </si>
  <si>
    <t>Provision for Income Tax</t>
  </si>
  <si>
    <t>Profit or Loss After Income Tax</t>
  </si>
  <si>
    <t>Profit or Loss After Tax and After Extra Ordinary Items</t>
  </si>
  <si>
    <t>year</t>
  </si>
  <si>
    <t>Air India</t>
  </si>
  <si>
    <t>-545.30 </t>
  </si>
  <si>
    <t>-1897.20 </t>
  </si>
  <si>
    <t>-1154.50 </t>
  </si>
  <si>
    <t>-12270.30 </t>
  </si>
  <si>
    <t>-3225.30 </t>
  </si>
  <si>
    <t>-37828.80 </t>
  </si>
  <si>
    <t>-32553.60 </t>
  </si>
  <si>
    <t>1050.00 </t>
  </si>
  <si>
    <t>2980.20 </t>
  </si>
  <si>
    <t>Indian Airlines</t>
  </si>
  <si>
    <t>-2206.50 </t>
  </si>
  <si>
    <t>-1347.30 </t>
  </si>
  <si>
    <t>1251.00 </t>
  </si>
  <si>
    <t>-13841.60 </t>
  </si>
  <si>
    <t>Alliance Air</t>
  </si>
  <si>
    <t>-566.60 </t>
  </si>
  <si>
    <t>-807.70 </t>
  </si>
  <si>
    <t>24.40 </t>
  </si>
  <si>
    <t>-857.90 </t>
  </si>
  <si>
    <t>-393.20 </t>
  </si>
  <si>
    <t>-265.30 </t>
  </si>
  <si>
    <t>-1150.20 </t>
  </si>
  <si>
    <t>-1321.20 </t>
  </si>
  <si>
    <t>-1754.30 </t>
  </si>
  <si>
    <t>-476.04 </t>
  </si>
  <si>
    <t>-1323.10 </t>
  </si>
  <si>
    <t>IC + CD</t>
  </si>
  <si>
    <t>-2773.10 </t>
  </si>
  <si>
    <t>-2155.00 </t>
  </si>
  <si>
    <t>1275.40 </t>
  </si>
  <si>
    <t>Jet Airways</t>
  </si>
  <si>
    <t>-409.80 </t>
  </si>
  <si>
    <t>-521.30 </t>
  </si>
  <si>
    <t>3550.30 </t>
  </si>
  <si>
    <t>-520.20 </t>
  </si>
  <si>
    <t>2006.10 </t>
  </si>
  <si>
    <t>6800.10 </t>
  </si>
  <si>
    <t>-6547.70 </t>
  </si>
  <si>
    <t>1225.80 </t>
  </si>
  <si>
    <t>-28747.50 </t>
  </si>
  <si>
    <t>506.62 </t>
  </si>
  <si>
    <t>Sahara Airlines</t>
  </si>
  <si>
    <t>-760.30 </t>
  </si>
  <si>
    <t>-310.70 </t>
  </si>
  <si>
    <t>811.70 </t>
  </si>
  <si>
    <t>-5562.10 </t>
  </si>
  <si>
    <t>Pvt. Scheduled Airlines</t>
  </si>
  <si>
    <t>-350.50 </t>
  </si>
  <si>
    <t>-210.60 </t>
  </si>
  <si>
    <t>4402.00 </t>
  </si>
  <si>
    <t>Air Deccan</t>
  </si>
  <si>
    <t>40.00 </t>
  </si>
  <si>
    <t>-3537.70 </t>
  </si>
  <si>
    <t>Ai Express</t>
  </si>
  <si>
    <t>165.00 </t>
  </si>
  <si>
    <t>-1556.00 </t>
  </si>
  <si>
    <t>-3196.10 </t>
  </si>
  <si>
    <t>Paramount Airways</t>
  </si>
  <si>
    <t>243.20 </t>
  </si>
  <si>
    <t>Spicejet</t>
  </si>
  <si>
    <t>-1666.60 </t>
  </si>
  <si>
    <t>606.00 </t>
  </si>
  <si>
    <t>1281.60 </t>
  </si>
  <si>
    <t>-6293.70 </t>
  </si>
  <si>
    <t>-2798.20 </t>
  </si>
  <si>
    <t>-9994.50 </t>
  </si>
  <si>
    <t>3446.76 </t>
  </si>
  <si>
    <t>Kingfisher</t>
  </si>
  <si>
    <t>-5330.70 </t>
  </si>
  <si>
    <t>-11166.60 </t>
  </si>
  <si>
    <t>-2366.90 </t>
  </si>
  <si>
    <t>Go Air</t>
  </si>
  <si>
    <t>-2152.00 </t>
  </si>
  <si>
    <t>-126.80 </t>
  </si>
  <si>
    <t>1481.40 </t>
  </si>
  <si>
    <t>-746.50 </t>
  </si>
  <si>
    <t>581.00 </t>
  </si>
  <si>
    <t>1097.00 </t>
  </si>
  <si>
    <t>4088.10 </t>
  </si>
  <si>
    <t>Indigo</t>
  </si>
  <si>
    <t>-1741.30 </t>
  </si>
  <si>
    <t>4467.00 </t>
  </si>
  <si>
    <t>6024.90 </t>
  </si>
  <si>
    <t>-876.80 </t>
  </si>
  <si>
    <t>7957.90 </t>
  </si>
  <si>
    <t>2698.90 </t>
  </si>
  <si>
    <t>16907.96 </t>
  </si>
  <si>
    <t>Nacil (Ai+Ic Combined)</t>
  </si>
  <si>
    <t>-31784.00 </t>
  </si>
  <si>
    <t>-37408.00 </t>
  </si>
  <si>
    <t>-51001.80 </t>
  </si>
  <si>
    <t>Jet Lite (P) Ltd.</t>
  </si>
  <si>
    <t>609.20 </t>
  </si>
  <si>
    <t>-609.70 </t>
  </si>
  <si>
    <t>-2885.40 </t>
  </si>
  <si>
    <t>-2468.00 </t>
  </si>
  <si>
    <t>4546.00 </t>
  </si>
  <si>
    <t>-131.86 </t>
  </si>
  <si>
    <t>Air India Express</t>
  </si>
  <si>
    <t>-1281.90 </t>
  </si>
  <si>
    <t>727.70 </t>
  </si>
  <si>
    <t>6896.13 </t>
  </si>
  <si>
    <t>5649.47 </t>
  </si>
  <si>
    <t>Air Costa</t>
  </si>
  <si>
    <t>-695.50 </t>
  </si>
  <si>
    <t>Air Asia</t>
  </si>
  <si>
    <t>-1403.25 </t>
  </si>
  <si>
    <t>Vistara</t>
  </si>
  <si>
    <t>-5492.85 </t>
  </si>
  <si>
    <t>Blue Dart</t>
  </si>
  <si>
    <t>224.10 </t>
  </si>
  <si>
    <t>Air Pegasus</t>
  </si>
  <si>
    <t>Trujet</t>
  </si>
  <si>
    <t xml:space="preserve">Zoom air </t>
  </si>
  <si>
    <t>Air Odisha^^</t>
  </si>
  <si>
    <t>Star Air</t>
  </si>
  <si>
    <t>Air Heritage</t>
  </si>
  <si>
    <t>Aggregate</t>
  </si>
  <si>
    <t>indiairlines</t>
  </si>
  <si>
    <t>25 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</si>
</sst>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Verdana"/>
      <family val="2"/>
    </font>
    <font>
      <sz val="12"/>
      <color rgb="FF000000"/>
      <name val="Calibri"/>
      <family val="2"/>
    </font>
    <font>
      <sz val="12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'fleet size'!$B$1</c:f>
              <c:strCache>
                <c:ptCount val="1"/>
                <c:pt idx="0">
                  <c:v>airindia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'fleet size'!$A$2:$A$31</c15:sqref>
                  </c15:fullRef>
                </c:ext>
              </c:extLst>
              <c:f>'fleet size'!$A$9:$A$31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'fleet size'!$B$2:$B$31</c15:sqref>
                  </c15:fullRef>
                </c:ext>
              </c:extLst>
              <c:f>'fleet size'!$B$9:$B$31</c:f>
              <c:numCache>
                <c:formatCode>General</c:formatCode>
                <c:ptCount val="23"/>
                <c:pt idx="0">
                  <c:v>26</c:v>
                </c:pt>
                <c:pt idx="1">
                  <c:v>28</c:v>
                </c:pt>
                <c:pt idx="2">
                  <c:v>29</c:v>
                </c:pt>
                <c:pt idx="3">
                  <c:v>31</c:v>
                </c:pt>
                <c:pt idx="4">
                  <c:v>35</c:v>
                </c:pt>
                <c:pt idx="5">
                  <c:v>37</c:v>
                </c:pt>
                <c:pt idx="6">
                  <c:v>38</c:v>
                </c:pt>
                <c:pt idx="7">
                  <c:v>35</c:v>
                </c:pt>
                <c:pt idx="8">
                  <c:v>36</c:v>
                </c:pt>
                <c:pt idx="9">
                  <c:v>31</c:v>
                </c:pt>
                <c:pt idx="10">
                  <c:v>33</c:v>
                </c:pt>
                <c:pt idx="11">
                  <c:v>29</c:v>
                </c:pt>
                <c:pt idx="12">
                  <c:v>94</c:v>
                </c:pt>
                <c:pt idx="13">
                  <c:v>93</c:v>
                </c:pt>
                <c:pt idx="14">
                  <c:v>96</c:v>
                </c:pt>
                <c:pt idx="15">
                  <c:v>101</c:v>
                </c:pt>
                <c:pt idx="16">
                  <c:v>107</c:v>
                </c:pt>
                <c:pt idx="17">
                  <c:v>111</c:v>
                </c:pt>
                <c:pt idx="18">
                  <c:v>121</c:v>
                </c:pt>
                <c:pt idx="19">
                  <c:v>128</c:v>
                </c:pt>
                <c:pt idx="20">
                  <c:v>127</c:v>
                </c:pt>
                <c:pt idx="21">
                  <c:v>125</c:v>
                </c:pt>
                <c:pt idx="2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3-4C89-B484-2BC7C9E28937}"/>
            </c:ext>
          </c:extLst>
        </c:ser>
        <c:ser>
          <c:idx val="1"/>
          <c:order val="1"/>
          <c:tx>
            <c:strRef>
              <c:f>'fleet size'!$C$1</c:f>
              <c:strCache>
                <c:ptCount val="1"/>
                <c:pt idx="0">
                  <c:v>aircosta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'fleet size'!$A$2:$A$31</c15:sqref>
                  </c15:fullRef>
                </c:ext>
              </c:extLst>
              <c:f>'fleet size'!$A$9:$A$31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'fleet size'!$C$2:$C$31</c15:sqref>
                  </c15:fullRef>
                </c:ext>
              </c:extLst>
              <c:f>'fleet size'!$C$9:$C$31</c:f>
              <c:numCache>
                <c:formatCode>General</c:formatCode>
                <c:ptCount val="23"/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3-4C89-B484-2BC7C9E28937}"/>
            </c:ext>
          </c:extLst>
        </c:ser>
        <c:ser>
          <c:idx val="2"/>
          <c:order val="2"/>
          <c:tx>
            <c:strRef>
              <c:f>'fleet size'!$D$1</c:f>
              <c:strCache>
                <c:ptCount val="1"/>
                <c:pt idx="0">
                  <c:v>airasia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'fleet size'!$A$2:$A$31</c15:sqref>
                  </c15:fullRef>
                </c:ext>
              </c:extLst>
              <c:f>'fleet size'!$A$9:$A$31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'fleet size'!$D$2:$D$31</c15:sqref>
                  </c15:fullRef>
                </c:ext>
              </c:extLst>
              <c:f>'fleet size'!$D$9:$D$31</c:f>
              <c:numCache>
                <c:formatCode>General</c:formatCode>
                <c:ptCount val="23"/>
                <c:pt idx="15">
                  <c:v>3</c:v>
                </c:pt>
                <c:pt idx="16">
                  <c:v>6</c:v>
                </c:pt>
                <c:pt idx="17">
                  <c:v>8</c:v>
                </c:pt>
                <c:pt idx="18">
                  <c:v>16</c:v>
                </c:pt>
                <c:pt idx="19">
                  <c:v>20</c:v>
                </c:pt>
                <c:pt idx="20">
                  <c:v>30</c:v>
                </c:pt>
                <c:pt idx="21">
                  <c:v>26</c:v>
                </c:pt>
                <c:pt idx="2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3-4C89-B484-2BC7C9E28937}"/>
            </c:ext>
          </c:extLst>
        </c:ser>
        <c:ser>
          <c:idx val="3"/>
          <c:order val="3"/>
          <c:tx>
            <c:strRef>
              <c:f>'fleet size'!$E$1</c:f>
              <c:strCache>
                <c:ptCount val="1"/>
                <c:pt idx="0">
                  <c:v>airdeccan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'fleet size'!$A$2:$A$31</c15:sqref>
                  </c15:fullRef>
                </c:ext>
              </c:extLst>
              <c:f>'fleet size'!$A$9:$A$31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'fleet size'!$E$2:$E$31</c15:sqref>
                  </c15:fullRef>
                </c:ext>
              </c:extLst>
              <c:f>'fleet size'!$E$9:$E$31</c:f>
              <c:numCache>
                <c:formatCode>General</c:formatCode>
                <c:ptCount val="23"/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A3-4C89-B484-2BC7C9E28937}"/>
            </c:ext>
          </c:extLst>
        </c:ser>
        <c:ser>
          <c:idx val="4"/>
          <c:order val="4"/>
          <c:tx>
            <c:strRef>
              <c:f>'fleet size'!$F$1</c:f>
              <c:strCache>
                <c:ptCount val="1"/>
                <c:pt idx="0">
                  <c:v>airheritage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'fleet size'!$A$2:$A$31</c15:sqref>
                  </c15:fullRef>
                </c:ext>
              </c:extLst>
              <c:f>'fleet size'!$A$9:$A$31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'fleet size'!$F$2:$F$31</c15:sqref>
                  </c15:fullRef>
                </c:ext>
              </c:extLst>
              <c:f>'fleet size'!$F$9:$F$31</c:f>
              <c:numCache>
                <c:formatCode>General</c:formatCode>
                <c:ptCount val="23"/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A3-4C89-B484-2BC7C9E28937}"/>
            </c:ext>
          </c:extLst>
        </c:ser>
        <c:ser>
          <c:idx val="5"/>
          <c:order val="5"/>
          <c:tx>
            <c:strRef>
              <c:f>'fleet size'!$G$1</c:f>
              <c:strCache>
                <c:ptCount val="1"/>
                <c:pt idx="0">
                  <c:v>airindiaexpress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'fleet size'!$A$2:$A$31</c15:sqref>
                  </c15:fullRef>
                </c:ext>
              </c:extLst>
              <c:f>'fleet size'!$A$9:$A$31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'fleet size'!$G$2:$G$31</c15:sqref>
                  </c15:fullRef>
                </c:ext>
              </c:extLst>
              <c:f>'fleet size'!$G$9:$G$31</c:f>
              <c:numCache>
                <c:formatCode>General</c:formatCode>
                <c:ptCount val="23"/>
                <c:pt idx="8">
                  <c:v>18</c:v>
                </c:pt>
                <c:pt idx="9">
                  <c:v>21</c:v>
                </c:pt>
                <c:pt idx="10">
                  <c:v>25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18</c:v>
                </c:pt>
                <c:pt idx="17">
                  <c:v>23</c:v>
                </c:pt>
                <c:pt idx="18">
                  <c:v>23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A3-4C89-B484-2BC7C9E28937}"/>
            </c:ext>
          </c:extLst>
        </c:ser>
        <c:ser>
          <c:idx val="6"/>
          <c:order val="6"/>
          <c:tx>
            <c:strRef>
              <c:f>'fleet size'!$H$1</c:f>
              <c:strCache>
                <c:ptCount val="1"/>
                <c:pt idx="0">
                  <c:v>bluedart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'fleet size'!$A$2:$A$31</c15:sqref>
                  </c15:fullRef>
                </c:ext>
              </c:extLst>
              <c:f>'fleet size'!$A$9:$A$31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'fleet size'!$H$2:$H$31</c15:sqref>
                  </c15:fullRef>
                </c:ext>
              </c:extLst>
              <c:f>'fleet size'!$H$9:$H$31</c:f>
              <c:numCache>
                <c:formatCode>General</c:formatCode>
                <c:ptCount val="23"/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A3-4C89-B484-2BC7C9E28937}"/>
            </c:ext>
          </c:extLst>
        </c:ser>
        <c:ser>
          <c:idx val="7"/>
          <c:order val="7"/>
          <c:tx>
            <c:strRef>
              <c:f>'fleet size'!$I$1</c:f>
              <c:strCache>
                <c:ptCount val="1"/>
                <c:pt idx="0">
                  <c:v>flybig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'fleet size'!$A$2:$A$31</c15:sqref>
                  </c15:fullRef>
                </c:ext>
              </c:extLst>
              <c:f>'fleet size'!$A$9:$A$31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'fleet size'!$I$2:$I$31</c15:sqref>
                  </c15:fullRef>
                </c:ext>
              </c:extLst>
              <c:f>'fleet size'!$I$9:$I$31</c:f>
              <c:numCache>
                <c:formatCode>General</c:formatCode>
                <c:ptCount val="23"/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A3-4C89-B484-2BC7C9E28937}"/>
            </c:ext>
          </c:extLst>
        </c:ser>
        <c:ser>
          <c:idx val="8"/>
          <c:order val="8"/>
          <c:tx>
            <c:strRef>
              <c:f>'fleet size'!$J$1</c:f>
              <c:strCache>
                <c:ptCount val="1"/>
                <c:pt idx="0">
                  <c:v>goair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'fleet size'!$A$2:$A$31</c15:sqref>
                  </c15:fullRef>
                </c:ext>
              </c:extLst>
              <c:f>'fleet size'!$A$9:$A$31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'fleet size'!$J$2:$J$31</c15:sqref>
                  </c15:fullRef>
                </c:ext>
              </c:extLst>
              <c:f>'fleet size'!$J$9:$J$31</c:f>
              <c:numCache>
                <c:formatCode>General</c:formatCode>
                <c:ptCount val="23"/>
                <c:pt idx="8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23</c:v>
                </c:pt>
                <c:pt idx="18">
                  <c:v>32</c:v>
                </c:pt>
                <c:pt idx="19">
                  <c:v>49</c:v>
                </c:pt>
                <c:pt idx="20">
                  <c:v>56</c:v>
                </c:pt>
                <c:pt idx="21">
                  <c:v>55</c:v>
                </c:pt>
                <c:pt idx="2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A3-4C89-B484-2BC7C9E28937}"/>
            </c:ext>
          </c:extLst>
        </c:ser>
        <c:ser>
          <c:idx val="9"/>
          <c:order val="9"/>
          <c:tx>
            <c:strRef>
              <c:f>'fleet size'!$K$1</c:f>
              <c:strCache>
                <c:ptCount val="1"/>
                <c:pt idx="0">
                  <c:v>indiairlines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'fleet size'!$A$2:$A$31</c15:sqref>
                  </c15:fullRef>
                </c:ext>
              </c:extLst>
              <c:f>'fleet size'!$A$9:$A$31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'fleet size'!$K$2:$K$31</c15:sqref>
                  </c15:fullRef>
                </c:ext>
              </c:extLst>
              <c:f>'fleet size'!$K$9:$K$31</c:f>
              <c:numCache>
                <c:formatCode>General</c:formatCode>
                <c:ptCount val="23"/>
                <c:pt idx="0">
                  <c:v>44</c:v>
                </c:pt>
                <c:pt idx="1">
                  <c:v>42</c:v>
                </c:pt>
                <c:pt idx="2">
                  <c:v>44</c:v>
                </c:pt>
                <c:pt idx="3">
                  <c:v>43</c:v>
                </c:pt>
                <c:pt idx="4">
                  <c:v>47</c:v>
                </c:pt>
                <c:pt idx="5">
                  <c:v>52</c:v>
                </c:pt>
                <c:pt idx="6">
                  <c:v>55</c:v>
                </c:pt>
                <c:pt idx="7">
                  <c:v>59</c:v>
                </c:pt>
                <c:pt idx="8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A3-4C89-B484-2BC7C9E28937}"/>
            </c:ext>
          </c:extLst>
        </c:ser>
        <c:ser>
          <c:idx val="10"/>
          <c:order val="10"/>
          <c:tx>
            <c:strRef>
              <c:f>'fleet size'!$L$1</c:f>
              <c:strCache>
                <c:ptCount val="1"/>
                <c:pt idx="0">
                  <c:v>indigo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'fleet size'!$A$2:$A$31</c15:sqref>
                  </c15:fullRef>
                </c:ext>
              </c:extLst>
              <c:f>'fleet size'!$A$9:$A$31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'fleet size'!$L$2:$L$31</c15:sqref>
                  </c15:fullRef>
                </c:ext>
              </c:extLst>
              <c:f>'fleet size'!$L$9:$L$31</c:f>
              <c:numCache>
                <c:formatCode>General</c:formatCode>
                <c:ptCount val="23"/>
                <c:pt idx="8">
                  <c:v>17</c:v>
                </c:pt>
                <c:pt idx="9">
                  <c:v>19</c:v>
                </c:pt>
                <c:pt idx="10">
                  <c:v>25</c:v>
                </c:pt>
                <c:pt idx="11">
                  <c:v>38</c:v>
                </c:pt>
                <c:pt idx="12">
                  <c:v>55</c:v>
                </c:pt>
                <c:pt idx="13">
                  <c:v>66</c:v>
                </c:pt>
                <c:pt idx="14">
                  <c:v>77</c:v>
                </c:pt>
                <c:pt idx="15">
                  <c:v>94</c:v>
                </c:pt>
                <c:pt idx="16">
                  <c:v>107</c:v>
                </c:pt>
                <c:pt idx="17">
                  <c:v>131</c:v>
                </c:pt>
                <c:pt idx="18">
                  <c:v>159</c:v>
                </c:pt>
                <c:pt idx="19">
                  <c:v>217</c:v>
                </c:pt>
                <c:pt idx="20">
                  <c:v>262</c:v>
                </c:pt>
                <c:pt idx="21">
                  <c:v>285</c:v>
                </c:pt>
                <c:pt idx="22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A3-4C89-B484-2BC7C9E28937}"/>
            </c:ext>
          </c:extLst>
        </c:ser>
        <c:ser>
          <c:idx val="11"/>
          <c:order val="11"/>
          <c:tx>
            <c:strRef>
              <c:f>'fleet size'!$M$1</c:f>
              <c:strCache>
                <c:ptCount val="1"/>
                <c:pt idx="0">
                  <c:v>jetairways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'fleet size'!$A$2:$A$31</c15:sqref>
                  </c15:fullRef>
                </c:ext>
              </c:extLst>
              <c:f>'fleet size'!$A$9:$A$31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'fleet size'!$M$2:$M$31</c15:sqref>
                  </c15:fullRef>
                </c:ext>
              </c:extLst>
              <c:f>'fleet size'!$M$9:$M$31</c:f>
              <c:numCache>
                <c:formatCode>General</c:formatCode>
                <c:ptCount val="23"/>
                <c:pt idx="9">
                  <c:v>88</c:v>
                </c:pt>
                <c:pt idx="10">
                  <c:v>88</c:v>
                </c:pt>
                <c:pt idx="11">
                  <c:v>98</c:v>
                </c:pt>
                <c:pt idx="12">
                  <c:v>103</c:v>
                </c:pt>
                <c:pt idx="13">
                  <c:v>106</c:v>
                </c:pt>
                <c:pt idx="14">
                  <c:v>101</c:v>
                </c:pt>
                <c:pt idx="15">
                  <c:v>107</c:v>
                </c:pt>
                <c:pt idx="16">
                  <c:v>108</c:v>
                </c:pt>
                <c:pt idx="17">
                  <c:v>104</c:v>
                </c:pt>
                <c:pt idx="18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A3-4C89-B484-2BC7C9E28937}"/>
            </c:ext>
          </c:extLst>
        </c:ser>
        <c:ser>
          <c:idx val="12"/>
          <c:order val="12"/>
          <c:tx>
            <c:strRef>
              <c:f>'fleet size'!$N$1</c:f>
              <c:strCache>
                <c:ptCount val="1"/>
                <c:pt idx="0">
                  <c:v>jetliteairways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'fleet size'!$A$2:$A$31</c15:sqref>
                  </c15:fullRef>
                </c:ext>
              </c:extLst>
              <c:f>'fleet size'!$A$9:$A$31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'fleet size'!$N$2:$N$31</c15:sqref>
                  </c15:fullRef>
                </c:ext>
              </c:extLst>
              <c:f>'fleet size'!$N$9:$N$31</c:f>
              <c:numCache>
                <c:formatCode>General</c:formatCode>
                <c:ptCount val="23"/>
                <c:pt idx="9">
                  <c:v>24</c:v>
                </c:pt>
                <c:pt idx="10">
                  <c:v>0</c:v>
                </c:pt>
                <c:pt idx="11">
                  <c:v>0</c:v>
                </c:pt>
                <c:pt idx="12">
                  <c:v>19</c:v>
                </c:pt>
                <c:pt idx="13">
                  <c:v>15</c:v>
                </c:pt>
                <c:pt idx="14">
                  <c:v>12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5A3-4C89-B484-2BC7C9E28937}"/>
            </c:ext>
          </c:extLst>
        </c:ser>
        <c:ser>
          <c:idx val="13"/>
          <c:order val="13"/>
          <c:tx>
            <c:strRef>
              <c:f>'fleet size'!$O$1</c:f>
              <c:strCache>
                <c:ptCount val="1"/>
                <c:pt idx="0">
                  <c:v>privatescheduledairlines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'fleet size'!$A$2:$A$31</c15:sqref>
                  </c15:fullRef>
                </c:ext>
              </c:extLst>
              <c:f>'fleet size'!$A$9:$A$31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'fleet size'!$O$2:$O$31</c15:sqref>
                  </c15:fullRef>
                </c:ext>
              </c:extLst>
              <c:f>'fleet size'!$O$9:$O$31</c:f>
              <c:numCache>
                <c:formatCode>General</c:formatCode>
                <c:ptCount val="23"/>
                <c:pt idx="8">
                  <c:v>235</c:v>
                </c:pt>
                <c:pt idx="9">
                  <c:v>238</c:v>
                </c:pt>
                <c:pt idx="10">
                  <c:v>232</c:v>
                </c:pt>
                <c:pt idx="11">
                  <c:v>220</c:v>
                </c:pt>
                <c:pt idx="12">
                  <c:v>229</c:v>
                </c:pt>
                <c:pt idx="13">
                  <c:v>253</c:v>
                </c:pt>
                <c:pt idx="14">
                  <c:v>270</c:v>
                </c:pt>
                <c:pt idx="15">
                  <c:v>281</c:v>
                </c:pt>
                <c:pt idx="16">
                  <c:v>312</c:v>
                </c:pt>
                <c:pt idx="17">
                  <c:v>348</c:v>
                </c:pt>
                <c:pt idx="18">
                  <c:v>424</c:v>
                </c:pt>
                <c:pt idx="19">
                  <c:v>403</c:v>
                </c:pt>
                <c:pt idx="20">
                  <c:v>522</c:v>
                </c:pt>
                <c:pt idx="21">
                  <c:v>531</c:v>
                </c:pt>
                <c:pt idx="22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A3-4C89-B484-2BC7C9E28937}"/>
            </c:ext>
          </c:extLst>
        </c:ser>
        <c:ser>
          <c:idx val="14"/>
          <c:order val="14"/>
          <c:tx>
            <c:strRef>
              <c:f>'fleet size'!$P$1</c:f>
              <c:strCache>
                <c:ptCount val="1"/>
                <c:pt idx="0">
                  <c:v>saharaairlines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'fleet size'!$A$2:$A$31</c15:sqref>
                  </c15:fullRef>
                </c:ext>
              </c:extLst>
              <c:f>'fleet size'!$A$9:$A$31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'fleet size'!$P$2:$P$31</c15:sqref>
                  </c15:fullRef>
                </c:ext>
              </c:extLst>
              <c:f>'fleet size'!$P$9:$P$31</c:f>
              <c:numCache>
                <c:formatCode>General</c:formatCode>
                <c:ptCount val="23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5A3-4C89-B484-2BC7C9E28937}"/>
            </c:ext>
          </c:extLst>
        </c:ser>
        <c:ser>
          <c:idx val="15"/>
          <c:order val="15"/>
          <c:tx>
            <c:strRef>
              <c:f>'fleet size'!$Q$1</c:f>
              <c:strCache>
                <c:ptCount val="1"/>
                <c:pt idx="0">
                  <c:v>starairairlines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'fleet size'!$A$2:$A$31</c15:sqref>
                  </c15:fullRef>
                </c:ext>
              </c:extLst>
              <c:f>'fleet size'!$A$9:$A$31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'fleet size'!$Q$2:$Q$31</c15:sqref>
                  </c15:fullRef>
                </c:ext>
              </c:extLst>
              <c:f>'fleet size'!$Q$9:$Q$31</c:f>
              <c:numCache>
                <c:formatCode>General</c:formatCode>
                <c:ptCount val="23"/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5A3-4C89-B484-2BC7C9E28937}"/>
            </c:ext>
          </c:extLst>
        </c:ser>
        <c:ser>
          <c:idx val="16"/>
          <c:order val="16"/>
          <c:tx>
            <c:strRef>
              <c:f>'fleet size'!$R$1</c:f>
              <c:strCache>
                <c:ptCount val="1"/>
                <c:pt idx="0">
                  <c:v>trujet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'fleet size'!$A$2:$A$31</c15:sqref>
                  </c15:fullRef>
                </c:ext>
              </c:extLst>
              <c:f>'fleet size'!$A$9:$A$31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'fleet size'!$R$2:$R$31</c15:sqref>
                  </c15:fullRef>
                </c:ext>
              </c:extLst>
              <c:f>'fleet size'!$R$9:$R$31</c:f>
              <c:numCache>
                <c:formatCode>General</c:formatCode>
                <c:ptCount val="23"/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5A3-4C89-B484-2BC7C9E28937}"/>
            </c:ext>
          </c:extLst>
        </c:ser>
        <c:ser>
          <c:idx val="17"/>
          <c:order val="17"/>
          <c:tx>
            <c:strRef>
              <c:f>'fleet size'!$S$1</c:f>
              <c:strCache>
                <c:ptCount val="1"/>
                <c:pt idx="0">
                  <c:v>vistara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'fleet size'!$A$2:$A$31</c15:sqref>
                  </c15:fullRef>
                </c:ext>
              </c:extLst>
              <c:f>'fleet size'!$A$9:$A$31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'fleet size'!$S$2:$S$31</c15:sqref>
                  </c15:fullRef>
                </c:ext>
              </c:extLst>
              <c:f>'fleet size'!$S$9:$S$31</c:f>
              <c:numCache>
                <c:formatCode>General</c:formatCode>
                <c:ptCount val="23"/>
                <c:pt idx="15">
                  <c:v>6</c:v>
                </c:pt>
                <c:pt idx="16">
                  <c:v>9</c:v>
                </c:pt>
                <c:pt idx="17">
                  <c:v>13</c:v>
                </c:pt>
                <c:pt idx="18">
                  <c:v>19</c:v>
                </c:pt>
                <c:pt idx="19">
                  <c:v>22</c:v>
                </c:pt>
                <c:pt idx="20">
                  <c:v>42</c:v>
                </c:pt>
                <c:pt idx="21">
                  <c:v>47</c:v>
                </c:pt>
                <c:pt idx="2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5A3-4C89-B484-2BC7C9E28937}"/>
            </c:ext>
          </c:extLst>
        </c:ser>
        <c:ser>
          <c:idx val="18"/>
          <c:order val="18"/>
          <c:tx>
            <c:strRef>
              <c:f>'fleet size'!$T$1</c:f>
              <c:strCache>
                <c:ptCount val="1"/>
                <c:pt idx="0">
                  <c:v>spicejet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'fleet size'!$A$2:$A$31</c15:sqref>
                  </c15:fullRef>
                </c:ext>
              </c:extLst>
              <c:f>'fleet size'!$A$9:$A$31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'fleet size'!$T$2:$T$31</c15:sqref>
                  </c15:fullRef>
                </c:ext>
              </c:extLst>
              <c:f>'fleet size'!$T$9:$T$31</c:f>
              <c:numCache>
                <c:formatCode>General</c:formatCode>
                <c:ptCount val="23"/>
                <c:pt idx="8">
                  <c:v>19</c:v>
                </c:pt>
                <c:pt idx="10">
                  <c:v>20</c:v>
                </c:pt>
                <c:pt idx="11">
                  <c:v>27</c:v>
                </c:pt>
                <c:pt idx="12">
                  <c:v>40</c:v>
                </c:pt>
                <c:pt idx="13">
                  <c:v>52</c:v>
                </c:pt>
                <c:pt idx="14">
                  <c:v>58</c:v>
                </c:pt>
                <c:pt idx="15">
                  <c:v>34</c:v>
                </c:pt>
                <c:pt idx="16">
                  <c:v>43</c:v>
                </c:pt>
                <c:pt idx="17">
                  <c:v>49</c:v>
                </c:pt>
                <c:pt idx="18">
                  <c:v>60</c:v>
                </c:pt>
                <c:pt idx="19">
                  <c:v>78</c:v>
                </c:pt>
                <c:pt idx="20">
                  <c:v>114</c:v>
                </c:pt>
                <c:pt idx="21">
                  <c:v>100</c:v>
                </c:pt>
                <c:pt idx="2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5A3-4C89-B484-2BC7C9E28937}"/>
            </c:ext>
          </c:extLst>
        </c:ser>
        <c:ser>
          <c:idx val="19"/>
          <c:order val="19"/>
          <c:tx>
            <c:strRef>
              <c:f>'fleet size'!$U$1</c:f>
              <c:strCache>
                <c:ptCount val="1"/>
                <c:pt idx="0">
                  <c:v>zoomair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'fleet size'!$A$2:$A$31</c15:sqref>
                  </c15:fullRef>
                </c:ext>
              </c:extLst>
              <c:f>'fleet size'!$A$9:$A$31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'fleet size'!$U$2:$U$31</c15:sqref>
                  </c15:fullRef>
                </c:ext>
              </c:extLst>
              <c:f>'fleet size'!$U$9:$U$31</c:f>
              <c:numCache>
                <c:formatCode>General</c:formatCode>
                <c:ptCount val="23"/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5A3-4C89-B484-2BC7C9E28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323840"/>
        <c:axId val="487318264"/>
      </c:barChart>
      <c:catAx>
        <c:axId val="4873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6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318264"/>
        <c:crosses val="autoZero"/>
        <c:auto val="1"/>
        <c:lblAlgn val="ctr"/>
        <c:lblOffset val="100"/>
        <c:noMultiLvlLbl val="0"/>
      </c:catAx>
      <c:valAx>
        <c:axId val="487318264"/>
        <c:scaling>
          <c:orientation val="minMax"/>
          <c:max val="1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600"/>
                  <a:t>Fleet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732384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88519203832797677"/>
          <c:y val="3.1833854981553056E-2"/>
          <c:w val="0.11318032816296514"/>
          <c:h val="0.9466943219708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581103</xdr:colOff>
      <xdr:row>39</xdr:row>
      <xdr:rowOff>112060</xdr:rowOff>
    </xdr:from>
    <xdr:to>
      <xdr:col>80</xdr:col>
      <xdr:colOff>173424</xdr:colOff>
      <xdr:row>164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Custom 4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C191C9"/>
      </a:accent6>
      <a:hlink>
        <a:srgbClr val="69A020"/>
      </a:hlink>
      <a:folHlink>
        <a:srgbClr val="8C8C8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zoomScale="74" workbookViewId="0">
      <pane xSplit="1" topLeftCell="N1" activePane="topRight" state="frozen"/>
      <selection pane="topRight" sqref="A1:AE24"/>
    </sheetView>
  </sheetViews>
  <sheetFormatPr defaultColWidth="14.44140625" defaultRowHeight="15" customHeight="1" x14ac:dyDescent="0.3"/>
  <cols>
    <col min="1" max="1" width="28" customWidth="1"/>
    <col min="2" max="32" width="11.5546875" customWidth="1"/>
  </cols>
  <sheetData>
    <row r="1" spans="1:32" ht="55.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2" ht="14.25" customHeight="1" x14ac:dyDescent="0.3">
      <c r="A2" s="2" t="s">
        <v>31</v>
      </c>
      <c r="B2" s="2">
        <v>22</v>
      </c>
      <c r="C2" s="2">
        <v>25</v>
      </c>
      <c r="D2" s="2">
        <v>26</v>
      </c>
      <c r="E2" s="2">
        <v>26</v>
      </c>
      <c r="F2" s="2">
        <v>26</v>
      </c>
      <c r="G2" s="2">
        <v>26</v>
      </c>
      <c r="H2" s="2">
        <v>26</v>
      </c>
      <c r="I2" s="2">
        <v>26</v>
      </c>
      <c r="J2" s="2">
        <v>28</v>
      </c>
      <c r="K2" s="2">
        <v>29</v>
      </c>
      <c r="L2" s="2">
        <v>31</v>
      </c>
      <c r="M2" s="2">
        <v>35</v>
      </c>
      <c r="N2" s="2">
        <v>37</v>
      </c>
      <c r="O2" s="2">
        <v>38</v>
      </c>
      <c r="P2" s="2">
        <v>35</v>
      </c>
      <c r="Q2" s="2">
        <v>36</v>
      </c>
      <c r="R2" s="2">
        <v>31</v>
      </c>
      <c r="S2" s="2">
        <v>33</v>
      </c>
      <c r="T2" s="2">
        <v>29</v>
      </c>
      <c r="U2" s="2">
        <v>94</v>
      </c>
      <c r="V2" s="2">
        <v>93</v>
      </c>
      <c r="W2" s="2">
        <v>96</v>
      </c>
      <c r="X2" s="2">
        <v>101</v>
      </c>
      <c r="Y2" s="2">
        <v>107</v>
      </c>
      <c r="Z2" s="2">
        <v>111</v>
      </c>
      <c r="AA2" s="2">
        <v>121</v>
      </c>
      <c r="AB2" s="2">
        <v>128</v>
      </c>
      <c r="AC2" s="2">
        <v>127</v>
      </c>
      <c r="AD2" s="2">
        <v>125</v>
      </c>
      <c r="AE2" s="2">
        <v>117</v>
      </c>
      <c r="AF2" s="3"/>
    </row>
    <row r="3" spans="1:32" ht="14.25" customHeight="1" x14ac:dyDescent="0.3">
      <c r="A3" s="2" t="s">
        <v>32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>
        <v>4</v>
      </c>
      <c r="X3" s="5">
        <v>4</v>
      </c>
      <c r="Y3" s="5">
        <v>4</v>
      </c>
      <c r="Z3" s="4"/>
      <c r="AA3" s="4"/>
      <c r="AB3" s="4"/>
      <c r="AC3" s="4"/>
      <c r="AD3" s="4"/>
      <c r="AE3" s="4"/>
      <c r="AF3" s="3"/>
    </row>
    <row r="4" spans="1:32" ht="14.25" customHeight="1" x14ac:dyDescent="0.3">
      <c r="A4" s="2" t="s">
        <v>33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5">
        <v>3</v>
      </c>
      <c r="Y4" s="5">
        <v>6</v>
      </c>
      <c r="Z4" s="4">
        <v>8</v>
      </c>
      <c r="AA4" s="4">
        <v>16</v>
      </c>
      <c r="AB4" s="4">
        <v>20</v>
      </c>
      <c r="AC4" s="4">
        <v>30</v>
      </c>
      <c r="AD4" s="4">
        <v>26</v>
      </c>
      <c r="AE4" s="4">
        <v>28</v>
      </c>
      <c r="AF4" s="3"/>
    </row>
    <row r="5" spans="1:32" ht="14.25" customHeight="1" x14ac:dyDescent="0.3">
      <c r="A5" s="2" t="s">
        <v>34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4"/>
      <c r="AA5" s="4">
        <v>3</v>
      </c>
      <c r="AB5" s="4"/>
      <c r="AC5" s="4"/>
      <c r="AD5" s="4"/>
      <c r="AE5" s="4"/>
      <c r="AF5" s="3"/>
    </row>
    <row r="6" spans="1:32" ht="16.5" customHeight="1" x14ac:dyDescent="0.3">
      <c r="A6" s="2" t="s">
        <v>35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4"/>
      <c r="AA6" s="4"/>
      <c r="AB6" s="4">
        <v>1</v>
      </c>
      <c r="AC6" s="4"/>
      <c r="AD6" s="4"/>
      <c r="AE6" s="4"/>
      <c r="AF6" s="3"/>
    </row>
    <row r="7" spans="1:32" ht="18" customHeight="1" x14ac:dyDescent="0.3">
      <c r="A7" s="2" t="s">
        <v>36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>
        <v>18</v>
      </c>
      <c r="R7" s="4">
        <v>21</v>
      </c>
      <c r="S7" s="4">
        <v>25</v>
      </c>
      <c r="T7" s="4"/>
      <c r="U7" s="4">
        <v>21</v>
      </c>
      <c r="V7" s="4">
        <v>21</v>
      </c>
      <c r="W7" s="5">
        <v>21</v>
      </c>
      <c r="X7" s="5">
        <v>17</v>
      </c>
      <c r="Y7" s="5">
        <v>18</v>
      </c>
      <c r="Z7" s="4">
        <v>23</v>
      </c>
      <c r="AA7" s="4">
        <v>23</v>
      </c>
      <c r="AB7" s="4">
        <v>25</v>
      </c>
      <c r="AC7" s="4">
        <v>25</v>
      </c>
      <c r="AD7" s="4">
        <v>24</v>
      </c>
      <c r="AE7" s="4">
        <v>24</v>
      </c>
      <c r="AF7" s="3"/>
    </row>
    <row r="8" spans="1:32" ht="14.25" customHeight="1" x14ac:dyDescent="0.3">
      <c r="A8" s="2" t="s">
        <v>37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2">
        <v>7</v>
      </c>
      <c r="W8" s="2">
        <v>6</v>
      </c>
      <c r="X8" s="2">
        <v>5</v>
      </c>
      <c r="Y8" s="2">
        <v>5</v>
      </c>
      <c r="Z8" s="2">
        <v>6</v>
      </c>
      <c r="AA8" s="2">
        <v>6</v>
      </c>
      <c r="AB8" s="2">
        <v>6</v>
      </c>
      <c r="AC8" s="2">
        <v>6</v>
      </c>
      <c r="AD8" s="2">
        <v>6</v>
      </c>
      <c r="AE8" s="2">
        <v>6</v>
      </c>
      <c r="AF8" s="3"/>
    </row>
    <row r="9" spans="1:32" ht="14.25" customHeight="1" x14ac:dyDescent="0.3">
      <c r="A9" s="2" t="s">
        <v>38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4"/>
      <c r="AA9" s="4"/>
      <c r="AB9" s="4"/>
      <c r="AC9" s="4"/>
      <c r="AD9" s="4"/>
      <c r="AE9" s="4">
        <v>2</v>
      </c>
      <c r="AF9" s="3"/>
    </row>
    <row r="10" spans="1:32" ht="14.25" customHeight="1" x14ac:dyDescent="0.3">
      <c r="A10" s="2" t="s">
        <v>39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2">
        <v>6</v>
      </c>
      <c r="R10" s="2"/>
      <c r="S10" s="2">
        <v>8</v>
      </c>
      <c r="T10" s="2">
        <v>10</v>
      </c>
      <c r="U10" s="2">
        <v>12</v>
      </c>
      <c r="V10" s="2">
        <v>14</v>
      </c>
      <c r="W10" s="2">
        <v>18</v>
      </c>
      <c r="X10" s="2">
        <v>19</v>
      </c>
      <c r="Y10" s="2">
        <v>19</v>
      </c>
      <c r="Z10" s="2">
        <v>23</v>
      </c>
      <c r="AA10" s="2">
        <v>32</v>
      </c>
      <c r="AB10" s="2">
        <v>49</v>
      </c>
      <c r="AC10" s="2">
        <v>56</v>
      </c>
      <c r="AD10" s="2">
        <v>55</v>
      </c>
      <c r="AE10" s="2">
        <v>58</v>
      </c>
      <c r="AF10" s="3"/>
    </row>
    <row r="11" spans="1:32" ht="14.25" customHeight="1" x14ac:dyDescent="0.3">
      <c r="A11" s="2" t="s">
        <v>201</v>
      </c>
      <c r="B11" s="1">
        <v>57</v>
      </c>
      <c r="C11" s="6">
        <v>53</v>
      </c>
      <c r="D11" s="6">
        <v>58</v>
      </c>
      <c r="E11" s="6">
        <v>55</v>
      </c>
      <c r="F11" s="6">
        <v>52</v>
      </c>
      <c r="G11" s="6">
        <v>39</v>
      </c>
      <c r="H11" s="6">
        <v>44</v>
      </c>
      <c r="I11" s="6">
        <v>44</v>
      </c>
      <c r="J11" s="6">
        <v>42</v>
      </c>
      <c r="K11" s="6">
        <v>44</v>
      </c>
      <c r="L11" s="6">
        <v>43</v>
      </c>
      <c r="M11" s="6">
        <v>47</v>
      </c>
      <c r="N11" s="6">
        <v>52</v>
      </c>
      <c r="O11" s="6">
        <v>55</v>
      </c>
      <c r="P11" s="6">
        <v>59</v>
      </c>
      <c r="Q11" s="7">
        <v>72</v>
      </c>
      <c r="R11" s="4"/>
      <c r="S11" s="4"/>
      <c r="T11" s="4"/>
      <c r="U11" s="4"/>
      <c r="V11" s="4"/>
      <c r="W11" s="5"/>
      <c r="X11" s="5"/>
      <c r="Y11" s="5"/>
      <c r="Z11" s="4"/>
      <c r="AA11" s="4"/>
      <c r="AB11" s="4"/>
      <c r="AC11" s="4"/>
      <c r="AD11" s="4"/>
      <c r="AE11" s="4"/>
      <c r="AF11" s="3"/>
    </row>
    <row r="12" spans="1:32" ht="14.25" customHeight="1" x14ac:dyDescent="0.3">
      <c r="A12" s="2" t="s">
        <v>41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2">
        <v>17</v>
      </c>
      <c r="R12" s="8">
        <v>19</v>
      </c>
      <c r="S12" s="8">
        <v>25</v>
      </c>
      <c r="T12" s="8">
        <v>38</v>
      </c>
      <c r="U12" s="8">
        <v>55</v>
      </c>
      <c r="V12" s="8">
        <v>66</v>
      </c>
      <c r="W12" s="8">
        <v>77</v>
      </c>
      <c r="X12" s="8">
        <v>94</v>
      </c>
      <c r="Y12" s="8">
        <v>107</v>
      </c>
      <c r="Z12" s="8">
        <v>131</v>
      </c>
      <c r="AA12" s="9">
        <v>159</v>
      </c>
      <c r="AB12" s="8">
        <v>217</v>
      </c>
      <c r="AC12" s="8">
        <v>262</v>
      </c>
      <c r="AD12" s="8">
        <v>285</v>
      </c>
      <c r="AE12" s="8">
        <v>275</v>
      </c>
      <c r="AF12" s="3"/>
    </row>
    <row r="13" spans="1:32" ht="14.25" customHeight="1" x14ac:dyDescent="0.3">
      <c r="A13" s="2" t="s">
        <v>42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5">
        <v>88</v>
      </c>
      <c r="S13" s="5">
        <v>88</v>
      </c>
      <c r="T13" s="5">
        <v>98</v>
      </c>
      <c r="U13" s="5">
        <v>103</v>
      </c>
      <c r="V13" s="5">
        <v>106</v>
      </c>
      <c r="W13" s="5">
        <v>101</v>
      </c>
      <c r="X13" s="5">
        <v>107</v>
      </c>
      <c r="Y13" s="5">
        <v>108</v>
      </c>
      <c r="Z13" s="5">
        <v>104</v>
      </c>
      <c r="AA13" s="5">
        <v>111</v>
      </c>
      <c r="AB13" s="4"/>
      <c r="AC13" s="4"/>
      <c r="AD13" s="4"/>
      <c r="AE13" s="4"/>
      <c r="AF13" s="3"/>
    </row>
    <row r="14" spans="1:32" ht="15" customHeight="1" x14ac:dyDescent="0.3">
      <c r="A14" s="2" t="s">
        <v>43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5">
        <v>24</v>
      </c>
      <c r="S14" s="5" t="s">
        <v>202</v>
      </c>
      <c r="T14" s="5" t="s">
        <v>44</v>
      </c>
      <c r="U14" s="5">
        <v>19</v>
      </c>
      <c r="V14" s="5">
        <v>15</v>
      </c>
      <c r="W14" s="5">
        <v>12</v>
      </c>
      <c r="X14" s="5">
        <v>9</v>
      </c>
      <c r="Y14" s="5">
        <v>8</v>
      </c>
      <c r="Z14" s="5">
        <v>8</v>
      </c>
      <c r="AA14" s="5">
        <v>7</v>
      </c>
      <c r="AB14" s="4"/>
      <c r="AC14" s="4"/>
      <c r="AD14" s="4"/>
      <c r="AE14" s="4"/>
      <c r="AF14" s="3"/>
    </row>
    <row r="15" spans="1:32" ht="16.5" customHeight="1" x14ac:dyDescent="0.3">
      <c r="A15" s="2" t="s">
        <v>45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>
        <v>235</v>
      </c>
      <c r="R15" s="4">
        <v>238</v>
      </c>
      <c r="S15" s="4">
        <v>232</v>
      </c>
      <c r="T15" s="4">
        <v>220</v>
      </c>
      <c r="U15" s="4">
        <v>229</v>
      </c>
      <c r="V15" s="4">
        <v>253</v>
      </c>
      <c r="W15" s="5">
        <v>270</v>
      </c>
      <c r="X15" s="5">
        <v>281</v>
      </c>
      <c r="Y15" s="5">
        <v>312</v>
      </c>
      <c r="Z15" s="4">
        <v>348</v>
      </c>
      <c r="AA15" s="4">
        <v>424</v>
      </c>
      <c r="AB15" s="4">
        <v>403</v>
      </c>
      <c r="AC15" s="4">
        <v>522</v>
      </c>
      <c r="AD15" s="4">
        <v>531</v>
      </c>
      <c r="AE15" s="4">
        <v>515</v>
      </c>
      <c r="AF15" s="3"/>
    </row>
    <row r="16" spans="1:32" ht="14.25" customHeight="1" x14ac:dyDescent="0.3">
      <c r="A16" s="5" t="s">
        <v>46</v>
      </c>
      <c r="B16" s="10"/>
      <c r="C16" s="10"/>
      <c r="D16" s="10"/>
      <c r="E16" s="10"/>
      <c r="F16" s="10">
        <v>4</v>
      </c>
      <c r="G16" s="10">
        <v>6</v>
      </c>
      <c r="H16" s="10">
        <v>4</v>
      </c>
      <c r="I16" s="10">
        <v>9</v>
      </c>
      <c r="J16" s="10">
        <v>7</v>
      </c>
      <c r="K16" s="10">
        <v>10</v>
      </c>
      <c r="L16" s="10">
        <v>12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1"/>
      <c r="X16" s="11"/>
      <c r="Y16" s="11"/>
      <c r="Z16" s="10"/>
      <c r="AA16" s="10"/>
      <c r="AB16" s="10"/>
      <c r="AC16" s="10"/>
      <c r="AD16" s="10"/>
      <c r="AE16" s="10"/>
      <c r="AF16" s="3"/>
    </row>
    <row r="17" spans="1:32" ht="14.25" customHeight="1" x14ac:dyDescent="0.3">
      <c r="A17" s="5" t="s">
        <v>47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1"/>
      <c r="X17" s="11"/>
      <c r="Y17" s="11"/>
      <c r="Z17" s="10"/>
      <c r="AA17" s="10"/>
      <c r="AB17" s="10">
        <v>4</v>
      </c>
      <c r="AC17" s="10">
        <v>5</v>
      </c>
      <c r="AD17" s="10">
        <v>5</v>
      </c>
      <c r="AE17" s="10">
        <v>5</v>
      </c>
      <c r="AF17" s="3"/>
    </row>
    <row r="18" spans="1:32" ht="14.25" customHeight="1" x14ac:dyDescent="0.3">
      <c r="A18" s="5" t="s">
        <v>48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1"/>
      <c r="X18" s="11"/>
      <c r="Y18" s="11">
        <v>2</v>
      </c>
      <c r="Z18" s="10">
        <v>4</v>
      </c>
      <c r="AA18" s="10">
        <v>4</v>
      </c>
      <c r="AB18" s="10">
        <v>7</v>
      </c>
      <c r="AC18" s="10">
        <v>7</v>
      </c>
      <c r="AD18" s="10">
        <v>7</v>
      </c>
      <c r="AE18" s="10"/>
      <c r="AF18" s="3"/>
    </row>
    <row r="19" spans="1:32" ht="14.25" customHeight="1" x14ac:dyDescent="0.3">
      <c r="A19" s="5" t="s">
        <v>49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1"/>
      <c r="X19" s="11">
        <v>6</v>
      </c>
      <c r="Y19" s="11">
        <v>9</v>
      </c>
      <c r="Z19" s="10">
        <v>13</v>
      </c>
      <c r="AA19" s="10">
        <v>19</v>
      </c>
      <c r="AB19" s="10">
        <v>22</v>
      </c>
      <c r="AC19" s="10">
        <v>42</v>
      </c>
      <c r="AD19" s="10">
        <v>47</v>
      </c>
      <c r="AE19" s="10">
        <v>50</v>
      </c>
      <c r="AF19" s="3"/>
    </row>
    <row r="20" spans="1:32" ht="14.25" customHeight="1" x14ac:dyDescent="0.3">
      <c r="A20" s="5" t="s">
        <v>50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>
        <v>19</v>
      </c>
      <c r="R20" s="10"/>
      <c r="S20" s="10">
        <v>20</v>
      </c>
      <c r="T20" s="10">
        <v>27</v>
      </c>
      <c r="U20" s="10">
        <v>40</v>
      </c>
      <c r="V20" s="10">
        <v>52</v>
      </c>
      <c r="W20" s="11">
        <v>58</v>
      </c>
      <c r="X20" s="11">
        <v>34</v>
      </c>
      <c r="Y20" s="11">
        <v>43</v>
      </c>
      <c r="Z20" s="10">
        <v>49</v>
      </c>
      <c r="AA20" s="10">
        <v>60</v>
      </c>
      <c r="AB20" s="10">
        <v>78</v>
      </c>
      <c r="AC20" s="10">
        <v>114</v>
      </c>
      <c r="AD20" s="10">
        <v>100</v>
      </c>
      <c r="AE20" s="10">
        <v>90</v>
      </c>
      <c r="AF20" s="3"/>
    </row>
    <row r="21" spans="1:32" ht="14.25" customHeight="1" x14ac:dyDescent="0.3">
      <c r="A21" s="5" t="s">
        <v>51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1"/>
      <c r="X21" s="11"/>
      <c r="Y21" s="11"/>
      <c r="Z21" s="10">
        <v>1</v>
      </c>
      <c r="AA21" s="10"/>
      <c r="AB21" s="10"/>
      <c r="AC21" s="10"/>
      <c r="AD21" s="10"/>
      <c r="AE21" s="10"/>
      <c r="AF21" s="3"/>
    </row>
    <row r="22" spans="1:32" ht="14.25" customHeight="1" x14ac:dyDescent="0.3"/>
    <row r="23" spans="1:32" ht="14.25" customHeight="1" x14ac:dyDescent="0.3">
      <c r="A23" s="16" t="s">
        <v>200</v>
      </c>
      <c r="B23">
        <f>SUM(B2:B21)</f>
        <v>79</v>
      </c>
      <c r="C23">
        <f>SUM(C2:C21)</f>
        <v>78</v>
      </c>
      <c r="D23">
        <f t="shared" ref="D23:AE23" si="0">SUM(D2:D21)</f>
        <v>84</v>
      </c>
      <c r="E23">
        <f t="shared" si="0"/>
        <v>81</v>
      </c>
      <c r="F23">
        <f t="shared" si="0"/>
        <v>82</v>
      </c>
      <c r="G23">
        <f t="shared" si="0"/>
        <v>71</v>
      </c>
      <c r="H23">
        <f t="shared" si="0"/>
        <v>74</v>
      </c>
      <c r="I23">
        <f t="shared" si="0"/>
        <v>79</v>
      </c>
      <c r="J23">
        <f t="shared" si="0"/>
        <v>77</v>
      </c>
      <c r="K23">
        <f t="shared" si="0"/>
        <v>83</v>
      </c>
      <c r="L23">
        <f t="shared" si="0"/>
        <v>86</v>
      </c>
      <c r="M23">
        <f t="shared" si="0"/>
        <v>82</v>
      </c>
      <c r="N23">
        <f t="shared" si="0"/>
        <v>89</v>
      </c>
      <c r="O23">
        <f t="shared" si="0"/>
        <v>93</v>
      </c>
      <c r="P23">
        <f t="shared" si="0"/>
        <v>94</v>
      </c>
      <c r="Q23">
        <f t="shared" si="0"/>
        <v>403</v>
      </c>
      <c r="R23">
        <f t="shared" si="0"/>
        <v>421</v>
      </c>
      <c r="S23">
        <f t="shared" si="0"/>
        <v>431</v>
      </c>
      <c r="T23">
        <f t="shared" si="0"/>
        <v>422</v>
      </c>
      <c r="U23">
        <f t="shared" si="0"/>
        <v>573</v>
      </c>
      <c r="V23">
        <f t="shared" si="0"/>
        <v>627</v>
      </c>
      <c r="W23">
        <f t="shared" si="0"/>
        <v>663</v>
      </c>
      <c r="X23">
        <f t="shared" si="0"/>
        <v>680</v>
      </c>
      <c r="Y23">
        <f t="shared" si="0"/>
        <v>748</v>
      </c>
      <c r="Z23">
        <f t="shared" si="0"/>
        <v>829</v>
      </c>
      <c r="AA23">
        <f t="shared" si="0"/>
        <v>985</v>
      </c>
      <c r="AB23">
        <f t="shared" si="0"/>
        <v>960</v>
      </c>
      <c r="AC23">
        <f t="shared" si="0"/>
        <v>1196</v>
      </c>
      <c r="AD23">
        <f t="shared" si="0"/>
        <v>1211</v>
      </c>
      <c r="AE23">
        <f t="shared" si="0"/>
        <v>1170</v>
      </c>
    </row>
    <row r="24" spans="1:32" ht="14.25" customHeight="1" x14ac:dyDescent="0.3"/>
    <row r="25" spans="1:32" ht="14.25" customHeight="1" x14ac:dyDescent="0.3"/>
    <row r="26" spans="1:32" ht="14.25" customHeight="1" x14ac:dyDescent="0.3"/>
    <row r="27" spans="1:32" ht="14.25" customHeight="1" x14ac:dyDescent="0.3"/>
    <row r="28" spans="1:32" ht="14.25" customHeight="1" x14ac:dyDescent="0.3"/>
    <row r="29" spans="1:32" ht="14.25" customHeight="1" x14ac:dyDescent="0.3"/>
    <row r="30" spans="1:32" ht="14.25" customHeight="1" x14ac:dyDescent="0.3"/>
    <row r="31" spans="1:32" ht="14.25" customHeight="1" x14ac:dyDescent="0.3"/>
    <row r="32" spans="1: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2"/>
  <sheetViews>
    <sheetView tabSelected="1" topLeftCell="A17" zoomScale="153" zoomScaleNormal="15" workbookViewId="0">
      <pane xSplit="1" topLeftCell="W1" activePane="topRight" state="frozen"/>
      <selection activeCell="A12" sqref="A12"/>
      <selection pane="topRight" activeCell="Y33" sqref="Y33"/>
    </sheetView>
  </sheetViews>
  <sheetFormatPr defaultRowHeight="14.4" x14ac:dyDescent="0.3"/>
  <sheetData>
    <row r="1" spans="1:22" ht="62.4" x14ac:dyDescent="0.3">
      <c r="A1" s="17" t="s">
        <v>81</v>
      </c>
      <c r="B1" s="18" t="s">
        <v>31</v>
      </c>
      <c r="C1" s="18" t="s">
        <v>32</v>
      </c>
      <c r="D1" s="18" t="s">
        <v>33</v>
      </c>
      <c r="E1" s="18" t="s">
        <v>34</v>
      </c>
      <c r="F1" s="18" t="s">
        <v>35</v>
      </c>
      <c r="G1" s="18" t="s">
        <v>36</v>
      </c>
      <c r="H1" s="18" t="s">
        <v>37</v>
      </c>
      <c r="I1" s="18" t="s">
        <v>38</v>
      </c>
      <c r="J1" s="18" t="s">
        <v>39</v>
      </c>
      <c r="K1" s="18" t="s">
        <v>201</v>
      </c>
      <c r="L1" s="18" t="s">
        <v>41</v>
      </c>
      <c r="M1" s="18" t="s">
        <v>42</v>
      </c>
      <c r="N1" s="18" t="s">
        <v>43</v>
      </c>
      <c r="O1" s="18" t="s">
        <v>45</v>
      </c>
      <c r="P1" s="19" t="s">
        <v>46</v>
      </c>
      <c r="Q1" s="19" t="s">
        <v>47</v>
      </c>
      <c r="R1" s="19" t="s">
        <v>48</v>
      </c>
      <c r="S1" s="19" t="s">
        <v>49</v>
      </c>
      <c r="T1" s="19" t="s">
        <v>50</v>
      </c>
      <c r="U1" s="19" t="s">
        <v>51</v>
      </c>
      <c r="V1" s="20" t="s">
        <v>200</v>
      </c>
    </row>
    <row r="2" spans="1:22" ht="15.6" x14ac:dyDescent="0.3">
      <c r="A2" s="18">
        <v>1993</v>
      </c>
      <c r="B2" s="18">
        <v>22</v>
      </c>
      <c r="C2" s="17"/>
      <c r="D2" s="17"/>
      <c r="E2" s="17"/>
      <c r="F2" s="17"/>
      <c r="G2" s="17"/>
      <c r="H2" s="17"/>
      <c r="I2" s="17"/>
      <c r="J2" s="17"/>
      <c r="K2" s="17">
        <v>57</v>
      </c>
      <c r="L2" s="17"/>
      <c r="M2" s="17"/>
      <c r="N2" s="17"/>
      <c r="O2" s="17"/>
      <c r="P2" s="21"/>
      <c r="Q2" s="21"/>
      <c r="R2" s="21"/>
      <c r="S2" s="21"/>
      <c r="T2" s="21"/>
      <c r="U2" s="21"/>
      <c r="V2" s="22">
        <f t="shared" ref="V2:V31" si="0">SUM(B2:U2)</f>
        <v>79</v>
      </c>
    </row>
    <row r="3" spans="1:22" ht="15.6" x14ac:dyDescent="0.3">
      <c r="A3" s="18">
        <v>1994</v>
      </c>
      <c r="B3" s="18">
        <v>25</v>
      </c>
      <c r="C3" s="17"/>
      <c r="D3" s="17"/>
      <c r="E3" s="17"/>
      <c r="F3" s="17"/>
      <c r="G3" s="17"/>
      <c r="H3" s="17"/>
      <c r="I3" s="17"/>
      <c r="J3" s="17"/>
      <c r="K3" s="19">
        <v>53</v>
      </c>
      <c r="L3" s="17"/>
      <c r="M3" s="17"/>
      <c r="N3" s="17"/>
      <c r="O3" s="17"/>
      <c r="P3" s="21"/>
      <c r="Q3" s="21"/>
      <c r="R3" s="21"/>
      <c r="S3" s="21"/>
      <c r="T3" s="21"/>
      <c r="U3" s="21"/>
      <c r="V3" s="22">
        <f t="shared" si="0"/>
        <v>78</v>
      </c>
    </row>
    <row r="4" spans="1:22" ht="15.6" x14ac:dyDescent="0.3">
      <c r="A4" s="18">
        <v>1995</v>
      </c>
      <c r="B4" s="18">
        <v>26</v>
      </c>
      <c r="C4" s="17"/>
      <c r="D4" s="17"/>
      <c r="E4" s="17"/>
      <c r="F4" s="17"/>
      <c r="G4" s="17"/>
      <c r="H4" s="17"/>
      <c r="I4" s="17"/>
      <c r="J4" s="17"/>
      <c r="K4" s="19">
        <v>58</v>
      </c>
      <c r="L4" s="17"/>
      <c r="M4" s="17"/>
      <c r="N4" s="17"/>
      <c r="O4" s="17"/>
      <c r="P4" s="21"/>
      <c r="Q4" s="21"/>
      <c r="R4" s="21"/>
      <c r="S4" s="21"/>
      <c r="T4" s="21"/>
      <c r="U4" s="21"/>
      <c r="V4" s="22">
        <f t="shared" si="0"/>
        <v>84</v>
      </c>
    </row>
    <row r="5" spans="1:22" ht="15.6" x14ac:dyDescent="0.3">
      <c r="A5" s="18">
        <v>1996</v>
      </c>
      <c r="B5" s="18">
        <v>26</v>
      </c>
      <c r="C5" s="17"/>
      <c r="D5" s="17"/>
      <c r="E5" s="17"/>
      <c r="F5" s="17"/>
      <c r="G5" s="17"/>
      <c r="H5" s="17"/>
      <c r="I5" s="17"/>
      <c r="J5" s="17"/>
      <c r="K5" s="19">
        <v>55</v>
      </c>
      <c r="L5" s="17"/>
      <c r="M5" s="17"/>
      <c r="N5" s="17"/>
      <c r="O5" s="17"/>
      <c r="P5" s="21"/>
      <c r="Q5" s="21"/>
      <c r="R5" s="21"/>
      <c r="S5" s="21"/>
      <c r="T5" s="21"/>
      <c r="U5" s="21"/>
      <c r="V5" s="22">
        <f t="shared" si="0"/>
        <v>81</v>
      </c>
    </row>
    <row r="6" spans="1:22" ht="15.6" x14ac:dyDescent="0.3">
      <c r="A6" s="18">
        <v>1997</v>
      </c>
      <c r="B6" s="18">
        <v>26</v>
      </c>
      <c r="C6" s="17"/>
      <c r="D6" s="17"/>
      <c r="E6" s="17"/>
      <c r="F6" s="17"/>
      <c r="G6" s="17"/>
      <c r="H6" s="17"/>
      <c r="I6" s="17"/>
      <c r="J6" s="17"/>
      <c r="K6" s="19">
        <v>52</v>
      </c>
      <c r="L6" s="17"/>
      <c r="M6" s="17"/>
      <c r="N6" s="17"/>
      <c r="O6" s="17"/>
      <c r="P6" s="21">
        <v>4</v>
      </c>
      <c r="Q6" s="21"/>
      <c r="R6" s="21"/>
      <c r="S6" s="21"/>
      <c r="T6" s="21"/>
      <c r="U6" s="21"/>
      <c r="V6" s="22">
        <f t="shared" si="0"/>
        <v>82</v>
      </c>
    </row>
    <row r="7" spans="1:22" ht="15.6" x14ac:dyDescent="0.3">
      <c r="A7" s="18">
        <v>1998</v>
      </c>
      <c r="B7" s="18">
        <v>26</v>
      </c>
      <c r="C7" s="17"/>
      <c r="D7" s="17"/>
      <c r="E7" s="17"/>
      <c r="F7" s="17"/>
      <c r="G7" s="17"/>
      <c r="H7" s="17"/>
      <c r="I7" s="17"/>
      <c r="J7" s="17"/>
      <c r="K7" s="19">
        <v>39</v>
      </c>
      <c r="L7" s="17"/>
      <c r="M7" s="17"/>
      <c r="N7" s="17"/>
      <c r="O7" s="17"/>
      <c r="P7" s="21">
        <v>6</v>
      </c>
      <c r="Q7" s="21"/>
      <c r="R7" s="21"/>
      <c r="S7" s="21"/>
      <c r="T7" s="21"/>
      <c r="U7" s="21"/>
      <c r="V7" s="22">
        <f t="shared" si="0"/>
        <v>71</v>
      </c>
    </row>
    <row r="8" spans="1:22" ht="15.6" x14ac:dyDescent="0.3">
      <c r="A8" s="18">
        <v>1999</v>
      </c>
      <c r="B8" s="18">
        <v>26</v>
      </c>
      <c r="C8" s="17"/>
      <c r="D8" s="17"/>
      <c r="E8" s="17"/>
      <c r="F8" s="17"/>
      <c r="G8" s="17"/>
      <c r="H8" s="17"/>
      <c r="I8" s="17"/>
      <c r="J8" s="17"/>
      <c r="K8" s="19">
        <v>44</v>
      </c>
      <c r="L8" s="17"/>
      <c r="M8" s="17"/>
      <c r="N8" s="17"/>
      <c r="O8" s="17"/>
      <c r="P8" s="21">
        <v>4</v>
      </c>
      <c r="Q8" s="21"/>
      <c r="R8" s="21"/>
      <c r="S8" s="21"/>
      <c r="T8" s="21"/>
      <c r="U8" s="21"/>
      <c r="V8" s="22">
        <f t="shared" si="0"/>
        <v>74</v>
      </c>
    </row>
    <row r="9" spans="1:22" ht="15.6" x14ac:dyDescent="0.3">
      <c r="A9" s="18">
        <v>2000</v>
      </c>
      <c r="B9" s="18">
        <v>26</v>
      </c>
      <c r="C9" s="17"/>
      <c r="D9" s="17"/>
      <c r="E9" s="17"/>
      <c r="F9" s="17"/>
      <c r="G9" s="17"/>
      <c r="H9" s="17"/>
      <c r="I9" s="17"/>
      <c r="J9" s="17"/>
      <c r="K9" s="19">
        <v>44</v>
      </c>
      <c r="L9" s="17"/>
      <c r="M9" s="17"/>
      <c r="N9" s="17"/>
      <c r="O9" s="17"/>
      <c r="P9" s="21">
        <v>9</v>
      </c>
      <c r="Q9" s="21"/>
      <c r="R9" s="21"/>
      <c r="S9" s="21"/>
      <c r="T9" s="21"/>
      <c r="U9" s="21"/>
      <c r="V9" s="22">
        <f t="shared" si="0"/>
        <v>79</v>
      </c>
    </row>
    <row r="10" spans="1:22" ht="15.6" x14ac:dyDescent="0.3">
      <c r="A10" s="18">
        <v>2001</v>
      </c>
      <c r="B10" s="18">
        <v>28</v>
      </c>
      <c r="C10" s="17"/>
      <c r="D10" s="17"/>
      <c r="E10" s="17"/>
      <c r="F10" s="17"/>
      <c r="G10" s="17"/>
      <c r="H10" s="17"/>
      <c r="I10" s="17"/>
      <c r="J10" s="17"/>
      <c r="K10" s="19">
        <v>42</v>
      </c>
      <c r="L10" s="17"/>
      <c r="M10" s="17"/>
      <c r="N10" s="17"/>
      <c r="O10" s="17"/>
      <c r="P10" s="21">
        <v>7</v>
      </c>
      <c r="Q10" s="21"/>
      <c r="R10" s="21"/>
      <c r="S10" s="21"/>
      <c r="T10" s="21"/>
      <c r="U10" s="21"/>
      <c r="V10" s="22">
        <f t="shared" si="0"/>
        <v>77</v>
      </c>
    </row>
    <row r="11" spans="1:22" ht="15.6" x14ac:dyDescent="0.3">
      <c r="A11" s="18">
        <v>2002</v>
      </c>
      <c r="B11" s="18">
        <v>29</v>
      </c>
      <c r="C11" s="17"/>
      <c r="D11" s="17"/>
      <c r="E11" s="17"/>
      <c r="F11" s="17"/>
      <c r="G11" s="17"/>
      <c r="H11" s="17"/>
      <c r="I11" s="17"/>
      <c r="J11" s="17"/>
      <c r="K11" s="19">
        <v>44</v>
      </c>
      <c r="L11" s="17"/>
      <c r="M11" s="17"/>
      <c r="N11" s="17"/>
      <c r="O11" s="17"/>
      <c r="P11" s="21">
        <v>10</v>
      </c>
      <c r="Q11" s="21"/>
      <c r="R11" s="21"/>
      <c r="S11" s="21"/>
      <c r="T11" s="21"/>
      <c r="U11" s="21"/>
      <c r="V11" s="22">
        <f t="shared" si="0"/>
        <v>83</v>
      </c>
    </row>
    <row r="12" spans="1:22" ht="15.6" x14ac:dyDescent="0.3">
      <c r="A12" s="18">
        <v>2003</v>
      </c>
      <c r="B12" s="18">
        <v>31</v>
      </c>
      <c r="C12" s="17"/>
      <c r="D12" s="17"/>
      <c r="E12" s="17"/>
      <c r="F12" s="17"/>
      <c r="G12" s="17"/>
      <c r="H12" s="17"/>
      <c r="I12" s="17"/>
      <c r="J12" s="17"/>
      <c r="K12" s="19">
        <v>43</v>
      </c>
      <c r="L12" s="17"/>
      <c r="M12" s="17"/>
      <c r="N12" s="17"/>
      <c r="O12" s="17"/>
      <c r="P12" s="21">
        <v>12</v>
      </c>
      <c r="Q12" s="21"/>
      <c r="R12" s="21"/>
      <c r="S12" s="21"/>
      <c r="T12" s="21"/>
      <c r="U12" s="21"/>
      <c r="V12" s="22">
        <f t="shared" si="0"/>
        <v>86</v>
      </c>
    </row>
    <row r="13" spans="1:22" ht="15.6" x14ac:dyDescent="0.3">
      <c r="A13" s="18">
        <v>2004</v>
      </c>
      <c r="B13" s="18">
        <v>35</v>
      </c>
      <c r="C13" s="17"/>
      <c r="D13" s="17"/>
      <c r="E13" s="17"/>
      <c r="F13" s="17"/>
      <c r="G13" s="17"/>
      <c r="H13" s="17"/>
      <c r="I13" s="17"/>
      <c r="J13" s="17"/>
      <c r="K13" s="19">
        <v>47</v>
      </c>
      <c r="L13" s="17"/>
      <c r="M13" s="17"/>
      <c r="N13" s="17"/>
      <c r="O13" s="17"/>
      <c r="P13" s="21"/>
      <c r="Q13" s="21"/>
      <c r="R13" s="21"/>
      <c r="S13" s="21"/>
      <c r="T13" s="21"/>
      <c r="U13" s="21"/>
      <c r="V13" s="22">
        <f t="shared" si="0"/>
        <v>82</v>
      </c>
    </row>
    <row r="14" spans="1:22" ht="15.6" x14ac:dyDescent="0.3">
      <c r="A14" s="18">
        <v>2005</v>
      </c>
      <c r="B14" s="18">
        <v>37</v>
      </c>
      <c r="C14" s="17"/>
      <c r="D14" s="17"/>
      <c r="E14" s="17"/>
      <c r="F14" s="17"/>
      <c r="G14" s="17"/>
      <c r="H14" s="17"/>
      <c r="I14" s="17"/>
      <c r="J14" s="17"/>
      <c r="K14" s="19">
        <v>52</v>
      </c>
      <c r="L14" s="17"/>
      <c r="M14" s="17"/>
      <c r="N14" s="17"/>
      <c r="O14" s="17"/>
      <c r="P14" s="21"/>
      <c r="Q14" s="21"/>
      <c r="R14" s="21"/>
      <c r="S14" s="21"/>
      <c r="T14" s="21"/>
      <c r="U14" s="21"/>
      <c r="V14" s="22">
        <f t="shared" si="0"/>
        <v>89</v>
      </c>
    </row>
    <row r="15" spans="1:22" ht="15.6" x14ac:dyDescent="0.3">
      <c r="A15" s="18">
        <v>2006</v>
      </c>
      <c r="B15" s="18">
        <v>38</v>
      </c>
      <c r="C15" s="17"/>
      <c r="D15" s="17"/>
      <c r="E15" s="17"/>
      <c r="F15" s="17"/>
      <c r="G15" s="17"/>
      <c r="H15" s="17"/>
      <c r="I15" s="17"/>
      <c r="J15" s="17"/>
      <c r="K15" s="19">
        <v>55</v>
      </c>
      <c r="L15" s="17"/>
      <c r="M15" s="17"/>
      <c r="N15" s="17"/>
      <c r="O15" s="17"/>
      <c r="P15" s="21"/>
      <c r="Q15" s="21"/>
      <c r="R15" s="21"/>
      <c r="S15" s="21"/>
      <c r="T15" s="21"/>
      <c r="U15" s="21"/>
      <c r="V15" s="22">
        <f t="shared" si="0"/>
        <v>93</v>
      </c>
    </row>
    <row r="16" spans="1:22" ht="15.6" x14ac:dyDescent="0.3">
      <c r="A16" s="18">
        <v>2007</v>
      </c>
      <c r="B16" s="18">
        <v>35</v>
      </c>
      <c r="C16" s="17"/>
      <c r="D16" s="17"/>
      <c r="E16" s="17"/>
      <c r="F16" s="17"/>
      <c r="G16" s="17"/>
      <c r="H16" s="17"/>
      <c r="I16" s="17"/>
      <c r="J16" s="17"/>
      <c r="K16" s="19">
        <v>59</v>
      </c>
      <c r="L16" s="17"/>
      <c r="M16" s="17"/>
      <c r="N16" s="17"/>
      <c r="O16" s="17"/>
      <c r="P16" s="21"/>
      <c r="Q16" s="21"/>
      <c r="R16" s="21"/>
      <c r="S16" s="21"/>
      <c r="T16" s="21"/>
      <c r="U16" s="21"/>
      <c r="V16" s="22">
        <f t="shared" si="0"/>
        <v>94</v>
      </c>
    </row>
    <row r="17" spans="1:25" ht="15.6" x14ac:dyDescent="0.3">
      <c r="A17" s="18">
        <v>2008</v>
      </c>
      <c r="B17" s="18">
        <v>36</v>
      </c>
      <c r="C17" s="17"/>
      <c r="D17" s="17"/>
      <c r="E17" s="17"/>
      <c r="F17" s="17"/>
      <c r="G17" s="17">
        <v>18</v>
      </c>
      <c r="H17" s="17"/>
      <c r="I17" s="17"/>
      <c r="J17" s="18">
        <v>6</v>
      </c>
      <c r="K17" s="19">
        <v>72</v>
      </c>
      <c r="L17" s="18">
        <v>17</v>
      </c>
      <c r="M17" s="17"/>
      <c r="N17" s="17"/>
      <c r="O17" s="17">
        <v>235</v>
      </c>
      <c r="P17" s="21"/>
      <c r="Q17" s="21"/>
      <c r="R17" s="21"/>
      <c r="S17" s="21"/>
      <c r="T17" s="21">
        <v>19</v>
      </c>
      <c r="U17" s="21"/>
      <c r="V17" s="22">
        <f t="shared" si="0"/>
        <v>403</v>
      </c>
    </row>
    <row r="18" spans="1:25" ht="15.6" x14ac:dyDescent="0.3">
      <c r="A18" s="18">
        <v>2009</v>
      </c>
      <c r="B18" s="18">
        <v>31</v>
      </c>
      <c r="C18" s="17"/>
      <c r="D18" s="17"/>
      <c r="E18" s="17"/>
      <c r="F18" s="17"/>
      <c r="G18" s="17">
        <v>21</v>
      </c>
      <c r="H18" s="17"/>
      <c r="I18" s="17"/>
      <c r="J18" s="18"/>
      <c r="K18" s="17"/>
      <c r="L18" s="18">
        <v>19</v>
      </c>
      <c r="M18" s="19">
        <v>88</v>
      </c>
      <c r="N18" s="19">
        <v>24</v>
      </c>
      <c r="O18" s="17">
        <v>238</v>
      </c>
      <c r="P18" s="21"/>
      <c r="Q18" s="21"/>
      <c r="R18" s="21"/>
      <c r="S18" s="21"/>
      <c r="T18" s="21"/>
      <c r="U18" s="21"/>
      <c r="V18" s="22">
        <f t="shared" si="0"/>
        <v>421</v>
      </c>
    </row>
    <row r="19" spans="1:25" ht="15.6" x14ac:dyDescent="0.3">
      <c r="A19" s="18">
        <v>2010</v>
      </c>
      <c r="B19" s="18">
        <v>33</v>
      </c>
      <c r="C19" s="17"/>
      <c r="D19" s="17"/>
      <c r="E19" s="17"/>
      <c r="F19" s="17"/>
      <c r="G19" s="17">
        <v>25</v>
      </c>
      <c r="H19" s="17"/>
      <c r="I19" s="17"/>
      <c r="J19" s="18">
        <v>8</v>
      </c>
      <c r="K19" s="17"/>
      <c r="L19" s="18">
        <v>25</v>
      </c>
      <c r="M19" s="19">
        <v>88</v>
      </c>
      <c r="N19" s="19" t="s">
        <v>202</v>
      </c>
      <c r="O19" s="17">
        <v>232</v>
      </c>
      <c r="P19" s="21"/>
      <c r="Q19" s="21"/>
      <c r="R19" s="21"/>
      <c r="S19" s="21"/>
      <c r="T19" s="21">
        <v>20</v>
      </c>
      <c r="U19" s="21"/>
      <c r="V19" s="22">
        <f t="shared" si="0"/>
        <v>431</v>
      </c>
    </row>
    <row r="20" spans="1:25" ht="15.6" x14ac:dyDescent="0.3">
      <c r="A20" s="18">
        <v>2011</v>
      </c>
      <c r="B20" s="18">
        <v>29</v>
      </c>
      <c r="C20" s="17"/>
      <c r="D20" s="17"/>
      <c r="E20" s="17"/>
      <c r="F20" s="17"/>
      <c r="G20" s="17"/>
      <c r="H20" s="17"/>
      <c r="I20" s="17"/>
      <c r="J20" s="18">
        <v>10</v>
      </c>
      <c r="K20" s="17"/>
      <c r="L20" s="18">
        <v>38</v>
      </c>
      <c r="M20" s="19">
        <v>98</v>
      </c>
      <c r="N20" s="19" t="s">
        <v>44</v>
      </c>
      <c r="O20" s="17">
        <v>220</v>
      </c>
      <c r="P20" s="21"/>
      <c r="Q20" s="21"/>
      <c r="R20" s="21"/>
      <c r="S20" s="21"/>
      <c r="T20" s="21">
        <v>27</v>
      </c>
      <c r="U20" s="21"/>
      <c r="V20" s="22">
        <f t="shared" si="0"/>
        <v>422</v>
      </c>
    </row>
    <row r="21" spans="1:25" ht="15.6" x14ac:dyDescent="0.3">
      <c r="A21" s="18">
        <v>2012</v>
      </c>
      <c r="B21" s="18">
        <v>94</v>
      </c>
      <c r="C21" s="17"/>
      <c r="D21" s="17"/>
      <c r="E21" s="17"/>
      <c r="F21" s="17"/>
      <c r="G21" s="17">
        <v>21</v>
      </c>
      <c r="H21" s="17"/>
      <c r="I21" s="17"/>
      <c r="J21" s="18">
        <v>12</v>
      </c>
      <c r="K21" s="17"/>
      <c r="L21" s="18">
        <v>55</v>
      </c>
      <c r="M21" s="19">
        <v>103</v>
      </c>
      <c r="N21" s="19">
        <v>19</v>
      </c>
      <c r="O21" s="17">
        <v>229</v>
      </c>
      <c r="P21" s="21"/>
      <c r="Q21" s="21"/>
      <c r="R21" s="21"/>
      <c r="S21" s="21"/>
      <c r="T21" s="21">
        <v>40</v>
      </c>
      <c r="U21" s="21"/>
      <c r="V21" s="22">
        <f t="shared" si="0"/>
        <v>573</v>
      </c>
      <c r="W21">
        <f t="shared" ref="W21:W31" si="1">SUM(B21:V21)</f>
        <v>1146</v>
      </c>
    </row>
    <row r="22" spans="1:25" ht="15.6" x14ac:dyDescent="0.3">
      <c r="A22" s="18">
        <v>2013</v>
      </c>
      <c r="B22" s="18">
        <v>93</v>
      </c>
      <c r="C22" s="17"/>
      <c r="D22" s="17"/>
      <c r="E22" s="17"/>
      <c r="F22" s="17"/>
      <c r="G22" s="17">
        <v>21</v>
      </c>
      <c r="H22" s="18">
        <v>7</v>
      </c>
      <c r="I22" s="17"/>
      <c r="J22" s="18">
        <v>14</v>
      </c>
      <c r="K22" s="17"/>
      <c r="L22" s="18">
        <v>66</v>
      </c>
      <c r="M22" s="19">
        <v>106</v>
      </c>
      <c r="N22" s="19">
        <v>15</v>
      </c>
      <c r="O22" s="17">
        <v>253</v>
      </c>
      <c r="P22" s="21"/>
      <c r="Q22" s="21"/>
      <c r="R22" s="21"/>
      <c r="S22" s="21"/>
      <c r="T22" s="21">
        <v>52</v>
      </c>
      <c r="U22" s="21"/>
      <c r="V22" s="22">
        <f t="shared" si="0"/>
        <v>627</v>
      </c>
      <c r="W22">
        <f t="shared" si="1"/>
        <v>1254</v>
      </c>
      <c r="X22">
        <f>(W22-W21)/W21</f>
        <v>9.4240837696335081E-2</v>
      </c>
      <c r="Y22">
        <f>X22*100</f>
        <v>9.4240837696335085</v>
      </c>
    </row>
    <row r="23" spans="1:25" ht="15.6" x14ac:dyDescent="0.3">
      <c r="A23" s="18">
        <v>2014</v>
      </c>
      <c r="B23" s="18">
        <v>96</v>
      </c>
      <c r="C23" s="19">
        <v>4</v>
      </c>
      <c r="D23" s="19"/>
      <c r="E23" s="19"/>
      <c r="F23" s="19"/>
      <c r="G23" s="19">
        <v>21</v>
      </c>
      <c r="H23" s="18">
        <v>6</v>
      </c>
      <c r="I23" s="19"/>
      <c r="J23" s="18">
        <v>18</v>
      </c>
      <c r="K23" s="19"/>
      <c r="L23" s="18">
        <v>77</v>
      </c>
      <c r="M23" s="19">
        <v>101</v>
      </c>
      <c r="N23" s="19">
        <v>12</v>
      </c>
      <c r="O23" s="19">
        <v>270</v>
      </c>
      <c r="P23" s="19"/>
      <c r="Q23" s="19"/>
      <c r="R23" s="19"/>
      <c r="S23" s="19"/>
      <c r="T23" s="19">
        <v>58</v>
      </c>
      <c r="U23" s="19"/>
      <c r="V23" s="22">
        <f t="shared" si="0"/>
        <v>663</v>
      </c>
      <c r="W23">
        <f t="shared" si="1"/>
        <v>1326</v>
      </c>
      <c r="X23">
        <f>(W23-W22)/W22</f>
        <v>5.7416267942583733E-2</v>
      </c>
      <c r="Y23">
        <f>X23*100</f>
        <v>5.741626794258373</v>
      </c>
    </row>
    <row r="24" spans="1:25" ht="15.6" x14ac:dyDescent="0.3">
      <c r="A24" s="18">
        <v>2015</v>
      </c>
      <c r="B24" s="18">
        <v>101</v>
      </c>
      <c r="C24" s="19">
        <v>4</v>
      </c>
      <c r="D24" s="19">
        <v>3</v>
      </c>
      <c r="E24" s="19"/>
      <c r="F24" s="19"/>
      <c r="G24" s="19">
        <v>17</v>
      </c>
      <c r="H24" s="18">
        <v>5</v>
      </c>
      <c r="I24" s="19"/>
      <c r="J24" s="18">
        <v>19</v>
      </c>
      <c r="K24" s="19"/>
      <c r="L24" s="18">
        <v>94</v>
      </c>
      <c r="M24" s="19">
        <v>107</v>
      </c>
      <c r="N24" s="19">
        <v>9</v>
      </c>
      <c r="O24" s="19">
        <v>281</v>
      </c>
      <c r="P24" s="19"/>
      <c r="Q24" s="19"/>
      <c r="R24" s="19"/>
      <c r="S24" s="19">
        <v>6</v>
      </c>
      <c r="T24" s="19">
        <v>34</v>
      </c>
      <c r="U24" s="19"/>
      <c r="V24" s="22">
        <f t="shared" si="0"/>
        <v>680</v>
      </c>
      <c r="W24">
        <f t="shared" si="1"/>
        <v>1360</v>
      </c>
      <c r="X24">
        <f>(W24-W23)/W23</f>
        <v>2.564102564102564E-2</v>
      </c>
      <c r="Y24">
        <f>X24*100</f>
        <v>2.5641025641025639</v>
      </c>
    </row>
    <row r="25" spans="1:25" ht="15.6" x14ac:dyDescent="0.3">
      <c r="A25" s="18">
        <v>2016</v>
      </c>
      <c r="B25" s="18">
        <v>107</v>
      </c>
      <c r="C25" s="19">
        <v>4</v>
      </c>
      <c r="D25" s="19">
        <v>6</v>
      </c>
      <c r="E25" s="19"/>
      <c r="F25" s="19"/>
      <c r="G25" s="19">
        <v>18</v>
      </c>
      <c r="H25" s="18">
        <v>5</v>
      </c>
      <c r="I25" s="19"/>
      <c r="J25" s="18">
        <v>19</v>
      </c>
      <c r="K25" s="19"/>
      <c r="L25" s="18">
        <v>107</v>
      </c>
      <c r="M25" s="19">
        <v>108</v>
      </c>
      <c r="N25" s="19">
        <v>8</v>
      </c>
      <c r="O25" s="19">
        <v>312</v>
      </c>
      <c r="P25" s="19"/>
      <c r="Q25" s="19"/>
      <c r="R25" s="19">
        <v>2</v>
      </c>
      <c r="S25" s="19">
        <v>9</v>
      </c>
      <c r="T25" s="19">
        <v>43</v>
      </c>
      <c r="U25" s="19"/>
      <c r="V25" s="22">
        <f t="shared" si="0"/>
        <v>748</v>
      </c>
      <c r="W25">
        <f t="shared" si="1"/>
        <v>1496</v>
      </c>
      <c r="X25">
        <f>(W25-W24)/W24</f>
        <v>0.1</v>
      </c>
      <c r="Y25">
        <f>X25*100</f>
        <v>10</v>
      </c>
    </row>
    <row r="26" spans="1:25" ht="15.6" x14ac:dyDescent="0.3">
      <c r="A26" s="18">
        <v>2017</v>
      </c>
      <c r="B26" s="18">
        <v>111</v>
      </c>
      <c r="C26" s="17"/>
      <c r="D26" s="17">
        <v>8</v>
      </c>
      <c r="E26" s="17"/>
      <c r="F26" s="17"/>
      <c r="G26" s="17">
        <v>23</v>
      </c>
      <c r="H26" s="18">
        <v>6</v>
      </c>
      <c r="I26" s="17"/>
      <c r="J26" s="18">
        <v>23</v>
      </c>
      <c r="K26" s="17"/>
      <c r="L26" s="18">
        <v>131</v>
      </c>
      <c r="M26" s="19">
        <v>104</v>
      </c>
      <c r="N26" s="19">
        <v>8</v>
      </c>
      <c r="O26" s="17">
        <v>348</v>
      </c>
      <c r="P26" s="21"/>
      <c r="Q26" s="21"/>
      <c r="R26" s="21">
        <v>4</v>
      </c>
      <c r="S26" s="21">
        <v>13</v>
      </c>
      <c r="T26" s="21">
        <v>49</v>
      </c>
      <c r="U26" s="21">
        <v>1</v>
      </c>
      <c r="V26" s="22">
        <f t="shared" si="0"/>
        <v>829</v>
      </c>
      <c r="W26">
        <f t="shared" si="1"/>
        <v>1658</v>
      </c>
      <c r="X26">
        <f>(W26-W25)/W25</f>
        <v>0.10828877005347594</v>
      </c>
      <c r="Y26">
        <f>X26*100</f>
        <v>10.828877005347595</v>
      </c>
    </row>
    <row r="27" spans="1:25" ht="15.6" x14ac:dyDescent="0.3">
      <c r="A27" s="18">
        <v>2018</v>
      </c>
      <c r="B27" s="18">
        <v>121</v>
      </c>
      <c r="C27" s="17"/>
      <c r="D27" s="17">
        <v>16</v>
      </c>
      <c r="E27" s="17">
        <v>3</v>
      </c>
      <c r="F27" s="17"/>
      <c r="G27" s="17">
        <v>23</v>
      </c>
      <c r="H27" s="18">
        <v>6</v>
      </c>
      <c r="I27" s="17"/>
      <c r="J27" s="18">
        <v>32</v>
      </c>
      <c r="K27" s="17"/>
      <c r="L27" s="18">
        <v>159</v>
      </c>
      <c r="M27" s="19">
        <v>111</v>
      </c>
      <c r="N27" s="19">
        <v>7</v>
      </c>
      <c r="O27" s="17">
        <v>424</v>
      </c>
      <c r="P27" s="21"/>
      <c r="Q27" s="21"/>
      <c r="R27" s="21">
        <v>4</v>
      </c>
      <c r="S27" s="21">
        <v>19</v>
      </c>
      <c r="T27" s="21">
        <v>60</v>
      </c>
      <c r="U27" s="21"/>
      <c r="V27" s="22">
        <f t="shared" si="0"/>
        <v>985</v>
      </c>
      <c r="W27">
        <f t="shared" si="1"/>
        <v>1970</v>
      </c>
      <c r="X27">
        <f>(W27-W26)/W26</f>
        <v>0.1881785283474065</v>
      </c>
      <c r="Y27">
        <f>X27*100</f>
        <v>18.817852834740652</v>
      </c>
    </row>
    <row r="28" spans="1:25" ht="15.6" x14ac:dyDescent="0.3">
      <c r="A28" s="18">
        <v>2019</v>
      </c>
      <c r="B28" s="18">
        <v>128</v>
      </c>
      <c r="C28" s="17"/>
      <c r="D28" s="17">
        <v>20</v>
      </c>
      <c r="E28" s="17"/>
      <c r="F28" s="17">
        <v>1</v>
      </c>
      <c r="G28" s="17">
        <v>25</v>
      </c>
      <c r="H28" s="18">
        <v>6</v>
      </c>
      <c r="I28" s="17"/>
      <c r="J28" s="18">
        <v>49</v>
      </c>
      <c r="K28" s="17"/>
      <c r="L28" s="18">
        <v>217</v>
      </c>
      <c r="M28" s="17"/>
      <c r="N28" s="17"/>
      <c r="O28" s="17">
        <v>403</v>
      </c>
      <c r="P28" s="21"/>
      <c r="Q28" s="21">
        <v>4</v>
      </c>
      <c r="R28" s="21">
        <v>7</v>
      </c>
      <c r="S28" s="21">
        <v>22</v>
      </c>
      <c r="T28" s="21">
        <v>78</v>
      </c>
      <c r="U28" s="21"/>
      <c r="V28" s="22">
        <f t="shared" si="0"/>
        <v>960</v>
      </c>
      <c r="W28">
        <f t="shared" si="1"/>
        <v>1920</v>
      </c>
      <c r="X28">
        <f>(W28-W27)/W27</f>
        <v>-2.5380710659898477E-2</v>
      </c>
      <c r="Y28">
        <f>X28*100</f>
        <v>-2.5380710659898478</v>
      </c>
    </row>
    <row r="29" spans="1:25" ht="15.6" x14ac:dyDescent="0.3">
      <c r="A29" s="18">
        <v>2020</v>
      </c>
      <c r="B29" s="18">
        <v>127</v>
      </c>
      <c r="C29" s="17"/>
      <c r="D29" s="17">
        <v>30</v>
      </c>
      <c r="E29" s="17"/>
      <c r="F29" s="17"/>
      <c r="G29" s="17">
        <v>25</v>
      </c>
      <c r="H29" s="18">
        <v>6</v>
      </c>
      <c r="I29" s="17"/>
      <c r="J29" s="18">
        <v>56</v>
      </c>
      <c r="K29" s="17"/>
      <c r="L29" s="18">
        <v>262</v>
      </c>
      <c r="M29" s="17"/>
      <c r="N29" s="17"/>
      <c r="O29" s="17">
        <v>522</v>
      </c>
      <c r="P29" s="21"/>
      <c r="Q29" s="21">
        <v>5</v>
      </c>
      <c r="R29" s="21">
        <v>7</v>
      </c>
      <c r="S29" s="21">
        <v>42</v>
      </c>
      <c r="T29" s="21">
        <v>114</v>
      </c>
      <c r="U29" s="21"/>
      <c r="V29" s="22">
        <f t="shared" si="0"/>
        <v>1196</v>
      </c>
      <c r="W29">
        <f t="shared" si="1"/>
        <v>2392</v>
      </c>
      <c r="X29">
        <f>(W29-W28)/W28</f>
        <v>0.24583333333333332</v>
      </c>
      <c r="Y29">
        <f>X29*100</f>
        <v>24.583333333333332</v>
      </c>
    </row>
    <row r="30" spans="1:25" ht="15.6" x14ac:dyDescent="0.3">
      <c r="A30" s="18">
        <v>2021</v>
      </c>
      <c r="B30" s="18">
        <v>125</v>
      </c>
      <c r="C30" s="17"/>
      <c r="D30" s="17">
        <v>26</v>
      </c>
      <c r="E30" s="17"/>
      <c r="F30" s="17"/>
      <c r="G30" s="17">
        <v>24</v>
      </c>
      <c r="H30" s="18">
        <v>6</v>
      </c>
      <c r="I30" s="17"/>
      <c r="J30" s="18">
        <v>55</v>
      </c>
      <c r="K30" s="17"/>
      <c r="L30" s="18">
        <v>285</v>
      </c>
      <c r="M30" s="17"/>
      <c r="N30" s="17"/>
      <c r="O30" s="17">
        <v>531</v>
      </c>
      <c r="P30" s="21"/>
      <c r="Q30" s="21">
        <v>5</v>
      </c>
      <c r="R30" s="21">
        <v>7</v>
      </c>
      <c r="S30" s="21">
        <v>47</v>
      </c>
      <c r="T30" s="21">
        <v>100</v>
      </c>
      <c r="U30" s="21"/>
      <c r="V30" s="22">
        <f t="shared" si="0"/>
        <v>1211</v>
      </c>
      <c r="W30">
        <f t="shared" si="1"/>
        <v>2422</v>
      </c>
      <c r="X30">
        <f>(W30-W29)/W29</f>
        <v>1.254180602006689E-2</v>
      </c>
      <c r="Y30">
        <f>X30*100</f>
        <v>1.254180602006689</v>
      </c>
    </row>
    <row r="31" spans="1:25" ht="15.6" x14ac:dyDescent="0.3">
      <c r="A31" s="18">
        <v>2022</v>
      </c>
      <c r="B31" s="18">
        <v>117</v>
      </c>
      <c r="C31" s="17"/>
      <c r="D31" s="17">
        <v>28</v>
      </c>
      <c r="E31" s="17"/>
      <c r="F31" s="17"/>
      <c r="G31" s="17">
        <v>24</v>
      </c>
      <c r="H31" s="18">
        <v>6</v>
      </c>
      <c r="I31" s="17">
        <v>2</v>
      </c>
      <c r="J31" s="18">
        <v>58</v>
      </c>
      <c r="K31" s="17"/>
      <c r="L31" s="18">
        <v>275</v>
      </c>
      <c r="M31" s="17"/>
      <c r="N31" s="17"/>
      <c r="O31" s="17">
        <v>515</v>
      </c>
      <c r="P31" s="21"/>
      <c r="Q31" s="21">
        <v>5</v>
      </c>
      <c r="R31" s="21"/>
      <c r="S31" s="21">
        <v>50</v>
      </c>
      <c r="T31" s="21">
        <v>90</v>
      </c>
      <c r="U31" s="21"/>
      <c r="V31" s="22">
        <f t="shared" si="0"/>
        <v>1170</v>
      </c>
      <c r="W31">
        <f t="shared" si="1"/>
        <v>2340</v>
      </c>
      <c r="X31">
        <f>(W31-W30)/W30</f>
        <v>-3.3856317093311314E-2</v>
      </c>
      <c r="Y31">
        <f>X31*100</f>
        <v>-3.3856317093311312</v>
      </c>
    </row>
    <row r="32" spans="1:25" x14ac:dyDescent="0.3">
      <c r="Y32">
        <f>AVERAGE(Y22:Y31)</f>
        <v>7.7290354128101724</v>
      </c>
    </row>
  </sheetData>
  <pageMargins left="0.7" right="0.7" top="0.75" bottom="0.75" header="0.3" footer="0.3"/>
  <ignoredErrors>
    <ignoredError sqref="V2:V3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1"/>
  <sheetViews>
    <sheetView workbookViewId="0">
      <selection sqref="A1:A31"/>
    </sheetView>
  </sheetViews>
  <sheetFormatPr defaultRowHeight="14.4" x14ac:dyDescent="0.3"/>
  <sheetData>
    <row r="1" spans="1:1" ht="15.6" x14ac:dyDescent="0.3">
      <c r="A1" s="17" t="s">
        <v>81</v>
      </c>
    </row>
    <row r="2" spans="1:1" ht="15.6" x14ac:dyDescent="0.3">
      <c r="A2" s="18">
        <v>1993</v>
      </c>
    </row>
    <row r="3" spans="1:1" ht="15.6" x14ac:dyDescent="0.3">
      <c r="A3" s="18">
        <v>1994</v>
      </c>
    </row>
    <row r="4" spans="1:1" ht="15.6" x14ac:dyDescent="0.3">
      <c r="A4" s="18">
        <v>1995</v>
      </c>
    </row>
    <row r="5" spans="1:1" ht="15.6" x14ac:dyDescent="0.3">
      <c r="A5" s="18">
        <v>1996</v>
      </c>
    </row>
    <row r="6" spans="1:1" ht="15.6" x14ac:dyDescent="0.3">
      <c r="A6" s="18">
        <v>1997</v>
      </c>
    </row>
    <row r="7" spans="1:1" ht="15.6" x14ac:dyDescent="0.3">
      <c r="A7" s="18">
        <v>1998</v>
      </c>
    </row>
    <row r="8" spans="1:1" ht="15.6" x14ac:dyDescent="0.3">
      <c r="A8" s="18">
        <v>1999</v>
      </c>
    </row>
    <row r="9" spans="1:1" ht="15.6" x14ac:dyDescent="0.3">
      <c r="A9" s="18">
        <v>2000</v>
      </c>
    </row>
    <row r="10" spans="1:1" ht="15.6" x14ac:dyDescent="0.3">
      <c r="A10" s="18">
        <v>2001</v>
      </c>
    </row>
    <row r="11" spans="1:1" ht="15.6" x14ac:dyDescent="0.3">
      <c r="A11" s="18">
        <v>2002</v>
      </c>
    </row>
    <row r="12" spans="1:1" ht="15.6" x14ac:dyDescent="0.3">
      <c r="A12" s="18">
        <v>2003</v>
      </c>
    </row>
    <row r="13" spans="1:1" ht="15.6" x14ac:dyDescent="0.3">
      <c r="A13" s="18">
        <v>2004</v>
      </c>
    </row>
    <row r="14" spans="1:1" ht="15.6" x14ac:dyDescent="0.3">
      <c r="A14" s="18">
        <v>2005</v>
      </c>
    </row>
    <row r="15" spans="1:1" ht="15.6" x14ac:dyDescent="0.3">
      <c r="A15" s="18">
        <v>2006</v>
      </c>
    </row>
    <row r="16" spans="1:1" ht="15.6" x14ac:dyDescent="0.3">
      <c r="A16" s="18">
        <v>2007</v>
      </c>
    </row>
    <row r="17" spans="1:1" ht="15.6" x14ac:dyDescent="0.3">
      <c r="A17" s="18">
        <v>2008</v>
      </c>
    </row>
    <row r="18" spans="1:1" ht="15.6" x14ac:dyDescent="0.3">
      <c r="A18" s="18">
        <v>2009</v>
      </c>
    </row>
    <row r="19" spans="1:1" ht="15.6" x14ac:dyDescent="0.3">
      <c r="A19" s="18">
        <v>2010</v>
      </c>
    </row>
    <row r="20" spans="1:1" ht="15.6" x14ac:dyDescent="0.3">
      <c r="A20" s="18">
        <v>2011</v>
      </c>
    </row>
    <row r="21" spans="1:1" ht="15.6" x14ac:dyDescent="0.3">
      <c r="A21" s="18">
        <v>2012</v>
      </c>
    </row>
    <row r="22" spans="1:1" ht="15.6" x14ac:dyDescent="0.3">
      <c r="A22" s="18">
        <v>2013</v>
      </c>
    </row>
    <row r="23" spans="1:1" ht="15.6" x14ac:dyDescent="0.3">
      <c r="A23" s="18">
        <v>2014</v>
      </c>
    </row>
    <row r="24" spans="1:1" ht="15.6" x14ac:dyDescent="0.3">
      <c r="A24" s="18">
        <v>2015</v>
      </c>
    </row>
    <row r="25" spans="1:1" ht="15.6" x14ac:dyDescent="0.3">
      <c r="A25" s="18">
        <v>2016</v>
      </c>
    </row>
    <row r="26" spans="1:1" ht="15.6" x14ac:dyDescent="0.3">
      <c r="A26" s="18">
        <v>2017</v>
      </c>
    </row>
    <row r="27" spans="1:1" ht="15.6" x14ac:dyDescent="0.3">
      <c r="A27" s="18">
        <v>2018</v>
      </c>
    </row>
    <row r="28" spans="1:1" ht="15.6" x14ac:dyDescent="0.3">
      <c r="A28" s="18">
        <v>2019</v>
      </c>
    </row>
    <row r="29" spans="1:1" ht="15.6" x14ac:dyDescent="0.3">
      <c r="A29" s="18">
        <v>2020</v>
      </c>
    </row>
    <row r="30" spans="1:1" ht="15.6" x14ac:dyDescent="0.3">
      <c r="A30" s="18">
        <v>2021</v>
      </c>
    </row>
    <row r="31" spans="1:1" ht="15.6" x14ac:dyDescent="0.3">
      <c r="A31" s="18">
        <v>2022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4140625" defaultRowHeight="15" customHeight="1" x14ac:dyDescent="0.3"/>
  <cols>
    <col min="1" max="1" width="22.44140625" customWidth="1"/>
    <col min="2" max="8" width="12.88671875" customWidth="1"/>
    <col min="9" max="9" width="14.33203125" customWidth="1"/>
    <col min="10" max="11" width="14.5546875" customWidth="1"/>
    <col min="12" max="26" width="8.6640625" customWidth="1"/>
  </cols>
  <sheetData>
    <row r="1" spans="1:11" ht="14.25" customHeight="1" x14ac:dyDescent="0.3">
      <c r="A1" s="12" t="s">
        <v>52</v>
      </c>
      <c r="B1" s="13" t="s">
        <v>21</v>
      </c>
      <c r="C1" s="13" t="s">
        <v>22</v>
      </c>
      <c r="D1" s="13" t="s">
        <v>23</v>
      </c>
      <c r="E1" s="13" t="s">
        <v>24</v>
      </c>
      <c r="F1" s="13" t="s">
        <v>25</v>
      </c>
      <c r="G1" s="13" t="s">
        <v>26</v>
      </c>
      <c r="H1" s="13" t="s">
        <v>27</v>
      </c>
      <c r="I1" s="13" t="s">
        <v>28</v>
      </c>
      <c r="J1" s="13" t="s">
        <v>29</v>
      </c>
      <c r="K1" s="13" t="s">
        <v>30</v>
      </c>
    </row>
    <row r="2" spans="1:11" ht="14.25" customHeight="1" x14ac:dyDescent="0.3">
      <c r="A2" s="12" t="s">
        <v>53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14.25" customHeight="1" x14ac:dyDescent="0.3">
      <c r="A3" s="12" t="s">
        <v>54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14.25" customHeight="1" x14ac:dyDescent="0.3">
      <c r="A4" s="12" t="s">
        <v>55</v>
      </c>
      <c r="B4" s="13">
        <v>465314.1</v>
      </c>
      <c r="C4" s="13">
        <v>511706.8</v>
      </c>
      <c r="D4" s="13">
        <v>571433.30000000005</v>
      </c>
      <c r="E4" s="13">
        <v>617494.30000000005</v>
      </c>
      <c r="F4" s="13">
        <v>668634.5</v>
      </c>
      <c r="G4" s="13">
        <v>790133.4</v>
      </c>
      <c r="H4" s="13">
        <v>705504.1</v>
      </c>
      <c r="I4" s="13">
        <v>860435.1</v>
      </c>
      <c r="J4" s="13">
        <v>295272.59000000003</v>
      </c>
      <c r="K4" s="13">
        <v>532521.87</v>
      </c>
    </row>
    <row r="5" spans="1:11" ht="14.25" customHeight="1" x14ac:dyDescent="0.3">
      <c r="A5" s="12" t="s">
        <v>56</v>
      </c>
      <c r="B5" s="13">
        <v>3855.3</v>
      </c>
      <c r="C5" s="13">
        <v>5240.7</v>
      </c>
      <c r="D5" s="13">
        <v>6142.3</v>
      </c>
      <c r="E5" s="13">
        <v>7003.3</v>
      </c>
      <c r="F5" s="13">
        <v>8023.9</v>
      </c>
      <c r="G5" s="13">
        <v>9078.6</v>
      </c>
      <c r="H5" s="13">
        <v>9227.4</v>
      </c>
      <c r="I5" s="13">
        <v>17532.5</v>
      </c>
      <c r="J5" s="13">
        <v>10469.02</v>
      </c>
      <c r="K5" s="13">
        <v>16949.52</v>
      </c>
    </row>
    <row r="6" spans="1:11" ht="14.25" customHeight="1" x14ac:dyDescent="0.3">
      <c r="A6" s="12" t="s">
        <v>57</v>
      </c>
      <c r="B6" s="13">
        <v>34059.800000000003</v>
      </c>
      <c r="C6" s="13">
        <v>37370</v>
      </c>
      <c r="D6" s="13">
        <v>40999.599999999999</v>
      </c>
      <c r="E6" s="13">
        <v>38043.4</v>
      </c>
      <c r="F6" s="13">
        <v>41978.2</v>
      </c>
      <c r="G6" s="13">
        <v>50130.400000000001</v>
      </c>
      <c r="H6" s="13">
        <v>35326.9</v>
      </c>
      <c r="I6" s="13">
        <v>41650.400000000001</v>
      </c>
      <c r="J6" s="13">
        <v>42131.8</v>
      </c>
      <c r="K6" s="13">
        <v>70479.31</v>
      </c>
    </row>
    <row r="7" spans="1:11" ht="14.25" customHeight="1" x14ac:dyDescent="0.3">
      <c r="A7" s="12" t="s">
        <v>58</v>
      </c>
      <c r="B7" s="13">
        <v>1223.8</v>
      </c>
      <c r="C7" s="13">
        <v>882.6</v>
      </c>
      <c r="D7" s="13">
        <v>1294.4000000000001</v>
      </c>
      <c r="E7" s="13">
        <v>1479.7</v>
      </c>
      <c r="F7" s="13">
        <v>2423.1</v>
      </c>
      <c r="G7" s="13">
        <v>2803.6</v>
      </c>
      <c r="H7" s="13">
        <v>1629.8</v>
      </c>
      <c r="I7" s="13">
        <v>1190.5999999999999</v>
      </c>
      <c r="J7" s="13">
        <v>2651.6</v>
      </c>
      <c r="K7" s="13">
        <v>850.4</v>
      </c>
    </row>
    <row r="8" spans="1:11" ht="14.25" customHeight="1" x14ac:dyDescent="0.3">
      <c r="A8" s="12" t="s">
        <v>59</v>
      </c>
      <c r="B8" s="13">
        <v>-2012.4</v>
      </c>
      <c r="C8" s="13">
        <v>-2492.8000000000002</v>
      </c>
      <c r="D8" s="13">
        <v>-3166.8</v>
      </c>
      <c r="E8" s="13">
        <v>-0.9</v>
      </c>
      <c r="F8" s="13">
        <v>128.6</v>
      </c>
      <c r="G8" s="13">
        <v>208.9</v>
      </c>
      <c r="H8" s="13">
        <v>0</v>
      </c>
      <c r="I8" s="13">
        <v>0</v>
      </c>
      <c r="J8" s="13">
        <v>0</v>
      </c>
      <c r="K8" s="13">
        <v>0</v>
      </c>
    </row>
    <row r="9" spans="1:11" ht="14.25" customHeight="1" x14ac:dyDescent="0.3">
      <c r="A9" s="12" t="s">
        <v>60</v>
      </c>
      <c r="B9" s="13">
        <v>502440.6</v>
      </c>
      <c r="C9" s="13">
        <v>552707.30000000005</v>
      </c>
      <c r="D9" s="13">
        <v>616702.9</v>
      </c>
      <c r="E9" s="13">
        <v>664019.80000000005</v>
      </c>
      <c r="F9" s="13">
        <v>721188.3</v>
      </c>
      <c r="G9" s="13">
        <v>852354.9</v>
      </c>
      <c r="H9" s="13">
        <v>751688.2</v>
      </c>
      <c r="I9" s="13">
        <v>920808.5</v>
      </c>
      <c r="J9" s="13">
        <v>350524.91</v>
      </c>
      <c r="K9" s="13">
        <v>620801.09</v>
      </c>
    </row>
    <row r="10" spans="1:11" ht="14.25" customHeight="1" x14ac:dyDescent="0.3">
      <c r="A10" s="12" t="s">
        <v>61</v>
      </c>
      <c r="B10" s="13">
        <v>11094</v>
      </c>
      <c r="C10" s="13">
        <v>11636.2</v>
      </c>
      <c r="D10" s="13">
        <v>11765.5</v>
      </c>
      <c r="E10" s="13">
        <v>12447.6</v>
      </c>
      <c r="F10" s="13">
        <v>13252</v>
      </c>
      <c r="G10" s="13">
        <v>14705.4</v>
      </c>
      <c r="H10" s="13">
        <v>15343.6</v>
      </c>
      <c r="I10" s="13">
        <v>17296.3</v>
      </c>
      <c r="J10" s="13">
        <v>20033.810000000001</v>
      </c>
      <c r="K10" s="13">
        <v>7862.59</v>
      </c>
    </row>
    <row r="11" spans="1:11" ht="14.25" customHeight="1" x14ac:dyDescent="0.3">
      <c r="A11" s="12" t="s">
        <v>62</v>
      </c>
      <c r="B11" s="13">
        <v>32445.1</v>
      </c>
      <c r="C11" s="13">
        <v>45329.4</v>
      </c>
      <c r="D11" s="13">
        <v>46763</v>
      </c>
      <c r="E11" s="13">
        <v>42545.3</v>
      </c>
      <c r="F11" s="13">
        <v>61173.5</v>
      </c>
      <c r="G11" s="13">
        <v>54397.2</v>
      </c>
      <c r="H11" s="13">
        <v>44222.7</v>
      </c>
      <c r="I11" s="13">
        <v>50942.2</v>
      </c>
      <c r="J11" s="13">
        <v>24643.71</v>
      </c>
      <c r="K11" s="13">
        <v>34345.769999999997</v>
      </c>
    </row>
    <row r="12" spans="1:11" ht="14.25" customHeight="1" x14ac:dyDescent="0.3">
      <c r="A12" s="12" t="s">
        <v>63</v>
      </c>
      <c r="B12" s="13">
        <v>545979.6</v>
      </c>
      <c r="C12" s="13">
        <v>609672.9</v>
      </c>
      <c r="D12" s="13">
        <v>675231.4</v>
      </c>
      <c r="E12" s="13">
        <v>719012.6</v>
      </c>
      <c r="F12" s="13">
        <v>795613.8</v>
      </c>
      <c r="G12" s="13">
        <v>921457.5</v>
      </c>
      <c r="H12" s="13">
        <v>811254.5</v>
      </c>
      <c r="I12" s="13">
        <v>989047</v>
      </c>
      <c r="J12" s="13">
        <v>395202.44</v>
      </c>
      <c r="K12" s="13">
        <v>663009.44999999995</v>
      </c>
    </row>
    <row r="13" spans="1:11" ht="14.25" customHeight="1" x14ac:dyDescent="0.3">
      <c r="A13" s="12" t="s">
        <v>64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ht="14.25" customHeight="1" x14ac:dyDescent="0.3">
      <c r="A14" s="12" t="s">
        <v>65</v>
      </c>
      <c r="B14" s="13">
        <v>334089.90000000002</v>
      </c>
      <c r="C14" s="13">
        <v>386420.3</v>
      </c>
      <c r="D14" s="13">
        <v>372808</v>
      </c>
      <c r="E14" s="13">
        <v>311029.8</v>
      </c>
      <c r="F14" s="13">
        <v>382182.2</v>
      </c>
      <c r="G14" s="13">
        <v>464991.6</v>
      </c>
      <c r="H14" s="13">
        <v>505641.1</v>
      </c>
      <c r="I14" s="13">
        <v>443280.2</v>
      </c>
      <c r="J14" s="13">
        <v>162891.32999999999</v>
      </c>
      <c r="K14" s="13">
        <v>341594.18</v>
      </c>
    </row>
    <row r="15" spans="1:11" ht="14.25" customHeight="1" x14ac:dyDescent="0.3">
      <c r="A15" s="12" t="s">
        <v>66</v>
      </c>
      <c r="B15" s="13">
        <v>32706.1</v>
      </c>
      <c r="C15" s="13">
        <v>51398.5</v>
      </c>
      <c r="D15" s="13">
        <v>61290.400000000001</v>
      </c>
      <c r="E15" s="13">
        <v>68709.3</v>
      </c>
      <c r="F15" s="13">
        <v>74340.5</v>
      </c>
      <c r="G15" s="13">
        <v>92351.8</v>
      </c>
      <c r="H15" s="13">
        <v>76399.3</v>
      </c>
      <c r="I15" s="13">
        <v>150192.5</v>
      </c>
      <c r="J15" s="13">
        <v>91829.53</v>
      </c>
      <c r="K15" s="13">
        <v>130757.18</v>
      </c>
    </row>
    <row r="16" spans="1:11" ht="14.25" customHeight="1" x14ac:dyDescent="0.3">
      <c r="A16" s="12" t="s">
        <v>67</v>
      </c>
      <c r="B16" s="13">
        <v>31249.599999999999</v>
      </c>
      <c r="C16" s="13">
        <v>34882</v>
      </c>
      <c r="D16" s="13">
        <v>34468.800000000003</v>
      </c>
      <c r="E16" s="13">
        <v>38325.599999999999</v>
      </c>
      <c r="F16" s="13">
        <v>34762.400000000001</v>
      </c>
      <c r="G16" s="13">
        <v>32609.5</v>
      </c>
      <c r="H16" s="13">
        <v>30055.9</v>
      </c>
      <c r="I16" s="13">
        <v>136507.1</v>
      </c>
      <c r="J16" s="13">
        <v>139719.22</v>
      </c>
      <c r="K16" s="13">
        <v>140036.38</v>
      </c>
    </row>
    <row r="17" spans="1:11" ht="14.25" customHeight="1" x14ac:dyDescent="0.3">
      <c r="A17" s="12" t="s">
        <v>68</v>
      </c>
      <c r="B17" s="13">
        <v>37665.1</v>
      </c>
      <c r="C17" s="13">
        <v>46833.4</v>
      </c>
      <c r="D17" s="13">
        <v>50590.6</v>
      </c>
      <c r="E17" s="13">
        <v>60764.800000000003</v>
      </c>
      <c r="F17" s="13">
        <v>73436.399999999994</v>
      </c>
      <c r="G17" s="13">
        <v>88171.6</v>
      </c>
      <c r="H17" s="13">
        <v>74750.5</v>
      </c>
      <c r="I17" s="13">
        <v>84567.2</v>
      </c>
      <c r="J17" s="13">
        <v>45512.800000000003</v>
      </c>
      <c r="K17" s="13">
        <v>63136.24</v>
      </c>
    </row>
    <row r="18" spans="1:11" ht="14.25" customHeight="1" x14ac:dyDescent="0.3">
      <c r="A18" s="12" t="s">
        <v>69</v>
      </c>
      <c r="B18" s="13">
        <v>4101.8999999999996</v>
      </c>
      <c r="C18" s="13">
        <v>2078.3000000000002</v>
      </c>
      <c r="D18" s="13">
        <v>2485.5</v>
      </c>
      <c r="E18" s="13">
        <v>2348.4</v>
      </c>
      <c r="F18" s="13">
        <v>2717</v>
      </c>
      <c r="G18" s="13">
        <v>3258.9</v>
      </c>
      <c r="H18" s="13">
        <v>292.5</v>
      </c>
      <c r="I18" s="13">
        <v>8550.7999999999993</v>
      </c>
      <c r="J18" s="13">
        <v>6082.71</v>
      </c>
      <c r="K18" s="13">
        <v>7508.02</v>
      </c>
    </row>
    <row r="19" spans="1:11" ht="14.25" customHeight="1" x14ac:dyDescent="0.3">
      <c r="A19" s="12" t="s">
        <v>70</v>
      </c>
      <c r="B19" s="13">
        <v>15821.6</v>
      </c>
      <c r="C19" s="13">
        <v>18752</v>
      </c>
      <c r="D19" s="13">
        <v>22505.3</v>
      </c>
      <c r="E19" s="13">
        <v>23018.1</v>
      </c>
      <c r="F19" s="13">
        <v>25958.2</v>
      </c>
      <c r="G19" s="13">
        <v>27813.7</v>
      </c>
      <c r="H19" s="13">
        <v>17082.2</v>
      </c>
      <c r="I19" s="13">
        <v>18786</v>
      </c>
      <c r="J19" s="13">
        <v>10837.28</v>
      </c>
      <c r="K19" s="13">
        <v>21274.85</v>
      </c>
    </row>
    <row r="20" spans="1:11" ht="14.25" customHeight="1" x14ac:dyDescent="0.3">
      <c r="A20" s="12" t="s">
        <v>71</v>
      </c>
      <c r="B20" s="13">
        <v>29001</v>
      </c>
      <c r="C20" s="13">
        <v>30818.2</v>
      </c>
      <c r="D20" s="13">
        <v>40502.300000000003</v>
      </c>
      <c r="E20" s="13">
        <v>41081.1</v>
      </c>
      <c r="F20" s="13">
        <v>47023.1</v>
      </c>
      <c r="G20" s="13">
        <v>50374.9</v>
      </c>
      <c r="H20" s="13">
        <v>20553.2</v>
      </c>
      <c r="I20" s="13">
        <v>24391.5</v>
      </c>
      <c r="J20" s="13">
        <v>8546.7999999999993</v>
      </c>
      <c r="K20" s="13">
        <v>16703.07</v>
      </c>
    </row>
    <row r="21" spans="1:11" ht="14.25" customHeight="1" x14ac:dyDescent="0.3">
      <c r="A21" s="12" t="s">
        <v>72</v>
      </c>
      <c r="B21" s="13">
        <v>69364</v>
      </c>
      <c r="C21" s="13">
        <v>79563.100000000006</v>
      </c>
      <c r="D21" s="13">
        <v>89623.2</v>
      </c>
      <c r="E21" s="13">
        <v>72927.7</v>
      </c>
      <c r="F21" s="13">
        <v>88627.4</v>
      </c>
      <c r="G21" s="13">
        <v>94136.2</v>
      </c>
      <c r="H21" s="13">
        <v>67398.5</v>
      </c>
      <c r="I21" s="13">
        <v>109134.2</v>
      </c>
      <c r="J21" s="13">
        <v>46407.38</v>
      </c>
      <c r="K21" s="13">
        <v>30296.12</v>
      </c>
    </row>
    <row r="22" spans="1:11" ht="14.25" customHeight="1" x14ac:dyDescent="0.3">
      <c r="A22" s="12" t="s">
        <v>73</v>
      </c>
      <c r="B22" s="13">
        <v>27189.7</v>
      </c>
      <c r="C22" s="13">
        <v>32402.5</v>
      </c>
      <c r="D22" s="13">
        <v>36645.699999999997</v>
      </c>
      <c r="E22" s="13">
        <v>58110.8</v>
      </c>
      <c r="F22" s="13">
        <v>42065</v>
      </c>
      <c r="G22" s="13">
        <v>58616.6</v>
      </c>
      <c r="H22" s="13">
        <v>86175.4</v>
      </c>
      <c r="I22" s="13">
        <v>68975.8</v>
      </c>
      <c r="J22" s="13">
        <v>32090.080000000002</v>
      </c>
      <c r="K22" s="13">
        <v>43589.41</v>
      </c>
    </row>
    <row r="23" spans="1:11" ht="14.25" customHeight="1" x14ac:dyDescent="0.3">
      <c r="A23" s="12" t="s">
        <v>74</v>
      </c>
      <c r="B23" s="13">
        <v>581188.9</v>
      </c>
      <c r="C23" s="13">
        <v>683148.3</v>
      </c>
      <c r="D23" s="13">
        <v>710919.7</v>
      </c>
      <c r="E23" s="13">
        <v>676315.5</v>
      </c>
      <c r="F23" s="13">
        <v>771112.1</v>
      </c>
      <c r="G23" s="13">
        <v>912324.8</v>
      </c>
      <c r="H23" s="13">
        <v>878348.7</v>
      </c>
      <c r="I23" s="13">
        <v>1044385.4</v>
      </c>
      <c r="J23" s="13">
        <v>543917.04</v>
      </c>
      <c r="K23" s="13">
        <v>794895.45</v>
      </c>
    </row>
    <row r="24" spans="1:11" ht="14.25" customHeight="1" x14ac:dyDescent="0.3">
      <c r="A24" s="12" t="s">
        <v>75</v>
      </c>
      <c r="B24" s="13">
        <v>-35209.300000000003</v>
      </c>
      <c r="C24" s="13">
        <v>-73475.399999999994</v>
      </c>
      <c r="D24" s="13">
        <v>-35688.300000000003</v>
      </c>
      <c r="E24" s="13">
        <v>42697.2</v>
      </c>
      <c r="F24" s="13">
        <v>24501.7</v>
      </c>
      <c r="G24" s="13">
        <v>9132.7000000000007</v>
      </c>
      <c r="H24" s="13">
        <v>-67094.3</v>
      </c>
      <c r="I24" s="13">
        <v>-55338.400000000001</v>
      </c>
      <c r="J24" s="13">
        <v>-148714.6</v>
      </c>
      <c r="K24" s="13">
        <v>-131886</v>
      </c>
    </row>
    <row r="25" spans="1:11" ht="14.25" customHeight="1" x14ac:dyDescent="0.3">
      <c r="A25" s="12" t="s">
        <v>76</v>
      </c>
      <c r="B25" s="13">
        <v>-35920.300000000003</v>
      </c>
      <c r="C25" s="13">
        <v>-45548.3</v>
      </c>
      <c r="D25" s="13">
        <v>-35910.699999999997</v>
      </c>
      <c r="E25" s="13">
        <v>-41811.800000000003</v>
      </c>
      <c r="F25" s="13">
        <v>-49203.7</v>
      </c>
      <c r="G25" s="13">
        <v>-39087.1</v>
      </c>
      <c r="H25" s="13">
        <v>-40403.300000000003</v>
      </c>
      <c r="I25" s="13">
        <v>-69646.100000000006</v>
      </c>
      <c r="J25" s="13">
        <v>-36972.870000000003</v>
      </c>
      <c r="K25" s="13">
        <v>-79319.350000000006</v>
      </c>
    </row>
    <row r="26" spans="1:11" ht="14.25" customHeight="1" x14ac:dyDescent="0.3">
      <c r="A26" s="12" t="s">
        <v>77</v>
      </c>
      <c r="B26" s="13">
        <v>-68557.600000000006</v>
      </c>
      <c r="C26" s="13">
        <v>-121629.5</v>
      </c>
      <c r="D26" s="13">
        <v>-74948.100000000006</v>
      </c>
      <c r="E26" s="13">
        <v>885.3</v>
      </c>
      <c r="F26" s="13">
        <v>-24702</v>
      </c>
      <c r="G26" s="13">
        <v>-29954.400000000001</v>
      </c>
      <c r="H26" s="13">
        <v>-107497.7</v>
      </c>
      <c r="I26" s="13">
        <v>-124984.4</v>
      </c>
      <c r="J26" s="13">
        <v>-185687.47</v>
      </c>
      <c r="K26" s="13">
        <v>-211205.16</v>
      </c>
    </row>
    <row r="27" spans="1:11" ht="14.25" customHeight="1" x14ac:dyDescent="0.3">
      <c r="A27" s="12" t="s">
        <v>78</v>
      </c>
      <c r="B27" s="13">
        <v>1297.4000000000001</v>
      </c>
      <c r="C27" s="13">
        <v>1639.8</v>
      </c>
      <c r="D27" s="13">
        <v>2050.6999999999998</v>
      </c>
      <c r="E27" s="13">
        <v>8808.7000000000007</v>
      </c>
      <c r="F27" s="13">
        <v>-5872.9</v>
      </c>
      <c r="G27" s="13">
        <v>-10543.9</v>
      </c>
      <c r="H27" s="13">
        <v>3791</v>
      </c>
      <c r="I27" s="13">
        <v>6708</v>
      </c>
      <c r="J27" s="13">
        <v>4012.48</v>
      </c>
      <c r="K27" s="13">
        <v>-2032.29</v>
      </c>
    </row>
    <row r="28" spans="1:11" ht="14.25" customHeight="1" x14ac:dyDescent="0.3">
      <c r="A28" s="12" t="s">
        <v>79</v>
      </c>
      <c r="B28" s="13">
        <v>-69855</v>
      </c>
      <c r="C28" s="13">
        <v>-123269.4</v>
      </c>
      <c r="D28" s="13">
        <v>-76998.7</v>
      </c>
      <c r="E28" s="13">
        <v>-7923.4</v>
      </c>
      <c r="F28" s="13">
        <v>-30574.9</v>
      </c>
      <c r="G28" s="13">
        <v>-40498.300000000003</v>
      </c>
      <c r="H28" s="13">
        <v>-103706.7</v>
      </c>
      <c r="I28" s="13">
        <v>-118276.5</v>
      </c>
      <c r="J28" s="13">
        <v>-181673.99</v>
      </c>
      <c r="K28" s="13">
        <v>-213237.35</v>
      </c>
    </row>
    <row r="29" spans="1:11" ht="14.25" customHeight="1" x14ac:dyDescent="0.3">
      <c r="A29" s="12" t="s">
        <v>80</v>
      </c>
      <c r="B29" s="13">
        <v>-50045.7</v>
      </c>
      <c r="C29" s="13">
        <v>-76214.899999999994</v>
      </c>
      <c r="D29" s="13">
        <v>-80224.3</v>
      </c>
      <c r="E29" s="13">
        <v>-6791.8</v>
      </c>
      <c r="F29" s="13">
        <v>-38759.699999999997</v>
      </c>
      <c r="G29" s="13">
        <v>-39941.199999999997</v>
      </c>
      <c r="H29" s="13">
        <v>-102645</v>
      </c>
      <c r="I29" s="13">
        <v>-129049.5</v>
      </c>
      <c r="J29" s="13">
        <v>-179136.64000000001</v>
      </c>
      <c r="K29" s="13">
        <v>-240145.34</v>
      </c>
    </row>
    <row r="30" spans="1:11" ht="14.25" customHeight="1" x14ac:dyDescent="0.3"/>
    <row r="31" spans="1:11" ht="14.25" customHeight="1" x14ac:dyDescent="0.3"/>
    <row r="32" spans="1:1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" customHeight="1" x14ac:dyDescent="0.3"/>
  <cols>
    <col min="1" max="1" width="16.33203125" customWidth="1"/>
    <col min="2" max="9" width="11.5546875" customWidth="1"/>
    <col min="10" max="10" width="13.44140625" customWidth="1"/>
    <col min="11" max="11" width="12" customWidth="1"/>
    <col min="12" max="12" width="11.109375" customWidth="1"/>
    <col min="13" max="15" width="11" customWidth="1"/>
    <col min="16" max="26" width="8.6640625" customWidth="1"/>
  </cols>
  <sheetData>
    <row r="1" spans="1:15" ht="14.25" customHeight="1" x14ac:dyDescent="0.3">
      <c r="A1" s="14" t="s">
        <v>81</v>
      </c>
      <c r="B1" s="14" t="s">
        <v>10</v>
      </c>
      <c r="C1" s="14" t="s">
        <v>11</v>
      </c>
      <c r="D1" s="14" t="s">
        <v>12</v>
      </c>
      <c r="E1" s="14" t="s">
        <v>15</v>
      </c>
      <c r="F1" s="14" t="s">
        <v>18</v>
      </c>
      <c r="G1" s="14" t="s">
        <v>19</v>
      </c>
      <c r="H1" s="14" t="s">
        <v>20</v>
      </c>
      <c r="I1" s="14" t="s">
        <v>21</v>
      </c>
      <c r="J1" s="14" t="s">
        <v>22</v>
      </c>
      <c r="K1" s="14" t="s">
        <v>23</v>
      </c>
      <c r="L1" s="14" t="s">
        <v>24</v>
      </c>
      <c r="M1" s="14" t="s">
        <v>25</v>
      </c>
      <c r="N1" s="14" t="s">
        <v>26</v>
      </c>
      <c r="O1" s="14" t="s">
        <v>27</v>
      </c>
    </row>
    <row r="2" spans="1:15" ht="14.25" customHeight="1" x14ac:dyDescent="0.3">
      <c r="A2" s="14" t="s">
        <v>82</v>
      </c>
      <c r="B2" s="14" t="s">
        <v>83</v>
      </c>
      <c r="C2" s="14" t="s">
        <v>84</v>
      </c>
      <c r="D2" s="14" t="s">
        <v>85</v>
      </c>
      <c r="E2" s="14" t="s">
        <v>86</v>
      </c>
      <c r="F2" s="15"/>
      <c r="G2" s="15"/>
      <c r="H2" s="14" t="s">
        <v>87</v>
      </c>
      <c r="I2" s="14" t="s">
        <v>88</v>
      </c>
      <c r="J2" s="14" t="s">
        <v>89</v>
      </c>
      <c r="K2" s="14">
        <v>-20722.8</v>
      </c>
      <c r="L2" s="14" t="s">
        <v>90</v>
      </c>
      <c r="M2" s="14" t="s">
        <v>91</v>
      </c>
      <c r="N2" s="14">
        <v>-16580.7</v>
      </c>
      <c r="O2" s="14">
        <v>-46852.6</v>
      </c>
    </row>
    <row r="3" spans="1:15" ht="14.25" customHeight="1" x14ac:dyDescent="0.3">
      <c r="A3" s="14" t="s">
        <v>92</v>
      </c>
      <c r="B3" s="14" t="s">
        <v>93</v>
      </c>
      <c r="C3" s="14" t="s">
        <v>94</v>
      </c>
      <c r="D3" s="14" t="s">
        <v>95</v>
      </c>
      <c r="E3" s="14" t="s">
        <v>96</v>
      </c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ht="14.25" customHeight="1" x14ac:dyDescent="0.3">
      <c r="A4" s="14" t="s">
        <v>97</v>
      </c>
      <c r="B4" s="14" t="s">
        <v>98</v>
      </c>
      <c r="C4" s="14" t="s">
        <v>99</v>
      </c>
      <c r="D4" s="14" t="s">
        <v>100</v>
      </c>
      <c r="E4" s="14" t="s">
        <v>101</v>
      </c>
      <c r="F4" s="14" t="s">
        <v>102</v>
      </c>
      <c r="G4" s="14" t="s">
        <v>103</v>
      </c>
      <c r="H4" s="14" t="s">
        <v>104</v>
      </c>
      <c r="I4" s="14" t="s">
        <v>105</v>
      </c>
      <c r="J4" s="14" t="s">
        <v>106</v>
      </c>
      <c r="K4" s="14">
        <v>-754.5</v>
      </c>
      <c r="L4" s="14" t="s">
        <v>107</v>
      </c>
      <c r="M4" s="14" t="s">
        <v>108</v>
      </c>
      <c r="N4" s="14">
        <v>-1347.1</v>
      </c>
      <c r="O4" s="14">
        <v>-1730.4</v>
      </c>
    </row>
    <row r="5" spans="1:15" ht="14.25" customHeight="1" x14ac:dyDescent="0.3">
      <c r="A5" s="14" t="s">
        <v>109</v>
      </c>
      <c r="B5" s="14" t="s">
        <v>110</v>
      </c>
      <c r="C5" s="14" t="s">
        <v>111</v>
      </c>
      <c r="D5" s="14" t="s">
        <v>112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ht="14.25" customHeight="1" x14ac:dyDescent="0.3">
      <c r="A6" s="14" t="s">
        <v>113</v>
      </c>
      <c r="B6" s="14" t="s">
        <v>114</v>
      </c>
      <c r="C6" s="14" t="s">
        <v>115</v>
      </c>
      <c r="D6" s="14" t="s">
        <v>116</v>
      </c>
      <c r="E6" s="14" t="s">
        <v>117</v>
      </c>
      <c r="F6" s="14" t="s">
        <v>118</v>
      </c>
      <c r="G6" s="14" t="s">
        <v>119</v>
      </c>
      <c r="H6" s="14" t="s">
        <v>120</v>
      </c>
      <c r="I6" s="14" t="s">
        <v>121</v>
      </c>
      <c r="J6" s="14" t="s">
        <v>122</v>
      </c>
      <c r="K6" s="14">
        <v>-19424.04</v>
      </c>
      <c r="L6" s="14">
        <v>12032.33</v>
      </c>
      <c r="M6" s="14" t="s">
        <v>123</v>
      </c>
      <c r="N6" s="14">
        <v>-7214.1</v>
      </c>
      <c r="O6" s="14" t="s">
        <v>40</v>
      </c>
    </row>
    <row r="7" spans="1:15" ht="14.25" customHeight="1" x14ac:dyDescent="0.3">
      <c r="A7" s="14" t="s">
        <v>124</v>
      </c>
      <c r="B7" s="14" t="s">
        <v>125</v>
      </c>
      <c r="C7" s="14" t="s">
        <v>126</v>
      </c>
      <c r="D7" s="14" t="s">
        <v>127</v>
      </c>
      <c r="E7" s="14" t="s">
        <v>128</v>
      </c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ht="15.75" customHeight="1" x14ac:dyDescent="0.3">
      <c r="A8" s="14" t="s">
        <v>129</v>
      </c>
      <c r="B8" s="14" t="s">
        <v>130</v>
      </c>
      <c r="C8" s="14" t="s">
        <v>131</v>
      </c>
      <c r="D8" s="14" t="s">
        <v>132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ht="14.25" customHeight="1" x14ac:dyDescent="0.3">
      <c r="A9" s="14" t="s">
        <v>133</v>
      </c>
      <c r="B9" s="15"/>
      <c r="C9" s="15"/>
      <c r="D9" s="14" t="s">
        <v>134</v>
      </c>
      <c r="E9" s="14" t="s">
        <v>135</v>
      </c>
      <c r="F9" s="15"/>
      <c r="G9" s="15"/>
      <c r="H9" s="15"/>
      <c r="I9" s="15"/>
      <c r="J9" s="15"/>
      <c r="K9" s="15"/>
      <c r="L9" s="15"/>
      <c r="M9" s="15"/>
      <c r="N9" s="14">
        <v>-135.5</v>
      </c>
      <c r="O9" s="14">
        <v>-289</v>
      </c>
    </row>
    <row r="10" spans="1:15" ht="14.25" customHeight="1" x14ac:dyDescent="0.3">
      <c r="A10" s="14" t="s">
        <v>136</v>
      </c>
      <c r="B10" s="15"/>
      <c r="C10" s="15"/>
      <c r="D10" s="15"/>
      <c r="E10" s="14" t="s">
        <v>137</v>
      </c>
      <c r="F10" s="14" t="s">
        <v>138</v>
      </c>
      <c r="G10" s="14" t="s">
        <v>139</v>
      </c>
      <c r="H10" s="15"/>
      <c r="I10" s="15"/>
      <c r="J10" s="15"/>
      <c r="K10" s="15"/>
      <c r="L10" s="15"/>
      <c r="M10" s="15"/>
      <c r="N10" s="15"/>
      <c r="O10" s="15"/>
    </row>
    <row r="11" spans="1:15" ht="14.25" customHeight="1" x14ac:dyDescent="0.3">
      <c r="A11" s="14" t="s">
        <v>140</v>
      </c>
      <c r="B11" s="15"/>
      <c r="C11" s="15"/>
      <c r="D11" s="15"/>
      <c r="E11" s="14" t="s">
        <v>141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ht="14.25" customHeight="1" x14ac:dyDescent="0.3">
      <c r="A12" s="14" t="s">
        <v>142</v>
      </c>
      <c r="B12" s="15"/>
      <c r="C12" s="15"/>
      <c r="D12" s="15"/>
      <c r="E12" s="14" t="s">
        <v>143</v>
      </c>
      <c r="F12" s="14" t="s">
        <v>144</v>
      </c>
      <c r="G12" s="14" t="s">
        <v>145</v>
      </c>
      <c r="H12" s="14" t="s">
        <v>146</v>
      </c>
      <c r="I12" s="14" t="s">
        <v>147</v>
      </c>
      <c r="J12" s="14" t="s">
        <v>148</v>
      </c>
      <c r="K12" s="14">
        <v>-8869.74</v>
      </c>
      <c r="L12" s="14">
        <v>3782.6</v>
      </c>
      <c r="M12" s="14" t="s">
        <v>149</v>
      </c>
      <c r="N12" s="14">
        <v>5215.3</v>
      </c>
      <c r="O12" s="14">
        <v>-2661.1</v>
      </c>
    </row>
    <row r="13" spans="1:15" ht="14.25" customHeight="1" x14ac:dyDescent="0.3">
      <c r="A13" s="14" t="s">
        <v>150</v>
      </c>
      <c r="B13" s="15"/>
      <c r="C13" s="15"/>
      <c r="D13" s="15"/>
      <c r="E13" s="14" t="s">
        <v>151</v>
      </c>
      <c r="F13" s="14" t="s">
        <v>152</v>
      </c>
      <c r="G13" s="14" t="s">
        <v>153</v>
      </c>
      <c r="H13" s="15"/>
      <c r="I13" s="15"/>
      <c r="J13" s="15"/>
      <c r="K13" s="15"/>
      <c r="L13" s="15"/>
      <c r="M13" s="15"/>
      <c r="N13" s="15"/>
      <c r="O13" s="15"/>
    </row>
    <row r="14" spans="1:15" ht="14.25" customHeight="1" x14ac:dyDescent="0.3">
      <c r="A14" s="14" t="s">
        <v>154</v>
      </c>
      <c r="B14" s="15"/>
      <c r="C14" s="15"/>
      <c r="D14" s="15"/>
      <c r="E14" s="14" t="s">
        <v>155</v>
      </c>
      <c r="F14" s="14" t="s">
        <v>156</v>
      </c>
      <c r="G14" s="14" t="s">
        <v>157</v>
      </c>
      <c r="H14" s="14" t="s">
        <v>158</v>
      </c>
      <c r="I14" s="14" t="s">
        <v>159</v>
      </c>
      <c r="J14" s="14" t="s">
        <v>160</v>
      </c>
      <c r="K14" s="14">
        <v>1948.43</v>
      </c>
      <c r="L14" s="14">
        <v>2112.5300000000002</v>
      </c>
      <c r="M14" s="14" t="s">
        <v>161</v>
      </c>
      <c r="N14" s="14">
        <v>5358.8</v>
      </c>
      <c r="O14" s="14">
        <v>726.9</v>
      </c>
    </row>
    <row r="15" spans="1:15" ht="14.25" customHeight="1" x14ac:dyDescent="0.3">
      <c r="A15" s="14" t="s">
        <v>162</v>
      </c>
      <c r="B15" s="15"/>
      <c r="C15" s="15"/>
      <c r="D15" s="15"/>
      <c r="E15" s="14" t="s">
        <v>163</v>
      </c>
      <c r="F15" s="14" t="s">
        <v>164</v>
      </c>
      <c r="G15" s="14" t="s">
        <v>165</v>
      </c>
      <c r="H15" s="14" t="s">
        <v>166</v>
      </c>
      <c r="I15" s="14" t="s">
        <v>167</v>
      </c>
      <c r="J15" s="14" t="s">
        <v>168</v>
      </c>
      <c r="K15" s="14">
        <v>15674.72</v>
      </c>
      <c r="L15" s="14">
        <v>25028.36</v>
      </c>
      <c r="M15" s="14" t="s">
        <v>169</v>
      </c>
      <c r="N15" s="14">
        <v>25766.400000000001</v>
      </c>
      <c r="O15" s="14">
        <v>-4904.3</v>
      </c>
    </row>
    <row r="16" spans="1:15" ht="14.25" customHeight="1" x14ac:dyDescent="0.3">
      <c r="A16" s="14" t="s">
        <v>170</v>
      </c>
      <c r="B16" s="15"/>
      <c r="C16" s="15"/>
      <c r="D16" s="15"/>
      <c r="E16" s="15"/>
      <c r="F16" s="14" t="s">
        <v>171</v>
      </c>
      <c r="G16" s="14" t="s">
        <v>172</v>
      </c>
      <c r="H16" s="14" t="s">
        <v>173</v>
      </c>
      <c r="I16" s="15"/>
      <c r="J16" s="15"/>
      <c r="K16" s="15"/>
      <c r="L16" s="15"/>
      <c r="M16" s="15"/>
      <c r="N16" s="15"/>
      <c r="O16" s="15"/>
    </row>
    <row r="17" spans="1:15" ht="14.25" customHeight="1" x14ac:dyDescent="0.3">
      <c r="A17" s="14" t="s">
        <v>174</v>
      </c>
      <c r="B17" s="15"/>
      <c r="C17" s="15"/>
      <c r="D17" s="15"/>
      <c r="E17" s="15"/>
      <c r="F17" s="14" t="s">
        <v>175</v>
      </c>
      <c r="G17" s="14" t="s">
        <v>176</v>
      </c>
      <c r="H17" s="14" t="s">
        <v>177</v>
      </c>
      <c r="I17" s="14" t="s">
        <v>178</v>
      </c>
      <c r="J17" s="14" t="s">
        <v>179</v>
      </c>
      <c r="K17" s="14">
        <v>-2545.86</v>
      </c>
      <c r="L17" s="14">
        <v>-17.649999999999999</v>
      </c>
      <c r="M17" s="14" t="s">
        <v>180</v>
      </c>
      <c r="N17" s="14">
        <v>-212.2</v>
      </c>
      <c r="O17" s="14" t="s">
        <v>40</v>
      </c>
    </row>
    <row r="18" spans="1:15" ht="14.25" customHeight="1" x14ac:dyDescent="0.3">
      <c r="A18" s="14" t="s">
        <v>181</v>
      </c>
      <c r="B18" s="15"/>
      <c r="C18" s="15"/>
      <c r="D18" s="15"/>
      <c r="E18" s="15"/>
      <c r="F18" s="15"/>
      <c r="G18" s="15"/>
      <c r="H18" s="15"/>
      <c r="I18" s="14" t="s">
        <v>182</v>
      </c>
      <c r="J18" s="14" t="s">
        <v>183</v>
      </c>
      <c r="K18" s="14">
        <v>3350.6</v>
      </c>
      <c r="L18" s="14" t="s">
        <v>184</v>
      </c>
      <c r="M18" s="14" t="s">
        <v>185</v>
      </c>
      <c r="N18" s="14">
        <v>5471.4</v>
      </c>
      <c r="O18" s="14">
        <v>4337.6000000000004</v>
      </c>
    </row>
    <row r="19" spans="1:15" ht="14.25" customHeight="1" x14ac:dyDescent="0.3">
      <c r="A19" s="14" t="s">
        <v>186</v>
      </c>
      <c r="B19" s="15"/>
      <c r="C19" s="15"/>
      <c r="D19" s="15"/>
      <c r="E19" s="15"/>
      <c r="F19" s="15"/>
      <c r="G19" s="15"/>
      <c r="H19" s="15"/>
      <c r="I19" s="15"/>
      <c r="J19" s="14" t="s">
        <v>187</v>
      </c>
      <c r="K19" s="14">
        <v>-1302.96</v>
      </c>
      <c r="L19" s="14">
        <v>-713.6</v>
      </c>
      <c r="M19" s="14">
        <v>-713.6</v>
      </c>
      <c r="N19" s="14">
        <v>0</v>
      </c>
      <c r="O19" s="14">
        <v>0</v>
      </c>
    </row>
    <row r="20" spans="1:15" ht="14.25" customHeight="1" x14ac:dyDescent="0.3">
      <c r="A20" s="14" t="s">
        <v>188</v>
      </c>
      <c r="B20" s="15"/>
      <c r="C20" s="15"/>
      <c r="D20" s="15"/>
      <c r="E20" s="15"/>
      <c r="F20" s="15"/>
      <c r="G20" s="15"/>
      <c r="H20" s="15"/>
      <c r="I20" s="15"/>
      <c r="J20" s="15"/>
      <c r="K20" s="14">
        <v>-1333.14</v>
      </c>
      <c r="L20" s="14">
        <v>-1817.01</v>
      </c>
      <c r="M20" s="14" t="s">
        <v>189</v>
      </c>
      <c r="N20" s="14">
        <v>-1414.4</v>
      </c>
      <c r="O20" s="14">
        <v>-7030.4</v>
      </c>
    </row>
    <row r="21" spans="1:15" ht="14.25" customHeight="1" x14ac:dyDescent="0.3">
      <c r="A21" s="14" t="s">
        <v>190</v>
      </c>
      <c r="B21" s="15"/>
      <c r="C21" s="15"/>
      <c r="D21" s="15"/>
      <c r="E21" s="15"/>
      <c r="F21" s="15"/>
      <c r="G21" s="15"/>
      <c r="H21" s="15"/>
      <c r="I21" s="15"/>
      <c r="J21" s="15"/>
      <c r="K21" s="14">
        <v>-1990.66</v>
      </c>
      <c r="L21" s="14">
        <v>-4240.95</v>
      </c>
      <c r="M21" s="14" t="s">
        <v>191</v>
      </c>
      <c r="N21" s="14">
        <v>-5165.3</v>
      </c>
      <c r="O21" s="14">
        <v>-8461</v>
      </c>
    </row>
    <row r="22" spans="1:15" ht="14.25" customHeight="1" x14ac:dyDescent="0.3">
      <c r="A22" s="14" t="s">
        <v>192</v>
      </c>
      <c r="B22" s="15"/>
      <c r="C22" s="15"/>
      <c r="D22" s="15"/>
      <c r="E22" s="15"/>
      <c r="F22" s="15"/>
      <c r="G22" s="15"/>
      <c r="H22" s="15"/>
      <c r="I22" s="15"/>
      <c r="J22" s="15"/>
      <c r="K22" s="14">
        <v>281.60000000000002</v>
      </c>
      <c r="L22" s="14">
        <v>218.4</v>
      </c>
      <c r="M22" s="14" t="s">
        <v>193</v>
      </c>
      <c r="N22" s="14">
        <v>275</v>
      </c>
      <c r="O22" s="14">
        <v>380</v>
      </c>
    </row>
    <row r="23" spans="1:15" ht="14.25" customHeight="1" x14ac:dyDescent="0.3">
      <c r="A23" s="14" t="s">
        <v>194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4">
        <v>-18.7</v>
      </c>
      <c r="M23" s="14">
        <v>-18.7</v>
      </c>
      <c r="N23" s="14">
        <v>0</v>
      </c>
      <c r="O23" s="14">
        <v>0</v>
      </c>
    </row>
    <row r="24" spans="1:15" ht="14.25" customHeight="1" x14ac:dyDescent="0.3">
      <c r="A24" s="14" t="s">
        <v>195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4">
        <v>-502.3</v>
      </c>
      <c r="M24" s="14" t="s">
        <v>99</v>
      </c>
      <c r="N24" s="14">
        <v>-851.5</v>
      </c>
      <c r="O24" s="14">
        <v>-175.6</v>
      </c>
    </row>
    <row r="25" spans="1:15" ht="14.25" customHeight="1" x14ac:dyDescent="0.3">
      <c r="A25" s="14" t="s">
        <v>196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4">
        <v>8.1</v>
      </c>
      <c r="O25" s="14">
        <v>-14</v>
      </c>
    </row>
    <row r="26" spans="1:15" ht="14.25" customHeight="1" x14ac:dyDescent="0.3">
      <c r="A26" s="14" t="s">
        <v>197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4">
        <v>-41.5</v>
      </c>
      <c r="O26" s="14">
        <v>-0.5</v>
      </c>
    </row>
    <row r="27" spans="1:15" ht="14.25" customHeight="1" x14ac:dyDescent="0.3">
      <c r="A27" s="14" t="s">
        <v>198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4">
        <v>0</v>
      </c>
      <c r="O27" s="14">
        <v>-161.69999999999999</v>
      </c>
    </row>
    <row r="28" spans="1:15" ht="14.25" customHeight="1" x14ac:dyDescent="0.3">
      <c r="A28" s="14" t="s">
        <v>199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4">
        <v>0</v>
      </c>
      <c r="O28" s="14">
        <v>-3.5</v>
      </c>
    </row>
    <row r="29" spans="1:15" ht="14.25" customHeight="1" x14ac:dyDescent="0.3"/>
    <row r="30" spans="1:15" ht="14.25" customHeight="1" x14ac:dyDescent="0.3"/>
    <row r="31" spans="1:15" ht="14.25" customHeight="1" x14ac:dyDescent="0.3"/>
    <row r="32" spans="1:1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fleet_size</vt:lpstr>
      <vt:lpstr>fleet size</vt:lpstr>
      <vt:lpstr>Sheet2</vt:lpstr>
      <vt:lpstr>revenue_all_airlines</vt:lpstr>
      <vt:lpstr>operatingresult_airlinewise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Manasvi Kadhi</dc:creator>
  <cp:lastModifiedBy>MANASVI KADHI - 86052200045</cp:lastModifiedBy>
  <dcterms:created xsi:type="dcterms:W3CDTF">2024-09-14T20:00:53Z</dcterms:created>
  <dcterms:modified xsi:type="dcterms:W3CDTF">2024-11-09T12:32:18Z</dcterms:modified>
</cp:coreProperties>
</file>