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rjadhav/Desktop/GitHandsOn/"/>
    </mc:Choice>
  </mc:AlternateContent>
  <xr:revisionPtr revIDLastSave="0" documentId="8_{9961FBAF-04CD-EB4D-8C3A-27A3D76DBE24}" xr6:coauthVersionLast="47" xr6:coauthVersionMax="47" xr10:uidLastSave="{00000000-0000-0000-0000-000000000000}"/>
  <bookViews>
    <workbookView xWindow="0" yWindow="500" windowWidth="28800" windowHeight="16240" activeTab="1" xr2:uid="{C1221AA0-1263-5B4D-B419-DB8145949F17}"/>
  </bookViews>
  <sheets>
    <sheet name="Sheet1" sheetId="1" r:id="rId1"/>
    <sheet name="Sheet2" sheetId="2" r:id="rId2"/>
    <sheet name="Sheet5" sheetId="5" r:id="rId3"/>
    <sheet name="Sheet3" sheetId="3" r:id="rId4"/>
    <sheet name="Problrm3" sheetId="4" r:id="rId5"/>
  </sheets>
  <definedNames>
    <definedName name="_xlnm._FilterDatabase" localSheetId="0" hidden="1">Sheet1!$A$1:$C$1</definedName>
    <definedName name="_xlnm._FilterDatabase" localSheetId="3" hidden="1">Sheet3!$A$1:$R$42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G16" i="4"/>
  <c r="G17" i="4"/>
  <c r="H12" i="4"/>
  <c r="G12" i="4"/>
  <c r="H11" i="4"/>
  <c r="G11" i="4"/>
  <c r="K11" i="4"/>
  <c r="K10" i="4"/>
  <c r="H4" i="4"/>
  <c r="H3" i="4"/>
  <c r="C4" i="4"/>
  <c r="B4" i="4"/>
  <c r="C17" i="4"/>
  <c r="C16" i="4"/>
  <c r="C15" i="4"/>
  <c r="I3" i="5"/>
  <c r="I4" i="5"/>
  <c r="I5" i="5"/>
  <c r="I6" i="5"/>
  <c r="I7" i="5"/>
  <c r="I8" i="5"/>
  <c r="I9" i="5"/>
  <c r="I10" i="5"/>
  <c r="I11" i="5"/>
  <c r="I2" i="5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2" i="2"/>
  <c r="F2" i="2" s="1"/>
  <c r="G2" i="2" s="1"/>
  <c r="S4" i="3"/>
  <c r="S5" i="3"/>
  <c r="S6" i="3"/>
  <c r="S7" i="3"/>
  <c r="S8" i="3"/>
  <c r="S9" i="3"/>
  <c r="S10" i="3"/>
  <c r="S11" i="3"/>
  <c r="S12" i="3"/>
  <c r="S13" i="3"/>
  <c r="S3" i="3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/>
  <c r="K17" i="3" a="1"/>
  <c r="K17" i="3" s="1"/>
  <c r="L17" i="3" a="1"/>
  <c r="L17" i="3" s="1"/>
  <c r="M17" i="3" a="1"/>
  <c r="M17" i="3" s="1"/>
  <c r="N17" i="3" a="1"/>
  <c r="N17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/>
  <c r="K29" i="3" a="1"/>
  <c r="K29" i="3" s="1"/>
  <c r="L29" i="3" a="1"/>
  <c r="L29" i="3" s="1"/>
  <c r="M29" i="3" a="1"/>
  <c r="M29" i="3" s="1"/>
  <c r="N29" i="3" a="1"/>
  <c r="N29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/>
  <c r="N35" i="3" a="1"/>
  <c r="N35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I2" i="2" l="1"/>
  <c r="J2" i="2" s="1"/>
  <c r="G3" i="2"/>
  <c r="I3" i="2" l="1"/>
  <c r="J3" i="2" s="1"/>
  <c r="G4" i="2"/>
  <c r="I4" i="2" l="1"/>
  <c r="J4" i="2" s="1"/>
  <c r="G5" i="2"/>
  <c r="I5" i="2" l="1"/>
  <c r="J5" i="2" s="1"/>
  <c r="G6" i="2"/>
  <c r="I6" i="2" l="1"/>
  <c r="J6" i="2" s="1"/>
  <c r="G7" i="2"/>
  <c r="G8" i="2" l="1"/>
  <c r="I7" i="2"/>
  <c r="J7" i="2" s="1"/>
  <c r="G9" i="2" l="1"/>
  <c r="I8" i="2"/>
  <c r="J8" i="2" s="1"/>
  <c r="G10" i="2" l="1"/>
  <c r="I9" i="2"/>
  <c r="J9" i="2" s="1"/>
  <c r="G11" i="2" l="1"/>
  <c r="I10" i="2"/>
  <c r="J10" i="2" s="1"/>
  <c r="G12" i="2" l="1"/>
  <c r="I11" i="2"/>
  <c r="J11" i="2" s="1"/>
  <c r="G13" i="2" l="1"/>
  <c r="I12" i="2"/>
  <c r="J12" i="2" s="1"/>
  <c r="G14" i="2" l="1"/>
  <c r="I13" i="2"/>
  <c r="J13" i="2" s="1"/>
  <c r="G15" i="2" l="1"/>
  <c r="I14" i="2"/>
  <c r="J14" i="2" s="1"/>
  <c r="G16" i="2" l="1"/>
  <c r="I15" i="2"/>
  <c r="J15" i="2" s="1"/>
  <c r="G17" i="2" l="1"/>
  <c r="I16" i="2"/>
  <c r="J16" i="2" s="1"/>
  <c r="G18" i="2" l="1"/>
  <c r="I17" i="2"/>
  <c r="J17" i="2" s="1"/>
  <c r="G19" i="2" l="1"/>
  <c r="I18" i="2"/>
  <c r="J18" i="2" s="1"/>
  <c r="G20" i="2" l="1"/>
  <c r="I19" i="2"/>
  <c r="J19" i="2" s="1"/>
  <c r="G21" i="2" l="1"/>
  <c r="I20" i="2"/>
  <c r="J20" i="2" s="1"/>
  <c r="G22" i="2" l="1"/>
  <c r="I21" i="2"/>
  <c r="J21" i="2" s="1"/>
  <c r="G23" i="2" l="1"/>
  <c r="I22" i="2"/>
  <c r="J22" i="2" s="1"/>
  <c r="G24" i="2" l="1"/>
  <c r="I23" i="2"/>
  <c r="J23" i="2" s="1"/>
  <c r="G25" i="2" l="1"/>
  <c r="I24" i="2"/>
  <c r="J24" i="2" s="1"/>
  <c r="G26" i="2" l="1"/>
  <c r="I25" i="2"/>
  <c r="J25" i="2" s="1"/>
  <c r="G27" i="2" l="1"/>
  <c r="I26" i="2"/>
  <c r="J26" i="2" s="1"/>
  <c r="G28" i="2" l="1"/>
  <c r="I27" i="2"/>
  <c r="J27" i="2" s="1"/>
  <c r="G29" i="2" l="1"/>
  <c r="I28" i="2"/>
  <c r="J28" i="2" s="1"/>
  <c r="G30" i="2" l="1"/>
  <c r="I29" i="2"/>
  <c r="J29" i="2" s="1"/>
  <c r="G31" i="2" l="1"/>
  <c r="I30" i="2"/>
  <c r="J30" i="2" s="1"/>
  <c r="G32" i="2" l="1"/>
  <c r="I31" i="2"/>
  <c r="J31" i="2" s="1"/>
  <c r="G33" i="2" l="1"/>
  <c r="I32" i="2"/>
  <c r="J32" i="2" s="1"/>
  <c r="G34" i="2" l="1"/>
  <c r="I33" i="2"/>
  <c r="J33" i="2" s="1"/>
  <c r="G35" i="2" l="1"/>
  <c r="I34" i="2"/>
  <c r="J34" i="2" s="1"/>
  <c r="G36" i="2" l="1"/>
  <c r="I35" i="2"/>
  <c r="J35" i="2" s="1"/>
  <c r="G37" i="2" l="1"/>
  <c r="I36" i="2"/>
  <c r="J36" i="2" s="1"/>
  <c r="G38" i="2" l="1"/>
  <c r="I37" i="2"/>
  <c r="J37" i="2" s="1"/>
  <c r="G39" i="2" l="1"/>
  <c r="I38" i="2"/>
  <c r="J38" i="2" s="1"/>
  <c r="G40" i="2" l="1"/>
  <c r="I39" i="2"/>
  <c r="J39" i="2" s="1"/>
  <c r="G41" i="2" l="1"/>
  <c r="I41" i="2" s="1"/>
  <c r="J41" i="2" s="1"/>
  <c r="I40" i="2"/>
  <c r="J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<sst xmlns="http://schemas.openxmlformats.org/spreadsheetml/2006/main" count="75" uniqueCount="40">
  <si>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Actual Class</t>
  </si>
  <si>
    <t>User</t>
  </si>
  <si>
    <t>Probability of Registration (1)</t>
  </si>
  <si>
    <t xml:space="preserve">Predicted Value </t>
  </si>
  <si>
    <t xml:space="preserve">Cutoff Value </t>
  </si>
  <si>
    <t xml:space="preserve">Sensitivity </t>
  </si>
  <si>
    <t xml:space="preserve">Specificity </t>
  </si>
  <si>
    <t>c.v.</t>
  </si>
  <si>
    <t xml:space="preserve">1-specificity </t>
  </si>
  <si>
    <t>sen</t>
  </si>
  <si>
    <t>1-spe</t>
  </si>
  <si>
    <t xml:space="preserve">Net Profit </t>
  </si>
  <si>
    <t xml:space="preserve">Cumulative profit </t>
  </si>
  <si>
    <t xml:space="preserve">Lift score </t>
  </si>
  <si>
    <t>% of contact</t>
  </si>
  <si>
    <t>% contacted</t>
  </si>
  <si>
    <t xml:space="preserve">Lift Score </t>
  </si>
  <si>
    <t>sample</t>
  </si>
  <si>
    <t>positive</t>
  </si>
  <si>
    <t>Negative</t>
  </si>
  <si>
    <t xml:space="preserve">sensitivity </t>
  </si>
  <si>
    <t xml:space="preserve">specificity </t>
  </si>
  <si>
    <t>Actual</t>
  </si>
  <si>
    <t xml:space="preserve">Predicted </t>
  </si>
  <si>
    <t>Positive</t>
  </si>
  <si>
    <t>precision</t>
  </si>
  <si>
    <t>recall</t>
  </si>
  <si>
    <t xml:space="preserve">misclassification rate </t>
  </si>
  <si>
    <t xml:space="preserve">% </t>
  </si>
  <si>
    <t xml:space="preserve">Testing data </t>
  </si>
  <si>
    <t>Sample Data</t>
  </si>
  <si>
    <t xml:space="preserve">Training data </t>
  </si>
  <si>
    <t>Precision</t>
  </si>
  <si>
    <t>Recall</t>
  </si>
  <si>
    <t xml:space="preserve">Adjusted Miss. Rate </t>
  </si>
  <si>
    <t>Cumulative proportion of average profit (x)</t>
  </si>
  <si>
    <t>Cumulative proportion of  actual profit (y)</t>
  </si>
  <si>
    <t>Lift score (y/x)</t>
  </si>
  <si>
    <t>Marketing cost</t>
  </si>
  <si>
    <t>Registration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</si>
</sst>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wrapText="1"/>
    </xf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% of contact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xVal>
          <c:yVal>
            <c:numRef>
              <c:f>Sheet5!$B$2:$B$41</c:f>
              <c:numCache>
                <c:formatCode>General</c:formatCode>
                <c:ptCount val="40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2.285714285714286</c:v>
                </c:pt>
                <c:pt idx="3">
                  <c:v>1.6734693877551021</c:v>
                </c:pt>
                <c:pt idx="4">
                  <c:v>1.7959183673469388</c:v>
                </c:pt>
                <c:pt idx="5">
                  <c:v>1.4693877551020409</c:v>
                </c:pt>
                <c:pt idx="6">
                  <c:v>1.5860058309037901</c:v>
                </c:pt>
                <c:pt idx="7">
                  <c:v>1.6734693877551021</c:v>
                </c:pt>
                <c:pt idx="8">
                  <c:v>1.7414965986394557</c:v>
                </c:pt>
                <c:pt idx="9">
                  <c:v>1.7959183673469388</c:v>
                </c:pt>
                <c:pt idx="10">
                  <c:v>1.6178107606679035</c:v>
                </c:pt>
                <c:pt idx="11">
                  <c:v>1.6734693877551021</c:v>
                </c:pt>
                <c:pt idx="12">
                  <c:v>1.7205651491365779</c:v>
                </c:pt>
                <c:pt idx="13">
                  <c:v>1.7609329446064139</c:v>
                </c:pt>
                <c:pt idx="14">
                  <c:v>1.7959183673469388</c:v>
                </c:pt>
                <c:pt idx="15">
                  <c:v>1.8265306122448979</c:v>
                </c:pt>
                <c:pt idx="16">
                  <c:v>1.8535414165666266</c:v>
                </c:pt>
                <c:pt idx="17">
                  <c:v>1.8775510204081634</c:v>
                </c:pt>
                <c:pt idx="18">
                  <c:v>1.8990332975295383</c:v>
                </c:pt>
                <c:pt idx="19">
                  <c:v>1.9183673469387754</c:v>
                </c:pt>
                <c:pt idx="20">
                  <c:v>1.8192419825072885</c:v>
                </c:pt>
                <c:pt idx="21">
                  <c:v>1.7291280148423003</c:v>
                </c:pt>
                <c:pt idx="22">
                  <c:v>1.6468500443655725</c:v>
                </c:pt>
                <c:pt idx="23">
                  <c:v>1.6734693877551021</c:v>
                </c:pt>
                <c:pt idx="24">
                  <c:v>1.6</c:v>
                </c:pt>
                <c:pt idx="25">
                  <c:v>1.6263736263736264</c:v>
                </c:pt>
                <c:pt idx="26">
                  <c:v>1.5600907029478457</c:v>
                </c:pt>
                <c:pt idx="27">
                  <c:v>1.4985422740524781</c:v>
                </c:pt>
                <c:pt idx="28">
                  <c:v>1.441238564391274</c:v>
                </c:pt>
                <c:pt idx="29">
                  <c:v>1.3877551020408163</c:v>
                </c:pt>
                <c:pt idx="30">
                  <c:v>1.3377221856484529</c:v>
                </c:pt>
                <c:pt idx="31">
                  <c:v>1.2908163265306121</c:v>
                </c:pt>
                <c:pt idx="32">
                  <c:v>1.2467532467532467</c:v>
                </c:pt>
                <c:pt idx="33">
                  <c:v>1.2052821128451381</c:v>
                </c:pt>
                <c:pt idx="34">
                  <c:v>1.1661807580174928</c:v>
                </c:pt>
                <c:pt idx="35">
                  <c:v>1.129251700680272</c:v>
                </c:pt>
                <c:pt idx="36">
                  <c:v>1.0943188086045228</c:v>
                </c:pt>
                <c:pt idx="37">
                  <c:v>1.0612244897959184</c:v>
                </c:pt>
                <c:pt idx="38">
                  <c:v>1.0298273155416013</c:v>
                </c:pt>
                <c:pt idx="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E91-4870-8B5F-D8C91F840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58575"/>
        <c:axId val="277553167"/>
      </c:scatterChart>
      <c:valAx>
        <c:axId val="2775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53167"/>
        <c:crosses val="autoZero"/>
        <c:crossBetween val="midCat"/>
      </c:valAx>
      <c:valAx>
        <c:axId val="2775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5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lift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Sheet5!$H$2:$H$11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Sheet5!$I$2:$I$14</c:f>
              <c:numCache>
                <c:formatCode>General</c:formatCode>
                <c:ptCount val="13"/>
                <c:pt idx="0">
                  <c:v>1.6734693877551021</c:v>
                </c:pt>
                <c:pt idx="1">
                  <c:v>1.6734693877551021</c:v>
                </c:pt>
                <c:pt idx="2">
                  <c:v>1.6734693877551021</c:v>
                </c:pt>
                <c:pt idx="3">
                  <c:v>1.8265306122448979</c:v>
                </c:pt>
                <c:pt idx="4">
                  <c:v>1.9183673469387754</c:v>
                </c:pt>
                <c:pt idx="5">
                  <c:v>1.6734693877551021</c:v>
                </c:pt>
                <c:pt idx="6">
                  <c:v>1.4985422740524781</c:v>
                </c:pt>
                <c:pt idx="7">
                  <c:v>1.2908163265306121</c:v>
                </c:pt>
                <c:pt idx="8">
                  <c:v>1.129251700680272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8-4449-872B-EF98C217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86783"/>
        <c:axId val="172173055"/>
      </c:scatterChart>
      <c:valAx>
        <c:axId val="17218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3055"/>
        <c:crosses val="autoZero"/>
        <c:crossBetween val="midCat"/>
      </c:valAx>
      <c:valAx>
        <c:axId val="1721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Sheet3!$J$47:$J$57</c:f>
              <c:numCache>
                <c:formatCode>General</c:formatCode>
                <c:ptCount val="11"/>
                <c:pt idx="0">
                  <c:v>0</c:v>
                </c:pt>
                <c:pt idx="1">
                  <c:v>4.7619047619047672E-2</c:v>
                </c:pt>
                <c:pt idx="2">
                  <c:v>0.1428571428571429</c:v>
                </c:pt>
                <c:pt idx="3">
                  <c:v>0.1428571428571429</c:v>
                </c:pt>
                <c:pt idx="4">
                  <c:v>0.19047619047619047</c:v>
                </c:pt>
                <c:pt idx="5">
                  <c:v>0.2857142857142857</c:v>
                </c:pt>
                <c:pt idx="6">
                  <c:v>0.38095238095238093</c:v>
                </c:pt>
                <c:pt idx="7">
                  <c:v>0.5714285714285714</c:v>
                </c:pt>
                <c:pt idx="8">
                  <c:v>0.76190476190476186</c:v>
                </c:pt>
                <c:pt idx="9">
                  <c:v>0.85714285714285721</c:v>
                </c:pt>
                <c:pt idx="10">
                  <c:v>1</c:v>
                </c:pt>
              </c:numCache>
            </c:numRef>
          </c:xVal>
          <c:yVal>
            <c:numRef>
              <c:f>Sheet3!$I$47:$I$57</c:f>
              <c:numCache>
                <c:formatCode>General</c:formatCode>
                <c:ptCount val="11"/>
                <c:pt idx="0">
                  <c:v>0</c:v>
                </c:pt>
                <c:pt idx="1">
                  <c:v>0.15789473684210525</c:v>
                </c:pt>
                <c:pt idx="2">
                  <c:v>0.68421052631578949</c:v>
                </c:pt>
                <c:pt idx="3">
                  <c:v>0.52631578947368418</c:v>
                </c:pt>
                <c:pt idx="4">
                  <c:v>0.89473684210526316</c:v>
                </c:pt>
                <c:pt idx="5">
                  <c:v>0.89473684210526316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F-4200-945F-7219F360D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84287"/>
        <c:axId val="172185535"/>
      </c:scatterChart>
      <c:valAx>
        <c:axId val="17218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535"/>
        <c:crosses val="autoZero"/>
        <c:crossBetween val="midCat"/>
      </c:valAx>
      <c:valAx>
        <c:axId val="1721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0</xdr:row>
      <xdr:rowOff>228600</xdr:rowOff>
    </xdr:from>
    <xdr:to>
      <xdr:col>11</xdr:col>
      <xdr:colOff>25399</xdr:colOff>
      <xdr:row>18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6F64F-DC7C-1238-9D9B-B82C606A1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69850</xdr:rowOff>
    </xdr:from>
    <xdr:to>
      <xdr:col>19</xdr:col>
      <xdr:colOff>469900</xdr:colOff>
      <xdr:row>15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396626-5484-BE2D-C196-24D3DFCB2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42</xdr:row>
      <xdr:rowOff>47624</xdr:rowOff>
    </xdr:from>
    <xdr:to>
      <xdr:col>17</xdr:col>
      <xdr:colOff>571500</xdr:colOff>
      <xdr:row>55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E2ABA-2AF6-53D9-C2C2-125DDBD7B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420-EDA6-0A45-87B4-6093DCE60692}">
  <dimension ref="A1:C41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10.83203125" style="1"/>
    <col min="2" max="2" width="14.6640625" style="1" customWidth="1"/>
    <col min="3" max="3" width="11.83203125" style="1" customWidth="1"/>
  </cols>
  <sheetData>
    <row r="1" spans="1:3" ht="56" customHeight="1" x14ac:dyDescent="0.2">
      <c r="A1" s="2" t="s">
        <v>1</v>
      </c>
      <c r="B1" s="2" t="s">
        <v>2</v>
      </c>
      <c r="C1" s="2" t="s">
        <v>0</v>
      </c>
    </row>
    <row r="2" spans="1:3" x14ac:dyDescent="0.2">
      <c r="A2" s="1">
        <v>1</v>
      </c>
      <c r="B2" s="1">
        <v>0.5</v>
      </c>
      <c r="C2" s="1">
        <v>1</v>
      </c>
    </row>
    <row r="3" spans="1:3" x14ac:dyDescent="0.2">
      <c r="A3" s="1">
        <v>2</v>
      </c>
      <c r="B3" s="1">
        <v>0.54</v>
      </c>
      <c r="C3" s="1">
        <v>0</v>
      </c>
    </row>
    <row r="4" spans="1:3" x14ac:dyDescent="0.2">
      <c r="A4" s="1">
        <v>3</v>
      </c>
      <c r="B4" s="1">
        <v>0.81</v>
      </c>
      <c r="C4" s="1">
        <v>1</v>
      </c>
    </row>
    <row r="5" spans="1:3" x14ac:dyDescent="0.2">
      <c r="A5" s="1">
        <v>4</v>
      </c>
      <c r="B5" s="1">
        <v>0.46</v>
      </c>
      <c r="C5" s="1">
        <v>1</v>
      </c>
    </row>
    <row r="6" spans="1:3" x14ac:dyDescent="0.2">
      <c r="A6" s="1">
        <v>5</v>
      </c>
      <c r="B6" s="1">
        <v>0.81</v>
      </c>
      <c r="C6" s="1">
        <v>1</v>
      </c>
    </row>
    <row r="7" spans="1:3" x14ac:dyDescent="0.2">
      <c r="A7" s="1">
        <v>6</v>
      </c>
      <c r="B7" s="1">
        <v>0.62</v>
      </c>
      <c r="C7" s="1">
        <v>0</v>
      </c>
    </row>
    <row r="8" spans="1:3" x14ac:dyDescent="0.2">
      <c r="A8" s="1">
        <v>7</v>
      </c>
      <c r="B8" s="1">
        <v>0.86</v>
      </c>
      <c r="C8" s="1">
        <v>1</v>
      </c>
    </row>
    <row r="9" spans="1:3" x14ac:dyDescent="0.2">
      <c r="A9" s="1">
        <v>8</v>
      </c>
      <c r="B9" s="1">
        <v>0.91</v>
      </c>
      <c r="C9" s="1">
        <v>0</v>
      </c>
    </row>
    <row r="10" spans="1:3" x14ac:dyDescent="0.2">
      <c r="A10" s="1">
        <v>9</v>
      </c>
      <c r="B10" s="1">
        <v>0.45</v>
      </c>
      <c r="C10" s="1">
        <v>0</v>
      </c>
    </row>
    <row r="11" spans="1:3" x14ac:dyDescent="0.2">
      <c r="A11" s="1">
        <v>10</v>
      </c>
      <c r="B11" s="1">
        <v>0.09</v>
      </c>
      <c r="C11" s="1">
        <v>0</v>
      </c>
    </row>
    <row r="12" spans="1:3" x14ac:dyDescent="0.2">
      <c r="A12" s="1">
        <v>11</v>
      </c>
      <c r="B12" s="1">
        <v>0.37</v>
      </c>
      <c r="C12" s="1">
        <v>0</v>
      </c>
    </row>
    <row r="13" spans="1:3" x14ac:dyDescent="0.2">
      <c r="A13" s="1">
        <v>12</v>
      </c>
      <c r="B13" s="1">
        <v>0.28000000000000003</v>
      </c>
      <c r="C13" s="1">
        <v>0</v>
      </c>
    </row>
    <row r="14" spans="1:3" x14ac:dyDescent="0.2">
      <c r="A14" s="1">
        <v>13</v>
      </c>
      <c r="B14" s="1">
        <v>0.87</v>
      </c>
      <c r="C14" s="1">
        <v>1</v>
      </c>
    </row>
    <row r="15" spans="1:3" x14ac:dyDescent="0.2">
      <c r="A15" s="1">
        <v>14</v>
      </c>
      <c r="B15" s="1">
        <v>0.33</v>
      </c>
      <c r="C15" s="1">
        <v>0</v>
      </c>
    </row>
    <row r="16" spans="1:3" x14ac:dyDescent="0.2">
      <c r="A16" s="1">
        <v>15</v>
      </c>
      <c r="B16" s="1">
        <v>0.34</v>
      </c>
      <c r="C16" s="1">
        <v>0</v>
      </c>
    </row>
    <row r="17" spans="1:3" x14ac:dyDescent="0.2">
      <c r="A17" s="1">
        <v>16</v>
      </c>
      <c r="B17" s="1">
        <v>0.89</v>
      </c>
      <c r="C17" s="1">
        <v>0</v>
      </c>
    </row>
    <row r="18" spans="1:3" x14ac:dyDescent="0.2">
      <c r="A18" s="1">
        <v>17</v>
      </c>
      <c r="B18" s="1">
        <v>0.28000000000000003</v>
      </c>
      <c r="C18" s="1">
        <v>0</v>
      </c>
    </row>
    <row r="19" spans="1:3" x14ac:dyDescent="0.2">
      <c r="A19" s="1">
        <v>18</v>
      </c>
      <c r="B19" s="1">
        <v>0.94</v>
      </c>
      <c r="C19" s="1">
        <v>1</v>
      </c>
    </row>
    <row r="20" spans="1:3" x14ac:dyDescent="0.2">
      <c r="A20" s="1">
        <v>19</v>
      </c>
      <c r="B20" s="1">
        <v>0.76</v>
      </c>
      <c r="C20" s="1">
        <v>1</v>
      </c>
    </row>
    <row r="21" spans="1:3" x14ac:dyDescent="0.2">
      <c r="A21" s="1">
        <v>20</v>
      </c>
      <c r="B21" s="1">
        <v>0.7</v>
      </c>
      <c r="C21" s="1">
        <v>1</v>
      </c>
    </row>
    <row r="22" spans="1:3" x14ac:dyDescent="0.2">
      <c r="A22" s="1">
        <v>21</v>
      </c>
      <c r="B22" s="1">
        <v>0.86</v>
      </c>
      <c r="C22" s="1">
        <v>1</v>
      </c>
    </row>
    <row r="23" spans="1:3" x14ac:dyDescent="0.2">
      <c r="A23" s="1">
        <v>22</v>
      </c>
      <c r="B23" s="1">
        <v>0.19</v>
      </c>
      <c r="C23" s="1">
        <v>0</v>
      </c>
    </row>
    <row r="24" spans="1:3" x14ac:dyDescent="0.2">
      <c r="A24" s="1">
        <v>23</v>
      </c>
      <c r="B24" s="1">
        <v>0.53</v>
      </c>
      <c r="C24" s="1">
        <v>0</v>
      </c>
    </row>
    <row r="25" spans="1:3" x14ac:dyDescent="0.2">
      <c r="A25" s="1">
        <v>24</v>
      </c>
      <c r="B25" s="1">
        <v>0.25</v>
      </c>
      <c r="C25" s="1">
        <v>0</v>
      </c>
    </row>
    <row r="26" spans="1:3" x14ac:dyDescent="0.2">
      <c r="A26" s="1">
        <v>25</v>
      </c>
      <c r="B26" s="1">
        <v>0.66</v>
      </c>
      <c r="C26" s="1">
        <v>1</v>
      </c>
    </row>
    <row r="27" spans="1:3" x14ac:dyDescent="0.2">
      <c r="A27" s="1">
        <v>26</v>
      </c>
      <c r="B27" s="1">
        <v>0.24</v>
      </c>
      <c r="C27" s="1">
        <v>0</v>
      </c>
    </row>
    <row r="28" spans="1:3" x14ac:dyDescent="0.2">
      <c r="A28" s="1">
        <v>27</v>
      </c>
      <c r="B28" s="1">
        <v>0.94</v>
      </c>
      <c r="C28" s="1">
        <v>1</v>
      </c>
    </row>
    <row r="29" spans="1:3" x14ac:dyDescent="0.2">
      <c r="A29" s="1">
        <v>28</v>
      </c>
      <c r="B29" s="1">
        <v>0.67</v>
      </c>
      <c r="C29" s="1">
        <v>1</v>
      </c>
    </row>
    <row r="30" spans="1:3" x14ac:dyDescent="0.2">
      <c r="A30" s="1">
        <v>29</v>
      </c>
      <c r="B30" s="1">
        <v>0.08</v>
      </c>
      <c r="C30" s="1">
        <v>0</v>
      </c>
    </row>
    <row r="31" spans="1:3" x14ac:dyDescent="0.2">
      <c r="A31" s="1">
        <v>30</v>
      </c>
      <c r="B31" s="1">
        <v>0.98</v>
      </c>
      <c r="C31" s="1">
        <v>1</v>
      </c>
    </row>
    <row r="32" spans="1:3" x14ac:dyDescent="0.2">
      <c r="A32" s="1">
        <v>31</v>
      </c>
      <c r="B32" s="1">
        <v>0.9</v>
      </c>
      <c r="C32" s="1">
        <v>1</v>
      </c>
    </row>
    <row r="33" spans="1:3" x14ac:dyDescent="0.2">
      <c r="A33" s="1">
        <v>32</v>
      </c>
      <c r="B33" s="1">
        <v>0.33</v>
      </c>
      <c r="C33" s="1">
        <v>0</v>
      </c>
    </row>
    <row r="34" spans="1:3" x14ac:dyDescent="0.2">
      <c r="A34" s="1">
        <v>33</v>
      </c>
      <c r="B34" s="1">
        <v>0.86</v>
      </c>
      <c r="C34" s="1">
        <v>1</v>
      </c>
    </row>
    <row r="35" spans="1:3" x14ac:dyDescent="0.2">
      <c r="A35" s="1">
        <v>34</v>
      </c>
      <c r="B35" s="1">
        <v>0.08</v>
      </c>
      <c r="C35" s="1">
        <v>0</v>
      </c>
    </row>
    <row r="36" spans="1:3" x14ac:dyDescent="0.2">
      <c r="A36" s="1">
        <v>35</v>
      </c>
      <c r="B36" s="1">
        <v>0.13</v>
      </c>
      <c r="C36" s="1">
        <v>0</v>
      </c>
    </row>
    <row r="37" spans="1:3" x14ac:dyDescent="0.2">
      <c r="A37" s="1">
        <v>36</v>
      </c>
      <c r="B37" s="1">
        <v>0.83</v>
      </c>
      <c r="C37" s="1">
        <v>0</v>
      </c>
    </row>
    <row r="38" spans="1:3" x14ac:dyDescent="0.2">
      <c r="A38" s="1">
        <v>37</v>
      </c>
      <c r="B38" s="1">
        <v>0.78</v>
      </c>
      <c r="C38" s="1">
        <v>1</v>
      </c>
    </row>
    <row r="39" spans="1:3" x14ac:dyDescent="0.2">
      <c r="A39" s="1">
        <v>38</v>
      </c>
      <c r="B39" s="1">
        <v>0.7</v>
      </c>
      <c r="C39" s="1">
        <v>1</v>
      </c>
    </row>
    <row r="40" spans="1:3" x14ac:dyDescent="0.2">
      <c r="A40" s="1">
        <v>39</v>
      </c>
      <c r="B40" s="1">
        <v>0.48</v>
      </c>
      <c r="C40" s="1">
        <v>0</v>
      </c>
    </row>
    <row r="41" spans="1:3" x14ac:dyDescent="0.2">
      <c r="A41" s="1">
        <v>40</v>
      </c>
      <c r="B41" s="1">
        <v>0.75</v>
      </c>
      <c r="C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83A9-0D90-47C4-9834-B37F6EBCAF5E}">
  <dimension ref="A1:X41"/>
  <sheetViews>
    <sheetView tabSelected="1" zoomScale="82" workbookViewId="0">
      <selection activeCell="Q28" sqref="Q28"/>
    </sheetView>
  </sheetViews>
  <sheetFormatPr baseColWidth="10" defaultColWidth="8.83203125" defaultRowHeight="16" x14ac:dyDescent="0.2"/>
  <cols>
    <col min="4" max="4" width="8.6640625" bestFit="1" customWidth="1"/>
    <col min="7" max="7" width="11.5" customWidth="1"/>
    <col min="8" max="8" width="12.5" customWidth="1"/>
    <col min="9" max="9" width="13.5" bestFit="1" customWidth="1"/>
    <col min="10" max="10" width="12.1640625" bestFit="1" customWidth="1"/>
    <col min="21" max="21" width="11.83203125" customWidth="1"/>
    <col min="22" max="22" width="15.5" customWidth="1"/>
    <col min="23" max="23" width="14.6640625" customWidth="1"/>
    <col min="24" max="24" width="13" bestFit="1" customWidth="1"/>
  </cols>
  <sheetData>
    <row r="1" spans="1:24" ht="82" customHeight="1" x14ac:dyDescent="0.2">
      <c r="A1" s="6" t="s">
        <v>1</v>
      </c>
      <c r="B1" s="6" t="s">
        <v>2</v>
      </c>
      <c r="C1" s="6" t="s">
        <v>0</v>
      </c>
      <c r="D1" s="6" t="s">
        <v>38</v>
      </c>
      <c r="E1" s="6" t="s">
        <v>39</v>
      </c>
      <c r="F1" s="6" t="s">
        <v>11</v>
      </c>
      <c r="G1" s="6" t="s">
        <v>12</v>
      </c>
      <c r="H1" s="6" t="s">
        <v>35</v>
      </c>
      <c r="I1" s="6" t="s">
        <v>36</v>
      </c>
      <c r="J1" s="6" t="s">
        <v>37</v>
      </c>
      <c r="O1" s="6" t="s">
        <v>1</v>
      </c>
      <c r="P1" s="6" t="s">
        <v>2</v>
      </c>
      <c r="Q1" s="6" t="s">
        <v>0</v>
      </c>
      <c r="R1" s="8" t="s">
        <v>38</v>
      </c>
      <c r="S1" s="8" t="s">
        <v>39</v>
      </c>
      <c r="T1" s="8" t="s">
        <v>11</v>
      </c>
      <c r="U1" s="8" t="s">
        <v>12</v>
      </c>
      <c r="V1" s="8" t="s">
        <v>35</v>
      </c>
      <c r="W1" s="8" t="s">
        <v>36</v>
      </c>
      <c r="X1" s="8" t="s">
        <v>37</v>
      </c>
    </row>
    <row r="2" spans="1:24" x14ac:dyDescent="0.2">
      <c r="A2" s="7">
        <v>30</v>
      </c>
      <c r="B2" s="7">
        <v>0.98</v>
      </c>
      <c r="C2" s="7">
        <v>1</v>
      </c>
      <c r="D2" s="7">
        <v>-2</v>
      </c>
      <c r="E2" s="3">
        <f>IF(C2=1, 30, 0)</f>
        <v>30</v>
      </c>
      <c r="F2" s="3">
        <f>D2+E2</f>
        <v>28</v>
      </c>
      <c r="G2" s="3">
        <f>F2</f>
        <v>28</v>
      </c>
      <c r="H2" s="3">
        <v>2.5000000000000001E-2</v>
      </c>
      <c r="I2" s="3">
        <f t="shared" ref="I2:I41" si="0">G2/490</f>
        <v>5.7142857142857141E-2</v>
      </c>
      <c r="J2" s="3">
        <f>I2/H2</f>
        <v>2.2857142857142856</v>
      </c>
      <c r="O2" s="10">
        <v>30</v>
      </c>
      <c r="P2" s="7">
        <v>0.98</v>
      </c>
      <c r="Q2" s="7">
        <v>1</v>
      </c>
      <c r="R2" s="3">
        <v>-2</v>
      </c>
      <c r="S2" s="3">
        <v>30</v>
      </c>
      <c r="T2" s="3">
        <v>28</v>
      </c>
      <c r="U2" s="3">
        <v>28</v>
      </c>
      <c r="V2" s="3">
        <v>2.5000000000000001E-2</v>
      </c>
      <c r="W2" s="3">
        <v>5.7142857142857141E-2</v>
      </c>
      <c r="X2" s="3">
        <v>2.2857142857142856</v>
      </c>
    </row>
    <row r="3" spans="1:24" x14ac:dyDescent="0.2">
      <c r="A3" s="7">
        <v>18</v>
      </c>
      <c r="B3" s="7">
        <v>0.94</v>
      </c>
      <c r="C3" s="7">
        <v>1</v>
      </c>
      <c r="D3" s="7">
        <v>-2</v>
      </c>
      <c r="E3" s="3">
        <f t="shared" ref="E3:E41" si="1">IF(C3=1, 30, 0)</f>
        <v>30</v>
      </c>
      <c r="F3" s="3">
        <f t="shared" ref="F3:F41" si="2">D3+E3</f>
        <v>28</v>
      </c>
      <c r="G3" s="3">
        <f>G2+F3</f>
        <v>56</v>
      </c>
      <c r="H3" s="3">
        <v>0.05</v>
      </c>
      <c r="I3" s="3">
        <f t="shared" si="0"/>
        <v>0.11428571428571428</v>
      </c>
      <c r="J3" s="3">
        <f t="shared" ref="J3:J41" si="3">I3/H3</f>
        <v>2.2857142857142856</v>
      </c>
      <c r="O3" s="10">
        <v>18</v>
      </c>
      <c r="P3" s="7">
        <v>0.94</v>
      </c>
      <c r="Q3" s="7">
        <v>1</v>
      </c>
      <c r="R3" s="3">
        <v>-2</v>
      </c>
      <c r="S3" s="3">
        <v>30</v>
      </c>
      <c r="T3" s="3">
        <v>28</v>
      </c>
      <c r="U3" s="3">
        <v>56</v>
      </c>
      <c r="V3" s="3">
        <v>0.05</v>
      </c>
      <c r="W3" s="3">
        <v>0.11428571428571428</v>
      </c>
      <c r="X3" s="3">
        <v>2.2857142857142856</v>
      </c>
    </row>
    <row r="4" spans="1:24" x14ac:dyDescent="0.2">
      <c r="A4" s="7">
        <v>27</v>
      </c>
      <c r="B4" s="7">
        <v>0.94</v>
      </c>
      <c r="C4" s="7">
        <v>1</v>
      </c>
      <c r="D4" s="7">
        <v>-2</v>
      </c>
      <c r="E4" s="3">
        <f t="shared" si="1"/>
        <v>30</v>
      </c>
      <c r="F4" s="3">
        <f t="shared" si="2"/>
        <v>28</v>
      </c>
      <c r="G4" s="3">
        <f t="shared" ref="G4:G41" si="4">G3+F4</f>
        <v>84</v>
      </c>
      <c r="H4" s="3">
        <v>7.4999999999999997E-2</v>
      </c>
      <c r="I4" s="3">
        <f t="shared" si="0"/>
        <v>0.17142857142857143</v>
      </c>
      <c r="J4" s="3">
        <f t="shared" si="3"/>
        <v>2.285714285714286</v>
      </c>
      <c r="O4" s="10">
        <v>27</v>
      </c>
      <c r="P4" s="7">
        <v>0.94</v>
      </c>
      <c r="Q4" s="7">
        <v>1</v>
      </c>
      <c r="R4" s="3">
        <v>-2</v>
      </c>
      <c r="S4" s="3">
        <v>30</v>
      </c>
      <c r="T4" s="3">
        <v>28</v>
      </c>
      <c r="U4" s="3">
        <v>84</v>
      </c>
      <c r="V4" s="3">
        <v>7.4999999999999997E-2</v>
      </c>
      <c r="W4" s="3">
        <v>0.17142857142857143</v>
      </c>
      <c r="X4" s="3">
        <v>2.285714285714286</v>
      </c>
    </row>
    <row r="5" spans="1:24" x14ac:dyDescent="0.2">
      <c r="A5" s="7">
        <v>8</v>
      </c>
      <c r="B5" s="7">
        <v>0.91</v>
      </c>
      <c r="C5" s="7">
        <v>0</v>
      </c>
      <c r="D5" s="7">
        <v>-2</v>
      </c>
      <c r="E5" s="3">
        <f t="shared" si="1"/>
        <v>0</v>
      </c>
      <c r="F5" s="3">
        <f t="shared" si="2"/>
        <v>-2</v>
      </c>
      <c r="G5" s="3">
        <f t="shared" si="4"/>
        <v>82</v>
      </c>
      <c r="H5" s="3">
        <v>0.1</v>
      </c>
      <c r="I5" s="3">
        <f t="shared" si="0"/>
        <v>0.16734693877551021</v>
      </c>
      <c r="J5" s="3">
        <f t="shared" si="3"/>
        <v>1.6734693877551021</v>
      </c>
      <c r="O5" s="10">
        <v>8</v>
      </c>
      <c r="P5" s="7">
        <v>0.91</v>
      </c>
      <c r="Q5" s="7">
        <v>0</v>
      </c>
      <c r="R5" s="3">
        <v>-2</v>
      </c>
      <c r="S5" s="3">
        <v>0</v>
      </c>
      <c r="T5" s="3">
        <v>-2</v>
      </c>
      <c r="U5" s="3">
        <v>82</v>
      </c>
      <c r="V5" s="3">
        <v>0.1</v>
      </c>
      <c r="W5" s="3">
        <v>0.16734693877551021</v>
      </c>
      <c r="X5" s="3">
        <v>1.6734693877551021</v>
      </c>
    </row>
    <row r="6" spans="1:24" x14ac:dyDescent="0.2">
      <c r="A6" s="7">
        <v>31</v>
      </c>
      <c r="B6" s="7">
        <v>0.9</v>
      </c>
      <c r="C6" s="7">
        <v>1</v>
      </c>
      <c r="D6" s="7">
        <v>-2</v>
      </c>
      <c r="E6" s="3">
        <f t="shared" si="1"/>
        <v>30</v>
      </c>
      <c r="F6" s="3">
        <f t="shared" si="2"/>
        <v>28</v>
      </c>
      <c r="G6" s="3">
        <f t="shared" si="4"/>
        <v>110</v>
      </c>
      <c r="H6" s="3">
        <v>0.125</v>
      </c>
      <c r="I6" s="3">
        <f t="shared" si="0"/>
        <v>0.22448979591836735</v>
      </c>
      <c r="J6" s="3">
        <f t="shared" si="3"/>
        <v>1.7959183673469388</v>
      </c>
      <c r="O6" s="10">
        <v>31</v>
      </c>
      <c r="P6" s="7">
        <v>0.9</v>
      </c>
      <c r="Q6" s="7">
        <v>1</v>
      </c>
      <c r="R6" s="3">
        <v>-2</v>
      </c>
      <c r="S6" s="3">
        <v>30</v>
      </c>
      <c r="T6" s="3">
        <v>28</v>
      </c>
      <c r="U6" s="3">
        <v>110</v>
      </c>
      <c r="V6" s="3">
        <v>0.125</v>
      </c>
      <c r="W6" s="3">
        <v>0.22448979591836735</v>
      </c>
      <c r="X6" s="3">
        <v>1.7959183673469388</v>
      </c>
    </row>
    <row r="7" spans="1:24" x14ac:dyDescent="0.2">
      <c r="A7" s="7">
        <v>16</v>
      </c>
      <c r="B7" s="7">
        <v>0.89</v>
      </c>
      <c r="C7" s="7">
        <v>0</v>
      </c>
      <c r="D7" s="7">
        <v>-2</v>
      </c>
      <c r="E7" s="3">
        <f t="shared" si="1"/>
        <v>0</v>
      </c>
      <c r="F7" s="3">
        <f t="shared" si="2"/>
        <v>-2</v>
      </c>
      <c r="G7" s="3">
        <f t="shared" si="4"/>
        <v>108</v>
      </c>
      <c r="H7" s="3">
        <v>0.15</v>
      </c>
      <c r="I7" s="3">
        <f t="shared" si="0"/>
        <v>0.22040816326530613</v>
      </c>
      <c r="J7" s="3">
        <f t="shared" si="3"/>
        <v>1.4693877551020409</v>
      </c>
      <c r="O7" s="10">
        <v>16</v>
      </c>
      <c r="P7" s="7">
        <v>0.89</v>
      </c>
      <c r="Q7" s="7">
        <v>0</v>
      </c>
      <c r="R7" s="3">
        <v>-2</v>
      </c>
      <c r="S7" s="3">
        <v>0</v>
      </c>
      <c r="T7" s="3">
        <v>-2</v>
      </c>
      <c r="U7" s="3">
        <v>108</v>
      </c>
      <c r="V7" s="3">
        <v>0.15</v>
      </c>
      <c r="W7" s="3">
        <v>0.22040816326530613</v>
      </c>
      <c r="X7" s="3">
        <v>1.4693877551020409</v>
      </c>
    </row>
    <row r="8" spans="1:24" x14ac:dyDescent="0.2">
      <c r="A8" s="7">
        <v>13</v>
      </c>
      <c r="B8" s="7">
        <v>0.87</v>
      </c>
      <c r="C8" s="7">
        <v>1</v>
      </c>
      <c r="D8" s="7">
        <v>-2</v>
      </c>
      <c r="E8" s="3">
        <f t="shared" si="1"/>
        <v>30</v>
      </c>
      <c r="F8" s="3">
        <f t="shared" si="2"/>
        <v>28</v>
      </c>
      <c r="G8" s="3">
        <f t="shared" si="4"/>
        <v>136</v>
      </c>
      <c r="H8" s="3">
        <v>0.17499999999999999</v>
      </c>
      <c r="I8" s="3">
        <f t="shared" si="0"/>
        <v>0.27755102040816326</v>
      </c>
      <c r="J8" s="3">
        <f t="shared" si="3"/>
        <v>1.5860058309037901</v>
      </c>
      <c r="O8" s="10">
        <v>13</v>
      </c>
      <c r="P8" s="7">
        <v>0.87</v>
      </c>
      <c r="Q8" s="7">
        <v>1</v>
      </c>
      <c r="R8" s="3">
        <v>-2</v>
      </c>
      <c r="S8" s="3">
        <v>30</v>
      </c>
      <c r="T8" s="3">
        <v>28</v>
      </c>
      <c r="U8" s="3">
        <v>136</v>
      </c>
      <c r="V8" s="3">
        <v>0.17499999999999999</v>
      </c>
      <c r="W8" s="3">
        <v>0.27755102040816326</v>
      </c>
      <c r="X8" s="3">
        <v>1.5860058309037901</v>
      </c>
    </row>
    <row r="9" spans="1:24" x14ac:dyDescent="0.2">
      <c r="A9" s="7">
        <v>7</v>
      </c>
      <c r="B9" s="7">
        <v>0.86</v>
      </c>
      <c r="C9" s="7">
        <v>1</v>
      </c>
      <c r="D9" s="7">
        <v>-2</v>
      </c>
      <c r="E9" s="3">
        <f t="shared" si="1"/>
        <v>30</v>
      </c>
      <c r="F9" s="3">
        <f t="shared" si="2"/>
        <v>28</v>
      </c>
      <c r="G9" s="3">
        <f t="shared" si="4"/>
        <v>164</v>
      </c>
      <c r="H9" s="3">
        <v>0.2</v>
      </c>
      <c r="I9" s="3">
        <f t="shared" si="0"/>
        <v>0.33469387755102042</v>
      </c>
      <c r="J9" s="3">
        <f t="shared" si="3"/>
        <v>1.6734693877551021</v>
      </c>
      <c r="O9" s="10">
        <v>7</v>
      </c>
      <c r="P9" s="7">
        <v>0.86</v>
      </c>
      <c r="Q9" s="7">
        <v>1</v>
      </c>
      <c r="R9" s="3">
        <v>-2</v>
      </c>
      <c r="S9" s="3">
        <v>30</v>
      </c>
      <c r="T9" s="3">
        <v>28</v>
      </c>
      <c r="U9" s="3">
        <v>164</v>
      </c>
      <c r="V9" s="3">
        <v>0.2</v>
      </c>
      <c r="W9" s="3">
        <v>0.33469387755102042</v>
      </c>
      <c r="X9" s="3">
        <v>1.6734693877551021</v>
      </c>
    </row>
    <row r="10" spans="1:24" x14ac:dyDescent="0.2">
      <c r="A10" s="7">
        <v>21</v>
      </c>
      <c r="B10" s="7">
        <v>0.86</v>
      </c>
      <c r="C10" s="7">
        <v>1</v>
      </c>
      <c r="D10" s="7">
        <v>-2</v>
      </c>
      <c r="E10" s="3">
        <f t="shared" si="1"/>
        <v>30</v>
      </c>
      <c r="F10" s="3">
        <f t="shared" si="2"/>
        <v>28</v>
      </c>
      <c r="G10" s="3">
        <f t="shared" si="4"/>
        <v>192</v>
      </c>
      <c r="H10" s="3">
        <v>0.22500000000000001</v>
      </c>
      <c r="I10" s="3">
        <f t="shared" si="0"/>
        <v>0.39183673469387753</v>
      </c>
      <c r="J10" s="3">
        <f t="shared" si="3"/>
        <v>1.7414965986394557</v>
      </c>
      <c r="O10" s="11">
        <v>21</v>
      </c>
      <c r="P10" s="7">
        <v>0.86</v>
      </c>
      <c r="Q10" s="7">
        <v>1</v>
      </c>
      <c r="R10" s="3">
        <v>-2</v>
      </c>
      <c r="S10" s="3">
        <v>30</v>
      </c>
      <c r="T10" s="3">
        <v>28</v>
      </c>
      <c r="U10" s="3">
        <v>192</v>
      </c>
      <c r="V10" s="3">
        <v>0.22500000000000001</v>
      </c>
      <c r="W10" s="3">
        <v>0.39183673469387753</v>
      </c>
      <c r="X10" s="3">
        <v>1.7414965986394557</v>
      </c>
    </row>
    <row r="11" spans="1:24" x14ac:dyDescent="0.2">
      <c r="A11" s="7">
        <v>33</v>
      </c>
      <c r="B11" s="7">
        <v>0.86</v>
      </c>
      <c r="C11" s="7">
        <v>1</v>
      </c>
      <c r="D11" s="7">
        <v>-2</v>
      </c>
      <c r="E11" s="3">
        <f t="shared" si="1"/>
        <v>30</v>
      </c>
      <c r="F11" s="3">
        <f t="shared" si="2"/>
        <v>28</v>
      </c>
      <c r="G11" s="3">
        <f t="shared" si="4"/>
        <v>220</v>
      </c>
      <c r="H11" s="3">
        <v>0.25</v>
      </c>
      <c r="I11" s="3">
        <f t="shared" si="0"/>
        <v>0.44897959183673469</v>
      </c>
      <c r="J11" s="3">
        <f t="shared" si="3"/>
        <v>1.7959183673469388</v>
      </c>
      <c r="O11" s="11">
        <v>33</v>
      </c>
      <c r="P11" s="7">
        <v>0.86</v>
      </c>
      <c r="Q11" s="7">
        <v>1</v>
      </c>
      <c r="R11" s="3">
        <v>-2</v>
      </c>
      <c r="S11" s="3">
        <v>30</v>
      </c>
      <c r="T11" s="3">
        <v>28</v>
      </c>
      <c r="U11" s="9">
        <v>220</v>
      </c>
      <c r="V11" s="3">
        <v>0.25</v>
      </c>
      <c r="W11" s="3">
        <v>0.44897959183673469</v>
      </c>
      <c r="X11" s="9">
        <v>1.7959183673469388</v>
      </c>
    </row>
    <row r="12" spans="1:24" x14ac:dyDescent="0.2">
      <c r="A12" s="7">
        <v>36</v>
      </c>
      <c r="B12" s="7">
        <v>0.83</v>
      </c>
      <c r="C12" s="7">
        <v>0</v>
      </c>
      <c r="D12" s="7">
        <v>-2</v>
      </c>
      <c r="E12" s="3">
        <f t="shared" si="1"/>
        <v>0</v>
      </c>
      <c r="F12" s="3">
        <f t="shared" si="2"/>
        <v>-2</v>
      </c>
      <c r="G12" s="3">
        <f t="shared" si="4"/>
        <v>218</v>
      </c>
      <c r="H12" s="3">
        <v>0.27500000000000002</v>
      </c>
      <c r="I12" s="3">
        <f t="shared" si="0"/>
        <v>0.44489795918367347</v>
      </c>
      <c r="J12" s="3">
        <f t="shared" si="3"/>
        <v>1.6178107606679035</v>
      </c>
    </row>
    <row r="13" spans="1:24" x14ac:dyDescent="0.2">
      <c r="A13" s="7">
        <v>3</v>
      </c>
      <c r="B13" s="7">
        <v>0.81</v>
      </c>
      <c r="C13" s="7">
        <v>1</v>
      </c>
      <c r="D13" s="7">
        <v>-2</v>
      </c>
      <c r="E13" s="3">
        <f t="shared" si="1"/>
        <v>30</v>
      </c>
      <c r="F13" s="3">
        <f t="shared" si="2"/>
        <v>28</v>
      </c>
      <c r="G13" s="3">
        <f t="shared" si="4"/>
        <v>246</v>
      </c>
      <c r="H13" s="3">
        <v>0.3</v>
      </c>
      <c r="I13" s="3">
        <f t="shared" si="0"/>
        <v>0.50204081632653064</v>
      </c>
      <c r="J13" s="3">
        <f t="shared" si="3"/>
        <v>1.6734693877551021</v>
      </c>
    </row>
    <row r="14" spans="1:24" x14ac:dyDescent="0.2">
      <c r="A14" s="7">
        <v>5</v>
      </c>
      <c r="B14" s="7">
        <v>0.81</v>
      </c>
      <c r="C14" s="7">
        <v>1</v>
      </c>
      <c r="D14" s="7">
        <v>-2</v>
      </c>
      <c r="E14" s="3">
        <f t="shared" si="1"/>
        <v>30</v>
      </c>
      <c r="F14" s="3">
        <f t="shared" si="2"/>
        <v>28</v>
      </c>
      <c r="G14" s="3">
        <f t="shared" si="4"/>
        <v>274</v>
      </c>
      <c r="H14" s="3">
        <v>0.32500000000000001</v>
      </c>
      <c r="I14" s="3">
        <f t="shared" si="0"/>
        <v>0.5591836734693878</v>
      </c>
      <c r="J14" s="3">
        <f t="shared" si="3"/>
        <v>1.7205651491365779</v>
      </c>
    </row>
    <row r="15" spans="1:24" x14ac:dyDescent="0.2">
      <c r="A15" s="7">
        <v>37</v>
      </c>
      <c r="B15" s="7">
        <v>0.78</v>
      </c>
      <c r="C15" s="7">
        <v>1</v>
      </c>
      <c r="D15" s="7">
        <v>-2</v>
      </c>
      <c r="E15" s="3">
        <f t="shared" si="1"/>
        <v>30</v>
      </c>
      <c r="F15" s="3">
        <f t="shared" si="2"/>
        <v>28</v>
      </c>
      <c r="G15" s="3">
        <f t="shared" si="4"/>
        <v>302</v>
      </c>
      <c r="H15" s="3">
        <v>0.35</v>
      </c>
      <c r="I15" s="3">
        <f t="shared" si="0"/>
        <v>0.61632653061224485</v>
      </c>
      <c r="J15" s="3">
        <f t="shared" si="3"/>
        <v>1.7609329446064139</v>
      </c>
    </row>
    <row r="16" spans="1:24" x14ac:dyDescent="0.2">
      <c r="A16" s="7">
        <v>19</v>
      </c>
      <c r="B16" s="7">
        <v>0.76</v>
      </c>
      <c r="C16" s="7">
        <v>1</v>
      </c>
      <c r="D16" s="7">
        <v>-2</v>
      </c>
      <c r="E16" s="3">
        <f t="shared" si="1"/>
        <v>30</v>
      </c>
      <c r="F16" s="3">
        <f t="shared" si="2"/>
        <v>28</v>
      </c>
      <c r="G16" s="3">
        <f t="shared" si="4"/>
        <v>330</v>
      </c>
      <c r="H16" s="3">
        <v>0.375</v>
      </c>
      <c r="I16" s="3">
        <f t="shared" si="0"/>
        <v>0.67346938775510201</v>
      </c>
      <c r="J16" s="3">
        <f t="shared" si="3"/>
        <v>1.7959183673469388</v>
      </c>
    </row>
    <row r="17" spans="1:10" x14ac:dyDescent="0.2">
      <c r="A17" s="7">
        <v>40</v>
      </c>
      <c r="B17" s="7">
        <v>0.75</v>
      </c>
      <c r="C17" s="7">
        <v>1</v>
      </c>
      <c r="D17" s="7">
        <v>-2</v>
      </c>
      <c r="E17" s="3">
        <f t="shared" si="1"/>
        <v>30</v>
      </c>
      <c r="F17" s="3">
        <f t="shared" si="2"/>
        <v>28</v>
      </c>
      <c r="G17" s="3">
        <f t="shared" si="4"/>
        <v>358</v>
      </c>
      <c r="H17" s="3">
        <v>0.4</v>
      </c>
      <c r="I17" s="3">
        <f t="shared" si="0"/>
        <v>0.73061224489795917</v>
      </c>
      <c r="J17" s="3">
        <f t="shared" si="3"/>
        <v>1.8265306122448979</v>
      </c>
    </row>
    <row r="18" spans="1:10" x14ac:dyDescent="0.2">
      <c r="A18" s="7">
        <v>20</v>
      </c>
      <c r="B18" s="7">
        <v>0.7</v>
      </c>
      <c r="C18" s="7">
        <v>1</v>
      </c>
      <c r="D18" s="7">
        <v>-2</v>
      </c>
      <c r="E18" s="3">
        <f t="shared" si="1"/>
        <v>30</v>
      </c>
      <c r="F18" s="3">
        <f t="shared" si="2"/>
        <v>28</v>
      </c>
      <c r="G18" s="3">
        <f t="shared" si="4"/>
        <v>386</v>
      </c>
      <c r="H18" s="3">
        <v>0.42499999999999999</v>
      </c>
      <c r="I18" s="3">
        <f t="shared" si="0"/>
        <v>0.78775510204081634</v>
      </c>
      <c r="J18" s="3">
        <f t="shared" si="3"/>
        <v>1.8535414165666266</v>
      </c>
    </row>
    <row r="19" spans="1:10" x14ac:dyDescent="0.2">
      <c r="A19" s="7">
        <v>38</v>
      </c>
      <c r="B19" s="7">
        <v>0.7</v>
      </c>
      <c r="C19" s="7">
        <v>1</v>
      </c>
      <c r="D19" s="7">
        <v>-2</v>
      </c>
      <c r="E19" s="3">
        <f t="shared" si="1"/>
        <v>30</v>
      </c>
      <c r="F19" s="3">
        <f t="shared" si="2"/>
        <v>28</v>
      </c>
      <c r="G19" s="3">
        <f t="shared" si="4"/>
        <v>414</v>
      </c>
      <c r="H19" s="3">
        <v>0.45</v>
      </c>
      <c r="I19" s="3">
        <f t="shared" si="0"/>
        <v>0.8448979591836735</v>
      </c>
      <c r="J19" s="3">
        <f t="shared" si="3"/>
        <v>1.8775510204081634</v>
      </c>
    </row>
    <row r="20" spans="1:10" x14ac:dyDescent="0.2">
      <c r="A20" s="7">
        <v>28</v>
      </c>
      <c r="B20" s="7">
        <v>0.67</v>
      </c>
      <c r="C20" s="7">
        <v>1</v>
      </c>
      <c r="D20" s="7">
        <v>-2</v>
      </c>
      <c r="E20" s="3">
        <f t="shared" si="1"/>
        <v>30</v>
      </c>
      <c r="F20" s="3">
        <f t="shared" si="2"/>
        <v>28</v>
      </c>
      <c r="G20" s="3">
        <f t="shared" si="4"/>
        <v>442</v>
      </c>
      <c r="H20" s="3">
        <v>0.47499999999999998</v>
      </c>
      <c r="I20" s="3">
        <f t="shared" si="0"/>
        <v>0.90204081632653066</v>
      </c>
      <c r="J20" s="3">
        <f t="shared" si="3"/>
        <v>1.8990332975295383</v>
      </c>
    </row>
    <row r="21" spans="1:10" x14ac:dyDescent="0.2">
      <c r="A21" s="7">
        <v>25</v>
      </c>
      <c r="B21" s="7">
        <v>0.66</v>
      </c>
      <c r="C21" s="7">
        <v>1</v>
      </c>
      <c r="D21" s="7">
        <v>-2</v>
      </c>
      <c r="E21" s="3">
        <f t="shared" si="1"/>
        <v>30</v>
      </c>
      <c r="F21" s="3">
        <f t="shared" si="2"/>
        <v>28</v>
      </c>
      <c r="G21" s="3">
        <f t="shared" si="4"/>
        <v>470</v>
      </c>
      <c r="H21" s="3">
        <v>0.5</v>
      </c>
      <c r="I21" s="3">
        <f t="shared" si="0"/>
        <v>0.95918367346938771</v>
      </c>
      <c r="J21" s="3">
        <f t="shared" si="3"/>
        <v>1.9183673469387754</v>
      </c>
    </row>
    <row r="22" spans="1:10" x14ac:dyDescent="0.2">
      <c r="A22" s="7">
        <v>6</v>
      </c>
      <c r="B22" s="7">
        <v>0.62</v>
      </c>
      <c r="C22" s="7">
        <v>0</v>
      </c>
      <c r="D22" s="7">
        <v>-2</v>
      </c>
      <c r="E22" s="3">
        <f t="shared" si="1"/>
        <v>0</v>
      </c>
      <c r="F22" s="3">
        <f t="shared" si="2"/>
        <v>-2</v>
      </c>
      <c r="G22" s="3">
        <f t="shared" si="4"/>
        <v>468</v>
      </c>
      <c r="H22" s="3">
        <v>0.52500000000000002</v>
      </c>
      <c r="I22" s="3">
        <f t="shared" si="0"/>
        <v>0.95510204081632655</v>
      </c>
      <c r="J22" s="3">
        <f t="shared" si="3"/>
        <v>1.8192419825072885</v>
      </c>
    </row>
    <row r="23" spans="1:10" x14ac:dyDescent="0.2">
      <c r="A23" s="7">
        <v>2</v>
      </c>
      <c r="B23" s="7">
        <v>0.54</v>
      </c>
      <c r="C23" s="7">
        <v>0</v>
      </c>
      <c r="D23" s="7">
        <v>-2</v>
      </c>
      <c r="E23" s="3">
        <f t="shared" si="1"/>
        <v>0</v>
      </c>
      <c r="F23" s="3">
        <f t="shared" si="2"/>
        <v>-2</v>
      </c>
      <c r="G23" s="3">
        <f t="shared" si="4"/>
        <v>466</v>
      </c>
      <c r="H23" s="3">
        <v>0.55000000000000004</v>
      </c>
      <c r="I23" s="3">
        <f t="shared" si="0"/>
        <v>0.95102040816326527</v>
      </c>
      <c r="J23" s="3">
        <f t="shared" si="3"/>
        <v>1.7291280148423003</v>
      </c>
    </row>
    <row r="24" spans="1:10" x14ac:dyDescent="0.2">
      <c r="A24" s="7">
        <v>23</v>
      </c>
      <c r="B24" s="7">
        <v>0.53</v>
      </c>
      <c r="C24" s="7">
        <v>0</v>
      </c>
      <c r="D24" s="7">
        <v>-2</v>
      </c>
      <c r="E24" s="3">
        <f t="shared" si="1"/>
        <v>0</v>
      </c>
      <c r="F24" s="3">
        <f t="shared" si="2"/>
        <v>-2</v>
      </c>
      <c r="G24" s="3">
        <f t="shared" si="4"/>
        <v>464</v>
      </c>
      <c r="H24" s="3">
        <v>0.57499999999999996</v>
      </c>
      <c r="I24" s="3">
        <f t="shared" si="0"/>
        <v>0.94693877551020411</v>
      </c>
      <c r="J24" s="3">
        <f t="shared" si="3"/>
        <v>1.6468500443655725</v>
      </c>
    </row>
    <row r="25" spans="1:10" x14ac:dyDescent="0.2">
      <c r="A25" s="7">
        <v>1</v>
      </c>
      <c r="B25" s="7">
        <v>0.5</v>
      </c>
      <c r="C25" s="7">
        <v>1</v>
      </c>
      <c r="D25" s="7">
        <v>-2</v>
      </c>
      <c r="E25" s="3">
        <f t="shared" si="1"/>
        <v>30</v>
      </c>
      <c r="F25" s="3">
        <f t="shared" si="2"/>
        <v>28</v>
      </c>
      <c r="G25" s="3">
        <f t="shared" si="4"/>
        <v>492</v>
      </c>
      <c r="H25" s="3">
        <v>0.6</v>
      </c>
      <c r="I25" s="3">
        <f t="shared" si="0"/>
        <v>1.0040816326530613</v>
      </c>
      <c r="J25" s="3">
        <f t="shared" si="3"/>
        <v>1.6734693877551021</v>
      </c>
    </row>
    <row r="26" spans="1:10" x14ac:dyDescent="0.2">
      <c r="A26" s="7">
        <v>39</v>
      </c>
      <c r="B26" s="7">
        <v>0.48</v>
      </c>
      <c r="C26" s="7">
        <v>0</v>
      </c>
      <c r="D26" s="7">
        <v>-2</v>
      </c>
      <c r="E26" s="3">
        <f t="shared" si="1"/>
        <v>0</v>
      </c>
      <c r="F26" s="3">
        <f t="shared" si="2"/>
        <v>-2</v>
      </c>
      <c r="G26" s="3">
        <f t="shared" si="4"/>
        <v>490</v>
      </c>
      <c r="H26" s="3">
        <v>0.625</v>
      </c>
      <c r="I26" s="3">
        <f t="shared" si="0"/>
        <v>1</v>
      </c>
      <c r="J26" s="3">
        <f t="shared" si="3"/>
        <v>1.6</v>
      </c>
    </row>
    <row r="27" spans="1:10" x14ac:dyDescent="0.2">
      <c r="A27" s="7">
        <v>4</v>
      </c>
      <c r="B27" s="7">
        <v>0.46</v>
      </c>
      <c r="C27" s="7">
        <v>1</v>
      </c>
      <c r="D27" s="7">
        <v>-2</v>
      </c>
      <c r="E27" s="3">
        <f t="shared" si="1"/>
        <v>30</v>
      </c>
      <c r="F27" s="3">
        <f t="shared" si="2"/>
        <v>28</v>
      </c>
      <c r="G27" s="3">
        <f t="shared" si="4"/>
        <v>518</v>
      </c>
      <c r="H27" s="3">
        <v>0.65</v>
      </c>
      <c r="I27" s="3">
        <f t="shared" si="0"/>
        <v>1.0571428571428572</v>
      </c>
      <c r="J27" s="3">
        <f t="shared" si="3"/>
        <v>1.6263736263736264</v>
      </c>
    </row>
    <row r="28" spans="1:10" x14ac:dyDescent="0.2">
      <c r="A28" s="7">
        <v>9</v>
      </c>
      <c r="B28" s="7">
        <v>0.45</v>
      </c>
      <c r="C28" s="7">
        <v>0</v>
      </c>
      <c r="D28" s="7">
        <v>-2</v>
      </c>
      <c r="E28" s="3">
        <f t="shared" si="1"/>
        <v>0</v>
      </c>
      <c r="F28" s="3">
        <f t="shared" si="2"/>
        <v>-2</v>
      </c>
      <c r="G28" s="3">
        <f t="shared" si="4"/>
        <v>516</v>
      </c>
      <c r="H28" s="3">
        <v>0.67500000000000004</v>
      </c>
      <c r="I28" s="3">
        <f t="shared" si="0"/>
        <v>1.0530612244897959</v>
      </c>
      <c r="J28" s="3">
        <f t="shared" si="3"/>
        <v>1.5600907029478457</v>
      </c>
    </row>
    <row r="29" spans="1:10" x14ac:dyDescent="0.2">
      <c r="A29" s="7">
        <v>11</v>
      </c>
      <c r="B29" s="7">
        <v>0.37</v>
      </c>
      <c r="C29" s="7">
        <v>0</v>
      </c>
      <c r="D29" s="7">
        <v>-2</v>
      </c>
      <c r="E29" s="3">
        <f t="shared" si="1"/>
        <v>0</v>
      </c>
      <c r="F29" s="3">
        <f t="shared" si="2"/>
        <v>-2</v>
      </c>
      <c r="G29" s="3">
        <f t="shared" si="4"/>
        <v>514</v>
      </c>
      <c r="H29" s="3">
        <v>0.7</v>
      </c>
      <c r="I29" s="3">
        <f t="shared" si="0"/>
        <v>1.0489795918367346</v>
      </c>
      <c r="J29" s="3">
        <f t="shared" si="3"/>
        <v>1.4985422740524781</v>
      </c>
    </row>
    <row r="30" spans="1:10" x14ac:dyDescent="0.2">
      <c r="A30" s="7">
        <v>15</v>
      </c>
      <c r="B30" s="7">
        <v>0.34</v>
      </c>
      <c r="C30" s="7">
        <v>0</v>
      </c>
      <c r="D30" s="7">
        <v>-2</v>
      </c>
      <c r="E30" s="3">
        <f t="shared" si="1"/>
        <v>0</v>
      </c>
      <c r="F30" s="3">
        <f t="shared" si="2"/>
        <v>-2</v>
      </c>
      <c r="G30" s="3">
        <f t="shared" si="4"/>
        <v>512</v>
      </c>
      <c r="H30" s="3">
        <v>0.72499999999999998</v>
      </c>
      <c r="I30" s="3">
        <f t="shared" si="0"/>
        <v>1.0448979591836736</v>
      </c>
      <c r="J30" s="3">
        <f t="shared" si="3"/>
        <v>1.441238564391274</v>
      </c>
    </row>
    <row r="31" spans="1:10" x14ac:dyDescent="0.2">
      <c r="A31" s="7">
        <v>14</v>
      </c>
      <c r="B31" s="7">
        <v>0.33</v>
      </c>
      <c r="C31" s="7">
        <v>0</v>
      </c>
      <c r="D31" s="7">
        <v>-2</v>
      </c>
      <c r="E31" s="3">
        <f t="shared" si="1"/>
        <v>0</v>
      </c>
      <c r="F31" s="3">
        <f t="shared" si="2"/>
        <v>-2</v>
      </c>
      <c r="G31" s="3">
        <f t="shared" si="4"/>
        <v>510</v>
      </c>
      <c r="H31" s="3">
        <v>0.75</v>
      </c>
      <c r="I31" s="3">
        <f t="shared" si="0"/>
        <v>1.0408163265306123</v>
      </c>
      <c r="J31" s="3">
        <f t="shared" si="3"/>
        <v>1.3877551020408163</v>
      </c>
    </row>
    <row r="32" spans="1:10" x14ac:dyDescent="0.2">
      <c r="A32" s="7">
        <v>32</v>
      </c>
      <c r="B32" s="7">
        <v>0.33</v>
      </c>
      <c r="C32" s="7">
        <v>0</v>
      </c>
      <c r="D32" s="7">
        <v>-2</v>
      </c>
      <c r="E32" s="3">
        <f t="shared" si="1"/>
        <v>0</v>
      </c>
      <c r="F32" s="3">
        <f t="shared" si="2"/>
        <v>-2</v>
      </c>
      <c r="G32" s="3">
        <f t="shared" si="4"/>
        <v>508</v>
      </c>
      <c r="H32" s="3">
        <v>0.77500000000000002</v>
      </c>
      <c r="I32" s="3">
        <f t="shared" si="0"/>
        <v>1.036734693877551</v>
      </c>
      <c r="J32" s="3">
        <f t="shared" si="3"/>
        <v>1.3377221856484529</v>
      </c>
    </row>
    <row r="33" spans="1:10" x14ac:dyDescent="0.2">
      <c r="A33" s="7">
        <v>12</v>
      </c>
      <c r="B33" s="7">
        <v>0.28000000000000003</v>
      </c>
      <c r="C33" s="7">
        <v>0</v>
      </c>
      <c r="D33" s="7">
        <v>-2</v>
      </c>
      <c r="E33" s="3">
        <f t="shared" si="1"/>
        <v>0</v>
      </c>
      <c r="F33" s="3">
        <f t="shared" si="2"/>
        <v>-2</v>
      </c>
      <c r="G33" s="3">
        <f t="shared" si="4"/>
        <v>506</v>
      </c>
      <c r="H33" s="3">
        <v>0.8</v>
      </c>
      <c r="I33" s="3">
        <f t="shared" si="0"/>
        <v>1.0326530612244897</v>
      </c>
      <c r="J33" s="3">
        <f t="shared" si="3"/>
        <v>1.2908163265306121</v>
      </c>
    </row>
    <row r="34" spans="1:10" x14ac:dyDescent="0.2">
      <c r="A34" s="7">
        <v>17</v>
      </c>
      <c r="B34" s="7">
        <v>0.28000000000000003</v>
      </c>
      <c r="C34" s="7">
        <v>0</v>
      </c>
      <c r="D34" s="7">
        <v>-2</v>
      </c>
      <c r="E34" s="3">
        <f t="shared" si="1"/>
        <v>0</v>
      </c>
      <c r="F34" s="3">
        <f t="shared" si="2"/>
        <v>-2</v>
      </c>
      <c r="G34" s="3">
        <f t="shared" si="4"/>
        <v>504</v>
      </c>
      <c r="H34" s="3">
        <v>0.82499999999999996</v>
      </c>
      <c r="I34" s="3">
        <f t="shared" si="0"/>
        <v>1.0285714285714285</v>
      </c>
      <c r="J34" s="3">
        <f t="shared" si="3"/>
        <v>1.2467532467532467</v>
      </c>
    </row>
    <row r="35" spans="1:10" x14ac:dyDescent="0.2">
      <c r="A35" s="7">
        <v>24</v>
      </c>
      <c r="B35" s="7">
        <v>0.25</v>
      </c>
      <c r="C35" s="7">
        <v>0</v>
      </c>
      <c r="D35" s="7">
        <v>-2</v>
      </c>
      <c r="E35" s="3">
        <f t="shared" si="1"/>
        <v>0</v>
      </c>
      <c r="F35" s="3">
        <f t="shared" si="2"/>
        <v>-2</v>
      </c>
      <c r="G35" s="3">
        <f t="shared" si="4"/>
        <v>502</v>
      </c>
      <c r="H35" s="3">
        <v>0.85</v>
      </c>
      <c r="I35" s="3">
        <f t="shared" si="0"/>
        <v>1.0244897959183674</v>
      </c>
      <c r="J35" s="3">
        <f t="shared" si="3"/>
        <v>1.2052821128451381</v>
      </c>
    </row>
    <row r="36" spans="1:10" x14ac:dyDescent="0.2">
      <c r="A36" s="7">
        <v>26</v>
      </c>
      <c r="B36" s="7">
        <v>0.24</v>
      </c>
      <c r="C36" s="7">
        <v>0</v>
      </c>
      <c r="D36" s="7">
        <v>-2</v>
      </c>
      <c r="E36" s="3">
        <f t="shared" si="1"/>
        <v>0</v>
      </c>
      <c r="F36" s="3">
        <f t="shared" si="2"/>
        <v>-2</v>
      </c>
      <c r="G36" s="3">
        <f t="shared" si="4"/>
        <v>500</v>
      </c>
      <c r="H36" s="3">
        <v>0.875</v>
      </c>
      <c r="I36" s="3">
        <f t="shared" si="0"/>
        <v>1.0204081632653061</v>
      </c>
      <c r="J36" s="3">
        <f t="shared" si="3"/>
        <v>1.1661807580174928</v>
      </c>
    </row>
    <row r="37" spans="1:10" x14ac:dyDescent="0.2">
      <c r="A37" s="7">
        <v>22</v>
      </c>
      <c r="B37" s="7">
        <v>0.19</v>
      </c>
      <c r="C37" s="7">
        <v>0</v>
      </c>
      <c r="D37" s="7">
        <v>-2</v>
      </c>
      <c r="E37" s="3">
        <f t="shared" si="1"/>
        <v>0</v>
      </c>
      <c r="F37" s="3">
        <f t="shared" si="2"/>
        <v>-2</v>
      </c>
      <c r="G37" s="3">
        <f t="shared" si="4"/>
        <v>498</v>
      </c>
      <c r="H37" s="3">
        <v>0.9</v>
      </c>
      <c r="I37" s="3">
        <f t="shared" si="0"/>
        <v>1.0163265306122449</v>
      </c>
      <c r="J37" s="3">
        <f t="shared" si="3"/>
        <v>1.129251700680272</v>
      </c>
    </row>
    <row r="38" spans="1:10" x14ac:dyDescent="0.2">
      <c r="A38" s="7">
        <v>35</v>
      </c>
      <c r="B38" s="7">
        <v>0.13</v>
      </c>
      <c r="C38" s="7">
        <v>0</v>
      </c>
      <c r="D38" s="7">
        <v>-2</v>
      </c>
      <c r="E38" s="3">
        <f t="shared" si="1"/>
        <v>0</v>
      </c>
      <c r="F38" s="3">
        <f t="shared" si="2"/>
        <v>-2</v>
      </c>
      <c r="G38" s="3">
        <f t="shared" si="4"/>
        <v>496</v>
      </c>
      <c r="H38" s="3">
        <v>0.92500000000000004</v>
      </c>
      <c r="I38" s="3">
        <f t="shared" si="0"/>
        <v>1.0122448979591836</v>
      </c>
      <c r="J38" s="3">
        <f t="shared" si="3"/>
        <v>1.0943188086045228</v>
      </c>
    </row>
    <row r="39" spans="1:10" x14ac:dyDescent="0.2">
      <c r="A39" s="7">
        <v>10</v>
      </c>
      <c r="B39" s="7">
        <v>0.09</v>
      </c>
      <c r="C39" s="7">
        <v>0</v>
      </c>
      <c r="D39" s="7">
        <v>-2</v>
      </c>
      <c r="E39" s="3">
        <f t="shared" si="1"/>
        <v>0</v>
      </c>
      <c r="F39" s="3">
        <f t="shared" si="2"/>
        <v>-2</v>
      </c>
      <c r="G39" s="3">
        <f t="shared" si="4"/>
        <v>494</v>
      </c>
      <c r="H39" s="3">
        <v>0.95</v>
      </c>
      <c r="I39" s="3">
        <f t="shared" si="0"/>
        <v>1.0081632653061225</v>
      </c>
      <c r="J39" s="3">
        <f t="shared" si="3"/>
        <v>1.0612244897959184</v>
      </c>
    </row>
    <row r="40" spans="1:10" x14ac:dyDescent="0.2">
      <c r="A40" s="7">
        <v>29</v>
      </c>
      <c r="B40" s="7">
        <v>0.08</v>
      </c>
      <c r="C40" s="7">
        <v>0</v>
      </c>
      <c r="D40" s="7">
        <v>-2</v>
      </c>
      <c r="E40" s="3">
        <f t="shared" si="1"/>
        <v>0</v>
      </c>
      <c r="F40" s="3">
        <f t="shared" si="2"/>
        <v>-2</v>
      </c>
      <c r="G40" s="3">
        <f t="shared" si="4"/>
        <v>492</v>
      </c>
      <c r="H40" s="3">
        <v>0.97499999999999998</v>
      </c>
      <c r="I40" s="3">
        <f t="shared" si="0"/>
        <v>1.0040816326530613</v>
      </c>
      <c r="J40" s="3">
        <f t="shared" si="3"/>
        <v>1.0298273155416013</v>
      </c>
    </row>
    <row r="41" spans="1:10" x14ac:dyDescent="0.2">
      <c r="A41" s="7">
        <v>34</v>
      </c>
      <c r="B41" s="7">
        <v>0.08</v>
      </c>
      <c r="C41" s="7">
        <v>0</v>
      </c>
      <c r="D41" s="7">
        <v>-2</v>
      </c>
      <c r="E41" s="3">
        <f t="shared" si="1"/>
        <v>0</v>
      </c>
      <c r="F41" s="3">
        <f t="shared" si="2"/>
        <v>-2</v>
      </c>
      <c r="G41" s="3">
        <f t="shared" si="4"/>
        <v>490</v>
      </c>
      <c r="H41" s="3">
        <v>1</v>
      </c>
      <c r="I41" s="3">
        <f t="shared" si="0"/>
        <v>1</v>
      </c>
      <c r="J41" s="3">
        <f t="shared" si="3"/>
        <v>1</v>
      </c>
    </row>
  </sheetData>
  <sortState xmlns:xlrd2="http://schemas.microsoft.com/office/spreadsheetml/2017/richdata2" ref="A2:C41">
    <sortCondition descending="1" ref="B2:B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32A8-188E-466A-BCB9-EC89A7AEDFEF}">
  <dimension ref="A1:I41"/>
  <sheetViews>
    <sheetView workbookViewId="0">
      <selection activeCell="I24" sqref="I24"/>
    </sheetView>
  </sheetViews>
  <sheetFormatPr baseColWidth="10" defaultColWidth="8.83203125" defaultRowHeight="16" x14ac:dyDescent="0.2"/>
  <cols>
    <col min="8" max="8" width="10.6640625" bestFit="1" customWidth="1"/>
  </cols>
  <sheetData>
    <row r="1" spans="1:9" ht="34" x14ac:dyDescent="0.2">
      <c r="A1" s="2" t="s">
        <v>14</v>
      </c>
      <c r="B1" t="s">
        <v>13</v>
      </c>
      <c r="H1" t="s">
        <v>15</v>
      </c>
      <c r="I1" t="s">
        <v>16</v>
      </c>
    </row>
    <row r="2" spans="1:9" x14ac:dyDescent="0.2">
      <c r="A2">
        <v>2.5000000000000001E-2</v>
      </c>
      <c r="B2">
        <v>2.2857142857142856</v>
      </c>
      <c r="H2">
        <v>0.1</v>
      </c>
      <c r="I2">
        <f>VLOOKUP(H2,A2:B41,2,FALSE)</f>
        <v>1.6734693877551021</v>
      </c>
    </row>
    <row r="3" spans="1:9" x14ac:dyDescent="0.2">
      <c r="A3">
        <v>0.05</v>
      </c>
      <c r="B3">
        <v>2.2857142857142856</v>
      </c>
      <c r="H3">
        <v>0.2</v>
      </c>
      <c r="I3">
        <f t="shared" ref="I3:I11" si="0">VLOOKUP(H3,A3:B42,2,FALSE)</f>
        <v>1.6734693877551021</v>
      </c>
    </row>
    <row r="4" spans="1:9" x14ac:dyDescent="0.2">
      <c r="A4">
        <v>7.4999999999999997E-2</v>
      </c>
      <c r="B4">
        <v>2.285714285714286</v>
      </c>
      <c r="H4">
        <v>0.3</v>
      </c>
      <c r="I4">
        <f t="shared" si="0"/>
        <v>1.6734693877551021</v>
      </c>
    </row>
    <row r="5" spans="1:9" x14ac:dyDescent="0.2">
      <c r="A5">
        <v>0.1</v>
      </c>
      <c r="B5">
        <v>1.6734693877551021</v>
      </c>
      <c r="H5">
        <v>0.4</v>
      </c>
      <c r="I5">
        <f t="shared" si="0"/>
        <v>1.8265306122448979</v>
      </c>
    </row>
    <row r="6" spans="1:9" x14ac:dyDescent="0.2">
      <c r="A6">
        <v>0.125</v>
      </c>
      <c r="B6">
        <v>1.7959183673469388</v>
      </c>
      <c r="H6">
        <v>0.5</v>
      </c>
      <c r="I6">
        <f t="shared" si="0"/>
        <v>1.9183673469387754</v>
      </c>
    </row>
    <row r="7" spans="1:9" x14ac:dyDescent="0.2">
      <c r="A7">
        <v>0.15</v>
      </c>
      <c r="B7">
        <v>1.4693877551020409</v>
      </c>
      <c r="H7">
        <v>0.6</v>
      </c>
      <c r="I7">
        <f t="shared" si="0"/>
        <v>1.6734693877551021</v>
      </c>
    </row>
    <row r="8" spans="1:9" x14ac:dyDescent="0.2">
      <c r="A8">
        <v>0.17499999999999999</v>
      </c>
      <c r="B8">
        <v>1.5860058309037901</v>
      </c>
      <c r="H8">
        <v>0.7</v>
      </c>
      <c r="I8">
        <f t="shared" si="0"/>
        <v>1.4985422740524781</v>
      </c>
    </row>
    <row r="9" spans="1:9" x14ac:dyDescent="0.2">
      <c r="A9">
        <v>0.2</v>
      </c>
      <c r="B9">
        <v>1.6734693877551021</v>
      </c>
      <c r="H9">
        <v>0.8</v>
      </c>
      <c r="I9">
        <f t="shared" si="0"/>
        <v>1.2908163265306121</v>
      </c>
    </row>
    <row r="10" spans="1:9" x14ac:dyDescent="0.2">
      <c r="A10">
        <v>0.22500000000000001</v>
      </c>
      <c r="B10">
        <v>1.7414965986394557</v>
      </c>
      <c r="H10">
        <v>0.9</v>
      </c>
      <c r="I10">
        <f t="shared" si="0"/>
        <v>1.129251700680272</v>
      </c>
    </row>
    <row r="11" spans="1:9" x14ac:dyDescent="0.2">
      <c r="A11">
        <v>0.25</v>
      </c>
      <c r="B11">
        <v>1.7959183673469388</v>
      </c>
      <c r="H11">
        <v>1</v>
      </c>
      <c r="I11">
        <f t="shared" si="0"/>
        <v>1</v>
      </c>
    </row>
    <row r="12" spans="1:9" x14ac:dyDescent="0.2">
      <c r="A12">
        <v>0.27500000000000002</v>
      </c>
      <c r="B12">
        <v>1.6178107606679035</v>
      </c>
    </row>
    <row r="13" spans="1:9" x14ac:dyDescent="0.2">
      <c r="A13">
        <v>0.3</v>
      </c>
      <c r="B13">
        <v>1.6734693877551021</v>
      </c>
    </row>
    <row r="14" spans="1:9" x14ac:dyDescent="0.2">
      <c r="A14">
        <v>0.32500000000000001</v>
      </c>
      <c r="B14">
        <v>1.7205651491365779</v>
      </c>
    </row>
    <row r="15" spans="1:9" x14ac:dyDescent="0.2">
      <c r="A15">
        <v>0.35</v>
      </c>
      <c r="B15">
        <v>1.7609329446064139</v>
      </c>
    </row>
    <row r="16" spans="1:9" x14ac:dyDescent="0.2">
      <c r="A16">
        <v>0.375</v>
      </c>
      <c r="B16">
        <v>1.7959183673469388</v>
      </c>
    </row>
    <row r="17" spans="1:2" x14ac:dyDescent="0.2">
      <c r="A17">
        <v>0.4</v>
      </c>
      <c r="B17">
        <v>1.8265306122448979</v>
      </c>
    </row>
    <row r="18" spans="1:2" x14ac:dyDescent="0.2">
      <c r="A18">
        <v>0.42499999999999999</v>
      </c>
      <c r="B18">
        <v>1.8535414165666266</v>
      </c>
    </row>
    <row r="19" spans="1:2" x14ac:dyDescent="0.2">
      <c r="A19">
        <v>0.45</v>
      </c>
      <c r="B19">
        <v>1.8775510204081634</v>
      </c>
    </row>
    <row r="20" spans="1:2" x14ac:dyDescent="0.2">
      <c r="A20">
        <v>0.47499999999999998</v>
      </c>
      <c r="B20">
        <v>1.8990332975295383</v>
      </c>
    </row>
    <row r="21" spans="1:2" x14ac:dyDescent="0.2">
      <c r="A21">
        <v>0.5</v>
      </c>
      <c r="B21">
        <v>1.9183673469387754</v>
      </c>
    </row>
    <row r="22" spans="1:2" x14ac:dyDescent="0.2">
      <c r="A22">
        <v>0.52500000000000002</v>
      </c>
      <c r="B22">
        <v>1.8192419825072885</v>
      </c>
    </row>
    <row r="23" spans="1:2" x14ac:dyDescent="0.2">
      <c r="A23">
        <v>0.55000000000000004</v>
      </c>
      <c r="B23">
        <v>1.7291280148423003</v>
      </c>
    </row>
    <row r="24" spans="1:2" x14ac:dyDescent="0.2">
      <c r="A24">
        <v>0.57499999999999996</v>
      </c>
      <c r="B24">
        <v>1.6468500443655725</v>
      </c>
    </row>
    <row r="25" spans="1:2" x14ac:dyDescent="0.2">
      <c r="A25">
        <v>0.6</v>
      </c>
      <c r="B25">
        <v>1.6734693877551021</v>
      </c>
    </row>
    <row r="26" spans="1:2" x14ac:dyDescent="0.2">
      <c r="A26">
        <v>0.625</v>
      </c>
      <c r="B26">
        <v>1.6</v>
      </c>
    </row>
    <row r="27" spans="1:2" x14ac:dyDescent="0.2">
      <c r="A27">
        <v>0.65</v>
      </c>
      <c r="B27">
        <v>1.6263736263736264</v>
      </c>
    </row>
    <row r="28" spans="1:2" x14ac:dyDescent="0.2">
      <c r="A28">
        <v>0.67500000000000004</v>
      </c>
      <c r="B28">
        <v>1.5600907029478457</v>
      </c>
    </row>
    <row r="29" spans="1:2" x14ac:dyDescent="0.2">
      <c r="A29">
        <v>0.7</v>
      </c>
      <c r="B29">
        <v>1.4985422740524781</v>
      </c>
    </row>
    <row r="30" spans="1:2" x14ac:dyDescent="0.2">
      <c r="A30">
        <v>0.72499999999999998</v>
      </c>
      <c r="B30">
        <v>1.441238564391274</v>
      </c>
    </row>
    <row r="31" spans="1:2" x14ac:dyDescent="0.2">
      <c r="A31">
        <v>0.75</v>
      </c>
      <c r="B31">
        <v>1.3877551020408163</v>
      </c>
    </row>
    <row r="32" spans="1:2" x14ac:dyDescent="0.2">
      <c r="A32">
        <v>0.77500000000000002</v>
      </c>
      <c r="B32">
        <v>1.3377221856484529</v>
      </c>
    </row>
    <row r="33" spans="1:2" x14ac:dyDescent="0.2">
      <c r="A33">
        <v>0.8</v>
      </c>
      <c r="B33">
        <v>1.2908163265306121</v>
      </c>
    </row>
    <row r="34" spans="1:2" x14ac:dyDescent="0.2">
      <c r="A34">
        <v>0.82499999999999996</v>
      </c>
      <c r="B34">
        <v>1.2467532467532467</v>
      </c>
    </row>
    <row r="35" spans="1:2" x14ac:dyDescent="0.2">
      <c r="A35">
        <v>0.85</v>
      </c>
      <c r="B35">
        <v>1.2052821128451381</v>
      </c>
    </row>
    <row r="36" spans="1:2" x14ac:dyDescent="0.2">
      <c r="A36">
        <v>0.875</v>
      </c>
      <c r="B36">
        <v>1.1661807580174928</v>
      </c>
    </row>
    <row r="37" spans="1:2" x14ac:dyDescent="0.2">
      <c r="A37">
        <v>0.9</v>
      </c>
      <c r="B37">
        <v>1.129251700680272</v>
      </c>
    </row>
    <row r="38" spans="1:2" x14ac:dyDescent="0.2">
      <c r="A38">
        <v>0.92500000000000004</v>
      </c>
      <c r="B38">
        <v>1.0943188086045228</v>
      </c>
    </row>
    <row r="39" spans="1:2" x14ac:dyDescent="0.2">
      <c r="A39">
        <v>0.95</v>
      </c>
      <c r="B39">
        <v>1.0612244897959184</v>
      </c>
    </row>
    <row r="40" spans="1:2" x14ac:dyDescent="0.2">
      <c r="A40">
        <v>0.97499999999999998</v>
      </c>
      <c r="B40">
        <v>1.0298273155416013</v>
      </c>
    </row>
    <row r="41" spans="1:2" x14ac:dyDescent="0.2">
      <c r="A41">
        <v>1</v>
      </c>
      <c r="B4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67FD-4BD7-4BDC-93C3-64EA5ED681EF}">
  <dimension ref="A1:S57"/>
  <sheetViews>
    <sheetView workbookViewId="0">
      <selection activeCell="E52" sqref="E52"/>
    </sheetView>
  </sheetViews>
  <sheetFormatPr baseColWidth="10" defaultColWidth="8.83203125" defaultRowHeight="16" x14ac:dyDescent="0.2"/>
  <cols>
    <col min="17" max="18" width="8.6640625" bestFit="1" customWidth="1"/>
  </cols>
  <sheetData>
    <row r="1" spans="1:19" ht="68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P1" s="2" t="s">
        <v>4</v>
      </c>
      <c r="Q1" s="2" t="s">
        <v>5</v>
      </c>
      <c r="R1" s="2" t="s">
        <v>6</v>
      </c>
      <c r="S1" s="2" t="s">
        <v>8</v>
      </c>
    </row>
    <row r="2" spans="1:19" ht="17" x14ac:dyDescent="0.2">
      <c r="A2" s="2" t="s">
        <v>7</v>
      </c>
      <c r="B2" s="2"/>
      <c r="C2" s="2"/>
      <c r="D2" s="2">
        <v>0</v>
      </c>
      <c r="E2" s="2">
        <v>0.1</v>
      </c>
      <c r="F2">
        <v>0.2</v>
      </c>
      <c r="G2" s="2">
        <v>0.3</v>
      </c>
      <c r="H2" s="2">
        <v>0.4</v>
      </c>
      <c r="I2" s="2">
        <v>0.5</v>
      </c>
      <c r="J2" s="2">
        <v>0.6</v>
      </c>
      <c r="K2" s="2">
        <v>0.7</v>
      </c>
      <c r="L2" s="2">
        <v>0.8</v>
      </c>
      <c r="M2" s="2">
        <v>0.9</v>
      </c>
      <c r="N2" s="2">
        <v>1</v>
      </c>
      <c r="P2" s="2"/>
      <c r="Q2" s="2"/>
      <c r="R2" s="2"/>
    </row>
    <row r="3" spans="1:19" x14ac:dyDescent="0.2">
      <c r="A3" s="1">
        <v>30</v>
      </c>
      <c r="B3" s="1">
        <v>0.98</v>
      </c>
      <c r="C3" s="1">
        <v>1</v>
      </c>
      <c r="D3" cm="1">
        <f t="array" ref="D3">_xlfn.IFS(AND($B3&gt;D$2, $C3=1), 2, AND($B3&lt;=D$2, $C3=0), 0, AND($B3&gt;D$2, $C3=0), 1, AND($B3&lt;= D$2, $C3= 1), 1)</f>
        <v>2</v>
      </c>
      <c r="E3" cm="1">
        <f t="array" ref="E3">_xlfn.IFS(AND($B3&gt;E$2, $C3=1), 2, AND($B3&lt;=E$2, $C3=0), 0, AND($B3&gt;E$2, $C3=0), 1, AND($B3&lt;= E$2, $C3= 1), 1)</f>
        <v>2</v>
      </c>
      <c r="F3" cm="1">
        <f t="array" ref="F3">_xlfn.IFS(AND($B3&gt;F$2, $C3=1), 2, AND($B3&lt;=F$2, $C3=0), 0, AND($B3&gt;F$2, $C3=0), 1, AND($B3&lt;= F$2, $C3= 1), 1)</f>
        <v>2</v>
      </c>
      <c r="G3" cm="1">
        <f t="array" ref="G3">_xlfn.IFS(AND($B3&gt;G$2, $C3=1), 2, AND($B3&lt;=G$2, $C3=0), 0, AND($B3&gt;G$2, $C3=0), 1, AND($B3&lt;= G$2, $C3= 1), 1)</f>
        <v>2</v>
      </c>
      <c r="H3" cm="1">
        <f t="array" ref="H3">_xlfn.IFS(AND($B3&gt;H$2, $C3=1), 2, AND($B3&lt;=H$2, $C3=0), 0, AND($B3&gt;H$2, $C3=0), 1, AND($B3&lt;= H$2, $C3= 1), 1)</f>
        <v>2</v>
      </c>
      <c r="I3" cm="1">
        <f t="array" ref="I3">_xlfn.IFS(AND($B3&gt;I$2, $C3=1), 2, AND($B3&lt;=I$2, $C3=0), 0, AND($B3&gt;I$2, $C3=0), 1, AND($B3&lt;= I$2, $C3= 1), 1)</f>
        <v>2</v>
      </c>
      <c r="J3" cm="1">
        <f t="array" ref="J3">_xlfn.IFS(AND($B3&gt;J$2, $C3=1), 2, AND($B3&lt;=J$2, $C3=0), 0, AND($B3&gt;J$2, $C3=0), 1, AND($B3&lt;= J$2, $C3= 1), 1)</f>
        <v>2</v>
      </c>
      <c r="K3" cm="1">
        <f t="array" ref="K3">_xlfn.IFS(AND($B3&gt;K$2, $C3=1), 2, AND($B3&lt;=K$2, $C3=0), 0, AND($B3&gt;K$2, $C3=0), 1, AND($B3&lt;= K$2, $C3= 1), 1)</f>
        <v>2</v>
      </c>
      <c r="L3" cm="1">
        <f t="array" ref="L3">_xlfn.IFS(AND($B3&gt;L$2, $C3=1), 2, AND($B3&lt;=L$2, $C3=0), 0, AND($B3&gt;L$2, $C3=0), 1, AND($B3&lt;= L$2, $C3= 1), 1)</f>
        <v>2</v>
      </c>
      <c r="M3" cm="1">
        <f t="array" ref="M3">_xlfn.IFS(AND($B3&gt;M$2, $C3=1), 2, AND($B3&lt;=M$2, $C3=0), 0, AND($B3&gt;M$2, $C3=0), 1, AND($B3&lt;= M$2, $C3= 1), 1)</f>
        <v>2</v>
      </c>
      <c r="N3" cm="1">
        <f t="array" ref="N3">_xlfn.IFS(AND($B3&gt;N$2, $C3=1), 2, AND($B3&lt;=N$2, $C3=0), 0, AND($B3&gt;N$2, $C3=0), 1, AND($B3&lt;= N$2, $C3= 1), 1)</f>
        <v>1</v>
      </c>
      <c r="P3" s="1">
        <v>0</v>
      </c>
      <c r="Q3">
        <v>1</v>
      </c>
      <c r="R3">
        <v>0</v>
      </c>
      <c r="S3">
        <f>1-R3</f>
        <v>1</v>
      </c>
    </row>
    <row r="4" spans="1:19" x14ac:dyDescent="0.2">
      <c r="A4" s="1">
        <v>18</v>
      </c>
      <c r="B4" s="1">
        <v>0.94</v>
      </c>
      <c r="C4" s="1">
        <v>1</v>
      </c>
      <c r="D4" cm="1">
        <f t="array" ref="D4">_xlfn.IFS(AND(B4&gt;D$2, C4=1), 2, AND(B4&lt;=D$2, C4=0), 0, AND(B4&gt;D$2, C4=0), 1, AND(B4&lt;= D$2, C4= 1), 1)</f>
        <v>2</v>
      </c>
      <c r="E4" cm="1">
        <f t="array" ref="E4">_xlfn.IFS(AND($B4&gt;E$2, $C4=1), 2, AND($B4&lt;=E$2, $C4=0), 0, AND($B4&gt;E$2, $C4=0), 1, AND($B4&lt;= E$2, $C4= 1), 1)</f>
        <v>2</v>
      </c>
      <c r="F4" cm="1">
        <f t="array" ref="F4">_xlfn.IFS(AND($B4&gt;F$2, $C4=1), 2, AND($B4&lt;=F$2, $C4=0), 0, AND($B4&gt;F$2, $C4=0), 1, AND($B4&lt;= F$2, $C4= 1), 1)</f>
        <v>2</v>
      </c>
      <c r="G4" cm="1">
        <f t="array" ref="G4">_xlfn.IFS(AND($B4&gt;G$2, $C4=1), 2, AND($B4&lt;=G$2, $C4=0), 0, AND($B4&gt;G$2, $C4=0), 1, AND($B4&lt;= G$2, $C4= 1), 1)</f>
        <v>2</v>
      </c>
      <c r="H4" cm="1">
        <f t="array" ref="H4">_xlfn.IFS(AND($B4&gt;H$2, $C4=1), 2, AND($B4&lt;=H$2, $C4=0), 0, AND($B4&gt;H$2, $C4=0), 1, AND($B4&lt;= H$2, $C4= 1), 1)</f>
        <v>2</v>
      </c>
      <c r="I4" cm="1">
        <f t="array" ref="I4">_xlfn.IFS(AND($B4&gt;I$2, $C4=1), 2, AND($B4&lt;=I$2, $C4=0), 0, AND($B4&gt;I$2, $C4=0), 1, AND($B4&lt;= I$2, $C4= 1), 1)</f>
        <v>2</v>
      </c>
      <c r="J4" cm="1">
        <f t="array" ref="J4">_xlfn.IFS(AND($B4&gt;J$2, $C4=1), 2, AND($B4&lt;=J$2, $C4=0), 0, AND($B4&gt;J$2, $C4=0), 1, AND($B4&lt;= J$2, $C4= 1), 1)</f>
        <v>2</v>
      </c>
      <c r="K4" cm="1">
        <f t="array" ref="K4">_xlfn.IFS(AND($B4&gt;K$2, $C4=1), 2, AND($B4&lt;=K$2, $C4=0), 0, AND($B4&gt;K$2, $C4=0), 1, AND($B4&lt;= K$2, $C4= 1), 1)</f>
        <v>2</v>
      </c>
      <c r="L4" cm="1">
        <f t="array" ref="L4">_xlfn.IFS(AND($B4&gt;L$2, $C4=1), 2, AND($B4&lt;=L$2, $C4=0), 0, AND($B4&gt;L$2, $C4=0), 1, AND($B4&lt;= L$2, $C4= 1), 1)</f>
        <v>2</v>
      </c>
      <c r="M4" cm="1">
        <f t="array" ref="M4">_xlfn.IFS(AND($B4&gt;M$2, $C4=1), 2, AND($B4&lt;=M$2, $C4=0), 0, AND($B4&gt;M$2, $C4=0), 1, AND($B4&lt;= M$2, $C4= 1), 1)</f>
        <v>2</v>
      </c>
      <c r="N4" cm="1">
        <f t="array" ref="N4">_xlfn.IFS(AND($B4&gt;N$2, $C4=1), 2, AND($B4&lt;=N$2, $C4=0), 0, AND($B4&gt;N$2, $C4=0), 1, AND($B4&lt;= N$2, $C4= 1), 1)</f>
        <v>1</v>
      </c>
      <c r="P4" s="1">
        <v>0.1</v>
      </c>
      <c r="Q4">
        <v>1</v>
      </c>
      <c r="R4">
        <v>0.14285714285714285</v>
      </c>
      <c r="S4">
        <f t="shared" ref="S4:S13" si="0">1-R4</f>
        <v>0.85714285714285721</v>
      </c>
    </row>
    <row r="5" spans="1:19" x14ac:dyDescent="0.2">
      <c r="A5" s="1">
        <v>27</v>
      </c>
      <c r="B5" s="1">
        <v>0.94</v>
      </c>
      <c r="C5" s="1">
        <v>1</v>
      </c>
      <c r="D5" cm="1">
        <f t="array" ref="D5">_xlfn.IFS(AND(B5&gt;D$2, C5=1), 2, AND(B5&lt;=D$2, C5=0), 0, AND(B5&gt;D$2, C5=0), 1, AND(B5&lt;= D$2, C5= 1), 1)</f>
        <v>2</v>
      </c>
      <c r="E5" cm="1">
        <f t="array" ref="E5">_xlfn.IFS(AND($B5&gt;E$2, $C5=1), 2, AND($B5&lt;=E$2, $C5=0), 0, AND($B5&gt;E$2, $C5=0), 1, AND($B5&lt;= E$2, $C5= 1), 1)</f>
        <v>2</v>
      </c>
      <c r="F5" cm="1">
        <f t="array" ref="F5">_xlfn.IFS(AND($B5&gt;F$2, $C5=1), 2, AND($B5&lt;=F$2, $C5=0), 0, AND($B5&gt;F$2, $C5=0), 1, AND($B5&lt;= F$2, $C5= 1), 1)</f>
        <v>2</v>
      </c>
      <c r="G5" cm="1">
        <f t="array" ref="G5">_xlfn.IFS(AND($B5&gt;G$2, $C5=1), 2, AND($B5&lt;=G$2, $C5=0), 0, AND($B5&gt;G$2, $C5=0), 1, AND($B5&lt;= G$2, $C5= 1), 1)</f>
        <v>2</v>
      </c>
      <c r="H5" cm="1">
        <f t="array" ref="H5">_xlfn.IFS(AND($B5&gt;H$2, $C5=1), 2, AND($B5&lt;=H$2, $C5=0), 0, AND($B5&gt;H$2, $C5=0), 1, AND($B5&lt;= H$2, $C5= 1), 1)</f>
        <v>2</v>
      </c>
      <c r="I5" cm="1">
        <f t="array" ref="I5">_xlfn.IFS(AND($B5&gt;I$2, $C5=1), 2, AND($B5&lt;=I$2, $C5=0), 0, AND($B5&gt;I$2, $C5=0), 1, AND($B5&lt;= I$2, $C5= 1), 1)</f>
        <v>2</v>
      </c>
      <c r="J5" cm="1">
        <f t="array" ref="J5">_xlfn.IFS(AND($B5&gt;J$2, $C5=1), 2, AND($B5&lt;=J$2, $C5=0), 0, AND($B5&gt;J$2, $C5=0), 1, AND($B5&lt;= J$2, $C5= 1), 1)</f>
        <v>2</v>
      </c>
      <c r="K5" cm="1">
        <f t="array" ref="K5">_xlfn.IFS(AND($B5&gt;K$2, $C5=1), 2, AND($B5&lt;=K$2, $C5=0), 0, AND($B5&gt;K$2, $C5=0), 1, AND($B5&lt;= K$2, $C5= 1), 1)</f>
        <v>2</v>
      </c>
      <c r="L5" cm="1">
        <f t="array" ref="L5">_xlfn.IFS(AND($B5&gt;L$2, $C5=1), 2, AND($B5&lt;=L$2, $C5=0), 0, AND($B5&gt;L$2, $C5=0), 1, AND($B5&lt;= L$2, $C5= 1), 1)</f>
        <v>2</v>
      </c>
      <c r="M5" cm="1">
        <f t="array" ref="M5">_xlfn.IFS(AND($B5&gt;M$2, $C5=1), 2, AND($B5&lt;=M$2, $C5=0), 0, AND($B5&gt;M$2, $C5=0), 1, AND($B5&lt;= M$2, $C5= 1), 1)</f>
        <v>2</v>
      </c>
      <c r="N5" cm="1">
        <f t="array" ref="N5">_xlfn.IFS(AND($B5&gt;N$2, $C5=1), 2, AND($B5&lt;=N$2, $C5=0), 0, AND($B5&gt;N$2, $C5=0), 1, AND($B5&lt;= N$2, $C5= 1), 1)</f>
        <v>1</v>
      </c>
      <c r="P5" s="1">
        <v>0.2</v>
      </c>
      <c r="Q5">
        <v>1</v>
      </c>
      <c r="R5">
        <v>0.23809523809523808</v>
      </c>
      <c r="S5">
        <f t="shared" si="0"/>
        <v>0.76190476190476186</v>
      </c>
    </row>
    <row r="6" spans="1:19" x14ac:dyDescent="0.2">
      <c r="A6" s="1">
        <v>8</v>
      </c>
      <c r="B6" s="1">
        <v>0.91</v>
      </c>
      <c r="C6" s="1">
        <v>0</v>
      </c>
      <c r="D6" cm="1">
        <f t="array" ref="D6">_xlfn.IFS(AND(B6&gt;D$2, C6=1), 2, AND(B6&lt;=D$2, C6=0), 0, AND(B6&gt;D$2, C6=0), 1, AND(B6&lt;= D$2, C6= 1), 1)</f>
        <v>1</v>
      </c>
      <c r="E6" cm="1">
        <f t="array" ref="E6">_xlfn.IFS(AND($B6&gt;E$2, $C6=1), 2, AND($B6&lt;=E$2, $C6=0), 0, AND($B6&gt;E$2, $C6=0), 1, AND($B6&lt;= E$2, $C6= 1), 1)</f>
        <v>1</v>
      </c>
      <c r="F6" cm="1">
        <f t="array" ref="F6">_xlfn.IFS(AND($B6&gt;F$2, $C6=1), 2, AND($B6&lt;=F$2, $C6=0), 0, AND($B6&gt;F$2, $C6=0), 1, AND($B6&lt;= F$2, $C6= 1), 1)</f>
        <v>1</v>
      </c>
      <c r="G6" cm="1">
        <f t="array" ref="G6">_xlfn.IFS(AND($B6&gt;G$2, $C6=1), 2, AND($B6&lt;=G$2, $C6=0), 0, AND($B6&gt;G$2, $C6=0), 1, AND($B6&lt;= G$2, $C6= 1), 1)</f>
        <v>1</v>
      </c>
      <c r="H6" cm="1">
        <f t="array" ref="H6">_xlfn.IFS(AND($B6&gt;H$2, $C6=1), 2, AND($B6&lt;=H$2, $C6=0), 0, AND($B6&gt;H$2, $C6=0), 1, AND($B6&lt;= H$2, $C6= 1), 1)</f>
        <v>1</v>
      </c>
      <c r="I6" cm="1">
        <f t="array" ref="I6">_xlfn.IFS(AND($B6&gt;I$2, $C6=1), 2, AND($B6&lt;=I$2, $C6=0), 0, AND($B6&gt;I$2, $C6=0), 1, AND($B6&lt;= I$2, $C6= 1), 1)</f>
        <v>1</v>
      </c>
      <c r="J6" cm="1">
        <f t="array" ref="J6">_xlfn.IFS(AND($B6&gt;J$2, $C6=1), 2, AND($B6&lt;=J$2, $C6=0), 0, AND($B6&gt;J$2, $C6=0), 1, AND($B6&lt;= J$2, $C6= 1), 1)</f>
        <v>1</v>
      </c>
      <c r="K6" cm="1">
        <f t="array" ref="K6">_xlfn.IFS(AND($B6&gt;K$2, $C6=1), 2, AND($B6&lt;=K$2, $C6=0), 0, AND($B6&gt;K$2, $C6=0), 1, AND($B6&lt;= K$2, $C6= 1), 1)</f>
        <v>1</v>
      </c>
      <c r="L6" cm="1">
        <f t="array" ref="L6">_xlfn.IFS(AND($B6&gt;L$2, $C6=1), 2, AND($B6&lt;=L$2, $C6=0), 0, AND($B6&gt;L$2, $C6=0), 1, AND($B6&lt;= L$2, $C6= 1), 1)</f>
        <v>1</v>
      </c>
      <c r="M6" cm="1">
        <f t="array" ref="M6">_xlfn.IFS(AND($B6&gt;M$2, $C6=1), 2, AND($B6&lt;=M$2, $C6=0), 0, AND($B6&gt;M$2, $C6=0), 1, AND($B6&lt;= M$2, $C6= 1), 1)</f>
        <v>1</v>
      </c>
      <c r="N6" cm="1">
        <f t="array" ref="N6">_xlfn.IFS(AND($B6&gt;N$2, $C6=1), 2, AND($B6&lt;=N$2, $C6=0), 0, AND($B6&gt;N$2, $C6=0), 1, AND($B6&lt;= N$2, $C6= 1), 1)</f>
        <v>0</v>
      </c>
      <c r="P6" s="1">
        <v>0.3</v>
      </c>
      <c r="Q6">
        <v>1</v>
      </c>
      <c r="R6">
        <v>0.42857142857142855</v>
      </c>
      <c r="S6">
        <f t="shared" si="0"/>
        <v>0.5714285714285714</v>
      </c>
    </row>
    <row r="7" spans="1:19" x14ac:dyDescent="0.2">
      <c r="A7" s="1">
        <v>31</v>
      </c>
      <c r="B7" s="1">
        <v>0.9</v>
      </c>
      <c r="C7" s="1">
        <v>1</v>
      </c>
      <c r="D7" cm="1">
        <f t="array" ref="D7">_xlfn.IFS(AND(B7&gt;D$2, C7=1), 2, AND(B7&lt;=D$2, C7=0), 0, AND(B7&gt;D$2, C7=0), 1, AND(B7&lt;= D$2, C7= 1), 1)</f>
        <v>2</v>
      </c>
      <c r="E7" cm="1">
        <f t="array" ref="E7">_xlfn.IFS(AND($B7&gt;E$2, $C7=1), 2, AND($B7&lt;=E$2, $C7=0), 0, AND($B7&gt;E$2, $C7=0), 1, AND($B7&lt;= E$2, $C7= 1), 1)</f>
        <v>2</v>
      </c>
      <c r="F7" cm="1">
        <f t="array" ref="F7">_xlfn.IFS(AND($B7&gt;F$2, $C7=1), 2, AND($B7&lt;=F$2, $C7=0), 0, AND($B7&gt;F$2, $C7=0), 1, AND($B7&lt;= F$2, $C7= 1), 1)</f>
        <v>2</v>
      </c>
      <c r="G7" cm="1">
        <f t="array" ref="G7">_xlfn.IFS(AND($B7&gt;G$2, $C7=1), 2, AND($B7&lt;=G$2, $C7=0), 0, AND($B7&gt;G$2, $C7=0), 1, AND($B7&lt;= G$2, $C7= 1), 1)</f>
        <v>2</v>
      </c>
      <c r="H7" cm="1">
        <f t="array" ref="H7">_xlfn.IFS(AND($B7&gt;H$2, $C7=1), 2, AND($B7&lt;=H$2, $C7=0), 0, AND($B7&gt;H$2, $C7=0), 1, AND($B7&lt;= H$2, $C7= 1), 1)</f>
        <v>2</v>
      </c>
      <c r="I7" cm="1">
        <f t="array" ref="I7">_xlfn.IFS(AND($B7&gt;I$2, $C7=1), 2, AND($B7&lt;=I$2, $C7=0), 0, AND($B7&gt;I$2, $C7=0), 1, AND($B7&lt;= I$2, $C7= 1), 1)</f>
        <v>2</v>
      </c>
      <c r="J7" cm="1">
        <f t="array" ref="J7">_xlfn.IFS(AND($B7&gt;J$2, $C7=1), 2, AND($B7&lt;=J$2, $C7=0), 0, AND($B7&gt;J$2, $C7=0), 1, AND($B7&lt;= J$2, $C7= 1), 1)</f>
        <v>2</v>
      </c>
      <c r="K7" cm="1">
        <f t="array" ref="K7">_xlfn.IFS(AND($B7&gt;K$2, $C7=1), 2, AND($B7&lt;=K$2, $C7=0), 0, AND($B7&gt;K$2, $C7=0), 1, AND($B7&lt;= K$2, $C7= 1), 1)</f>
        <v>2</v>
      </c>
      <c r="L7" cm="1">
        <f t="array" ref="L7">_xlfn.IFS(AND($B7&gt;L$2, $C7=1), 2, AND($B7&lt;=L$2, $C7=0), 0, AND($B7&gt;L$2, $C7=0), 1, AND($B7&lt;= L$2, $C7= 1), 1)</f>
        <v>2</v>
      </c>
      <c r="M7" cm="1">
        <f t="array" ref="M7">_xlfn.IFS(AND($B7&gt;M$2, $C7=1), 2, AND($B7&lt;=M$2, $C7=0), 0, AND($B7&gt;M$2, $C7=0), 1, AND($B7&lt;= M$2, $C7= 1), 1)</f>
        <v>1</v>
      </c>
      <c r="N7" cm="1">
        <f t="array" ref="N7">_xlfn.IFS(AND($B7&gt;N$2, $C7=1), 2, AND($B7&lt;=N$2, $C7=0), 0, AND($B7&gt;N$2, $C7=0), 1, AND($B7&lt;= N$2, $C7= 1), 1)</f>
        <v>1</v>
      </c>
      <c r="P7" s="1">
        <v>0.4</v>
      </c>
      <c r="Q7">
        <v>1</v>
      </c>
      <c r="R7">
        <v>0.61904761904761907</v>
      </c>
      <c r="S7">
        <f t="shared" si="0"/>
        <v>0.38095238095238093</v>
      </c>
    </row>
    <row r="8" spans="1:19" x14ac:dyDescent="0.2">
      <c r="A8" s="1">
        <v>16</v>
      </c>
      <c r="B8" s="1">
        <v>0.89</v>
      </c>
      <c r="C8" s="1">
        <v>0</v>
      </c>
      <c r="D8" cm="1">
        <f t="array" ref="D8">_xlfn.IFS(AND(B8&gt;D$2, C8=1), 2, AND(B8&lt;=D$2, C8=0), 0, AND(B8&gt;D$2, C8=0), 1, AND(B8&lt;= D$2, C8= 1), 1)</f>
        <v>1</v>
      </c>
      <c r="E8" cm="1">
        <f t="array" ref="E8">_xlfn.IFS(AND($B8&gt;E$2, $C8=1), 2, AND($B8&lt;=E$2, $C8=0), 0, AND($B8&gt;E$2, $C8=0), 1, AND($B8&lt;= E$2, $C8= 1), 1)</f>
        <v>1</v>
      </c>
      <c r="F8" cm="1">
        <f t="array" ref="F8">_xlfn.IFS(AND($B8&gt;F$2, $C8=1), 2, AND($B8&lt;=F$2, $C8=0), 0, AND($B8&gt;F$2, $C8=0), 1, AND($B8&lt;= F$2, $C8= 1), 1)</f>
        <v>1</v>
      </c>
      <c r="G8" cm="1">
        <f t="array" ref="G8">_xlfn.IFS(AND($B8&gt;G$2, $C8=1), 2, AND($B8&lt;=G$2, $C8=0), 0, AND($B8&gt;G$2, $C8=0), 1, AND($B8&lt;= G$2, $C8= 1), 1)</f>
        <v>1</v>
      </c>
      <c r="H8" cm="1">
        <f t="array" ref="H8">_xlfn.IFS(AND($B8&gt;H$2, $C8=1), 2, AND($B8&lt;=H$2, $C8=0), 0, AND($B8&gt;H$2, $C8=0), 1, AND($B8&lt;= H$2, $C8= 1), 1)</f>
        <v>1</v>
      </c>
      <c r="I8" cm="1">
        <f t="array" ref="I8">_xlfn.IFS(AND($B8&gt;I$2, $C8=1), 2, AND($B8&lt;=I$2, $C8=0), 0, AND($B8&gt;I$2, $C8=0), 1, AND($B8&lt;= I$2, $C8= 1), 1)</f>
        <v>1</v>
      </c>
      <c r="J8" cm="1">
        <f t="array" ref="J8">_xlfn.IFS(AND($B8&gt;J$2, $C8=1), 2, AND($B8&lt;=J$2, $C8=0), 0, AND($B8&gt;J$2, $C8=0), 1, AND($B8&lt;= J$2, $C8= 1), 1)</f>
        <v>1</v>
      </c>
      <c r="K8" cm="1">
        <f t="array" ref="K8">_xlfn.IFS(AND($B8&gt;K$2, $C8=1), 2, AND($B8&lt;=K$2, $C8=0), 0, AND($B8&gt;K$2, $C8=0), 1, AND($B8&lt;= K$2, $C8= 1), 1)</f>
        <v>1</v>
      </c>
      <c r="L8" cm="1">
        <f t="array" ref="L8">_xlfn.IFS(AND($B8&gt;L$2, $C8=1), 2, AND($B8&lt;=L$2, $C8=0), 0, AND($B8&gt;L$2, $C8=0), 1, AND($B8&lt;= L$2, $C8= 1), 1)</f>
        <v>1</v>
      </c>
      <c r="M8" cm="1">
        <f t="array" ref="M8">_xlfn.IFS(AND($B8&gt;M$2, $C8=1), 2, AND($B8&lt;=M$2, $C8=0), 0, AND($B8&gt;M$2, $C8=0), 1, AND($B8&lt;= M$2, $C8= 1), 1)</f>
        <v>0</v>
      </c>
      <c r="N8" cm="1">
        <f t="array" ref="N8">_xlfn.IFS(AND($B8&gt;N$2, $C8=1), 2, AND($B8&lt;=N$2, $C8=0), 0, AND($B8&gt;N$2, $C8=0), 1, AND($B8&lt;= N$2, $C8= 1), 1)</f>
        <v>0</v>
      </c>
      <c r="P8" s="1">
        <v>0.5</v>
      </c>
      <c r="Q8">
        <v>0.89473684210526316</v>
      </c>
      <c r="R8">
        <v>0.7142857142857143</v>
      </c>
      <c r="S8">
        <f t="shared" si="0"/>
        <v>0.2857142857142857</v>
      </c>
    </row>
    <row r="9" spans="1:19" x14ac:dyDescent="0.2">
      <c r="A9" s="1">
        <v>13</v>
      </c>
      <c r="B9" s="1">
        <v>0.87</v>
      </c>
      <c r="C9" s="1">
        <v>1</v>
      </c>
      <c r="D9" cm="1">
        <f t="array" ref="D9">_xlfn.IFS(AND(B9&gt;D$2, C9=1), 2, AND(B9&lt;=D$2, C9=0), 0, AND(B9&gt;D$2, C9=0), 1, AND(B9&lt;= D$2, C9= 1), 1)</f>
        <v>2</v>
      </c>
      <c r="E9" cm="1">
        <f t="array" ref="E9">_xlfn.IFS(AND($B9&gt;E$2, $C9=1), 2, AND($B9&lt;=E$2, $C9=0), 0, AND($B9&gt;E$2, $C9=0), 1, AND($B9&lt;= E$2, $C9= 1), 1)</f>
        <v>2</v>
      </c>
      <c r="F9" cm="1">
        <f t="array" ref="F9">_xlfn.IFS(AND($B9&gt;F$2, $C9=1), 2, AND($B9&lt;=F$2, $C9=0), 0, AND($B9&gt;F$2, $C9=0), 1, AND($B9&lt;= F$2, $C9= 1), 1)</f>
        <v>2</v>
      </c>
      <c r="G9" cm="1">
        <f t="array" ref="G9">_xlfn.IFS(AND($B9&gt;G$2, $C9=1), 2, AND($B9&lt;=G$2, $C9=0), 0, AND($B9&gt;G$2, $C9=0), 1, AND($B9&lt;= G$2, $C9= 1), 1)</f>
        <v>2</v>
      </c>
      <c r="H9" cm="1">
        <f t="array" ref="H9">_xlfn.IFS(AND($B9&gt;H$2, $C9=1), 2, AND($B9&lt;=H$2, $C9=0), 0, AND($B9&gt;H$2, $C9=0), 1, AND($B9&lt;= H$2, $C9= 1), 1)</f>
        <v>2</v>
      </c>
      <c r="I9" cm="1">
        <f t="array" ref="I9">_xlfn.IFS(AND($B9&gt;I$2, $C9=1), 2, AND($B9&lt;=I$2, $C9=0), 0, AND($B9&gt;I$2, $C9=0), 1, AND($B9&lt;= I$2, $C9= 1), 1)</f>
        <v>2</v>
      </c>
      <c r="J9" cm="1">
        <f t="array" ref="J9">_xlfn.IFS(AND($B9&gt;J$2, $C9=1), 2, AND($B9&lt;=J$2, $C9=0), 0, AND($B9&gt;J$2, $C9=0), 1, AND($B9&lt;= J$2, $C9= 1), 1)</f>
        <v>2</v>
      </c>
      <c r="K9" cm="1">
        <f t="array" ref="K9">_xlfn.IFS(AND($B9&gt;K$2, $C9=1), 2, AND($B9&lt;=K$2, $C9=0), 0, AND($B9&gt;K$2, $C9=0), 1, AND($B9&lt;= K$2, $C9= 1), 1)</f>
        <v>2</v>
      </c>
      <c r="L9" cm="1">
        <f t="array" ref="L9">_xlfn.IFS(AND($B9&gt;L$2, $C9=1), 2, AND($B9&lt;=L$2, $C9=0), 0, AND($B9&gt;L$2, $C9=0), 1, AND($B9&lt;= L$2, $C9= 1), 1)</f>
        <v>2</v>
      </c>
      <c r="M9" cm="1">
        <f t="array" ref="M9">_xlfn.IFS(AND($B9&gt;M$2, $C9=1), 2, AND($B9&lt;=M$2, $C9=0), 0, AND($B9&gt;M$2, $C9=0), 1, AND($B9&lt;= M$2, $C9= 1), 1)</f>
        <v>1</v>
      </c>
      <c r="N9" cm="1">
        <f t="array" ref="N9">_xlfn.IFS(AND($B9&gt;N$2, $C9=1), 2, AND($B9&lt;=N$2, $C9=0), 0, AND($B9&gt;N$2, $C9=0), 1, AND($B9&lt;= N$2, $C9= 1), 1)</f>
        <v>1</v>
      </c>
      <c r="P9" s="1">
        <v>0.6</v>
      </c>
      <c r="Q9">
        <v>0.89473684210526316</v>
      </c>
      <c r="R9">
        <v>0.80952380952380953</v>
      </c>
      <c r="S9">
        <f t="shared" si="0"/>
        <v>0.19047619047619047</v>
      </c>
    </row>
    <row r="10" spans="1:19" x14ac:dyDescent="0.2">
      <c r="A10" s="1">
        <v>7</v>
      </c>
      <c r="B10" s="1">
        <v>0.86</v>
      </c>
      <c r="C10" s="1">
        <v>1</v>
      </c>
      <c r="D10" cm="1">
        <f t="array" ref="D10">_xlfn.IFS(AND(B10&gt;D$2, C10=1), 2, AND(B10&lt;=D$2, C10=0), 0, AND(B10&gt;D$2, C10=0), 1, AND(B10&lt;= D$2, C10= 1), 1)</f>
        <v>2</v>
      </c>
      <c r="E10" cm="1">
        <f t="array" ref="E10">_xlfn.IFS(AND($B10&gt;E$2, $C10=1), 2, AND($B10&lt;=E$2, $C10=0), 0, AND($B10&gt;E$2, $C10=0), 1, AND($B10&lt;= E$2, $C10= 1), 1)</f>
        <v>2</v>
      </c>
      <c r="F10" cm="1">
        <f t="array" ref="F10">_xlfn.IFS(AND($B10&gt;F$2, $C10=1), 2, AND($B10&lt;=F$2, $C10=0), 0, AND($B10&gt;F$2, $C10=0), 1, AND($B10&lt;= F$2, $C10= 1), 1)</f>
        <v>2</v>
      </c>
      <c r="G10" cm="1">
        <f t="array" ref="G10">_xlfn.IFS(AND($B10&gt;G$2, $C10=1), 2, AND($B10&lt;=G$2, $C10=0), 0, AND($B10&gt;G$2, $C10=0), 1, AND($B10&lt;= G$2, $C10= 1), 1)</f>
        <v>2</v>
      </c>
      <c r="H10" cm="1">
        <f t="array" ref="H10">_xlfn.IFS(AND($B10&gt;H$2, $C10=1), 2, AND($B10&lt;=H$2, $C10=0), 0, AND($B10&gt;H$2, $C10=0), 1, AND($B10&lt;= H$2, $C10= 1), 1)</f>
        <v>2</v>
      </c>
      <c r="I10" cm="1">
        <f t="array" ref="I10">_xlfn.IFS(AND($B10&gt;I$2, $C10=1), 2, AND($B10&lt;=I$2, $C10=0), 0, AND($B10&gt;I$2, $C10=0), 1, AND($B10&lt;= I$2, $C10= 1), 1)</f>
        <v>2</v>
      </c>
      <c r="J10" cm="1">
        <f t="array" ref="J10">_xlfn.IFS(AND($B10&gt;J$2, $C10=1), 2, AND($B10&lt;=J$2, $C10=0), 0, AND($B10&gt;J$2, $C10=0), 1, AND($B10&lt;= J$2, $C10= 1), 1)</f>
        <v>2</v>
      </c>
      <c r="K10" cm="1">
        <f t="array" ref="K10">_xlfn.IFS(AND($B10&gt;K$2, $C10=1), 2, AND($B10&lt;=K$2, $C10=0), 0, AND($B10&gt;K$2, $C10=0), 1, AND($B10&lt;= K$2, $C10= 1), 1)</f>
        <v>2</v>
      </c>
      <c r="L10" cm="1">
        <f t="array" ref="L10">_xlfn.IFS(AND($B10&gt;L$2, $C10=1), 2, AND($B10&lt;=L$2, $C10=0), 0, AND($B10&gt;L$2, $C10=0), 1, AND($B10&lt;= L$2, $C10= 1), 1)</f>
        <v>2</v>
      </c>
      <c r="M10" cm="1">
        <f t="array" ref="M10">_xlfn.IFS(AND($B10&gt;M$2, $C10=1), 2, AND($B10&lt;=M$2, $C10=0), 0, AND($B10&gt;M$2, $C10=0), 1, AND($B10&lt;= M$2, $C10= 1), 1)</f>
        <v>1</v>
      </c>
      <c r="N10" cm="1">
        <f t="array" ref="N10">_xlfn.IFS(AND($B10&gt;N$2, $C10=1), 2, AND($B10&lt;=N$2, $C10=0), 0, AND($B10&gt;N$2, $C10=0), 1, AND($B10&lt;= N$2, $C10= 1), 1)</f>
        <v>1</v>
      </c>
      <c r="P10" s="1">
        <v>0.7</v>
      </c>
      <c r="Q10">
        <v>0.68421052631578949</v>
      </c>
      <c r="R10">
        <v>0.8571428571428571</v>
      </c>
      <c r="S10">
        <f t="shared" si="0"/>
        <v>0.1428571428571429</v>
      </c>
    </row>
    <row r="11" spans="1:19" x14ac:dyDescent="0.2">
      <c r="A11" s="1">
        <v>21</v>
      </c>
      <c r="B11" s="1">
        <v>0.86</v>
      </c>
      <c r="C11" s="1">
        <v>1</v>
      </c>
      <c r="D11" cm="1">
        <f t="array" ref="D11">_xlfn.IFS(AND(B11&gt;D$2, C11=1), 2, AND(B11&lt;=D$2, C11=0), 0, AND(B11&gt;D$2, C11=0), 1, AND(B11&lt;= D$2, C11= 1), 1)</f>
        <v>2</v>
      </c>
      <c r="E11" cm="1">
        <f t="array" ref="E11">_xlfn.IFS(AND($B11&gt;E$2, $C11=1), 2, AND($B11&lt;=E$2, $C11=0), 0, AND($B11&gt;E$2, $C11=0), 1, AND($B11&lt;= E$2, $C11= 1), 1)</f>
        <v>2</v>
      </c>
      <c r="F11" cm="1">
        <f t="array" ref="F11">_xlfn.IFS(AND($B11&gt;F$2, $C11=1), 2, AND($B11&lt;=F$2, $C11=0), 0, AND($B11&gt;F$2, $C11=0), 1, AND($B11&lt;= F$2, $C11= 1), 1)</f>
        <v>2</v>
      </c>
      <c r="G11" cm="1">
        <f t="array" ref="G11">_xlfn.IFS(AND($B11&gt;G$2, $C11=1), 2, AND($B11&lt;=G$2, $C11=0), 0, AND($B11&gt;G$2, $C11=0), 1, AND($B11&lt;= G$2, $C11= 1), 1)</f>
        <v>2</v>
      </c>
      <c r="H11" cm="1">
        <f t="array" ref="H11">_xlfn.IFS(AND($B11&gt;H$2, $C11=1), 2, AND($B11&lt;=H$2, $C11=0), 0, AND($B11&gt;H$2, $C11=0), 1, AND($B11&lt;= H$2, $C11= 1), 1)</f>
        <v>2</v>
      </c>
      <c r="I11" cm="1">
        <f t="array" ref="I11">_xlfn.IFS(AND($B11&gt;I$2, $C11=1), 2, AND($B11&lt;=I$2, $C11=0), 0, AND($B11&gt;I$2, $C11=0), 1, AND($B11&lt;= I$2, $C11= 1), 1)</f>
        <v>2</v>
      </c>
      <c r="J11" cm="1">
        <f t="array" ref="J11">_xlfn.IFS(AND($B11&gt;J$2, $C11=1), 2, AND($B11&lt;=J$2, $C11=0), 0, AND($B11&gt;J$2, $C11=0), 1, AND($B11&lt;= J$2, $C11= 1), 1)</f>
        <v>2</v>
      </c>
      <c r="K11" cm="1">
        <f t="array" ref="K11">_xlfn.IFS(AND($B11&gt;K$2, $C11=1), 2, AND($B11&lt;=K$2, $C11=0), 0, AND($B11&gt;K$2, $C11=0), 1, AND($B11&lt;= K$2, $C11= 1), 1)</f>
        <v>2</v>
      </c>
      <c r="L11" cm="1">
        <f t="array" ref="L11">_xlfn.IFS(AND($B11&gt;L$2, $C11=1), 2, AND($B11&lt;=L$2, $C11=0), 0, AND($B11&gt;L$2, $C11=0), 1, AND($B11&lt;= L$2, $C11= 1), 1)</f>
        <v>2</v>
      </c>
      <c r="M11" cm="1">
        <f t="array" ref="M11">_xlfn.IFS(AND($B11&gt;M$2, $C11=1), 2, AND($B11&lt;=M$2, $C11=0), 0, AND($B11&gt;M$2, $C11=0), 1, AND($B11&lt;= M$2, $C11= 1), 1)</f>
        <v>1</v>
      </c>
      <c r="N11" cm="1">
        <f t="array" ref="N11">_xlfn.IFS(AND($B11&gt;N$2, $C11=1), 2, AND($B11&lt;=N$2, $C11=0), 0, AND($B11&gt;N$2, $C11=0), 1, AND($B11&lt;= N$2, $C11= 1), 1)</f>
        <v>1</v>
      </c>
      <c r="P11" s="1">
        <v>0.8</v>
      </c>
      <c r="Q11">
        <v>0.52631578947368418</v>
      </c>
      <c r="R11">
        <v>0.8571428571428571</v>
      </c>
      <c r="S11">
        <f t="shared" si="0"/>
        <v>0.1428571428571429</v>
      </c>
    </row>
    <row r="12" spans="1:19" x14ac:dyDescent="0.2">
      <c r="A12" s="1">
        <v>33</v>
      </c>
      <c r="B12" s="1">
        <v>0.86</v>
      </c>
      <c r="C12" s="1">
        <v>1</v>
      </c>
      <c r="D12" cm="1">
        <f t="array" ref="D12">_xlfn.IFS(AND(B12&gt;D$2, C12=1), 2, AND(B12&lt;=D$2, C12=0), 0, AND(B12&gt;D$2, C12=0), 1, AND(B12&lt;= D$2, C12= 1), 1)</f>
        <v>2</v>
      </c>
      <c r="E12" cm="1">
        <f t="array" ref="E12">_xlfn.IFS(AND($B12&gt;E$2, $C12=1), 2, AND($B12&lt;=E$2, $C12=0), 0, AND($B12&gt;E$2, $C12=0), 1, AND($B12&lt;= E$2, $C12= 1), 1)</f>
        <v>2</v>
      </c>
      <c r="F12" cm="1">
        <f t="array" ref="F12">_xlfn.IFS(AND($B12&gt;F$2, $C12=1), 2, AND($B12&lt;=F$2, $C12=0), 0, AND($B12&gt;F$2, $C12=0), 1, AND($B12&lt;= F$2, $C12= 1), 1)</f>
        <v>2</v>
      </c>
      <c r="G12" cm="1">
        <f t="array" ref="G12">_xlfn.IFS(AND($B12&gt;G$2, $C12=1), 2, AND($B12&lt;=G$2, $C12=0), 0, AND($B12&gt;G$2, $C12=0), 1, AND($B12&lt;= G$2, $C12= 1), 1)</f>
        <v>2</v>
      </c>
      <c r="H12" cm="1">
        <f t="array" ref="H12">_xlfn.IFS(AND($B12&gt;H$2, $C12=1), 2, AND($B12&lt;=H$2, $C12=0), 0, AND($B12&gt;H$2, $C12=0), 1, AND($B12&lt;= H$2, $C12= 1), 1)</f>
        <v>2</v>
      </c>
      <c r="I12" cm="1">
        <f t="array" ref="I12">_xlfn.IFS(AND($B12&gt;I$2, $C12=1), 2, AND($B12&lt;=I$2, $C12=0), 0, AND($B12&gt;I$2, $C12=0), 1, AND($B12&lt;= I$2, $C12= 1), 1)</f>
        <v>2</v>
      </c>
      <c r="J12" cm="1">
        <f t="array" ref="J12">_xlfn.IFS(AND($B12&gt;J$2, $C12=1), 2, AND($B12&lt;=J$2, $C12=0), 0, AND($B12&gt;J$2, $C12=0), 1, AND($B12&lt;= J$2, $C12= 1), 1)</f>
        <v>2</v>
      </c>
      <c r="K12" cm="1">
        <f t="array" ref="K12">_xlfn.IFS(AND($B12&gt;K$2, $C12=1), 2, AND($B12&lt;=K$2, $C12=0), 0, AND($B12&gt;K$2, $C12=0), 1, AND($B12&lt;= K$2, $C12= 1), 1)</f>
        <v>2</v>
      </c>
      <c r="L12" cm="1">
        <f t="array" ref="L12">_xlfn.IFS(AND($B12&gt;L$2, $C12=1), 2, AND($B12&lt;=L$2, $C12=0), 0, AND($B12&gt;L$2, $C12=0), 1, AND($B12&lt;= L$2, $C12= 1), 1)</f>
        <v>2</v>
      </c>
      <c r="M12" cm="1">
        <f t="array" ref="M12">_xlfn.IFS(AND($B12&gt;M$2, $C12=1), 2, AND($B12&lt;=M$2, $C12=0), 0, AND($B12&gt;M$2, $C12=0), 1, AND($B12&lt;= M$2, $C12= 1), 1)</f>
        <v>1</v>
      </c>
      <c r="N12" cm="1">
        <f t="array" ref="N12">_xlfn.IFS(AND($B12&gt;N$2, $C12=1), 2, AND($B12&lt;=N$2, $C12=0), 0, AND($B12&gt;N$2, $C12=0), 1, AND($B12&lt;= N$2, $C12= 1), 1)</f>
        <v>1</v>
      </c>
      <c r="P12" s="1">
        <v>0.9</v>
      </c>
      <c r="Q12">
        <v>0.15789473684210525</v>
      </c>
      <c r="R12">
        <v>0.95238095238095233</v>
      </c>
      <c r="S12">
        <f t="shared" si="0"/>
        <v>4.7619047619047672E-2</v>
      </c>
    </row>
    <row r="13" spans="1:19" x14ac:dyDescent="0.2">
      <c r="A13" s="1">
        <v>36</v>
      </c>
      <c r="B13" s="1">
        <v>0.83</v>
      </c>
      <c r="C13" s="1">
        <v>0</v>
      </c>
      <c r="D13" cm="1">
        <f t="array" ref="D13">_xlfn.IFS(AND(B13&gt;D$2, C13=1), 2, AND(B13&lt;=D$2, C13=0), 0, AND(B13&gt;D$2, C13=0), 1, AND(B13&lt;= D$2, C13= 1), 1)</f>
        <v>1</v>
      </c>
      <c r="E13" cm="1">
        <f t="array" ref="E13">_xlfn.IFS(AND($B13&gt;E$2, $C13=1), 2, AND($B13&lt;=E$2, $C13=0), 0, AND($B13&gt;E$2, $C13=0), 1, AND($B13&lt;= E$2, $C13= 1), 1)</f>
        <v>1</v>
      </c>
      <c r="F13" cm="1">
        <f t="array" ref="F13">_xlfn.IFS(AND($B13&gt;F$2, $C13=1), 2, AND($B13&lt;=F$2, $C13=0), 0, AND($B13&gt;F$2, $C13=0), 1, AND($B13&lt;= F$2, $C13= 1), 1)</f>
        <v>1</v>
      </c>
      <c r="G13" cm="1">
        <f t="array" ref="G13">_xlfn.IFS(AND($B13&gt;G$2, $C13=1), 2, AND($B13&lt;=G$2, $C13=0), 0, AND($B13&gt;G$2, $C13=0), 1, AND($B13&lt;= G$2, $C13= 1), 1)</f>
        <v>1</v>
      </c>
      <c r="H13" cm="1">
        <f t="array" ref="H13">_xlfn.IFS(AND($B13&gt;H$2, $C13=1), 2, AND($B13&lt;=H$2, $C13=0), 0, AND($B13&gt;H$2, $C13=0), 1, AND($B13&lt;= H$2, $C13= 1), 1)</f>
        <v>1</v>
      </c>
      <c r="I13" cm="1">
        <f t="array" ref="I13">_xlfn.IFS(AND($B13&gt;I$2, $C13=1), 2, AND($B13&lt;=I$2, $C13=0), 0, AND($B13&gt;I$2, $C13=0), 1, AND($B13&lt;= I$2, $C13= 1), 1)</f>
        <v>1</v>
      </c>
      <c r="J13" cm="1">
        <f t="array" ref="J13">_xlfn.IFS(AND($B13&gt;J$2, $C13=1), 2, AND($B13&lt;=J$2, $C13=0), 0, AND($B13&gt;J$2, $C13=0), 1, AND($B13&lt;= J$2, $C13= 1), 1)</f>
        <v>1</v>
      </c>
      <c r="K13" cm="1">
        <f t="array" ref="K13">_xlfn.IFS(AND($B13&gt;K$2, $C13=1), 2, AND($B13&lt;=K$2, $C13=0), 0, AND($B13&gt;K$2, $C13=0), 1, AND($B13&lt;= K$2, $C13= 1), 1)</f>
        <v>1</v>
      </c>
      <c r="L13" cm="1">
        <f t="array" ref="L13">_xlfn.IFS(AND($B13&gt;L$2, $C13=1), 2, AND($B13&lt;=L$2, $C13=0), 0, AND($B13&gt;L$2, $C13=0), 1, AND($B13&lt;= L$2, $C13= 1), 1)</f>
        <v>1</v>
      </c>
      <c r="M13" cm="1">
        <f t="array" ref="M13">_xlfn.IFS(AND($B13&gt;M$2, $C13=1), 2, AND($B13&lt;=M$2, $C13=0), 0, AND($B13&gt;M$2, $C13=0), 1, AND($B13&lt;= M$2, $C13= 1), 1)</f>
        <v>0</v>
      </c>
      <c r="N13" cm="1">
        <f t="array" ref="N13">_xlfn.IFS(AND($B13&gt;N$2, $C13=1), 2, AND($B13&lt;=N$2, $C13=0), 0, AND($B13&gt;N$2, $C13=0), 1, AND($B13&lt;= N$2, $C13= 1), 1)</f>
        <v>0</v>
      </c>
      <c r="P13" s="1">
        <v>1</v>
      </c>
      <c r="Q13">
        <v>0</v>
      </c>
      <c r="R13">
        <v>1</v>
      </c>
      <c r="S13">
        <f t="shared" si="0"/>
        <v>0</v>
      </c>
    </row>
    <row r="14" spans="1:19" x14ac:dyDescent="0.2">
      <c r="A14" s="1">
        <v>3</v>
      </c>
      <c r="B14" s="1">
        <v>0.81</v>
      </c>
      <c r="C14" s="1">
        <v>1</v>
      </c>
      <c r="D14" cm="1">
        <f t="array" ref="D14">_xlfn.IFS(AND(B14&gt;D$2, C14=1), 2, AND(B14&lt;=D$2, C14=0), 0, AND(B14&gt;D$2, C14=0), 1, AND(B14&lt;= D$2, C14= 1), 1)</f>
        <v>2</v>
      </c>
      <c r="E14" cm="1">
        <f t="array" ref="E14">_xlfn.IFS(AND($B14&gt;E$2, $C14=1), 2, AND($B14&lt;=E$2, $C14=0), 0, AND($B14&gt;E$2, $C14=0), 1, AND($B14&lt;= E$2, $C14= 1), 1)</f>
        <v>2</v>
      </c>
      <c r="F14" cm="1">
        <f t="array" ref="F14">_xlfn.IFS(AND($B14&gt;F$2, $C14=1), 2, AND($B14&lt;=F$2, $C14=0), 0, AND($B14&gt;F$2, $C14=0), 1, AND($B14&lt;= F$2, $C14= 1), 1)</f>
        <v>2</v>
      </c>
      <c r="G14" cm="1">
        <f t="array" ref="G14">_xlfn.IFS(AND($B14&gt;G$2, $C14=1), 2, AND($B14&lt;=G$2, $C14=0), 0, AND($B14&gt;G$2, $C14=0), 1, AND($B14&lt;= G$2, $C14= 1), 1)</f>
        <v>2</v>
      </c>
      <c r="H14" cm="1">
        <f t="array" ref="H14">_xlfn.IFS(AND($B14&gt;H$2, $C14=1), 2, AND($B14&lt;=H$2, $C14=0), 0, AND($B14&gt;H$2, $C14=0), 1, AND($B14&lt;= H$2, $C14= 1), 1)</f>
        <v>2</v>
      </c>
      <c r="I14" cm="1">
        <f t="array" ref="I14">_xlfn.IFS(AND($B14&gt;I$2, $C14=1), 2, AND($B14&lt;=I$2, $C14=0), 0, AND($B14&gt;I$2, $C14=0), 1, AND($B14&lt;= I$2, $C14= 1), 1)</f>
        <v>2</v>
      </c>
      <c r="J14" cm="1">
        <f t="array" ref="J14">_xlfn.IFS(AND($B14&gt;J$2, $C14=1), 2, AND($B14&lt;=J$2, $C14=0), 0, AND($B14&gt;J$2, $C14=0), 1, AND($B14&lt;= J$2, $C14= 1), 1)</f>
        <v>2</v>
      </c>
      <c r="K14" cm="1">
        <f t="array" ref="K14">_xlfn.IFS(AND($B14&gt;K$2, $C14=1), 2, AND($B14&lt;=K$2, $C14=0), 0, AND($B14&gt;K$2, $C14=0), 1, AND($B14&lt;= K$2, $C14= 1), 1)</f>
        <v>2</v>
      </c>
      <c r="L14" cm="1">
        <f t="array" ref="L14">_xlfn.IFS(AND($B14&gt;L$2, $C14=1), 2, AND($B14&lt;=L$2, $C14=0), 0, AND($B14&gt;L$2, $C14=0), 1, AND($B14&lt;= L$2, $C14= 1), 1)</f>
        <v>2</v>
      </c>
      <c r="M14" cm="1">
        <f t="array" ref="M14">_xlfn.IFS(AND($B14&gt;M$2, $C14=1), 2, AND($B14&lt;=M$2, $C14=0), 0, AND($B14&gt;M$2, $C14=0), 1, AND($B14&lt;= M$2, $C14= 1), 1)</f>
        <v>1</v>
      </c>
      <c r="N14" cm="1">
        <f t="array" ref="N14">_xlfn.IFS(AND($B14&gt;N$2, $C14=1), 2, AND($B14&lt;=N$2, $C14=0), 0, AND($B14&gt;N$2, $C14=0), 1, AND($B14&lt;= N$2, $C14= 1), 1)</f>
        <v>1</v>
      </c>
    </row>
    <row r="15" spans="1:19" x14ac:dyDescent="0.2">
      <c r="A15" s="1">
        <v>5</v>
      </c>
      <c r="B15" s="1">
        <v>0.81</v>
      </c>
      <c r="C15" s="1">
        <v>1</v>
      </c>
      <c r="D15" cm="1">
        <f t="array" ref="D15">_xlfn.IFS(AND(B15&gt;D$2, C15=1), 2, AND(B15&lt;=D$2, C15=0), 0, AND(B15&gt;D$2, C15=0), 1, AND(B15&lt;= D$2, C15= 1), 1)</f>
        <v>2</v>
      </c>
      <c r="E15" cm="1">
        <f t="array" ref="E15">_xlfn.IFS(AND($B15&gt;E$2, $C15=1), 2, AND($B15&lt;=E$2, $C15=0), 0, AND($B15&gt;E$2, $C15=0), 1, AND($B15&lt;= E$2, $C15= 1), 1)</f>
        <v>2</v>
      </c>
      <c r="F15" cm="1">
        <f t="array" ref="F15">_xlfn.IFS(AND($B15&gt;F$2, $C15=1), 2, AND($B15&lt;=F$2, $C15=0), 0, AND($B15&gt;F$2, $C15=0), 1, AND($B15&lt;= F$2, $C15= 1), 1)</f>
        <v>2</v>
      </c>
      <c r="G15" cm="1">
        <f t="array" ref="G15">_xlfn.IFS(AND($B15&gt;G$2, $C15=1), 2, AND($B15&lt;=G$2, $C15=0), 0, AND($B15&gt;G$2, $C15=0), 1, AND($B15&lt;= G$2, $C15= 1), 1)</f>
        <v>2</v>
      </c>
      <c r="H15" cm="1">
        <f t="array" ref="H15">_xlfn.IFS(AND($B15&gt;H$2, $C15=1), 2, AND($B15&lt;=H$2, $C15=0), 0, AND($B15&gt;H$2, $C15=0), 1, AND($B15&lt;= H$2, $C15= 1), 1)</f>
        <v>2</v>
      </c>
      <c r="I15" cm="1">
        <f t="array" ref="I15">_xlfn.IFS(AND($B15&gt;I$2, $C15=1), 2, AND($B15&lt;=I$2, $C15=0), 0, AND($B15&gt;I$2, $C15=0), 1, AND($B15&lt;= I$2, $C15= 1), 1)</f>
        <v>2</v>
      </c>
      <c r="J15" cm="1">
        <f t="array" ref="J15">_xlfn.IFS(AND($B15&gt;J$2, $C15=1), 2, AND($B15&lt;=J$2, $C15=0), 0, AND($B15&gt;J$2, $C15=0), 1, AND($B15&lt;= J$2, $C15= 1), 1)</f>
        <v>2</v>
      </c>
      <c r="K15" cm="1">
        <f t="array" ref="K15">_xlfn.IFS(AND($B15&gt;K$2, $C15=1), 2, AND($B15&lt;=K$2, $C15=0), 0, AND($B15&gt;K$2, $C15=0), 1, AND($B15&lt;= K$2, $C15= 1), 1)</f>
        <v>2</v>
      </c>
      <c r="L15" cm="1">
        <f t="array" ref="L15">_xlfn.IFS(AND($B15&gt;L$2, $C15=1), 2, AND($B15&lt;=L$2, $C15=0), 0, AND($B15&gt;L$2, $C15=0), 1, AND($B15&lt;= L$2, $C15= 1), 1)</f>
        <v>2</v>
      </c>
      <c r="M15" cm="1">
        <f t="array" ref="M15">_xlfn.IFS(AND($B15&gt;M$2, $C15=1), 2, AND($B15&lt;=M$2, $C15=0), 0, AND($B15&gt;M$2, $C15=0), 1, AND($B15&lt;= M$2, $C15= 1), 1)</f>
        <v>1</v>
      </c>
      <c r="N15" cm="1">
        <f t="array" ref="N15">_xlfn.IFS(AND($B15&gt;N$2, $C15=1), 2, AND($B15&lt;=N$2, $C15=0), 0, AND($B15&gt;N$2, $C15=0), 1, AND($B15&lt;= N$2, $C15= 1), 1)</f>
        <v>1</v>
      </c>
    </row>
    <row r="16" spans="1:19" x14ac:dyDescent="0.2">
      <c r="A16" s="1">
        <v>37</v>
      </c>
      <c r="B16" s="1">
        <v>0.78</v>
      </c>
      <c r="C16" s="1">
        <v>1</v>
      </c>
      <c r="D16" cm="1">
        <f t="array" ref="D16">_xlfn.IFS(AND(B16&gt;D$2, C16=1), 2, AND(B16&lt;=D$2, C16=0), 0, AND(B16&gt;D$2, C16=0), 1, AND(B16&lt;= D$2, C16= 1), 1)</f>
        <v>2</v>
      </c>
      <c r="E16" cm="1">
        <f t="array" ref="E16">_xlfn.IFS(AND($B16&gt;E$2, $C16=1), 2, AND($B16&lt;=E$2, $C16=0), 0, AND($B16&gt;E$2, $C16=0), 1, AND($B16&lt;= E$2, $C16= 1), 1)</f>
        <v>2</v>
      </c>
      <c r="F16" cm="1">
        <f t="array" ref="F16">_xlfn.IFS(AND($B16&gt;F$2, $C16=1), 2, AND($B16&lt;=F$2, $C16=0), 0, AND($B16&gt;F$2, $C16=0), 1, AND($B16&lt;= F$2, $C16= 1), 1)</f>
        <v>2</v>
      </c>
      <c r="G16" cm="1">
        <f t="array" ref="G16">_xlfn.IFS(AND($B16&gt;G$2, $C16=1), 2, AND($B16&lt;=G$2, $C16=0), 0, AND($B16&gt;G$2, $C16=0), 1, AND($B16&lt;= G$2, $C16= 1), 1)</f>
        <v>2</v>
      </c>
      <c r="H16" cm="1">
        <f t="array" ref="H16">_xlfn.IFS(AND($B16&gt;H$2, $C16=1), 2, AND($B16&lt;=H$2, $C16=0), 0, AND($B16&gt;H$2, $C16=0), 1, AND($B16&lt;= H$2, $C16= 1), 1)</f>
        <v>2</v>
      </c>
      <c r="I16" cm="1">
        <f t="array" ref="I16">_xlfn.IFS(AND($B16&gt;I$2, $C16=1), 2, AND($B16&lt;=I$2, $C16=0), 0, AND($B16&gt;I$2, $C16=0), 1, AND($B16&lt;= I$2, $C16= 1), 1)</f>
        <v>2</v>
      </c>
      <c r="J16" cm="1">
        <f t="array" ref="J16">_xlfn.IFS(AND($B16&gt;J$2, $C16=1), 2, AND($B16&lt;=J$2, $C16=0), 0, AND($B16&gt;J$2, $C16=0), 1, AND($B16&lt;= J$2, $C16= 1), 1)</f>
        <v>2</v>
      </c>
      <c r="K16" cm="1">
        <f t="array" ref="K16">_xlfn.IFS(AND($B16&gt;K$2, $C16=1), 2, AND($B16&lt;=K$2, $C16=0), 0, AND($B16&gt;K$2, $C16=0), 1, AND($B16&lt;= K$2, $C16= 1), 1)</f>
        <v>2</v>
      </c>
      <c r="L16" cm="1">
        <f t="array" ref="L16">_xlfn.IFS(AND($B16&gt;L$2, $C16=1), 2, AND($B16&lt;=L$2, $C16=0), 0, AND($B16&gt;L$2, $C16=0), 1, AND($B16&lt;= L$2, $C16= 1), 1)</f>
        <v>1</v>
      </c>
      <c r="M16" cm="1">
        <f t="array" ref="M16">_xlfn.IFS(AND($B16&gt;M$2, $C16=1), 2, AND($B16&lt;=M$2, $C16=0), 0, AND($B16&gt;M$2, $C16=0), 1, AND($B16&lt;= M$2, $C16= 1), 1)</f>
        <v>1</v>
      </c>
      <c r="N16" cm="1">
        <f t="array" ref="N16">_xlfn.IFS(AND($B16&gt;N$2, $C16=1), 2, AND($B16&lt;=N$2, $C16=0), 0, AND($B16&gt;N$2, $C16=0), 1, AND($B16&lt;= N$2, $C16= 1), 1)</f>
        <v>1</v>
      </c>
    </row>
    <row r="17" spans="1:14" x14ac:dyDescent="0.2">
      <c r="A17" s="1">
        <v>19</v>
      </c>
      <c r="B17" s="1">
        <v>0.76</v>
      </c>
      <c r="C17" s="1">
        <v>1</v>
      </c>
      <c r="D17" cm="1">
        <f t="array" ref="D17">_xlfn.IFS(AND(B17&gt;D$2, C17=1), 2, AND(B17&lt;=D$2, C17=0), 0, AND(B17&gt;D$2, C17=0), 1, AND(B17&lt;= D$2, C17= 1), 1)</f>
        <v>2</v>
      </c>
      <c r="E17" cm="1">
        <f t="array" ref="E17">_xlfn.IFS(AND($B17&gt;E$2, $C17=1), 2, AND($B17&lt;=E$2, $C17=0), 0, AND($B17&gt;E$2, $C17=0), 1, AND($B17&lt;= E$2, $C17= 1), 1)</f>
        <v>2</v>
      </c>
      <c r="F17" cm="1">
        <f t="array" ref="F17">_xlfn.IFS(AND($B17&gt;F$2, $C17=1), 2, AND($B17&lt;=F$2, $C17=0), 0, AND($B17&gt;F$2, $C17=0), 1, AND($B17&lt;= F$2, $C17= 1), 1)</f>
        <v>2</v>
      </c>
      <c r="G17" cm="1">
        <f t="array" ref="G17">_xlfn.IFS(AND($B17&gt;G$2, $C17=1), 2, AND($B17&lt;=G$2, $C17=0), 0, AND($B17&gt;G$2, $C17=0), 1, AND($B17&lt;= G$2, $C17= 1), 1)</f>
        <v>2</v>
      </c>
      <c r="H17" cm="1">
        <f t="array" ref="H17">_xlfn.IFS(AND($B17&gt;H$2, $C17=1), 2, AND($B17&lt;=H$2, $C17=0), 0, AND($B17&gt;H$2, $C17=0), 1, AND($B17&lt;= H$2, $C17= 1), 1)</f>
        <v>2</v>
      </c>
      <c r="I17" cm="1">
        <f t="array" ref="I17">_xlfn.IFS(AND($B17&gt;I$2, $C17=1), 2, AND($B17&lt;=I$2, $C17=0), 0, AND($B17&gt;I$2, $C17=0), 1, AND($B17&lt;= I$2, $C17= 1), 1)</f>
        <v>2</v>
      </c>
      <c r="J17" cm="1">
        <f t="array" ref="J17">_xlfn.IFS(AND($B17&gt;J$2, $C17=1), 2, AND($B17&lt;=J$2, $C17=0), 0, AND($B17&gt;J$2, $C17=0), 1, AND($B17&lt;= J$2, $C17= 1), 1)</f>
        <v>2</v>
      </c>
      <c r="K17" cm="1">
        <f t="array" ref="K17">_xlfn.IFS(AND($B17&gt;K$2, $C17=1), 2, AND($B17&lt;=K$2, $C17=0), 0, AND($B17&gt;K$2, $C17=0), 1, AND($B17&lt;= K$2, $C17= 1), 1)</f>
        <v>2</v>
      </c>
      <c r="L17" cm="1">
        <f t="array" ref="L17">_xlfn.IFS(AND($B17&gt;L$2, $C17=1), 2, AND($B17&lt;=L$2, $C17=0), 0, AND($B17&gt;L$2, $C17=0), 1, AND($B17&lt;= L$2, $C17= 1), 1)</f>
        <v>1</v>
      </c>
      <c r="M17" cm="1">
        <f t="array" ref="M17">_xlfn.IFS(AND($B17&gt;M$2, $C17=1), 2, AND($B17&lt;=M$2, $C17=0), 0, AND($B17&gt;M$2, $C17=0), 1, AND($B17&lt;= M$2, $C17= 1), 1)</f>
        <v>1</v>
      </c>
      <c r="N17" cm="1">
        <f t="array" ref="N17">_xlfn.IFS(AND($B17&gt;N$2, $C17=1), 2, AND($B17&lt;=N$2, $C17=0), 0, AND($B17&gt;N$2, $C17=0), 1, AND($B17&lt;= N$2, $C17= 1), 1)</f>
        <v>1</v>
      </c>
    </row>
    <row r="18" spans="1:14" x14ac:dyDescent="0.2">
      <c r="A18" s="1">
        <v>40</v>
      </c>
      <c r="B18" s="1">
        <v>0.75</v>
      </c>
      <c r="C18" s="1">
        <v>1</v>
      </c>
      <c r="D18" cm="1">
        <f t="array" ref="D18">_xlfn.IFS(AND(B18&gt;D$2, C18=1), 2, AND(B18&lt;=D$2, C18=0), 0, AND(B18&gt;D$2, C18=0), 1, AND(B18&lt;= D$2, C18= 1), 1)</f>
        <v>2</v>
      </c>
      <c r="E18" cm="1">
        <f t="array" ref="E18">_xlfn.IFS(AND($B18&gt;E$2, $C18=1), 2, AND($B18&lt;=E$2, $C18=0), 0, AND($B18&gt;E$2, $C18=0), 1, AND($B18&lt;= E$2, $C18= 1), 1)</f>
        <v>2</v>
      </c>
      <c r="F18" cm="1">
        <f t="array" ref="F18">_xlfn.IFS(AND($B18&gt;F$2, $C18=1), 2, AND($B18&lt;=F$2, $C18=0), 0, AND($B18&gt;F$2, $C18=0), 1, AND($B18&lt;= F$2, $C18= 1), 1)</f>
        <v>2</v>
      </c>
      <c r="G18" cm="1">
        <f t="array" ref="G18">_xlfn.IFS(AND($B18&gt;G$2, $C18=1), 2, AND($B18&lt;=G$2, $C18=0), 0, AND($B18&gt;G$2, $C18=0), 1, AND($B18&lt;= G$2, $C18= 1), 1)</f>
        <v>2</v>
      </c>
      <c r="H18" cm="1">
        <f t="array" ref="H18">_xlfn.IFS(AND($B18&gt;H$2, $C18=1), 2, AND($B18&lt;=H$2, $C18=0), 0, AND($B18&gt;H$2, $C18=0), 1, AND($B18&lt;= H$2, $C18= 1), 1)</f>
        <v>2</v>
      </c>
      <c r="I18" cm="1">
        <f t="array" ref="I18">_xlfn.IFS(AND($B18&gt;I$2, $C18=1), 2, AND($B18&lt;=I$2, $C18=0), 0, AND($B18&gt;I$2, $C18=0), 1, AND($B18&lt;= I$2, $C18= 1), 1)</f>
        <v>2</v>
      </c>
      <c r="J18" cm="1">
        <f t="array" ref="J18">_xlfn.IFS(AND($B18&gt;J$2, $C18=1), 2, AND($B18&lt;=J$2, $C18=0), 0, AND($B18&gt;J$2, $C18=0), 1, AND($B18&lt;= J$2, $C18= 1), 1)</f>
        <v>2</v>
      </c>
      <c r="K18" cm="1">
        <f t="array" ref="K18">_xlfn.IFS(AND($B18&gt;K$2, $C18=1), 2, AND($B18&lt;=K$2, $C18=0), 0, AND($B18&gt;K$2, $C18=0), 1, AND($B18&lt;= K$2, $C18= 1), 1)</f>
        <v>2</v>
      </c>
      <c r="L18" cm="1">
        <f t="array" ref="L18">_xlfn.IFS(AND($B18&gt;L$2, $C18=1), 2, AND($B18&lt;=L$2, $C18=0), 0, AND($B18&gt;L$2, $C18=0), 1, AND($B18&lt;= L$2, $C18= 1), 1)</f>
        <v>1</v>
      </c>
      <c r="M18" cm="1">
        <f t="array" ref="M18">_xlfn.IFS(AND($B18&gt;M$2, $C18=1), 2, AND($B18&lt;=M$2, $C18=0), 0, AND($B18&gt;M$2, $C18=0), 1, AND($B18&lt;= M$2, $C18= 1), 1)</f>
        <v>1</v>
      </c>
      <c r="N18" cm="1">
        <f t="array" ref="N18">_xlfn.IFS(AND($B18&gt;N$2, $C18=1), 2, AND($B18&lt;=N$2, $C18=0), 0, AND($B18&gt;N$2, $C18=0), 1, AND($B18&lt;= N$2, $C18= 1), 1)</f>
        <v>1</v>
      </c>
    </row>
    <row r="19" spans="1:14" x14ac:dyDescent="0.2">
      <c r="A19" s="1">
        <v>20</v>
      </c>
      <c r="B19" s="1">
        <v>0.7</v>
      </c>
      <c r="C19" s="1">
        <v>1</v>
      </c>
      <c r="D19" cm="1">
        <f t="array" ref="D19">_xlfn.IFS(AND(B19&gt;D$2, C19=1), 2, AND(B19&lt;=D$2, C19=0), 0, AND(B19&gt;D$2, C19=0), 1, AND(B19&lt;= D$2, C19= 1), 1)</f>
        <v>2</v>
      </c>
      <c r="E19" cm="1">
        <f t="array" ref="E19">_xlfn.IFS(AND($B19&gt;E$2, $C19=1), 2, AND($B19&lt;=E$2, $C19=0), 0, AND($B19&gt;E$2, $C19=0), 1, AND($B19&lt;= E$2, $C19= 1), 1)</f>
        <v>2</v>
      </c>
      <c r="F19" cm="1">
        <f t="array" ref="F19">_xlfn.IFS(AND($B19&gt;F$2, $C19=1), 2, AND($B19&lt;=F$2, $C19=0), 0, AND($B19&gt;F$2, $C19=0), 1, AND($B19&lt;= F$2, $C19= 1), 1)</f>
        <v>2</v>
      </c>
      <c r="G19" cm="1">
        <f t="array" ref="G19">_xlfn.IFS(AND($B19&gt;G$2, $C19=1), 2, AND($B19&lt;=G$2, $C19=0), 0, AND($B19&gt;G$2, $C19=0), 1, AND($B19&lt;= G$2, $C19= 1), 1)</f>
        <v>2</v>
      </c>
      <c r="H19" cm="1">
        <f t="array" ref="H19">_xlfn.IFS(AND($B19&gt;H$2, $C19=1), 2, AND($B19&lt;=H$2, $C19=0), 0, AND($B19&gt;H$2, $C19=0), 1, AND($B19&lt;= H$2, $C19= 1), 1)</f>
        <v>2</v>
      </c>
      <c r="I19" cm="1">
        <f t="array" ref="I19">_xlfn.IFS(AND($B19&gt;I$2, $C19=1), 2, AND($B19&lt;=I$2, $C19=0), 0, AND($B19&gt;I$2, $C19=0), 1, AND($B19&lt;= I$2, $C19= 1), 1)</f>
        <v>2</v>
      </c>
      <c r="J19" cm="1">
        <f t="array" ref="J19">_xlfn.IFS(AND($B19&gt;J$2, $C19=1), 2, AND($B19&lt;=J$2, $C19=0), 0, AND($B19&gt;J$2, $C19=0), 1, AND($B19&lt;= J$2, $C19= 1), 1)</f>
        <v>2</v>
      </c>
      <c r="K19" cm="1">
        <f t="array" ref="K19">_xlfn.IFS(AND($B19&gt;K$2, $C19=1), 2, AND($B19&lt;=K$2, $C19=0), 0, AND($B19&gt;K$2, $C19=0), 1, AND($B19&lt;= K$2, $C19= 1), 1)</f>
        <v>1</v>
      </c>
      <c r="L19" cm="1">
        <f t="array" ref="L19">_xlfn.IFS(AND($B19&gt;L$2, $C19=1), 2, AND($B19&lt;=L$2, $C19=0), 0, AND($B19&gt;L$2, $C19=0), 1, AND($B19&lt;= L$2, $C19= 1), 1)</f>
        <v>1</v>
      </c>
      <c r="M19" cm="1">
        <f t="array" ref="M19">_xlfn.IFS(AND($B19&gt;M$2, $C19=1), 2, AND($B19&lt;=M$2, $C19=0), 0, AND($B19&gt;M$2, $C19=0), 1, AND($B19&lt;= M$2, $C19= 1), 1)</f>
        <v>1</v>
      </c>
      <c r="N19" cm="1">
        <f t="array" ref="N19">_xlfn.IFS(AND($B19&gt;N$2, $C19=1), 2, AND($B19&lt;=N$2, $C19=0), 0, AND($B19&gt;N$2, $C19=0), 1, AND($B19&lt;= N$2, $C19= 1), 1)</f>
        <v>1</v>
      </c>
    </row>
    <row r="20" spans="1:14" x14ac:dyDescent="0.2">
      <c r="A20" s="1">
        <v>38</v>
      </c>
      <c r="B20" s="1">
        <v>0.7</v>
      </c>
      <c r="C20" s="1">
        <v>1</v>
      </c>
      <c r="D20" cm="1">
        <f t="array" ref="D20">_xlfn.IFS(AND(B20&gt;D$2, C20=1), 2, AND(B20&lt;=D$2, C20=0), 0, AND(B20&gt;D$2, C20=0), 1, AND(B20&lt;= D$2, C20= 1), 1)</f>
        <v>2</v>
      </c>
      <c r="E20" cm="1">
        <f t="array" ref="E20">_xlfn.IFS(AND($B20&gt;E$2, $C20=1), 2, AND($B20&lt;=E$2, $C20=0), 0, AND($B20&gt;E$2, $C20=0), 1, AND($B20&lt;= E$2, $C20= 1), 1)</f>
        <v>2</v>
      </c>
      <c r="F20" cm="1">
        <f t="array" ref="F20">_xlfn.IFS(AND($B20&gt;F$2, $C20=1), 2, AND($B20&lt;=F$2, $C20=0), 0, AND($B20&gt;F$2, $C20=0), 1, AND($B20&lt;= F$2, $C20= 1), 1)</f>
        <v>2</v>
      </c>
      <c r="G20" cm="1">
        <f t="array" ref="G20">_xlfn.IFS(AND($B20&gt;G$2, $C20=1), 2, AND($B20&lt;=G$2, $C20=0), 0, AND($B20&gt;G$2, $C20=0), 1, AND($B20&lt;= G$2, $C20= 1), 1)</f>
        <v>2</v>
      </c>
      <c r="H20" cm="1">
        <f t="array" ref="H20">_xlfn.IFS(AND($B20&gt;H$2, $C20=1), 2, AND($B20&lt;=H$2, $C20=0), 0, AND($B20&gt;H$2, $C20=0), 1, AND($B20&lt;= H$2, $C20= 1), 1)</f>
        <v>2</v>
      </c>
      <c r="I20" cm="1">
        <f t="array" ref="I20">_xlfn.IFS(AND($B20&gt;I$2, $C20=1), 2, AND($B20&lt;=I$2, $C20=0), 0, AND($B20&gt;I$2, $C20=0), 1, AND($B20&lt;= I$2, $C20= 1), 1)</f>
        <v>2</v>
      </c>
      <c r="J20" cm="1">
        <f t="array" ref="J20">_xlfn.IFS(AND($B20&gt;J$2, $C20=1), 2, AND($B20&lt;=J$2, $C20=0), 0, AND($B20&gt;J$2, $C20=0), 1, AND($B20&lt;= J$2, $C20= 1), 1)</f>
        <v>2</v>
      </c>
      <c r="K20" cm="1">
        <f t="array" ref="K20">_xlfn.IFS(AND($B20&gt;K$2, $C20=1), 2, AND($B20&lt;=K$2, $C20=0), 0, AND($B20&gt;K$2, $C20=0), 1, AND($B20&lt;= K$2, $C20= 1), 1)</f>
        <v>1</v>
      </c>
      <c r="L20" cm="1">
        <f t="array" ref="L20">_xlfn.IFS(AND($B20&gt;L$2, $C20=1), 2, AND($B20&lt;=L$2, $C20=0), 0, AND($B20&gt;L$2, $C20=0), 1, AND($B20&lt;= L$2, $C20= 1), 1)</f>
        <v>1</v>
      </c>
      <c r="M20" cm="1">
        <f t="array" ref="M20">_xlfn.IFS(AND($B20&gt;M$2, $C20=1), 2, AND($B20&lt;=M$2, $C20=0), 0, AND($B20&gt;M$2, $C20=0), 1, AND($B20&lt;= M$2, $C20= 1), 1)</f>
        <v>1</v>
      </c>
      <c r="N20" cm="1">
        <f t="array" ref="N20">_xlfn.IFS(AND($B20&gt;N$2, $C20=1), 2, AND($B20&lt;=N$2, $C20=0), 0, AND($B20&gt;N$2, $C20=0), 1, AND($B20&lt;= N$2, $C20= 1), 1)</f>
        <v>1</v>
      </c>
    </row>
    <row r="21" spans="1:14" x14ac:dyDescent="0.2">
      <c r="A21" s="1">
        <v>28</v>
      </c>
      <c r="B21" s="1">
        <v>0.67</v>
      </c>
      <c r="C21" s="1">
        <v>1</v>
      </c>
      <c r="D21" cm="1">
        <f t="array" ref="D21">_xlfn.IFS(AND(B21&gt;D$2, C21=1), 2, AND(B21&lt;=D$2, C21=0), 0, AND(B21&gt;D$2, C21=0), 1, AND(B21&lt;= D$2, C21= 1), 1)</f>
        <v>2</v>
      </c>
      <c r="E21" cm="1">
        <f t="array" ref="E21">_xlfn.IFS(AND($B21&gt;E$2, $C21=1), 2, AND($B21&lt;=E$2, $C21=0), 0, AND($B21&gt;E$2, $C21=0), 1, AND($B21&lt;= E$2, $C21= 1), 1)</f>
        <v>2</v>
      </c>
      <c r="F21" cm="1">
        <f t="array" ref="F21">_xlfn.IFS(AND($B21&gt;F$2, $C21=1), 2, AND($B21&lt;=F$2, $C21=0), 0, AND($B21&gt;F$2, $C21=0), 1, AND($B21&lt;= F$2, $C21= 1), 1)</f>
        <v>2</v>
      </c>
      <c r="G21" cm="1">
        <f t="array" ref="G21">_xlfn.IFS(AND($B21&gt;G$2, $C21=1), 2, AND($B21&lt;=G$2, $C21=0), 0, AND($B21&gt;G$2, $C21=0), 1, AND($B21&lt;= G$2, $C21= 1), 1)</f>
        <v>2</v>
      </c>
      <c r="H21" cm="1">
        <f t="array" ref="H21">_xlfn.IFS(AND($B21&gt;H$2, $C21=1), 2, AND($B21&lt;=H$2, $C21=0), 0, AND($B21&gt;H$2, $C21=0), 1, AND($B21&lt;= H$2, $C21= 1), 1)</f>
        <v>2</v>
      </c>
      <c r="I21" cm="1">
        <f t="array" ref="I21">_xlfn.IFS(AND($B21&gt;I$2, $C21=1), 2, AND($B21&lt;=I$2, $C21=0), 0, AND($B21&gt;I$2, $C21=0), 1, AND($B21&lt;= I$2, $C21= 1), 1)</f>
        <v>2</v>
      </c>
      <c r="J21" cm="1">
        <f t="array" ref="J21">_xlfn.IFS(AND($B21&gt;J$2, $C21=1), 2, AND($B21&lt;=J$2, $C21=0), 0, AND($B21&gt;J$2, $C21=0), 1, AND($B21&lt;= J$2, $C21= 1), 1)</f>
        <v>2</v>
      </c>
      <c r="K21" cm="1">
        <f t="array" ref="K21">_xlfn.IFS(AND($B21&gt;K$2, $C21=1), 2, AND($B21&lt;=K$2, $C21=0), 0, AND($B21&gt;K$2, $C21=0), 1, AND($B21&lt;= K$2, $C21= 1), 1)</f>
        <v>1</v>
      </c>
      <c r="L21" cm="1">
        <f t="array" ref="L21">_xlfn.IFS(AND($B21&gt;L$2, $C21=1), 2, AND($B21&lt;=L$2, $C21=0), 0, AND($B21&gt;L$2, $C21=0), 1, AND($B21&lt;= L$2, $C21= 1), 1)</f>
        <v>1</v>
      </c>
      <c r="M21" cm="1">
        <f t="array" ref="M21">_xlfn.IFS(AND($B21&gt;M$2, $C21=1), 2, AND($B21&lt;=M$2, $C21=0), 0, AND($B21&gt;M$2, $C21=0), 1, AND($B21&lt;= M$2, $C21= 1), 1)</f>
        <v>1</v>
      </c>
      <c r="N21" cm="1">
        <f t="array" ref="N21">_xlfn.IFS(AND($B21&gt;N$2, $C21=1), 2, AND($B21&lt;=N$2, $C21=0), 0, AND($B21&gt;N$2, $C21=0), 1, AND($B21&lt;= N$2, $C21= 1), 1)</f>
        <v>1</v>
      </c>
    </row>
    <row r="22" spans="1:14" x14ac:dyDescent="0.2">
      <c r="A22" s="1">
        <v>25</v>
      </c>
      <c r="B22" s="1">
        <v>0.66</v>
      </c>
      <c r="C22" s="1">
        <v>1</v>
      </c>
      <c r="D22" cm="1">
        <f t="array" ref="D22">_xlfn.IFS(AND(B22&gt;D$2, C22=1), 2, AND(B22&lt;=D$2, C22=0), 0, AND(B22&gt;D$2, C22=0), 1, AND(B22&lt;= D$2, C22= 1), 1)</f>
        <v>2</v>
      </c>
      <c r="E22" cm="1">
        <f t="array" ref="E22">_xlfn.IFS(AND($B22&gt;E$2, $C22=1), 2, AND($B22&lt;=E$2, $C22=0), 0, AND($B22&gt;E$2, $C22=0), 1, AND($B22&lt;= E$2, $C22= 1), 1)</f>
        <v>2</v>
      </c>
      <c r="F22" cm="1">
        <f t="array" ref="F22">_xlfn.IFS(AND($B22&gt;F$2, $C22=1), 2, AND($B22&lt;=F$2, $C22=0), 0, AND($B22&gt;F$2, $C22=0), 1, AND($B22&lt;= F$2, $C22= 1), 1)</f>
        <v>2</v>
      </c>
      <c r="G22" cm="1">
        <f t="array" ref="G22">_xlfn.IFS(AND($B22&gt;G$2, $C22=1), 2, AND($B22&lt;=G$2, $C22=0), 0, AND($B22&gt;G$2, $C22=0), 1, AND($B22&lt;= G$2, $C22= 1), 1)</f>
        <v>2</v>
      </c>
      <c r="H22" cm="1">
        <f t="array" ref="H22">_xlfn.IFS(AND($B22&gt;H$2, $C22=1), 2, AND($B22&lt;=H$2, $C22=0), 0, AND($B22&gt;H$2, $C22=0), 1, AND($B22&lt;= H$2, $C22= 1), 1)</f>
        <v>2</v>
      </c>
      <c r="I22" cm="1">
        <f t="array" ref="I22">_xlfn.IFS(AND($B22&gt;I$2, $C22=1), 2, AND($B22&lt;=I$2, $C22=0), 0, AND($B22&gt;I$2, $C22=0), 1, AND($B22&lt;= I$2, $C22= 1), 1)</f>
        <v>2</v>
      </c>
      <c r="J22" cm="1">
        <f t="array" ref="J22">_xlfn.IFS(AND($B22&gt;J$2, $C22=1), 2, AND($B22&lt;=J$2, $C22=0), 0, AND($B22&gt;J$2, $C22=0), 1, AND($B22&lt;= J$2, $C22= 1), 1)</f>
        <v>2</v>
      </c>
      <c r="K22" cm="1">
        <f t="array" ref="K22">_xlfn.IFS(AND($B22&gt;K$2, $C22=1), 2, AND($B22&lt;=K$2, $C22=0), 0, AND($B22&gt;K$2, $C22=0), 1, AND($B22&lt;= K$2, $C22= 1), 1)</f>
        <v>1</v>
      </c>
      <c r="L22" cm="1">
        <f t="array" ref="L22">_xlfn.IFS(AND($B22&gt;L$2, $C22=1), 2, AND($B22&lt;=L$2, $C22=0), 0, AND($B22&gt;L$2, $C22=0), 1, AND($B22&lt;= L$2, $C22= 1), 1)</f>
        <v>1</v>
      </c>
      <c r="M22" cm="1">
        <f t="array" ref="M22">_xlfn.IFS(AND($B22&gt;M$2, $C22=1), 2, AND($B22&lt;=M$2, $C22=0), 0, AND($B22&gt;M$2, $C22=0), 1, AND($B22&lt;= M$2, $C22= 1), 1)</f>
        <v>1</v>
      </c>
      <c r="N22" cm="1">
        <f t="array" ref="N22">_xlfn.IFS(AND($B22&gt;N$2, $C22=1), 2, AND($B22&lt;=N$2, $C22=0), 0, AND($B22&gt;N$2, $C22=0), 1, AND($B22&lt;= N$2, $C22= 1), 1)</f>
        <v>1</v>
      </c>
    </row>
    <row r="23" spans="1:14" x14ac:dyDescent="0.2">
      <c r="A23" s="1">
        <v>6</v>
      </c>
      <c r="B23" s="1">
        <v>0.62</v>
      </c>
      <c r="C23" s="1">
        <v>0</v>
      </c>
      <c r="D23" cm="1">
        <f t="array" ref="D23">_xlfn.IFS(AND(B23&gt;D$2, C23=1), 2, AND(B23&lt;=D$2, C23=0), 0, AND(B23&gt;D$2, C23=0), 1, AND(B23&lt;= D$2, C23= 1), 1)</f>
        <v>1</v>
      </c>
      <c r="E23" cm="1">
        <f t="array" ref="E23">_xlfn.IFS(AND($B23&gt;E$2, $C23=1), 2, AND($B23&lt;=E$2, $C23=0), 0, AND($B23&gt;E$2, $C23=0), 1, AND($B23&lt;= E$2, $C23= 1), 1)</f>
        <v>1</v>
      </c>
      <c r="F23" cm="1">
        <f t="array" ref="F23">_xlfn.IFS(AND($B23&gt;F$2, $C23=1), 2, AND($B23&lt;=F$2, $C23=0), 0, AND($B23&gt;F$2, $C23=0), 1, AND($B23&lt;= F$2, $C23= 1), 1)</f>
        <v>1</v>
      </c>
      <c r="G23" cm="1">
        <f t="array" ref="G23">_xlfn.IFS(AND($B23&gt;G$2, $C23=1), 2, AND($B23&lt;=G$2, $C23=0), 0, AND($B23&gt;G$2, $C23=0), 1, AND($B23&lt;= G$2, $C23= 1), 1)</f>
        <v>1</v>
      </c>
      <c r="H23" cm="1">
        <f t="array" ref="H23">_xlfn.IFS(AND($B23&gt;H$2, $C23=1), 2, AND($B23&lt;=H$2, $C23=0), 0, AND($B23&gt;H$2, $C23=0), 1, AND($B23&lt;= H$2, $C23= 1), 1)</f>
        <v>1</v>
      </c>
      <c r="I23" cm="1">
        <f t="array" ref="I23">_xlfn.IFS(AND($B23&gt;I$2, $C23=1), 2, AND($B23&lt;=I$2, $C23=0), 0, AND($B23&gt;I$2, $C23=0), 1, AND($B23&lt;= I$2, $C23= 1), 1)</f>
        <v>1</v>
      </c>
      <c r="J23" cm="1">
        <f t="array" ref="J23">_xlfn.IFS(AND($B23&gt;J$2, $C23=1), 2, AND($B23&lt;=J$2, $C23=0), 0, AND($B23&gt;J$2, $C23=0), 1, AND($B23&lt;= J$2, $C23= 1), 1)</f>
        <v>1</v>
      </c>
      <c r="K23" cm="1">
        <f t="array" ref="K23">_xlfn.IFS(AND($B23&gt;K$2, $C23=1), 2, AND($B23&lt;=K$2, $C23=0), 0, AND($B23&gt;K$2, $C23=0), 1, AND($B23&lt;= K$2, $C23= 1), 1)</f>
        <v>0</v>
      </c>
      <c r="L23" cm="1">
        <f t="array" ref="L23">_xlfn.IFS(AND($B23&gt;L$2, $C23=1), 2, AND($B23&lt;=L$2, $C23=0), 0, AND($B23&gt;L$2, $C23=0), 1, AND($B23&lt;= L$2, $C23= 1), 1)</f>
        <v>0</v>
      </c>
      <c r="M23" cm="1">
        <f t="array" ref="M23">_xlfn.IFS(AND($B23&gt;M$2, $C23=1), 2, AND($B23&lt;=M$2, $C23=0), 0, AND($B23&gt;M$2, $C23=0), 1, AND($B23&lt;= M$2, $C23= 1), 1)</f>
        <v>0</v>
      </c>
      <c r="N23" cm="1">
        <f t="array" ref="N23">_xlfn.IFS(AND($B23&gt;N$2, $C23=1), 2, AND($B23&lt;=N$2, $C23=0), 0, AND($B23&gt;N$2, $C23=0), 1, AND($B23&lt;= N$2, $C23= 1), 1)</f>
        <v>0</v>
      </c>
    </row>
    <row r="24" spans="1:14" x14ac:dyDescent="0.2">
      <c r="A24" s="1">
        <v>2</v>
      </c>
      <c r="B24" s="1">
        <v>0.54</v>
      </c>
      <c r="C24" s="1">
        <v>0</v>
      </c>
      <c r="D24" cm="1">
        <f t="array" ref="D24">_xlfn.IFS(AND(B24&gt;D$2, C24=1), 2, AND(B24&lt;=D$2, C24=0), 0, AND(B24&gt;D$2, C24=0), 1, AND(B24&lt;= D$2, C24= 1), 1)</f>
        <v>1</v>
      </c>
      <c r="E24" cm="1">
        <f t="array" ref="E24">_xlfn.IFS(AND($B24&gt;E$2, $C24=1), 2, AND($B24&lt;=E$2, $C24=0), 0, AND($B24&gt;E$2, $C24=0), 1, AND($B24&lt;= E$2, $C24= 1), 1)</f>
        <v>1</v>
      </c>
      <c r="F24" cm="1">
        <f t="array" ref="F24">_xlfn.IFS(AND($B24&gt;F$2, $C24=1), 2, AND($B24&lt;=F$2, $C24=0), 0, AND($B24&gt;F$2, $C24=0), 1, AND($B24&lt;= F$2, $C24= 1), 1)</f>
        <v>1</v>
      </c>
      <c r="G24" cm="1">
        <f t="array" ref="G24">_xlfn.IFS(AND($B24&gt;G$2, $C24=1), 2, AND($B24&lt;=G$2, $C24=0), 0, AND($B24&gt;G$2, $C24=0), 1, AND($B24&lt;= G$2, $C24= 1), 1)</f>
        <v>1</v>
      </c>
      <c r="H24" cm="1">
        <f t="array" ref="H24">_xlfn.IFS(AND($B24&gt;H$2, $C24=1), 2, AND($B24&lt;=H$2, $C24=0), 0, AND($B24&gt;H$2, $C24=0), 1, AND($B24&lt;= H$2, $C24= 1), 1)</f>
        <v>1</v>
      </c>
      <c r="I24" cm="1">
        <f t="array" ref="I24">_xlfn.IFS(AND($B24&gt;I$2, $C24=1), 2, AND($B24&lt;=I$2, $C24=0), 0, AND($B24&gt;I$2, $C24=0), 1, AND($B24&lt;= I$2, $C24= 1), 1)</f>
        <v>1</v>
      </c>
      <c r="J24" cm="1">
        <f t="array" ref="J24">_xlfn.IFS(AND($B24&gt;J$2, $C24=1), 2, AND($B24&lt;=J$2, $C24=0), 0, AND($B24&gt;J$2, $C24=0), 1, AND($B24&lt;= J$2, $C24= 1), 1)</f>
        <v>0</v>
      </c>
      <c r="K24" cm="1">
        <f t="array" ref="K24">_xlfn.IFS(AND($B24&gt;K$2, $C24=1), 2, AND($B24&lt;=K$2, $C24=0), 0, AND($B24&gt;K$2, $C24=0), 1, AND($B24&lt;= K$2, $C24= 1), 1)</f>
        <v>0</v>
      </c>
      <c r="L24" cm="1">
        <f t="array" ref="L24">_xlfn.IFS(AND($B24&gt;L$2, $C24=1), 2, AND($B24&lt;=L$2, $C24=0), 0, AND($B24&gt;L$2, $C24=0), 1, AND($B24&lt;= L$2, $C24= 1), 1)</f>
        <v>0</v>
      </c>
      <c r="M24" cm="1">
        <f t="array" ref="M24">_xlfn.IFS(AND($B24&gt;M$2, $C24=1), 2, AND($B24&lt;=M$2, $C24=0), 0, AND($B24&gt;M$2, $C24=0), 1, AND($B24&lt;= M$2, $C24= 1), 1)</f>
        <v>0</v>
      </c>
      <c r="N24" cm="1">
        <f t="array" ref="N24">_xlfn.IFS(AND($B24&gt;N$2, $C24=1), 2, AND($B24&lt;=N$2, $C24=0), 0, AND($B24&gt;N$2, $C24=0), 1, AND($B24&lt;= N$2, $C24= 1), 1)</f>
        <v>0</v>
      </c>
    </row>
    <row r="25" spans="1:14" x14ac:dyDescent="0.2">
      <c r="A25" s="1">
        <v>23</v>
      </c>
      <c r="B25" s="1">
        <v>0.53</v>
      </c>
      <c r="C25" s="1">
        <v>0</v>
      </c>
      <c r="D25" cm="1">
        <f t="array" ref="D25">_xlfn.IFS(AND(B25&gt;D$2, C25=1), 2, AND(B25&lt;=D$2, C25=0), 0, AND(B25&gt;D$2, C25=0), 1, AND(B25&lt;= D$2, C25= 1), 1)</f>
        <v>1</v>
      </c>
      <c r="E25" cm="1">
        <f t="array" ref="E25">_xlfn.IFS(AND($B25&gt;E$2, $C25=1), 2, AND($B25&lt;=E$2, $C25=0), 0, AND($B25&gt;E$2, $C25=0), 1, AND($B25&lt;= E$2, $C25= 1), 1)</f>
        <v>1</v>
      </c>
      <c r="F25" cm="1">
        <f t="array" ref="F25">_xlfn.IFS(AND($B25&gt;F$2, $C25=1), 2, AND($B25&lt;=F$2, $C25=0), 0, AND($B25&gt;F$2, $C25=0), 1, AND($B25&lt;= F$2, $C25= 1), 1)</f>
        <v>1</v>
      </c>
      <c r="G25" cm="1">
        <f t="array" ref="G25">_xlfn.IFS(AND($B25&gt;G$2, $C25=1), 2, AND($B25&lt;=G$2, $C25=0), 0, AND($B25&gt;G$2, $C25=0), 1, AND($B25&lt;= G$2, $C25= 1), 1)</f>
        <v>1</v>
      </c>
      <c r="H25" cm="1">
        <f t="array" ref="H25">_xlfn.IFS(AND($B25&gt;H$2, $C25=1), 2, AND($B25&lt;=H$2, $C25=0), 0, AND($B25&gt;H$2, $C25=0), 1, AND($B25&lt;= H$2, $C25= 1), 1)</f>
        <v>1</v>
      </c>
      <c r="I25" cm="1">
        <f t="array" ref="I25">_xlfn.IFS(AND($B25&gt;I$2, $C25=1), 2, AND($B25&lt;=I$2, $C25=0), 0, AND($B25&gt;I$2, $C25=0), 1, AND($B25&lt;= I$2, $C25= 1), 1)</f>
        <v>1</v>
      </c>
      <c r="J25" cm="1">
        <f t="array" ref="J25">_xlfn.IFS(AND($B25&gt;J$2, $C25=1), 2, AND($B25&lt;=J$2, $C25=0), 0, AND($B25&gt;J$2, $C25=0), 1, AND($B25&lt;= J$2, $C25= 1), 1)</f>
        <v>0</v>
      </c>
      <c r="K25" cm="1">
        <f t="array" ref="K25">_xlfn.IFS(AND($B25&gt;K$2, $C25=1), 2, AND($B25&lt;=K$2, $C25=0), 0, AND($B25&gt;K$2, $C25=0), 1, AND($B25&lt;= K$2, $C25= 1), 1)</f>
        <v>0</v>
      </c>
      <c r="L25" cm="1">
        <f t="array" ref="L25">_xlfn.IFS(AND($B25&gt;L$2, $C25=1), 2, AND($B25&lt;=L$2, $C25=0), 0, AND($B25&gt;L$2, $C25=0), 1, AND($B25&lt;= L$2, $C25= 1), 1)</f>
        <v>0</v>
      </c>
      <c r="M25" cm="1">
        <f t="array" ref="M25">_xlfn.IFS(AND($B25&gt;M$2, $C25=1), 2, AND($B25&lt;=M$2, $C25=0), 0, AND($B25&gt;M$2, $C25=0), 1, AND($B25&lt;= M$2, $C25= 1), 1)</f>
        <v>0</v>
      </c>
      <c r="N25" cm="1">
        <f t="array" ref="N25">_xlfn.IFS(AND($B25&gt;N$2, $C25=1), 2, AND($B25&lt;=N$2, $C25=0), 0, AND($B25&gt;N$2, $C25=0), 1, AND($B25&lt;= N$2, $C25= 1), 1)</f>
        <v>0</v>
      </c>
    </row>
    <row r="26" spans="1:14" x14ac:dyDescent="0.2">
      <c r="A26" s="1">
        <v>1</v>
      </c>
      <c r="B26" s="1">
        <v>0.5</v>
      </c>
      <c r="C26" s="1">
        <v>1</v>
      </c>
      <c r="D26" cm="1">
        <f t="array" ref="D26">_xlfn.IFS(AND(B26&gt;D$2, C26=1), 2, AND(B26&lt;=D$2, C26=0), 0, AND(B26&gt;D$2, C26=0), 1, AND(B26&lt;= D$2, C26= 1), 1)</f>
        <v>2</v>
      </c>
      <c r="E26" cm="1">
        <f t="array" ref="E26">_xlfn.IFS(AND($B26&gt;E$2, $C26=1), 2, AND($B26&lt;=E$2, $C26=0), 0, AND($B26&gt;E$2, $C26=0), 1, AND($B26&lt;= E$2, $C26= 1), 1)</f>
        <v>2</v>
      </c>
      <c r="F26" cm="1">
        <f t="array" ref="F26">_xlfn.IFS(AND($B26&gt;F$2, $C26=1), 2, AND($B26&lt;=F$2, $C26=0), 0, AND($B26&gt;F$2, $C26=0), 1, AND($B26&lt;= F$2, $C26= 1), 1)</f>
        <v>2</v>
      </c>
      <c r="G26" cm="1">
        <f t="array" ref="G26">_xlfn.IFS(AND($B26&gt;G$2, $C26=1), 2, AND($B26&lt;=G$2, $C26=0), 0, AND($B26&gt;G$2, $C26=0), 1, AND($B26&lt;= G$2, $C26= 1), 1)</f>
        <v>2</v>
      </c>
      <c r="H26" cm="1">
        <f t="array" ref="H26">_xlfn.IFS(AND($B26&gt;H$2, $C26=1), 2, AND($B26&lt;=H$2, $C26=0), 0, AND($B26&gt;H$2, $C26=0), 1, AND($B26&lt;= H$2, $C26= 1), 1)</f>
        <v>2</v>
      </c>
      <c r="I26" cm="1">
        <f t="array" ref="I26">_xlfn.IFS(AND($B26&gt;I$2, $C26=1), 2, AND($B26&lt;=I$2, $C26=0), 0, AND($B26&gt;I$2, $C26=0), 1, AND($B26&lt;= I$2, $C26= 1), 1)</f>
        <v>1</v>
      </c>
      <c r="J26" cm="1">
        <f t="array" ref="J26">_xlfn.IFS(AND($B26&gt;J$2, $C26=1), 2, AND($B26&lt;=J$2, $C26=0), 0, AND($B26&gt;J$2, $C26=0), 1, AND($B26&lt;= J$2, $C26= 1), 1)</f>
        <v>1</v>
      </c>
      <c r="K26" cm="1">
        <f t="array" ref="K26">_xlfn.IFS(AND($B26&gt;K$2, $C26=1), 2, AND($B26&lt;=K$2, $C26=0), 0, AND($B26&gt;K$2, $C26=0), 1, AND($B26&lt;= K$2, $C26= 1), 1)</f>
        <v>1</v>
      </c>
      <c r="L26" cm="1">
        <f t="array" ref="L26">_xlfn.IFS(AND($B26&gt;L$2, $C26=1), 2, AND($B26&lt;=L$2, $C26=0), 0, AND($B26&gt;L$2, $C26=0), 1, AND($B26&lt;= L$2, $C26= 1), 1)</f>
        <v>1</v>
      </c>
      <c r="M26" cm="1">
        <f t="array" ref="M26">_xlfn.IFS(AND($B26&gt;M$2, $C26=1), 2, AND($B26&lt;=M$2, $C26=0), 0, AND($B26&gt;M$2, $C26=0), 1, AND($B26&lt;= M$2, $C26= 1), 1)</f>
        <v>1</v>
      </c>
      <c r="N26" cm="1">
        <f t="array" ref="N26">_xlfn.IFS(AND($B26&gt;N$2, $C26=1), 2, AND($B26&lt;=N$2, $C26=0), 0, AND($B26&gt;N$2, $C26=0), 1, AND($B26&lt;= N$2, $C26= 1), 1)</f>
        <v>1</v>
      </c>
    </row>
    <row r="27" spans="1:14" x14ac:dyDescent="0.2">
      <c r="A27" s="1">
        <v>39</v>
      </c>
      <c r="B27" s="1">
        <v>0.48</v>
      </c>
      <c r="C27" s="1">
        <v>0</v>
      </c>
      <c r="D27" cm="1">
        <f t="array" ref="D27">_xlfn.IFS(AND(B27&gt;D$2, C27=1), 2, AND(B27&lt;=D$2, C27=0), 0, AND(B27&gt;D$2, C27=0), 1, AND(B27&lt;= D$2, C27= 1), 1)</f>
        <v>1</v>
      </c>
      <c r="E27" cm="1">
        <f t="array" ref="E27">_xlfn.IFS(AND($B27&gt;E$2, $C27=1), 2, AND($B27&lt;=E$2, $C27=0), 0, AND($B27&gt;E$2, $C27=0), 1, AND($B27&lt;= E$2, $C27= 1), 1)</f>
        <v>1</v>
      </c>
      <c r="F27" cm="1">
        <f t="array" ref="F27">_xlfn.IFS(AND($B27&gt;F$2, $C27=1), 2, AND($B27&lt;=F$2, $C27=0), 0, AND($B27&gt;F$2, $C27=0), 1, AND($B27&lt;= F$2, $C27= 1), 1)</f>
        <v>1</v>
      </c>
      <c r="G27" cm="1">
        <f t="array" ref="G27">_xlfn.IFS(AND($B27&gt;G$2, $C27=1), 2, AND($B27&lt;=G$2, $C27=0), 0, AND($B27&gt;G$2, $C27=0), 1, AND($B27&lt;= G$2, $C27= 1), 1)</f>
        <v>1</v>
      </c>
      <c r="H27" cm="1">
        <f t="array" ref="H27">_xlfn.IFS(AND($B27&gt;H$2, $C27=1), 2, AND($B27&lt;=H$2, $C27=0), 0, AND($B27&gt;H$2, $C27=0), 1, AND($B27&lt;= H$2, $C27= 1), 1)</f>
        <v>1</v>
      </c>
      <c r="I27" cm="1">
        <f t="array" ref="I27">_xlfn.IFS(AND($B27&gt;I$2, $C27=1), 2, AND($B27&lt;=I$2, $C27=0), 0, AND($B27&gt;I$2, $C27=0), 1, AND($B27&lt;= I$2, $C27= 1), 1)</f>
        <v>0</v>
      </c>
      <c r="J27" cm="1">
        <f t="array" ref="J27">_xlfn.IFS(AND($B27&gt;J$2, $C27=1), 2, AND($B27&lt;=J$2, $C27=0), 0, AND($B27&gt;J$2, $C27=0), 1, AND($B27&lt;= J$2, $C27= 1), 1)</f>
        <v>0</v>
      </c>
      <c r="K27" cm="1">
        <f t="array" ref="K27">_xlfn.IFS(AND($B27&gt;K$2, $C27=1), 2, AND($B27&lt;=K$2, $C27=0), 0, AND($B27&gt;K$2, $C27=0), 1, AND($B27&lt;= K$2, $C27= 1), 1)</f>
        <v>0</v>
      </c>
      <c r="L27" cm="1">
        <f t="array" ref="L27">_xlfn.IFS(AND($B27&gt;L$2, $C27=1), 2, AND($B27&lt;=L$2, $C27=0), 0, AND($B27&gt;L$2, $C27=0), 1, AND($B27&lt;= L$2, $C27= 1), 1)</f>
        <v>0</v>
      </c>
      <c r="M27" cm="1">
        <f t="array" ref="M27">_xlfn.IFS(AND($B27&gt;M$2, $C27=1), 2, AND($B27&lt;=M$2, $C27=0), 0, AND($B27&gt;M$2, $C27=0), 1, AND($B27&lt;= M$2, $C27= 1), 1)</f>
        <v>0</v>
      </c>
      <c r="N27" cm="1">
        <f t="array" ref="N27">_xlfn.IFS(AND($B27&gt;N$2, $C27=1), 2, AND($B27&lt;=N$2, $C27=0), 0, AND($B27&gt;N$2, $C27=0), 1, AND($B27&lt;= N$2, $C27= 1), 1)</f>
        <v>0</v>
      </c>
    </row>
    <row r="28" spans="1:14" x14ac:dyDescent="0.2">
      <c r="A28" s="1">
        <v>4</v>
      </c>
      <c r="B28" s="1">
        <v>0.46</v>
      </c>
      <c r="C28" s="1">
        <v>1</v>
      </c>
      <c r="D28" cm="1">
        <f t="array" ref="D28">_xlfn.IFS(AND(B28&gt;D$2, C28=1), 2, AND(B28&lt;=D$2, C28=0), 0, AND(B28&gt;D$2, C28=0), 1, AND(B28&lt;= D$2, C28= 1), 1)</f>
        <v>2</v>
      </c>
      <c r="E28" cm="1">
        <f t="array" ref="E28">_xlfn.IFS(AND($B28&gt;E$2, $C28=1), 2, AND($B28&lt;=E$2, $C28=0), 0, AND($B28&gt;E$2, $C28=0), 1, AND($B28&lt;= E$2, $C28= 1), 1)</f>
        <v>2</v>
      </c>
      <c r="F28" cm="1">
        <f t="array" ref="F28">_xlfn.IFS(AND($B28&gt;F$2, $C28=1), 2, AND($B28&lt;=F$2, $C28=0), 0, AND($B28&gt;F$2, $C28=0), 1, AND($B28&lt;= F$2, $C28= 1), 1)</f>
        <v>2</v>
      </c>
      <c r="G28" cm="1">
        <f t="array" ref="G28">_xlfn.IFS(AND($B28&gt;G$2, $C28=1), 2, AND($B28&lt;=G$2, $C28=0), 0, AND($B28&gt;G$2, $C28=0), 1, AND($B28&lt;= G$2, $C28= 1), 1)</f>
        <v>2</v>
      </c>
      <c r="H28" cm="1">
        <f t="array" ref="H28">_xlfn.IFS(AND($B28&gt;H$2, $C28=1), 2, AND($B28&lt;=H$2, $C28=0), 0, AND($B28&gt;H$2, $C28=0), 1, AND($B28&lt;= H$2, $C28= 1), 1)</f>
        <v>2</v>
      </c>
      <c r="I28" cm="1">
        <f t="array" ref="I28">_xlfn.IFS(AND($B28&gt;I$2, $C28=1), 2, AND($B28&lt;=I$2, $C28=0), 0, AND($B28&gt;I$2, $C28=0), 1, AND($B28&lt;= I$2, $C28= 1), 1)</f>
        <v>1</v>
      </c>
      <c r="J28" cm="1">
        <f t="array" ref="J28">_xlfn.IFS(AND($B28&gt;J$2, $C28=1), 2, AND($B28&lt;=J$2, $C28=0), 0, AND($B28&gt;J$2, $C28=0), 1, AND($B28&lt;= J$2, $C28= 1), 1)</f>
        <v>1</v>
      </c>
      <c r="K28" cm="1">
        <f t="array" ref="K28">_xlfn.IFS(AND($B28&gt;K$2, $C28=1), 2, AND($B28&lt;=K$2, $C28=0), 0, AND($B28&gt;K$2, $C28=0), 1, AND($B28&lt;= K$2, $C28= 1), 1)</f>
        <v>1</v>
      </c>
      <c r="L28" cm="1">
        <f t="array" ref="L28">_xlfn.IFS(AND($B28&gt;L$2, $C28=1), 2, AND($B28&lt;=L$2, $C28=0), 0, AND($B28&gt;L$2, $C28=0), 1, AND($B28&lt;= L$2, $C28= 1), 1)</f>
        <v>1</v>
      </c>
      <c r="M28" cm="1">
        <f t="array" ref="M28">_xlfn.IFS(AND($B28&gt;M$2, $C28=1), 2, AND($B28&lt;=M$2, $C28=0), 0, AND($B28&gt;M$2, $C28=0), 1, AND($B28&lt;= M$2, $C28= 1), 1)</f>
        <v>1</v>
      </c>
      <c r="N28" cm="1">
        <f t="array" ref="N28">_xlfn.IFS(AND($B28&gt;N$2, $C28=1), 2, AND($B28&lt;=N$2, $C28=0), 0, AND($B28&gt;N$2, $C28=0), 1, AND($B28&lt;= N$2, $C28= 1), 1)</f>
        <v>1</v>
      </c>
    </row>
    <row r="29" spans="1:14" x14ac:dyDescent="0.2">
      <c r="A29" s="1">
        <v>9</v>
      </c>
      <c r="B29" s="1">
        <v>0.45</v>
      </c>
      <c r="C29" s="1">
        <v>0</v>
      </c>
      <c r="D29" cm="1">
        <f t="array" ref="D29">_xlfn.IFS(AND(B29&gt;D$2, C29=1), 2, AND(B29&lt;=D$2, C29=0), 0, AND(B29&gt;D$2, C29=0), 1, AND(B29&lt;= D$2, C29= 1), 1)</f>
        <v>1</v>
      </c>
      <c r="E29" cm="1">
        <f t="array" ref="E29">_xlfn.IFS(AND($B29&gt;E$2, $C29=1), 2, AND($B29&lt;=E$2, $C29=0), 0, AND($B29&gt;E$2, $C29=0), 1, AND($B29&lt;= E$2, $C29= 1), 1)</f>
        <v>1</v>
      </c>
      <c r="F29" cm="1">
        <f t="array" ref="F29">_xlfn.IFS(AND($B29&gt;F$2, $C29=1), 2, AND($B29&lt;=F$2, $C29=0), 0, AND($B29&gt;F$2, $C29=0), 1, AND($B29&lt;= F$2, $C29= 1), 1)</f>
        <v>1</v>
      </c>
      <c r="G29" cm="1">
        <f t="array" ref="G29">_xlfn.IFS(AND($B29&gt;G$2, $C29=1), 2, AND($B29&lt;=G$2, $C29=0), 0, AND($B29&gt;G$2, $C29=0), 1, AND($B29&lt;= G$2, $C29= 1), 1)</f>
        <v>1</v>
      </c>
      <c r="H29" cm="1">
        <f t="array" ref="H29">_xlfn.IFS(AND($B29&gt;H$2, $C29=1), 2, AND($B29&lt;=H$2, $C29=0), 0, AND($B29&gt;H$2, $C29=0), 1, AND($B29&lt;= H$2, $C29= 1), 1)</f>
        <v>1</v>
      </c>
      <c r="I29" cm="1">
        <f t="array" ref="I29">_xlfn.IFS(AND($B29&gt;I$2, $C29=1), 2, AND($B29&lt;=I$2, $C29=0), 0, AND($B29&gt;I$2, $C29=0), 1, AND($B29&lt;= I$2, $C29= 1), 1)</f>
        <v>0</v>
      </c>
      <c r="J29" cm="1">
        <f t="array" ref="J29">_xlfn.IFS(AND($B29&gt;J$2, $C29=1), 2, AND($B29&lt;=J$2, $C29=0), 0, AND($B29&gt;J$2, $C29=0), 1, AND($B29&lt;= J$2, $C29= 1), 1)</f>
        <v>0</v>
      </c>
      <c r="K29" cm="1">
        <f t="array" ref="K29">_xlfn.IFS(AND($B29&gt;K$2, $C29=1), 2, AND($B29&lt;=K$2, $C29=0), 0, AND($B29&gt;K$2, $C29=0), 1, AND($B29&lt;= K$2, $C29= 1), 1)</f>
        <v>0</v>
      </c>
      <c r="L29" cm="1">
        <f t="array" ref="L29">_xlfn.IFS(AND($B29&gt;L$2, $C29=1), 2, AND($B29&lt;=L$2, $C29=0), 0, AND($B29&gt;L$2, $C29=0), 1, AND($B29&lt;= L$2, $C29= 1), 1)</f>
        <v>0</v>
      </c>
      <c r="M29" cm="1">
        <f t="array" ref="M29">_xlfn.IFS(AND($B29&gt;M$2, $C29=1), 2, AND($B29&lt;=M$2, $C29=0), 0, AND($B29&gt;M$2, $C29=0), 1, AND($B29&lt;= M$2, $C29= 1), 1)</f>
        <v>0</v>
      </c>
      <c r="N29" cm="1">
        <f t="array" ref="N29">_xlfn.IFS(AND($B29&gt;N$2, $C29=1), 2, AND($B29&lt;=N$2, $C29=0), 0, AND($B29&gt;N$2, $C29=0), 1, AND($B29&lt;= N$2, $C29= 1), 1)</f>
        <v>0</v>
      </c>
    </row>
    <row r="30" spans="1:14" x14ac:dyDescent="0.2">
      <c r="A30" s="1">
        <v>11</v>
      </c>
      <c r="B30" s="1">
        <v>0.37</v>
      </c>
      <c r="C30" s="1">
        <v>0</v>
      </c>
      <c r="D30" cm="1">
        <f t="array" ref="D30">_xlfn.IFS(AND(B30&gt;D$2, C30=1), 2, AND(B30&lt;=D$2, C30=0), 0, AND(B30&gt;D$2, C30=0), 1, AND(B30&lt;= D$2, C30= 1), 1)</f>
        <v>1</v>
      </c>
      <c r="E30" cm="1">
        <f t="array" ref="E30">_xlfn.IFS(AND($B30&gt;E$2, $C30=1), 2, AND($B30&lt;=E$2, $C30=0), 0, AND($B30&gt;E$2, $C30=0), 1, AND($B30&lt;= E$2, $C30= 1), 1)</f>
        <v>1</v>
      </c>
      <c r="F30" cm="1">
        <f t="array" ref="F30">_xlfn.IFS(AND($B30&gt;F$2, $C30=1), 2, AND($B30&lt;=F$2, $C30=0), 0, AND($B30&gt;F$2, $C30=0), 1, AND($B30&lt;= F$2, $C30= 1), 1)</f>
        <v>1</v>
      </c>
      <c r="G30" cm="1">
        <f t="array" ref="G30">_xlfn.IFS(AND($B30&gt;G$2, $C30=1), 2, AND($B30&lt;=G$2, $C30=0), 0, AND($B30&gt;G$2, $C30=0), 1, AND($B30&lt;= G$2, $C30= 1), 1)</f>
        <v>1</v>
      </c>
      <c r="H30" cm="1">
        <f t="array" ref="H30">_xlfn.IFS(AND($B30&gt;H$2, $C30=1), 2, AND($B30&lt;=H$2, $C30=0), 0, AND($B30&gt;H$2, $C30=0), 1, AND($B30&lt;= H$2, $C30= 1), 1)</f>
        <v>0</v>
      </c>
      <c r="I30" cm="1">
        <f t="array" ref="I30">_xlfn.IFS(AND($B30&gt;I$2, $C30=1), 2, AND($B30&lt;=I$2, $C30=0), 0, AND($B30&gt;I$2, $C30=0), 1, AND($B30&lt;= I$2, $C30= 1), 1)</f>
        <v>0</v>
      </c>
      <c r="J30" cm="1">
        <f t="array" ref="J30">_xlfn.IFS(AND($B30&gt;J$2, $C30=1), 2, AND($B30&lt;=J$2, $C30=0), 0, AND($B30&gt;J$2, $C30=0), 1, AND($B30&lt;= J$2, $C30= 1), 1)</f>
        <v>0</v>
      </c>
      <c r="K30" cm="1">
        <f t="array" ref="K30">_xlfn.IFS(AND($B30&gt;K$2, $C30=1), 2, AND($B30&lt;=K$2, $C30=0), 0, AND($B30&gt;K$2, $C30=0), 1, AND($B30&lt;= K$2, $C30= 1), 1)</f>
        <v>0</v>
      </c>
      <c r="L30" cm="1">
        <f t="array" ref="L30">_xlfn.IFS(AND($B30&gt;L$2, $C30=1), 2, AND($B30&lt;=L$2, $C30=0), 0, AND($B30&gt;L$2, $C30=0), 1, AND($B30&lt;= L$2, $C30= 1), 1)</f>
        <v>0</v>
      </c>
      <c r="M30" cm="1">
        <f t="array" ref="M30">_xlfn.IFS(AND($B30&gt;M$2, $C30=1), 2, AND($B30&lt;=M$2, $C30=0), 0, AND($B30&gt;M$2, $C30=0), 1, AND($B30&lt;= M$2, $C30= 1), 1)</f>
        <v>0</v>
      </c>
      <c r="N30" cm="1">
        <f t="array" ref="N30">_xlfn.IFS(AND($B30&gt;N$2, $C30=1), 2, AND($B30&lt;=N$2, $C30=0), 0, AND($B30&gt;N$2, $C30=0), 1, AND($B30&lt;= N$2, $C30= 1), 1)</f>
        <v>0</v>
      </c>
    </row>
    <row r="31" spans="1:14" x14ac:dyDescent="0.2">
      <c r="A31" s="1">
        <v>15</v>
      </c>
      <c r="B31" s="1">
        <v>0.34</v>
      </c>
      <c r="C31" s="1">
        <v>0</v>
      </c>
      <c r="D31" cm="1">
        <f t="array" ref="D31">_xlfn.IFS(AND(B31&gt;D$2, C31=1), 2, AND(B31&lt;=D$2, C31=0), 0, AND(B31&gt;D$2, C31=0), 1, AND(B31&lt;= D$2, C31= 1), 1)</f>
        <v>1</v>
      </c>
      <c r="E31" cm="1">
        <f t="array" ref="E31">_xlfn.IFS(AND($B31&gt;E$2, $C31=1), 2, AND($B31&lt;=E$2, $C31=0), 0, AND($B31&gt;E$2, $C31=0), 1, AND($B31&lt;= E$2, $C31= 1), 1)</f>
        <v>1</v>
      </c>
      <c r="F31" cm="1">
        <f t="array" ref="F31">_xlfn.IFS(AND($B31&gt;F$2, $C31=1), 2, AND($B31&lt;=F$2, $C31=0), 0, AND($B31&gt;F$2, $C31=0), 1, AND($B31&lt;= F$2, $C31= 1), 1)</f>
        <v>1</v>
      </c>
      <c r="G31" cm="1">
        <f t="array" ref="G31">_xlfn.IFS(AND($B31&gt;G$2, $C31=1), 2, AND($B31&lt;=G$2, $C31=0), 0, AND($B31&gt;G$2, $C31=0), 1, AND($B31&lt;= G$2, $C31= 1), 1)</f>
        <v>1</v>
      </c>
      <c r="H31" cm="1">
        <f t="array" ref="H31">_xlfn.IFS(AND($B31&gt;H$2, $C31=1), 2, AND($B31&lt;=H$2, $C31=0), 0, AND($B31&gt;H$2, $C31=0), 1, AND($B31&lt;= H$2, $C31= 1), 1)</f>
        <v>0</v>
      </c>
      <c r="I31" cm="1">
        <f t="array" ref="I31">_xlfn.IFS(AND($B31&gt;I$2, $C31=1), 2, AND($B31&lt;=I$2, $C31=0), 0, AND($B31&gt;I$2, $C31=0), 1, AND($B31&lt;= I$2, $C31= 1), 1)</f>
        <v>0</v>
      </c>
      <c r="J31" cm="1">
        <f t="array" ref="J31">_xlfn.IFS(AND($B31&gt;J$2, $C31=1), 2, AND($B31&lt;=J$2, $C31=0), 0, AND($B31&gt;J$2, $C31=0), 1, AND($B31&lt;= J$2, $C31= 1), 1)</f>
        <v>0</v>
      </c>
      <c r="K31" cm="1">
        <f t="array" ref="K31">_xlfn.IFS(AND($B31&gt;K$2, $C31=1), 2, AND($B31&lt;=K$2, $C31=0), 0, AND($B31&gt;K$2, $C31=0), 1, AND($B31&lt;= K$2, $C31= 1), 1)</f>
        <v>0</v>
      </c>
      <c r="L31" cm="1">
        <f t="array" ref="L31">_xlfn.IFS(AND($B31&gt;L$2, $C31=1), 2, AND($B31&lt;=L$2, $C31=0), 0, AND($B31&gt;L$2, $C31=0), 1, AND($B31&lt;= L$2, $C31= 1), 1)</f>
        <v>0</v>
      </c>
      <c r="M31" cm="1">
        <f t="array" ref="M31">_xlfn.IFS(AND($B31&gt;M$2, $C31=1), 2, AND($B31&lt;=M$2, $C31=0), 0, AND($B31&gt;M$2, $C31=0), 1, AND($B31&lt;= M$2, $C31= 1), 1)</f>
        <v>0</v>
      </c>
      <c r="N31" cm="1">
        <f t="array" ref="N31">_xlfn.IFS(AND($B31&gt;N$2, $C31=1), 2, AND($B31&lt;=N$2, $C31=0), 0, AND($B31&gt;N$2, $C31=0), 1, AND($B31&lt;= N$2, $C31= 1), 1)</f>
        <v>0</v>
      </c>
    </row>
    <row r="32" spans="1:14" x14ac:dyDescent="0.2">
      <c r="A32" s="1">
        <v>14</v>
      </c>
      <c r="B32" s="1">
        <v>0.33</v>
      </c>
      <c r="C32" s="1">
        <v>0</v>
      </c>
      <c r="D32" cm="1">
        <f t="array" ref="D32">_xlfn.IFS(AND(B32&gt;D$2, C32=1), 2, AND(B32&lt;=D$2, C32=0), 0, AND(B32&gt;D$2, C32=0), 1, AND(B32&lt;= D$2, C32= 1), 1)</f>
        <v>1</v>
      </c>
      <c r="E32" cm="1">
        <f t="array" ref="E32">_xlfn.IFS(AND($B32&gt;E$2, $C32=1), 2, AND($B32&lt;=E$2, $C32=0), 0, AND($B32&gt;E$2, $C32=0), 1, AND($B32&lt;= E$2, $C32= 1), 1)</f>
        <v>1</v>
      </c>
      <c r="F32" cm="1">
        <f t="array" ref="F32">_xlfn.IFS(AND($B32&gt;F$2, $C32=1), 2, AND($B32&lt;=F$2, $C32=0), 0, AND($B32&gt;F$2, $C32=0), 1, AND($B32&lt;= F$2, $C32= 1), 1)</f>
        <v>1</v>
      </c>
      <c r="G32" cm="1">
        <f t="array" ref="G32">_xlfn.IFS(AND($B32&gt;G$2, $C32=1), 2, AND($B32&lt;=G$2, $C32=0), 0, AND($B32&gt;G$2, $C32=0), 1, AND($B32&lt;= G$2, $C32= 1), 1)</f>
        <v>1</v>
      </c>
      <c r="H32" cm="1">
        <f t="array" ref="H32">_xlfn.IFS(AND($B32&gt;H$2, $C32=1), 2, AND($B32&lt;=H$2, $C32=0), 0, AND($B32&gt;H$2, $C32=0), 1, AND($B32&lt;= H$2, $C32= 1), 1)</f>
        <v>0</v>
      </c>
      <c r="I32" cm="1">
        <f t="array" ref="I32">_xlfn.IFS(AND($B32&gt;I$2, $C32=1), 2, AND($B32&lt;=I$2, $C32=0), 0, AND($B32&gt;I$2, $C32=0), 1, AND($B32&lt;= I$2, $C32= 1), 1)</f>
        <v>0</v>
      </c>
      <c r="J32" cm="1">
        <f t="array" ref="J32">_xlfn.IFS(AND($B32&gt;J$2, $C32=1), 2, AND($B32&lt;=J$2, $C32=0), 0, AND($B32&gt;J$2, $C32=0), 1, AND($B32&lt;= J$2, $C32= 1), 1)</f>
        <v>0</v>
      </c>
      <c r="K32" cm="1">
        <f t="array" ref="K32">_xlfn.IFS(AND($B32&gt;K$2, $C32=1), 2, AND($B32&lt;=K$2, $C32=0), 0, AND($B32&gt;K$2, $C32=0), 1, AND($B32&lt;= K$2, $C32= 1), 1)</f>
        <v>0</v>
      </c>
      <c r="L32" cm="1">
        <f t="array" ref="L32">_xlfn.IFS(AND($B32&gt;L$2, $C32=1), 2, AND($B32&lt;=L$2, $C32=0), 0, AND($B32&gt;L$2, $C32=0), 1, AND($B32&lt;= L$2, $C32= 1), 1)</f>
        <v>0</v>
      </c>
      <c r="M32" cm="1">
        <f t="array" ref="M32">_xlfn.IFS(AND($B32&gt;M$2, $C32=1), 2, AND($B32&lt;=M$2, $C32=0), 0, AND($B32&gt;M$2, $C32=0), 1, AND($B32&lt;= M$2, $C32= 1), 1)</f>
        <v>0</v>
      </c>
      <c r="N32" cm="1">
        <f t="array" ref="N32">_xlfn.IFS(AND($B32&gt;N$2, $C32=1), 2, AND($B32&lt;=N$2, $C32=0), 0, AND($B32&gt;N$2, $C32=0), 1, AND($B32&lt;= N$2, $C32= 1), 1)</f>
        <v>0</v>
      </c>
    </row>
    <row r="33" spans="1:14" x14ac:dyDescent="0.2">
      <c r="A33" s="1">
        <v>32</v>
      </c>
      <c r="B33" s="1">
        <v>0.33</v>
      </c>
      <c r="C33" s="1">
        <v>0</v>
      </c>
      <c r="D33" cm="1">
        <f t="array" ref="D33">_xlfn.IFS(AND(B33&gt;D$2, C33=1), 2, AND(B33&lt;=D$2, C33=0), 0, AND(B33&gt;D$2, C33=0), 1, AND(B33&lt;= D$2, C33= 1), 1)</f>
        <v>1</v>
      </c>
      <c r="E33" cm="1">
        <f t="array" ref="E33">_xlfn.IFS(AND($B33&gt;E$2, $C33=1), 2, AND($B33&lt;=E$2, $C33=0), 0, AND($B33&gt;E$2, $C33=0), 1, AND($B33&lt;= E$2, $C33= 1), 1)</f>
        <v>1</v>
      </c>
      <c r="F33" cm="1">
        <f t="array" ref="F33">_xlfn.IFS(AND($B33&gt;F$2, $C33=1), 2, AND($B33&lt;=F$2, $C33=0), 0, AND($B33&gt;F$2, $C33=0), 1, AND($B33&lt;= F$2, $C33= 1), 1)</f>
        <v>1</v>
      </c>
      <c r="G33" cm="1">
        <f t="array" ref="G33">_xlfn.IFS(AND($B33&gt;G$2, $C33=1), 2, AND($B33&lt;=G$2, $C33=0), 0, AND($B33&gt;G$2, $C33=0), 1, AND($B33&lt;= G$2, $C33= 1), 1)</f>
        <v>1</v>
      </c>
      <c r="H33" cm="1">
        <f t="array" ref="H33">_xlfn.IFS(AND($B33&gt;H$2, $C33=1), 2, AND($B33&lt;=H$2, $C33=0), 0, AND($B33&gt;H$2, $C33=0), 1, AND($B33&lt;= H$2, $C33= 1), 1)</f>
        <v>0</v>
      </c>
      <c r="I33" cm="1">
        <f t="array" ref="I33">_xlfn.IFS(AND($B33&gt;I$2, $C33=1), 2, AND($B33&lt;=I$2, $C33=0), 0, AND($B33&gt;I$2, $C33=0), 1, AND($B33&lt;= I$2, $C33= 1), 1)</f>
        <v>0</v>
      </c>
      <c r="J33" cm="1">
        <f t="array" ref="J33">_xlfn.IFS(AND($B33&gt;J$2, $C33=1), 2, AND($B33&lt;=J$2, $C33=0), 0, AND($B33&gt;J$2, $C33=0), 1, AND($B33&lt;= J$2, $C33= 1), 1)</f>
        <v>0</v>
      </c>
      <c r="K33" cm="1">
        <f t="array" ref="K33">_xlfn.IFS(AND($B33&gt;K$2, $C33=1), 2, AND($B33&lt;=K$2, $C33=0), 0, AND($B33&gt;K$2, $C33=0), 1, AND($B33&lt;= K$2, $C33= 1), 1)</f>
        <v>0</v>
      </c>
      <c r="L33" cm="1">
        <f t="array" ref="L33">_xlfn.IFS(AND($B33&gt;L$2, $C33=1), 2, AND($B33&lt;=L$2, $C33=0), 0, AND($B33&gt;L$2, $C33=0), 1, AND($B33&lt;= L$2, $C33= 1), 1)</f>
        <v>0</v>
      </c>
      <c r="M33" cm="1">
        <f t="array" ref="M33">_xlfn.IFS(AND($B33&gt;M$2, $C33=1), 2, AND($B33&lt;=M$2, $C33=0), 0, AND($B33&gt;M$2, $C33=0), 1, AND($B33&lt;= M$2, $C33= 1), 1)</f>
        <v>0</v>
      </c>
      <c r="N33" cm="1">
        <f t="array" ref="N33">_xlfn.IFS(AND($B33&gt;N$2, $C33=1), 2, AND($B33&lt;=N$2, $C33=0), 0, AND($B33&gt;N$2, $C33=0), 1, AND($B33&lt;= N$2, $C33= 1), 1)</f>
        <v>0</v>
      </c>
    </row>
    <row r="34" spans="1:14" x14ac:dyDescent="0.2">
      <c r="A34" s="1">
        <v>12</v>
      </c>
      <c r="B34" s="1">
        <v>0.28000000000000003</v>
      </c>
      <c r="C34" s="1">
        <v>0</v>
      </c>
      <c r="D34" cm="1">
        <f t="array" ref="D34">_xlfn.IFS(AND(B34&gt;D$2, C34=1), 2, AND(B34&lt;=D$2, C34=0), 0, AND(B34&gt;D$2, C34=0), 1, AND(B34&lt;= D$2, C34= 1), 1)</f>
        <v>1</v>
      </c>
      <c r="E34" cm="1">
        <f t="array" ref="E34">_xlfn.IFS(AND($B34&gt;E$2, $C34=1), 2, AND($B34&lt;=E$2, $C34=0), 0, AND($B34&gt;E$2, $C34=0), 1, AND($B34&lt;= E$2, $C34= 1), 1)</f>
        <v>1</v>
      </c>
      <c r="F34" cm="1">
        <f t="array" ref="F34">_xlfn.IFS(AND($B34&gt;F$2, $C34=1), 2, AND($B34&lt;=F$2, $C34=0), 0, AND($B34&gt;F$2, $C34=0), 1, AND($B34&lt;= F$2, $C34= 1), 1)</f>
        <v>1</v>
      </c>
      <c r="G34" cm="1">
        <f t="array" ref="G34">_xlfn.IFS(AND($B34&gt;G$2, $C34=1), 2, AND($B34&lt;=G$2, $C34=0), 0, AND($B34&gt;G$2, $C34=0), 1, AND($B34&lt;= G$2, $C34= 1), 1)</f>
        <v>0</v>
      </c>
      <c r="H34" cm="1">
        <f t="array" ref="H34">_xlfn.IFS(AND($B34&gt;H$2, $C34=1), 2, AND($B34&lt;=H$2, $C34=0), 0, AND($B34&gt;H$2, $C34=0), 1, AND($B34&lt;= H$2, $C34= 1), 1)</f>
        <v>0</v>
      </c>
      <c r="I34" cm="1">
        <f t="array" ref="I34">_xlfn.IFS(AND($B34&gt;I$2, $C34=1), 2, AND($B34&lt;=I$2, $C34=0), 0, AND($B34&gt;I$2, $C34=0), 1, AND($B34&lt;= I$2, $C34= 1), 1)</f>
        <v>0</v>
      </c>
      <c r="J34" cm="1">
        <f t="array" ref="J34">_xlfn.IFS(AND($B34&gt;J$2, $C34=1), 2, AND($B34&lt;=J$2, $C34=0), 0, AND($B34&gt;J$2, $C34=0), 1, AND($B34&lt;= J$2, $C34= 1), 1)</f>
        <v>0</v>
      </c>
      <c r="K34" cm="1">
        <f t="array" ref="K34">_xlfn.IFS(AND($B34&gt;K$2, $C34=1), 2, AND($B34&lt;=K$2, $C34=0), 0, AND($B34&gt;K$2, $C34=0), 1, AND($B34&lt;= K$2, $C34= 1), 1)</f>
        <v>0</v>
      </c>
      <c r="L34" cm="1">
        <f t="array" ref="L34">_xlfn.IFS(AND($B34&gt;L$2, $C34=1), 2, AND($B34&lt;=L$2, $C34=0), 0, AND($B34&gt;L$2, $C34=0), 1, AND($B34&lt;= L$2, $C34= 1), 1)</f>
        <v>0</v>
      </c>
      <c r="M34" cm="1">
        <f t="array" ref="M34">_xlfn.IFS(AND($B34&gt;M$2, $C34=1), 2, AND($B34&lt;=M$2, $C34=0), 0, AND($B34&gt;M$2, $C34=0), 1, AND($B34&lt;= M$2, $C34= 1), 1)</f>
        <v>0</v>
      </c>
      <c r="N34" cm="1">
        <f t="array" ref="N34">_xlfn.IFS(AND($B34&gt;N$2, $C34=1), 2, AND($B34&lt;=N$2, $C34=0), 0, AND($B34&gt;N$2, $C34=0), 1, AND($B34&lt;= N$2, $C34= 1), 1)</f>
        <v>0</v>
      </c>
    </row>
    <row r="35" spans="1:14" x14ac:dyDescent="0.2">
      <c r="A35" s="1">
        <v>17</v>
      </c>
      <c r="B35" s="1">
        <v>0.28000000000000003</v>
      </c>
      <c r="C35" s="1">
        <v>0</v>
      </c>
      <c r="D35" cm="1">
        <f t="array" ref="D35">_xlfn.IFS(AND(B35&gt;D$2, C35=1), 2, AND(B35&lt;=D$2, C35=0), 0, AND(B35&gt;D$2, C35=0), 1, AND(B35&lt;= D$2, C35= 1), 1)</f>
        <v>1</v>
      </c>
      <c r="E35" cm="1">
        <f t="array" ref="E35">_xlfn.IFS(AND($B35&gt;E$2, $C35=1), 2, AND($B35&lt;=E$2, $C35=0), 0, AND($B35&gt;E$2, $C35=0), 1, AND($B35&lt;= E$2, $C35= 1), 1)</f>
        <v>1</v>
      </c>
      <c r="F35" cm="1">
        <f t="array" ref="F35">_xlfn.IFS(AND($B35&gt;F$2, $C35=1), 2, AND($B35&lt;=F$2, $C35=0), 0, AND($B35&gt;F$2, $C35=0), 1, AND($B35&lt;= F$2, $C35= 1), 1)</f>
        <v>1</v>
      </c>
      <c r="G35" cm="1">
        <f t="array" ref="G35">_xlfn.IFS(AND($B35&gt;G$2, $C35=1), 2, AND($B35&lt;=G$2, $C35=0), 0, AND($B35&gt;G$2, $C35=0), 1, AND($B35&lt;= G$2, $C35= 1), 1)</f>
        <v>0</v>
      </c>
      <c r="H35" cm="1">
        <f t="array" ref="H35">_xlfn.IFS(AND($B35&gt;H$2, $C35=1), 2, AND($B35&lt;=H$2, $C35=0), 0, AND($B35&gt;H$2, $C35=0), 1, AND($B35&lt;= H$2, $C35= 1), 1)</f>
        <v>0</v>
      </c>
      <c r="I35" cm="1">
        <f t="array" ref="I35">_xlfn.IFS(AND($B35&gt;I$2, $C35=1), 2, AND($B35&lt;=I$2, $C35=0), 0, AND($B35&gt;I$2, $C35=0), 1, AND($B35&lt;= I$2, $C35= 1), 1)</f>
        <v>0</v>
      </c>
      <c r="J35" cm="1">
        <f t="array" ref="J35">_xlfn.IFS(AND($B35&gt;J$2, $C35=1), 2, AND($B35&lt;=J$2, $C35=0), 0, AND($B35&gt;J$2, $C35=0), 1, AND($B35&lt;= J$2, $C35= 1), 1)</f>
        <v>0</v>
      </c>
      <c r="K35" cm="1">
        <f t="array" ref="K35">_xlfn.IFS(AND($B35&gt;K$2, $C35=1), 2, AND($B35&lt;=K$2, $C35=0), 0, AND($B35&gt;K$2, $C35=0), 1, AND($B35&lt;= K$2, $C35= 1), 1)</f>
        <v>0</v>
      </c>
      <c r="L35" cm="1">
        <f t="array" ref="L35">_xlfn.IFS(AND($B35&gt;L$2, $C35=1), 2, AND($B35&lt;=L$2, $C35=0), 0, AND($B35&gt;L$2, $C35=0), 1, AND($B35&lt;= L$2, $C35= 1), 1)</f>
        <v>0</v>
      </c>
      <c r="M35" cm="1">
        <f t="array" ref="M35">_xlfn.IFS(AND($B35&gt;M$2, $C35=1), 2, AND($B35&lt;=M$2, $C35=0), 0, AND($B35&gt;M$2, $C35=0), 1, AND($B35&lt;= M$2, $C35= 1), 1)</f>
        <v>0</v>
      </c>
      <c r="N35" cm="1">
        <f t="array" ref="N35">_xlfn.IFS(AND($B35&gt;N$2, $C35=1), 2, AND($B35&lt;=N$2, $C35=0), 0, AND($B35&gt;N$2, $C35=0), 1, AND($B35&lt;= N$2, $C35= 1), 1)</f>
        <v>0</v>
      </c>
    </row>
    <row r="36" spans="1:14" x14ac:dyDescent="0.2">
      <c r="A36" s="1">
        <v>24</v>
      </c>
      <c r="B36" s="1">
        <v>0.25</v>
      </c>
      <c r="C36" s="1">
        <v>0</v>
      </c>
      <c r="D36" cm="1">
        <f t="array" ref="D36">_xlfn.IFS(AND(B36&gt;D$2, C36=1), 2, AND(B36&lt;=D$2, C36=0), 0, AND(B36&gt;D$2, C36=0), 1, AND(B36&lt;= D$2, C36= 1), 1)</f>
        <v>1</v>
      </c>
      <c r="E36" cm="1">
        <f t="array" ref="E36">_xlfn.IFS(AND($B36&gt;E$2, $C36=1), 2, AND($B36&lt;=E$2, $C36=0), 0, AND($B36&gt;E$2, $C36=0), 1, AND($B36&lt;= E$2, $C36= 1), 1)</f>
        <v>1</v>
      </c>
      <c r="F36" cm="1">
        <f t="array" ref="F36">_xlfn.IFS(AND($B36&gt;F$2, $C36=1), 2, AND($B36&lt;=F$2, $C36=0), 0, AND($B36&gt;F$2, $C36=0), 1, AND($B36&lt;= F$2, $C36= 1), 1)</f>
        <v>1</v>
      </c>
      <c r="G36" cm="1">
        <f t="array" ref="G36">_xlfn.IFS(AND($B36&gt;G$2, $C36=1), 2, AND($B36&lt;=G$2, $C36=0), 0, AND($B36&gt;G$2, $C36=0), 1, AND($B36&lt;= G$2, $C36= 1), 1)</f>
        <v>0</v>
      </c>
      <c r="H36" cm="1">
        <f t="array" ref="H36">_xlfn.IFS(AND($B36&gt;H$2, $C36=1), 2, AND($B36&lt;=H$2, $C36=0), 0, AND($B36&gt;H$2, $C36=0), 1, AND($B36&lt;= H$2, $C36= 1), 1)</f>
        <v>0</v>
      </c>
      <c r="I36" cm="1">
        <f t="array" ref="I36">_xlfn.IFS(AND($B36&gt;I$2, $C36=1), 2, AND($B36&lt;=I$2, $C36=0), 0, AND($B36&gt;I$2, $C36=0), 1, AND($B36&lt;= I$2, $C36= 1), 1)</f>
        <v>0</v>
      </c>
      <c r="J36" cm="1">
        <f t="array" ref="J36">_xlfn.IFS(AND($B36&gt;J$2, $C36=1), 2, AND($B36&lt;=J$2, $C36=0), 0, AND($B36&gt;J$2, $C36=0), 1, AND($B36&lt;= J$2, $C36= 1), 1)</f>
        <v>0</v>
      </c>
      <c r="K36" cm="1">
        <f t="array" ref="K36">_xlfn.IFS(AND($B36&gt;K$2, $C36=1), 2, AND($B36&lt;=K$2, $C36=0), 0, AND($B36&gt;K$2, $C36=0), 1, AND($B36&lt;= K$2, $C36= 1), 1)</f>
        <v>0</v>
      </c>
      <c r="L36" cm="1">
        <f t="array" ref="L36">_xlfn.IFS(AND($B36&gt;L$2, $C36=1), 2, AND($B36&lt;=L$2, $C36=0), 0, AND($B36&gt;L$2, $C36=0), 1, AND($B36&lt;= L$2, $C36= 1), 1)</f>
        <v>0</v>
      </c>
      <c r="M36" cm="1">
        <f t="array" ref="M36">_xlfn.IFS(AND($B36&gt;M$2, $C36=1), 2, AND($B36&lt;=M$2, $C36=0), 0, AND($B36&gt;M$2, $C36=0), 1, AND($B36&lt;= M$2, $C36= 1), 1)</f>
        <v>0</v>
      </c>
      <c r="N36" cm="1">
        <f t="array" ref="N36">_xlfn.IFS(AND($B36&gt;N$2, $C36=1), 2, AND($B36&lt;=N$2, $C36=0), 0, AND($B36&gt;N$2, $C36=0), 1, AND($B36&lt;= N$2, $C36= 1), 1)</f>
        <v>0</v>
      </c>
    </row>
    <row r="37" spans="1:14" x14ac:dyDescent="0.2">
      <c r="A37" s="1">
        <v>26</v>
      </c>
      <c r="B37" s="1">
        <v>0.24</v>
      </c>
      <c r="C37" s="1">
        <v>0</v>
      </c>
      <c r="D37" cm="1">
        <f t="array" ref="D37">_xlfn.IFS(AND(B37&gt;D$2, C37=1), 2, AND(B37&lt;=D$2, C37=0), 0, AND(B37&gt;D$2, C37=0), 1, AND(B37&lt;= D$2, C37= 1), 1)</f>
        <v>1</v>
      </c>
      <c r="E37" cm="1">
        <f t="array" ref="E37">_xlfn.IFS(AND($B37&gt;E$2, $C37=1), 2, AND($B37&lt;=E$2, $C37=0), 0, AND($B37&gt;E$2, $C37=0), 1, AND($B37&lt;= E$2, $C37= 1), 1)</f>
        <v>1</v>
      </c>
      <c r="F37" cm="1">
        <f t="array" ref="F37">_xlfn.IFS(AND($B37&gt;F$2, $C37=1), 2, AND($B37&lt;=F$2, $C37=0), 0, AND($B37&gt;F$2, $C37=0), 1, AND($B37&lt;= F$2, $C37= 1), 1)</f>
        <v>1</v>
      </c>
      <c r="G37" cm="1">
        <f t="array" ref="G37">_xlfn.IFS(AND($B37&gt;G$2, $C37=1), 2, AND($B37&lt;=G$2, $C37=0), 0, AND($B37&gt;G$2, $C37=0), 1, AND($B37&lt;= G$2, $C37= 1), 1)</f>
        <v>0</v>
      </c>
      <c r="H37" cm="1">
        <f t="array" ref="H37">_xlfn.IFS(AND($B37&gt;H$2, $C37=1), 2, AND($B37&lt;=H$2, $C37=0), 0, AND($B37&gt;H$2, $C37=0), 1, AND($B37&lt;= H$2, $C37= 1), 1)</f>
        <v>0</v>
      </c>
      <c r="I37" cm="1">
        <f t="array" ref="I37">_xlfn.IFS(AND($B37&gt;I$2, $C37=1), 2, AND($B37&lt;=I$2, $C37=0), 0, AND($B37&gt;I$2, $C37=0), 1, AND($B37&lt;= I$2, $C37= 1), 1)</f>
        <v>0</v>
      </c>
      <c r="J37" cm="1">
        <f t="array" ref="J37">_xlfn.IFS(AND($B37&gt;J$2, $C37=1), 2, AND($B37&lt;=J$2, $C37=0), 0, AND($B37&gt;J$2, $C37=0), 1, AND($B37&lt;= J$2, $C37= 1), 1)</f>
        <v>0</v>
      </c>
      <c r="K37" cm="1">
        <f t="array" ref="K37">_xlfn.IFS(AND($B37&gt;K$2, $C37=1), 2, AND($B37&lt;=K$2, $C37=0), 0, AND($B37&gt;K$2, $C37=0), 1, AND($B37&lt;= K$2, $C37= 1), 1)</f>
        <v>0</v>
      </c>
      <c r="L37" cm="1">
        <f t="array" ref="L37">_xlfn.IFS(AND($B37&gt;L$2, $C37=1), 2, AND($B37&lt;=L$2, $C37=0), 0, AND($B37&gt;L$2, $C37=0), 1, AND($B37&lt;= L$2, $C37= 1), 1)</f>
        <v>0</v>
      </c>
      <c r="M37" cm="1">
        <f t="array" ref="M37">_xlfn.IFS(AND($B37&gt;M$2, $C37=1), 2, AND($B37&lt;=M$2, $C37=0), 0, AND($B37&gt;M$2, $C37=0), 1, AND($B37&lt;= M$2, $C37= 1), 1)</f>
        <v>0</v>
      </c>
      <c r="N37" cm="1">
        <f t="array" ref="N37">_xlfn.IFS(AND($B37&gt;N$2, $C37=1), 2, AND($B37&lt;=N$2, $C37=0), 0, AND($B37&gt;N$2, $C37=0), 1, AND($B37&lt;= N$2, $C37= 1), 1)</f>
        <v>0</v>
      </c>
    </row>
    <row r="38" spans="1:14" x14ac:dyDescent="0.2">
      <c r="A38" s="1">
        <v>22</v>
      </c>
      <c r="B38" s="1">
        <v>0.19</v>
      </c>
      <c r="C38" s="1">
        <v>0</v>
      </c>
      <c r="D38" cm="1">
        <f t="array" ref="D38">_xlfn.IFS(AND(B38&gt;D$2, C38=1), 2, AND(B38&lt;=D$2, C38=0), 0, AND(B38&gt;D$2, C38=0), 1, AND(B38&lt;= D$2, C38= 1), 1)</f>
        <v>1</v>
      </c>
      <c r="E38" cm="1">
        <f t="array" ref="E38">_xlfn.IFS(AND($B38&gt;E$2, $C38=1), 2, AND($B38&lt;=E$2, $C38=0), 0, AND($B38&gt;E$2, $C38=0), 1, AND($B38&lt;= E$2, $C38= 1), 1)</f>
        <v>1</v>
      </c>
      <c r="F38" cm="1">
        <f t="array" ref="F38">_xlfn.IFS(AND($B38&gt;F$2, $C38=1), 2, AND($B38&lt;=F$2, $C38=0), 0, AND($B38&gt;F$2, $C38=0), 1, AND($B38&lt;= F$2, $C38= 1), 1)</f>
        <v>0</v>
      </c>
      <c r="G38" cm="1">
        <f t="array" ref="G38">_xlfn.IFS(AND($B38&gt;G$2, $C38=1), 2, AND($B38&lt;=G$2, $C38=0), 0, AND($B38&gt;G$2, $C38=0), 1, AND($B38&lt;= G$2, $C38= 1), 1)</f>
        <v>0</v>
      </c>
      <c r="H38" cm="1">
        <f t="array" ref="H38">_xlfn.IFS(AND($B38&gt;H$2, $C38=1), 2, AND($B38&lt;=H$2, $C38=0), 0, AND($B38&gt;H$2, $C38=0), 1, AND($B38&lt;= H$2, $C38= 1), 1)</f>
        <v>0</v>
      </c>
      <c r="I38" cm="1">
        <f t="array" ref="I38">_xlfn.IFS(AND($B38&gt;I$2, $C38=1), 2, AND($B38&lt;=I$2, $C38=0), 0, AND($B38&gt;I$2, $C38=0), 1, AND($B38&lt;= I$2, $C38= 1), 1)</f>
        <v>0</v>
      </c>
      <c r="J38" cm="1">
        <f t="array" ref="J38">_xlfn.IFS(AND($B38&gt;J$2, $C38=1), 2, AND($B38&lt;=J$2, $C38=0), 0, AND($B38&gt;J$2, $C38=0), 1, AND($B38&lt;= J$2, $C38= 1), 1)</f>
        <v>0</v>
      </c>
      <c r="K38" cm="1">
        <f t="array" ref="K38">_xlfn.IFS(AND($B38&gt;K$2, $C38=1), 2, AND($B38&lt;=K$2, $C38=0), 0, AND($B38&gt;K$2, $C38=0), 1, AND($B38&lt;= K$2, $C38= 1), 1)</f>
        <v>0</v>
      </c>
      <c r="L38" cm="1">
        <f t="array" ref="L38">_xlfn.IFS(AND($B38&gt;L$2, $C38=1), 2, AND($B38&lt;=L$2, $C38=0), 0, AND($B38&gt;L$2, $C38=0), 1, AND($B38&lt;= L$2, $C38= 1), 1)</f>
        <v>0</v>
      </c>
      <c r="M38" cm="1">
        <f t="array" ref="M38">_xlfn.IFS(AND($B38&gt;M$2, $C38=1), 2, AND($B38&lt;=M$2, $C38=0), 0, AND($B38&gt;M$2, $C38=0), 1, AND($B38&lt;= M$2, $C38= 1), 1)</f>
        <v>0</v>
      </c>
      <c r="N38" cm="1">
        <f t="array" ref="N38">_xlfn.IFS(AND($B38&gt;N$2, $C38=1), 2, AND($B38&lt;=N$2, $C38=0), 0, AND($B38&gt;N$2, $C38=0), 1, AND($B38&lt;= N$2, $C38= 1), 1)</f>
        <v>0</v>
      </c>
    </row>
    <row r="39" spans="1:14" x14ac:dyDescent="0.2">
      <c r="A39" s="1">
        <v>35</v>
      </c>
      <c r="B39" s="1">
        <v>0.13</v>
      </c>
      <c r="C39" s="1">
        <v>0</v>
      </c>
      <c r="D39" cm="1">
        <f t="array" ref="D39">_xlfn.IFS(AND(B39&gt;D$2, C39=1), 2, AND(B39&lt;=D$2, C39=0), 0, AND(B39&gt;D$2, C39=0), 1, AND(B39&lt;= D$2, C39= 1), 1)</f>
        <v>1</v>
      </c>
      <c r="E39" cm="1">
        <f t="array" ref="E39">_xlfn.IFS(AND($B39&gt;E$2, $C39=1), 2, AND($B39&lt;=E$2, $C39=0), 0, AND($B39&gt;E$2, $C39=0), 1, AND($B39&lt;= E$2, $C39= 1), 1)</f>
        <v>1</v>
      </c>
      <c r="F39" cm="1">
        <f t="array" ref="F39">_xlfn.IFS(AND($B39&gt;F$2, $C39=1), 2, AND($B39&lt;=F$2, $C39=0), 0, AND($B39&gt;F$2, $C39=0), 1, AND($B39&lt;= F$2, $C39= 1), 1)</f>
        <v>0</v>
      </c>
      <c r="G39" cm="1">
        <f t="array" ref="G39">_xlfn.IFS(AND($B39&gt;G$2, $C39=1), 2, AND($B39&lt;=G$2, $C39=0), 0, AND($B39&gt;G$2, $C39=0), 1, AND($B39&lt;= G$2, $C39= 1), 1)</f>
        <v>0</v>
      </c>
      <c r="H39" cm="1">
        <f t="array" ref="H39">_xlfn.IFS(AND($B39&gt;H$2, $C39=1), 2, AND($B39&lt;=H$2, $C39=0), 0, AND($B39&gt;H$2, $C39=0), 1, AND($B39&lt;= H$2, $C39= 1), 1)</f>
        <v>0</v>
      </c>
      <c r="I39" cm="1">
        <f t="array" ref="I39">_xlfn.IFS(AND($B39&gt;I$2, $C39=1), 2, AND($B39&lt;=I$2, $C39=0), 0, AND($B39&gt;I$2, $C39=0), 1, AND($B39&lt;= I$2, $C39= 1), 1)</f>
        <v>0</v>
      </c>
      <c r="J39" cm="1">
        <f t="array" ref="J39">_xlfn.IFS(AND($B39&gt;J$2, $C39=1), 2, AND($B39&lt;=J$2, $C39=0), 0, AND($B39&gt;J$2, $C39=0), 1, AND($B39&lt;= J$2, $C39= 1), 1)</f>
        <v>0</v>
      </c>
      <c r="K39" cm="1">
        <f t="array" ref="K39">_xlfn.IFS(AND($B39&gt;K$2, $C39=1), 2, AND($B39&lt;=K$2, $C39=0), 0, AND($B39&gt;K$2, $C39=0), 1, AND($B39&lt;= K$2, $C39= 1), 1)</f>
        <v>0</v>
      </c>
      <c r="L39" cm="1">
        <f t="array" ref="L39">_xlfn.IFS(AND($B39&gt;L$2, $C39=1), 2, AND($B39&lt;=L$2, $C39=0), 0, AND($B39&gt;L$2, $C39=0), 1, AND($B39&lt;= L$2, $C39= 1), 1)</f>
        <v>0</v>
      </c>
      <c r="M39" cm="1">
        <f t="array" ref="M39">_xlfn.IFS(AND($B39&gt;M$2, $C39=1), 2, AND($B39&lt;=M$2, $C39=0), 0, AND($B39&gt;M$2, $C39=0), 1, AND($B39&lt;= M$2, $C39= 1), 1)</f>
        <v>0</v>
      </c>
      <c r="N39" cm="1">
        <f t="array" ref="N39">_xlfn.IFS(AND($B39&gt;N$2, $C39=1), 2, AND($B39&lt;=N$2, $C39=0), 0, AND($B39&gt;N$2, $C39=0), 1, AND($B39&lt;= N$2, $C39= 1), 1)</f>
        <v>0</v>
      </c>
    </row>
    <row r="40" spans="1:14" x14ac:dyDescent="0.2">
      <c r="A40" s="1">
        <v>10</v>
      </c>
      <c r="B40" s="1">
        <v>0.09</v>
      </c>
      <c r="C40" s="1">
        <v>0</v>
      </c>
      <c r="D40" cm="1">
        <f t="array" ref="D40">_xlfn.IFS(AND(B40&gt;D$2, C40=1), 2, AND(B40&lt;=D$2, C40=0), 0, AND(B40&gt;D$2, C40=0), 1, AND(B40&lt;= D$2, C40= 1), 1)</f>
        <v>1</v>
      </c>
      <c r="E40" cm="1">
        <f t="array" ref="E40">_xlfn.IFS(AND($B40&gt;E$2, $C40=1), 2, AND($B40&lt;=E$2, $C40=0), 0, AND($B40&gt;E$2, $C40=0), 1, AND($B40&lt;= E$2, $C40= 1), 1)</f>
        <v>0</v>
      </c>
      <c r="F40" cm="1">
        <f t="array" ref="F40">_xlfn.IFS(AND($B40&gt;F$2, $C40=1), 2, AND($B40&lt;=F$2, $C40=0), 0, AND($B40&gt;F$2, $C40=0), 1, AND($B40&lt;= F$2, $C40= 1), 1)</f>
        <v>0</v>
      </c>
      <c r="G40" cm="1">
        <f t="array" ref="G40">_xlfn.IFS(AND($B40&gt;G$2, $C40=1), 2, AND($B40&lt;=G$2, $C40=0), 0, AND($B40&gt;G$2, $C40=0), 1, AND($B40&lt;= G$2, $C40= 1), 1)</f>
        <v>0</v>
      </c>
      <c r="H40" cm="1">
        <f t="array" ref="H40">_xlfn.IFS(AND($B40&gt;H$2, $C40=1), 2, AND($B40&lt;=H$2, $C40=0), 0, AND($B40&gt;H$2, $C40=0), 1, AND($B40&lt;= H$2, $C40= 1), 1)</f>
        <v>0</v>
      </c>
      <c r="I40" cm="1">
        <f t="array" ref="I40">_xlfn.IFS(AND($B40&gt;I$2, $C40=1), 2, AND($B40&lt;=I$2, $C40=0), 0, AND($B40&gt;I$2, $C40=0), 1, AND($B40&lt;= I$2, $C40= 1), 1)</f>
        <v>0</v>
      </c>
      <c r="J40" cm="1">
        <f t="array" ref="J40">_xlfn.IFS(AND($B40&gt;J$2, $C40=1), 2, AND($B40&lt;=J$2, $C40=0), 0, AND($B40&gt;J$2, $C40=0), 1, AND($B40&lt;= J$2, $C40= 1), 1)</f>
        <v>0</v>
      </c>
      <c r="K40" cm="1">
        <f t="array" ref="K40">_xlfn.IFS(AND($B40&gt;K$2, $C40=1), 2, AND($B40&lt;=K$2, $C40=0), 0, AND($B40&gt;K$2, $C40=0), 1, AND($B40&lt;= K$2, $C40= 1), 1)</f>
        <v>0</v>
      </c>
      <c r="L40" cm="1">
        <f t="array" ref="L40">_xlfn.IFS(AND($B40&gt;L$2, $C40=1), 2, AND($B40&lt;=L$2, $C40=0), 0, AND($B40&gt;L$2, $C40=0), 1, AND($B40&lt;= L$2, $C40= 1), 1)</f>
        <v>0</v>
      </c>
      <c r="M40" cm="1">
        <f t="array" ref="M40">_xlfn.IFS(AND($B40&gt;M$2, $C40=1), 2, AND($B40&lt;=M$2, $C40=0), 0, AND($B40&gt;M$2, $C40=0), 1, AND($B40&lt;= M$2, $C40= 1), 1)</f>
        <v>0</v>
      </c>
      <c r="N40" cm="1">
        <f t="array" ref="N40">_xlfn.IFS(AND($B40&gt;N$2, $C40=1), 2, AND($B40&lt;=N$2, $C40=0), 0, AND($B40&gt;N$2, $C40=0), 1, AND($B40&lt;= N$2, $C40= 1), 1)</f>
        <v>0</v>
      </c>
    </row>
    <row r="41" spans="1:14" x14ac:dyDescent="0.2">
      <c r="A41" s="1">
        <v>29</v>
      </c>
      <c r="B41" s="1">
        <v>0.08</v>
      </c>
      <c r="C41" s="1">
        <v>0</v>
      </c>
      <c r="D41" cm="1">
        <f t="array" ref="D41">_xlfn.IFS(AND(B41&gt;D$2, C41=1), 2, AND(B41&lt;=D$2, C41=0), 0, AND(B41&gt;D$2, C41=0), 1, AND(B41&lt;= D$2, C41= 1), 1)</f>
        <v>1</v>
      </c>
      <c r="E41" cm="1">
        <f t="array" ref="E41">_xlfn.IFS(AND($B41&gt;E$2, $C41=1), 2, AND($B41&lt;=E$2, $C41=0), 0, AND($B41&gt;E$2, $C41=0), 1, AND($B41&lt;= E$2, $C41= 1), 1)</f>
        <v>0</v>
      </c>
      <c r="F41" cm="1">
        <f t="array" ref="F41">_xlfn.IFS(AND($B41&gt;F$2, $C41=1), 2, AND($B41&lt;=F$2, $C41=0), 0, AND($B41&gt;F$2, $C41=0), 1, AND($B41&lt;= F$2, $C41= 1), 1)</f>
        <v>0</v>
      </c>
      <c r="G41" cm="1">
        <f t="array" ref="G41">_xlfn.IFS(AND($B41&gt;G$2, $C41=1), 2, AND($B41&lt;=G$2, $C41=0), 0, AND($B41&gt;G$2, $C41=0), 1, AND($B41&lt;= G$2, $C41= 1), 1)</f>
        <v>0</v>
      </c>
      <c r="H41" cm="1">
        <f t="array" ref="H41">_xlfn.IFS(AND($B41&gt;H$2, $C41=1), 2, AND($B41&lt;=H$2, $C41=0), 0, AND($B41&gt;H$2, $C41=0), 1, AND($B41&lt;= H$2, $C41= 1), 1)</f>
        <v>0</v>
      </c>
      <c r="I41" cm="1">
        <f t="array" ref="I41">_xlfn.IFS(AND($B41&gt;I$2, $C41=1), 2, AND($B41&lt;=I$2, $C41=0), 0, AND($B41&gt;I$2, $C41=0), 1, AND($B41&lt;= I$2, $C41= 1), 1)</f>
        <v>0</v>
      </c>
      <c r="J41" cm="1">
        <f t="array" ref="J41">_xlfn.IFS(AND($B41&gt;J$2, $C41=1), 2, AND($B41&lt;=J$2, $C41=0), 0, AND($B41&gt;J$2, $C41=0), 1, AND($B41&lt;= J$2, $C41= 1), 1)</f>
        <v>0</v>
      </c>
      <c r="K41" cm="1">
        <f t="array" ref="K41">_xlfn.IFS(AND($B41&gt;K$2, $C41=1), 2, AND($B41&lt;=K$2, $C41=0), 0, AND($B41&gt;K$2, $C41=0), 1, AND($B41&lt;= K$2, $C41= 1), 1)</f>
        <v>0</v>
      </c>
      <c r="L41" cm="1">
        <f t="array" ref="L41">_xlfn.IFS(AND($B41&gt;L$2, $C41=1), 2, AND($B41&lt;=L$2, $C41=0), 0, AND($B41&gt;L$2, $C41=0), 1, AND($B41&lt;= L$2, $C41= 1), 1)</f>
        <v>0</v>
      </c>
      <c r="M41" cm="1">
        <f t="array" ref="M41">_xlfn.IFS(AND($B41&gt;M$2, $C41=1), 2, AND($B41&lt;=M$2, $C41=0), 0, AND($B41&gt;M$2, $C41=0), 1, AND($B41&lt;= M$2, $C41= 1), 1)</f>
        <v>0</v>
      </c>
      <c r="N41" cm="1">
        <f t="array" ref="N41">_xlfn.IFS(AND($B41&gt;N$2, $C41=1), 2, AND($B41&lt;=N$2, $C41=0), 0, AND($B41&gt;N$2, $C41=0), 1, AND($B41&lt;= N$2, $C41= 1), 1)</f>
        <v>0</v>
      </c>
    </row>
    <row r="42" spans="1:14" x14ac:dyDescent="0.2">
      <c r="A42" s="1">
        <v>34</v>
      </c>
      <c r="B42" s="1">
        <v>0.08</v>
      </c>
      <c r="C42" s="1">
        <v>0</v>
      </c>
      <c r="D42" cm="1">
        <f t="array" ref="D42">_xlfn.IFS(AND(B42&gt;D$2, C42=1), 2, AND(B42&lt;=D$2, C42=0), 0, AND(B42&gt;D$2, C42=0), 1, AND(B42&lt;= D$2, C42= 1), 1)</f>
        <v>1</v>
      </c>
      <c r="E42" cm="1">
        <f t="array" ref="E42">_xlfn.IFS(AND($B42&gt;E$2, $C42=1), 2, AND($B42&lt;=E$2, $C42=0), 0, AND($B42&gt;E$2, $C42=0), 1, AND($B42&lt;= E$2, $C42= 1), 1)</f>
        <v>0</v>
      </c>
      <c r="F42" cm="1">
        <f t="array" ref="F42">_xlfn.IFS(AND($B42&gt;F$2, $C42=1), 2, AND($B42&lt;=F$2, $C42=0), 0, AND($B42&gt;F$2, $C42=0), 1, AND($B42&lt;= F$2, $C42= 1), 1)</f>
        <v>0</v>
      </c>
      <c r="G42" cm="1">
        <f t="array" ref="G42">_xlfn.IFS(AND($B42&gt;G$2, $C42=1), 2, AND($B42&lt;=G$2, $C42=0), 0, AND($B42&gt;G$2, $C42=0), 1, AND($B42&lt;= G$2, $C42= 1), 1)</f>
        <v>0</v>
      </c>
      <c r="H42" cm="1">
        <f t="array" ref="H42">_xlfn.IFS(AND($B42&gt;H$2, $C42=1), 2, AND($B42&lt;=H$2, $C42=0), 0, AND($B42&gt;H$2, $C42=0), 1, AND($B42&lt;= H$2, $C42= 1), 1)</f>
        <v>0</v>
      </c>
      <c r="I42" cm="1">
        <f t="array" ref="I42">_xlfn.IFS(AND($B42&gt;I$2, $C42=1), 2, AND($B42&lt;=I$2, $C42=0), 0, AND($B42&gt;I$2, $C42=0), 1, AND($B42&lt;= I$2, $C42= 1), 1)</f>
        <v>0</v>
      </c>
      <c r="J42" cm="1">
        <f t="array" ref="J42">_xlfn.IFS(AND($B42&gt;J$2, $C42=1), 2, AND($B42&lt;=J$2, $C42=0), 0, AND($B42&gt;J$2, $C42=0), 1, AND($B42&lt;= J$2, $C42= 1), 1)</f>
        <v>0</v>
      </c>
      <c r="K42" cm="1">
        <f t="array" ref="K42">_xlfn.IFS(AND($B42&gt;K$2, $C42=1), 2, AND($B42&lt;=K$2, $C42=0), 0, AND($B42&gt;K$2, $C42=0), 1, AND($B42&lt;= K$2, $C42= 1), 1)</f>
        <v>0</v>
      </c>
      <c r="L42" cm="1">
        <f t="array" ref="L42">_xlfn.IFS(AND($B42&gt;L$2, $C42=1), 2, AND($B42&lt;=L$2, $C42=0), 0, AND($B42&gt;L$2, $C42=0), 1, AND($B42&lt;= L$2, $C42= 1), 1)</f>
        <v>0</v>
      </c>
      <c r="M42" cm="1">
        <f t="array" ref="M42">_xlfn.IFS(AND($B42&gt;M$2, $C42=1), 2, AND($B42&lt;=M$2, $C42=0), 0, AND($B42&gt;M$2, $C42=0), 1, AND($B42&lt;= M$2, $C42= 1), 1)</f>
        <v>0</v>
      </c>
      <c r="N42" cm="1">
        <f t="array" ref="N42">_xlfn.IFS(AND($B42&gt;N$2, $C42=1), 2, AND($B42&lt;=N$2, $C42=0), 0, AND($B42&gt;N$2, $C42=0), 1, AND($B42&lt;= N$2, $C42= 1), 1)</f>
        <v>0</v>
      </c>
    </row>
    <row r="46" spans="1:14" ht="17" x14ac:dyDescent="0.2">
      <c r="H46" s="2"/>
      <c r="I46" s="2" t="s">
        <v>9</v>
      </c>
      <c r="J46" s="2" t="s">
        <v>10</v>
      </c>
    </row>
    <row r="47" spans="1:14" x14ac:dyDescent="0.2">
      <c r="H47" s="1"/>
      <c r="I47">
        <v>0</v>
      </c>
      <c r="J47">
        <v>0</v>
      </c>
    </row>
    <row r="48" spans="1:14" x14ac:dyDescent="0.2">
      <c r="H48" s="1"/>
      <c r="I48">
        <v>0.15789473684210525</v>
      </c>
      <c r="J48">
        <v>4.7619047619047672E-2</v>
      </c>
    </row>
    <row r="49" spans="8:10" x14ac:dyDescent="0.2">
      <c r="H49" s="1"/>
      <c r="I49">
        <v>0.68421052631578949</v>
      </c>
      <c r="J49">
        <v>0.1428571428571429</v>
      </c>
    </row>
    <row r="50" spans="8:10" x14ac:dyDescent="0.2">
      <c r="H50" s="1"/>
      <c r="I50">
        <v>0.52631578947368418</v>
      </c>
      <c r="J50">
        <v>0.1428571428571429</v>
      </c>
    </row>
    <row r="51" spans="8:10" x14ac:dyDescent="0.2">
      <c r="H51" s="1"/>
      <c r="I51">
        <v>0.89473684210526316</v>
      </c>
      <c r="J51">
        <v>0.19047619047619047</v>
      </c>
    </row>
    <row r="52" spans="8:10" x14ac:dyDescent="0.2">
      <c r="H52" s="1"/>
      <c r="I52">
        <v>0.89473684210526316</v>
      </c>
      <c r="J52">
        <v>0.2857142857142857</v>
      </c>
    </row>
    <row r="53" spans="8:10" x14ac:dyDescent="0.2">
      <c r="H53" s="1"/>
      <c r="I53">
        <v>1</v>
      </c>
      <c r="J53">
        <v>0.38095238095238093</v>
      </c>
    </row>
    <row r="54" spans="8:10" x14ac:dyDescent="0.2">
      <c r="H54" s="1"/>
      <c r="I54">
        <v>1</v>
      </c>
      <c r="J54">
        <v>0.5714285714285714</v>
      </c>
    </row>
    <row r="55" spans="8:10" x14ac:dyDescent="0.2">
      <c r="H55" s="1"/>
      <c r="I55">
        <v>1</v>
      </c>
      <c r="J55">
        <v>0.76190476190476186</v>
      </c>
    </row>
    <row r="56" spans="8:10" x14ac:dyDescent="0.2">
      <c r="H56" s="1"/>
      <c r="I56">
        <v>1</v>
      </c>
      <c r="J56">
        <v>0.85714285714285721</v>
      </c>
    </row>
    <row r="57" spans="8:10" x14ac:dyDescent="0.2">
      <c r="H57" s="1"/>
      <c r="I57">
        <v>1</v>
      </c>
      <c r="J57">
        <v>1</v>
      </c>
    </row>
  </sheetData>
  <autoFilter ref="A1:R42" xr:uid="{F0EB67FD-4BD7-4BDC-93C3-64EA5ED681EF}"/>
  <sortState xmlns:xlrd2="http://schemas.microsoft.com/office/spreadsheetml/2017/richdata2" ref="I47:J57">
    <sortCondition ref="J47:J5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507-DAD4-4BE6-8D8F-E147D6FA1E2A}">
  <dimension ref="A2:K17"/>
  <sheetViews>
    <sheetView workbookViewId="0">
      <selection activeCell="G19" sqref="G19"/>
    </sheetView>
  </sheetViews>
  <sheetFormatPr baseColWidth="10" defaultColWidth="8.83203125" defaultRowHeight="16" x14ac:dyDescent="0.2"/>
  <cols>
    <col min="6" max="6" width="18.1640625" bestFit="1" customWidth="1"/>
    <col min="7" max="7" width="12.33203125" bestFit="1" customWidth="1"/>
  </cols>
  <sheetData>
    <row r="2" spans="1:11" x14ac:dyDescent="0.2">
      <c r="A2" t="s">
        <v>17</v>
      </c>
      <c r="B2" t="s">
        <v>18</v>
      </c>
      <c r="C2" t="s">
        <v>19</v>
      </c>
      <c r="G2" t="s">
        <v>30</v>
      </c>
      <c r="H2">
        <v>4000</v>
      </c>
    </row>
    <row r="3" spans="1:11" x14ac:dyDescent="0.2">
      <c r="A3">
        <v>4000</v>
      </c>
      <c r="B3">
        <v>1800</v>
      </c>
      <c r="C3">
        <v>2200</v>
      </c>
      <c r="G3" t="s">
        <v>31</v>
      </c>
      <c r="H3">
        <f>H2*0.7</f>
        <v>2800</v>
      </c>
      <c r="I3" s="5">
        <v>0.7</v>
      </c>
    </row>
    <row r="4" spans="1:11" x14ac:dyDescent="0.2">
      <c r="A4" t="s">
        <v>28</v>
      </c>
      <c r="B4">
        <f>B3/A3</f>
        <v>0.45</v>
      </c>
      <c r="C4">
        <f>C3/A3</f>
        <v>0.55000000000000004</v>
      </c>
      <c r="G4" t="s">
        <v>29</v>
      </c>
      <c r="H4">
        <f>H2*0.3</f>
        <v>1200</v>
      </c>
      <c r="I4" s="5">
        <v>0.3</v>
      </c>
    </row>
    <row r="6" spans="1:11" x14ac:dyDescent="0.2">
      <c r="A6" t="s">
        <v>20</v>
      </c>
      <c r="B6">
        <v>0.7</v>
      </c>
    </row>
    <row r="7" spans="1:11" x14ac:dyDescent="0.2">
      <c r="A7" t="s">
        <v>21</v>
      </c>
      <c r="B7">
        <v>0.9</v>
      </c>
    </row>
    <row r="9" spans="1:11" x14ac:dyDescent="0.2">
      <c r="B9" s="3"/>
      <c r="C9" s="3" t="s">
        <v>23</v>
      </c>
      <c r="D9" s="3"/>
      <c r="F9" s="3"/>
      <c r="G9" s="3" t="s">
        <v>23</v>
      </c>
      <c r="H9" s="3"/>
    </row>
    <row r="10" spans="1:11" x14ac:dyDescent="0.2">
      <c r="B10" s="3" t="s">
        <v>22</v>
      </c>
      <c r="C10" s="3" t="s">
        <v>24</v>
      </c>
      <c r="D10" s="3" t="s">
        <v>19</v>
      </c>
      <c r="F10" s="3" t="s">
        <v>22</v>
      </c>
      <c r="G10" s="3" t="s">
        <v>24</v>
      </c>
      <c r="H10" s="3" t="s">
        <v>19</v>
      </c>
      <c r="K10">
        <f>45/4</f>
        <v>11.25</v>
      </c>
    </row>
    <row r="11" spans="1:11" x14ac:dyDescent="0.2">
      <c r="B11" s="3" t="s">
        <v>24</v>
      </c>
      <c r="C11" s="3">
        <v>378</v>
      </c>
      <c r="D11" s="3">
        <v>162</v>
      </c>
      <c r="F11" s="3" t="s">
        <v>24</v>
      </c>
      <c r="G11" s="3">
        <f>C11/K10</f>
        <v>33.6</v>
      </c>
      <c r="H11" s="3">
        <f>D11/K10</f>
        <v>14.4</v>
      </c>
      <c r="K11">
        <f>55/96</f>
        <v>0.57291666666666663</v>
      </c>
    </row>
    <row r="12" spans="1:11" x14ac:dyDescent="0.2">
      <c r="B12" s="3" t="s">
        <v>19</v>
      </c>
      <c r="C12" s="3">
        <v>66</v>
      </c>
      <c r="D12" s="3">
        <v>594</v>
      </c>
      <c r="F12" s="3" t="s">
        <v>19</v>
      </c>
      <c r="G12" s="3">
        <f>C12/K11</f>
        <v>115.2</v>
      </c>
      <c r="H12" s="3">
        <f>D12/K11</f>
        <v>1036.8</v>
      </c>
    </row>
    <row r="15" spans="1:11" x14ac:dyDescent="0.2">
      <c r="B15" t="s">
        <v>25</v>
      </c>
      <c r="C15">
        <f>C11/(C11+D11)</f>
        <v>0.7</v>
      </c>
      <c r="F15" s="3" t="s">
        <v>32</v>
      </c>
      <c r="G15" s="3">
        <f>G11/(G11+G12)</f>
        <v>0.22580645161290322</v>
      </c>
    </row>
    <row r="16" spans="1:11" x14ac:dyDescent="0.2">
      <c r="B16" t="s">
        <v>26</v>
      </c>
      <c r="C16">
        <f>C11/(C11+C12)</f>
        <v>0.85135135135135132</v>
      </c>
      <c r="F16" s="3" t="s">
        <v>33</v>
      </c>
      <c r="G16" s="3">
        <f>G11/(G11+H11)</f>
        <v>0.70000000000000007</v>
      </c>
    </row>
    <row r="17" spans="2:7" ht="59.25" customHeight="1" x14ac:dyDescent="0.2">
      <c r="B17" s="4" t="s">
        <v>27</v>
      </c>
      <c r="C17">
        <f>(C12+D11)/(C11+C12+D11+D12)</f>
        <v>0.19</v>
      </c>
      <c r="F17" s="3" t="s">
        <v>34</v>
      </c>
      <c r="G17" s="3">
        <f>(G12+H11)/(G11+H11+G12+H12)</f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Problrm3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</dc:creator>
  <cp:lastModifiedBy>Mandar Jadhav</cp:lastModifiedBy>
  <dcterms:created xsi:type="dcterms:W3CDTF">2021-02-13T17:32:59Z</dcterms:created>
  <dcterms:modified xsi:type="dcterms:W3CDTF">2023-03-26T02:27:14Z</dcterms:modified>
</cp:coreProperties>
</file>