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A833FB88-9641-704F-A4E7-219222228F7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2" l="1"/>
  <c r="F16" i="2"/>
  <c r="D16" i="2"/>
  <c r="C16" i="2"/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<sst xmlns="http://schemas.openxmlformats.org/spreadsheetml/2006/main" count="95" uniqueCount="61">
  <si>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</si>
  <si>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</si>
  <si>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</si>
  <si>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</si>
  <si>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</si>
  <si>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</si>
  <si>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</si>
  <si>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</si>
  <si>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</si>
  <si>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</si>
  <si>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</si>
  <si>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</si>
  <si>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</si>
  <si>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</si>
  <si>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</si>
  <si>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</si>
  <si>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</si>
  <si>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</si>
  <si>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</si>
  <si>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</si>
  <si>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</si>
  <si>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</si>
  <si>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</si>
  <si>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</si>
  <si>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</si>
  <si>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</si>
  <si>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</si>
  <si>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</si>
  <si>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</si>
  <si>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</si>
  <si>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</si>
  <si>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</si>
  <si>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</si>
  <si>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</si>
  <si>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</si>
  <si>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</si>
  <si>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</si>
  <si>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</si>
  <si>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</si>
  <si>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</si>
  <si>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</si>
  <si>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</si>
  <si>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</si>
  <si>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</si>
  <si>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</si>
  <si>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</si>
  <si>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</si>
  <si>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</si>
  <si>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</si>
  <si>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</si>
  <si>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</si>
  <si>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</si>
  <si>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</si>
  <si>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</si>
  <si>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</si>
  <si>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</si>
  <si>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</si>
  <si>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</si>
  <si>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</si>
  <si>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</si>
  <si>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Webravo Excalibur Burn Chart UGE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</si>
</sst>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327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</c:strRef>
          </c:cat>
          <c:val>
            <c:numRef>
              <c:f>'Sprint 1 Example'!$C$17:$L$17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</c:strRef>
          </c:cat>
          <c:val>
            <c:numRef>
              <c:f>'Sprint 1 Example'!$C$19:$L$19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2" zoomScale="125" zoomScaleNormal="120" workbookViewId="0">
      <selection activeCell="C17" sqref="C17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5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327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25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0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5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/>
      <c r="E9" s="64"/>
      <c r="F9" s="64"/>
      <c r="G9" s="64"/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21</v>
      </c>
      <c r="D10" s="77" t="e">
        <f t="shared" ref="D10:H10" si="0">IF(LEN(D9)&gt;0,(LOOKUP(9.99999999999999E+307,$C14:$L14))/(COUNT($C$14:$L$14))*D9,NA())</f>
        <v>#N/A</v>
      </c>
      <c r="E10" s="77" t="e">
        <f t="shared" si="0"/>
        <v>#N/A</v>
      </c>
      <c r="F10" s="77" t="e">
        <f t="shared" si="0"/>
        <v>#N/A</v>
      </c>
      <c r="G10" s="77" t="e">
        <f t="shared" si="0"/>
        <v>#N/A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327</v>
      </c>
      <c r="D11" s="77" t="e">
        <f t="shared" ref="D11:H11" si="2">IF(LEN(D9)&gt;0,($C$5/MAX($C9:$L9))*D9,NA())</f>
        <v>#N/A</v>
      </c>
      <c r="E11" s="77" t="e">
        <f t="shared" si="2"/>
        <v>#N/A</v>
      </c>
      <c r="F11" s="77" t="e">
        <f t="shared" si="2"/>
        <v>#N/A</v>
      </c>
      <c r="G11" s="77" t="e">
        <f t="shared" si="2"/>
        <v>#N/A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306</v>
      </c>
      <c r="D12" s="77" t="e">
        <f t="shared" ref="D12" si="4">IF(D9&gt;0,IF(D13=0,C12,$C5-D14),NA())</f>
        <v>#N/A</v>
      </c>
      <c r="E12" s="77" t="e">
        <f t="shared" ref="E12" si="5">IF(E9&gt;0,IF(E13=0,D12,$C5-E14),NA())</f>
        <v>#N/A</v>
      </c>
      <c r="F12" s="77" t="e">
        <f t="shared" ref="F12" si="6">IF(F9&gt;0,IF(F13=0,E12,$C5-F14),NA())</f>
        <v>#N/A</v>
      </c>
      <c r="G12" s="77" t="e">
        <f t="shared" ref="G12" si="7">IF(G9&gt;0,IF(G13=0,F12,$C5-G14),NA())</f>
        <v>#N/A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21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21</v>
      </c>
      <c r="D13" s="89"/>
      <c r="E13" s="89"/>
      <c r="F13" s="89"/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327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21</v>
      </c>
      <c r="D14" s="87" t="e">
        <f t="shared" ref="D14:F14" si="10">IF(LEN(D13)&gt;0,IF(LEN(D9)&gt;0,C14+D13,NA()),NA())</f>
        <v>#N/A</v>
      </c>
      <c r="E14" s="87" t="e">
        <f t="shared" si="10"/>
        <v>#N/A</v>
      </c>
      <c r="F14" s="87" t="e">
        <f t="shared" si="10"/>
        <v>#N/A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 t="str">
        <f>IF(SUM(C17:C24)&gt;0,C9,"")</f>
        <v/>
      </c>
      <c r="D16" s="70" t="str">
        <f>IF(SUM(D17:D24)&gt;0,D9,"")</f>
        <v/>
      </c>
      <c r="E16" s="70" t="str">
        <f t="shared" ref="E16:F16" si="12">IF(SUM(E17:E24)&gt;0,E9,"")</f>
        <v/>
      </c>
      <c r="F16" s="70" t="str">
        <f t="shared" si="12"/>
        <v/>
      </c>
      <c r="G16" s="70" t="str">
        <f t="shared" ref="G16:L16" si="13">IF(SUM(G17:G24)&gt;0,G9,"")</f>
        <v/>
      </c>
      <c r="H16" s="70" t="str">
        <f t="shared" si="13"/>
        <v/>
      </c>
      <c r="I16" s="70" t="str">
        <f t="shared" si="13"/>
        <v/>
      </c>
      <c r="J16" s="70" t="str">
        <f t="shared" si="13"/>
        <v/>
      </c>
      <c r="K16" s="70" t="str">
        <f t="shared" si="13"/>
        <v/>
      </c>
      <c r="L16" s="71" t="str">
        <f t="shared" si="13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/>
      <c r="D17" s="78"/>
      <c r="E17" s="78"/>
      <c r="F17" s="78"/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 t="e">
        <f>LOOKUP(9.99999999999999E+307,$C17:$L17)</f>
        <v>#N/A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/>
      <c r="F19" s="78"/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25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/>
      <c r="C21" s="78"/>
      <c r="D21" s="78"/>
      <c r="E21" s="78"/>
      <c r="F21" s="78"/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 t="e">
        <f>(COUNTIFS(C16:L16,"&gt;0"))/O18</f>
        <v>#N/A</v>
      </c>
      <c r="P23" s="101"/>
      <c r="Q23" s="19"/>
    </row>
    <row r="24" spans="1:17" ht="17.25" customHeight="1">
      <c r="A24" s="16"/>
      <c r="B24" s="72" t="s">
        <v>43</v>
      </c>
      <c r="C24" s="78"/>
      <c r="D24" s="78"/>
      <c r="E24" s="78"/>
      <c r="F24" s="78"/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 t="str">
        <f t="shared" ref="C25:L25" si="14">IF(SUM(C17:C24)&gt;0,SUM(C17:C24)-$C$6,"")</f>
        <v/>
      </c>
      <c r="D25" s="75" t="str">
        <f t="shared" si="14"/>
        <v/>
      </c>
      <c r="E25" s="75" t="str">
        <f t="shared" si="14"/>
        <v/>
      </c>
      <c r="F25" s="75" t="str">
        <f t="shared" si="14"/>
        <v/>
      </c>
      <c r="G25" s="75" t="str">
        <f t="shared" si="14"/>
        <v/>
      </c>
      <c r="H25" s="75" t="str">
        <f t="shared" si="14"/>
        <v/>
      </c>
      <c r="I25" s="75" t="str">
        <f t="shared" si="14"/>
        <v/>
      </c>
      <c r="J25" s="75" t="str">
        <f t="shared" si="14"/>
        <v/>
      </c>
      <c r="K25" s="75" t="str">
        <f t="shared" si="14"/>
        <v/>
      </c>
      <c r="L25" s="76" t="str">
        <f t="shared" si="14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0" priority="2">
      <formula>LEN(TRIM(B9))&gt;0</formula>
    </cfRule>
  </conditionalFormatting>
  <conditionalFormatting sqref="B10:L12">
    <cfRule type="notContainsBlanks" dxfId="3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2" priority="1">
      <formula>LEN(TRIM(B8))&gt;0</formula>
    </cfRule>
  </conditionalFormatting>
  <conditionalFormatting sqref="B9:L9 B13:L14 B26:L26">
    <cfRule type="notContainsBlanks" dxfId="1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2020-05-04T09:04:30Z</dcterms:modified>
</cp:coreProperties>
</file>