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2603B89E-8D4C-CC42-9988-5DC23E47102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<sst xmlns="http://schemas.openxmlformats.org/spreadsheetml/2006/main" count="96" uniqueCount="62">
  <si>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</si>
  <si>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</si>
  <si>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</si>
  <si>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</si>
  <si>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</si>
  <si>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</si>
  <si>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</si>
  <si>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</si>
  <si>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</si>
  <si>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</si>
  <si>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</si>
  <si>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</si>
  <si>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</si>
  <si>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</si>
  <si>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</si>
  <si>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</si>
  <si>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</si>
  <si>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</si>
  <si>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</si>
  <si>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</si>
  <si>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</si>
  <si>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</si>
  <si>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</si>
  <si>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</si>
  <si>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</si>
  <si>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</si>
  <si>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</si>
  <si>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</si>
  <si>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</si>
  <si>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</si>
  <si>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</si>
  <si>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</si>
  <si>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</si>
  <si>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</si>
  <si>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</si>
  <si>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</si>
  <si>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</si>
  <si>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</si>
  <si>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</si>
  <si>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</si>
  <si>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</si>
  <si>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</si>
  <si>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</si>
  <si>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</si>
  <si>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</si>
  <si>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</si>
  <si>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</si>
  <si>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</si>
  <si>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</si>
  <si>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</si>
  <si>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</si>
  <si>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</si>
  <si>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</si>
  <si>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</si>
  <si>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</si>
  <si>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</si>
  <si>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</si>
  <si>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</si>
  <si>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</si>
  <si>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</si>
  <si>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progres</t>
  </si>
  <si>
    <t>Webravo Excalibur Burn Chart UGE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</si>
</sst>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86.6</c:v>
                </c:pt>
                <c:pt idx="1">
                  <c:v>173.2</c:v>
                </c:pt>
                <c:pt idx="2">
                  <c:v>259.79999999999995</c:v>
                </c:pt>
                <c:pt idx="3">
                  <c:v>346.4</c:v>
                </c:pt>
                <c:pt idx="4">
                  <c:v>433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86.6</c:v>
                </c:pt>
                <c:pt idx="1">
                  <c:v>173.2</c:v>
                </c:pt>
                <c:pt idx="2">
                  <c:v>259.79999999999995</c:v>
                </c:pt>
                <c:pt idx="3">
                  <c:v>346.4</c:v>
                </c:pt>
                <c:pt idx="4">
                  <c:v>433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77</c:v>
                </c:pt>
                <c:pt idx="1">
                  <c:v>130</c:v>
                </c:pt>
                <c:pt idx="2">
                  <c:v>215</c:v>
                </c:pt>
                <c:pt idx="3">
                  <c:v>311</c:v>
                </c:pt>
                <c:pt idx="4">
                  <c:v>433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22</c:v>
                </c:pt>
                <c:pt idx="3">
                  <c:v>32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5" zoomScale="162" zoomScaleNormal="120" workbookViewId="0">
      <selection activeCell="C25" sqref="C25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433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52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5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>
        <v>5</v>
      </c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86.6</v>
      </c>
      <c r="D10" s="77">
        <f t="shared" ref="D10:H10" si="0">IF(LEN(D9)&gt;0,(LOOKUP(9.99999999999999E+307,$C14:$L14))/(COUNT($C$14:$L$14))*D9,NA())</f>
        <v>173.2</v>
      </c>
      <c r="E10" s="77">
        <f t="shared" si="0"/>
        <v>259.79999999999995</v>
      </c>
      <c r="F10" s="77">
        <f t="shared" si="0"/>
        <v>346.4</v>
      </c>
      <c r="G10" s="77">
        <f t="shared" si="0"/>
        <v>433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86.6</v>
      </c>
      <c r="D11" s="77">
        <f t="shared" ref="D11:H11" si="2">IF(LEN(D9)&gt;0,($C$5/MAX($C9:$L9))*D9,NA())</f>
        <v>173.2</v>
      </c>
      <c r="E11" s="77">
        <f t="shared" si="2"/>
        <v>259.79999999999995</v>
      </c>
      <c r="F11" s="77">
        <f t="shared" si="2"/>
        <v>346.4</v>
      </c>
      <c r="G11" s="77">
        <f t="shared" si="2"/>
        <v>433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356</v>
      </c>
      <c r="D12" s="77">
        <f t="shared" ref="D12" si="4">IF(D9&gt;0,IF(D13=0,C12,$C5-D14),NA())</f>
        <v>303</v>
      </c>
      <c r="E12" s="77">
        <f t="shared" ref="E12" si="5">IF(E9&gt;0,IF(E13=0,D12,$C5-E14),NA())</f>
        <v>218</v>
      </c>
      <c r="F12" s="77">
        <f t="shared" ref="F12" si="6">IF(F9&gt;0,IF(F13=0,E12,$C5-F14),NA())</f>
        <v>122</v>
      </c>
      <c r="G12" s="77">
        <f t="shared" ref="G12" si="7">IF(G9&gt;0,IF(G13=0,F12,$C5-G14),NA())</f>
        <v>0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433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77</v>
      </c>
      <c r="D13" s="89">
        <v>53</v>
      </c>
      <c r="E13" s="89">
        <v>85</v>
      </c>
      <c r="F13" s="89">
        <v>96</v>
      </c>
      <c r="G13" s="89">
        <v>122</v>
      </c>
      <c r="H13" s="89"/>
      <c r="I13" s="89"/>
      <c r="J13" s="89"/>
      <c r="K13" s="89"/>
      <c r="L13" s="89"/>
      <c r="M13" s="17"/>
      <c r="N13" s="17"/>
      <c r="O13" s="120"/>
      <c r="P13" s="91">
        <f>C5</f>
        <v>433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77</v>
      </c>
      <c r="D14" s="87">
        <f t="shared" ref="D14:F14" si="10">IF(LEN(D13)&gt;0,IF(LEN(D9)&gt;0,C14+D13,NA()),NA())</f>
        <v>130</v>
      </c>
      <c r="E14" s="87">
        <f t="shared" si="10"/>
        <v>215</v>
      </c>
      <c r="F14" s="87">
        <f t="shared" si="10"/>
        <v>311</v>
      </c>
      <c r="G14" s="87">
        <f>IF(LEN(G13)&gt;0,IF(LEN(G9)&gt;0,F14+G13,NA()),NA())</f>
        <v>433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f>IF(SUM(D17:D24)&gt;0,D9,"")</f>
        <v>2</v>
      </c>
      <c r="E16" s="70">
        <f t="shared" ref="E16:F16" si="12">IF(SUM(E17:E24)&gt;0,E9,"")</f>
        <v>3</v>
      </c>
      <c r="F16" s="70">
        <f t="shared" si="12"/>
        <v>4</v>
      </c>
      <c r="G16" s="70">
        <f t="shared" ref="G16:L16" si="13">IF(SUM(G17:G24)&gt;0,G9,"")</f>
        <v>5</v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7</v>
      </c>
      <c r="D17" s="78">
        <f>5+7</f>
        <v>12</v>
      </c>
      <c r="E17" s="78">
        <v>22</v>
      </c>
      <c r="F17" s="78">
        <v>32</v>
      </c>
      <c r="G17" s="78">
        <v>52</v>
      </c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52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52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60</v>
      </c>
      <c r="C21" s="78">
        <v>4</v>
      </c>
      <c r="D21" s="78">
        <v>5</v>
      </c>
      <c r="E21" s="78">
        <v>5</v>
      </c>
      <c r="F21" s="78">
        <v>1</v>
      </c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9.6153846153846159E-2</v>
      </c>
      <c r="P23" s="101"/>
      <c r="Q23" s="19"/>
    </row>
    <row r="24" spans="1:17" ht="17.25" customHeight="1">
      <c r="A24" s="16"/>
      <c r="B24" s="72" t="s">
        <v>43</v>
      </c>
      <c r="C24" s="78">
        <v>41</v>
      </c>
      <c r="D24" s="78">
        <v>35</v>
      </c>
      <c r="E24" s="78">
        <v>25</v>
      </c>
      <c r="F24" s="78">
        <v>19</v>
      </c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0</v>
      </c>
      <c r="D25" s="75">
        <f t="shared" si="14"/>
        <v>0</v>
      </c>
      <c r="E25" s="75">
        <f t="shared" si="14"/>
        <v>0</v>
      </c>
      <c r="F25" s="75">
        <f t="shared" si="14"/>
        <v>0</v>
      </c>
      <c r="G25" s="75">
        <f t="shared" si="14"/>
        <v>0</v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2020-05-15T10:58:54Z</dcterms:modified>
</cp:coreProperties>
</file>