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defaultThemeVersion="166925"/>
  <mc:AlternateContent xmlns:mc="http://schemas.openxmlformats.org/markup-compatibility/2006">
    <mc:Choice Requires="x15">
      <x15ac:absPath xmlns:x15ac="http://schemas.microsoft.com/office/spreadsheetml/2010/11/ac" url="C:\Users\mk99feta\OneDrive\Dokumente\GitHub\Mandy-PhD\studies\2020_Aperol_Git\Coding\"/>
    </mc:Choice>
  </mc:AlternateContent>
  <xr:revisionPtr revIDLastSave="14" documentId="13_ncr:1_{6C27473C-0A03-4718-875F-030B1CCE21BA}" xr6:coauthVersionLast="36" xr6:coauthVersionMax="36" xr10:uidLastSave="{5ABE49BA-997E-43DB-8883-4CC8CD2B4AC4}"/>
  <bookViews>
    <workbookView xWindow="0" yWindow="0" windowWidth="23040" windowHeight="8772" activeTab="1" xr2:uid="{D9BE113E-CD22-4B9F-8AEA-F1B95AFAE5BC}"/>
  </bookViews>
  <sheets>
    <sheet name="coding scheme" sheetId="2" r:id="rId1"/>
    <sheet name="coding" sheetId="1" r:id="rId2"/>
    <sheet name="note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7" i="1" l="1"/>
  <c r="I47" i="1"/>
  <c r="O73" i="1" l="1"/>
  <c r="O75" i="1"/>
  <c r="O76" i="1"/>
  <c r="O77" i="1"/>
  <c r="O78" i="1"/>
  <c r="O79" i="1"/>
  <c r="O80" i="1"/>
  <c r="O72" i="1"/>
  <c r="N80" i="1"/>
  <c r="N79" i="1"/>
  <c r="N78" i="1"/>
  <c r="N77" i="1"/>
  <c r="N76" i="1"/>
  <c r="N75" i="1"/>
  <c r="N72" i="1"/>
  <c r="F74" i="1"/>
  <c r="F75" i="1"/>
  <c r="F76" i="1"/>
  <c r="F77" i="1"/>
  <c r="F78" i="1"/>
  <c r="F79" i="1"/>
  <c r="F80" i="1"/>
  <c r="F72" i="1"/>
  <c r="I74" i="1"/>
  <c r="I75" i="1"/>
  <c r="I76" i="1"/>
  <c r="I77" i="1"/>
  <c r="I78" i="1"/>
  <c r="I79" i="1"/>
  <c r="I80" i="1"/>
  <c r="I72" i="1"/>
  <c r="N73" i="1"/>
  <c r="I73" i="1"/>
  <c r="F73" i="1"/>
  <c r="I68" i="1"/>
  <c r="O63" i="1"/>
  <c r="O64" i="1"/>
  <c r="O65" i="1"/>
  <c r="O66" i="1"/>
  <c r="O67" i="1"/>
  <c r="O68" i="1"/>
  <c r="O69" i="1"/>
  <c r="O70" i="1"/>
  <c r="O62" i="1"/>
  <c r="N63" i="1"/>
  <c r="N64" i="1"/>
  <c r="N65" i="1"/>
  <c r="N66" i="1"/>
  <c r="N67" i="1"/>
  <c r="N68" i="1"/>
  <c r="N69" i="1"/>
  <c r="N70" i="1"/>
  <c r="N62" i="1"/>
  <c r="F63" i="1"/>
  <c r="F64" i="1"/>
  <c r="F65" i="1"/>
  <c r="F66" i="1"/>
  <c r="F67" i="1"/>
  <c r="F68" i="1"/>
  <c r="F69" i="1"/>
  <c r="F70" i="1"/>
  <c r="F62" i="1"/>
  <c r="I63" i="1"/>
  <c r="I64" i="1"/>
  <c r="I65" i="1"/>
  <c r="I66" i="1"/>
  <c r="I67" i="1"/>
  <c r="I69" i="1"/>
  <c r="I70" i="1"/>
  <c r="I62" i="1"/>
  <c r="J81" i="1"/>
  <c r="B81" i="1"/>
  <c r="B71" i="1"/>
  <c r="J71" i="1"/>
  <c r="B61" i="1"/>
  <c r="B51" i="1"/>
  <c r="B41" i="1"/>
  <c r="N60" i="1"/>
  <c r="O60" i="1"/>
  <c r="J61" i="1"/>
  <c r="I60" i="1"/>
  <c r="F60" i="1"/>
  <c r="O55" i="1"/>
  <c r="O56" i="1"/>
  <c r="O57" i="1"/>
  <c r="O58" i="1"/>
  <c r="O59" i="1"/>
  <c r="N55" i="1"/>
  <c r="N56" i="1"/>
  <c r="N57" i="1"/>
  <c r="N58" i="1"/>
  <c r="N59" i="1"/>
  <c r="F55" i="1"/>
  <c r="I56" i="1"/>
  <c r="I57" i="1"/>
  <c r="I58" i="1"/>
  <c r="I59" i="1"/>
  <c r="I55" i="1"/>
  <c r="O81" i="1" l="1"/>
  <c r="N81" i="1"/>
  <c r="F81" i="1"/>
  <c r="I81" i="1"/>
  <c r="N71" i="1"/>
  <c r="O71" i="1"/>
  <c r="F71" i="1"/>
  <c r="I71" i="1"/>
  <c r="N54" i="1"/>
  <c r="O54" i="1"/>
  <c r="I54" i="1"/>
  <c r="F53" i="1"/>
  <c r="F54" i="1"/>
  <c r="F56" i="1"/>
  <c r="F57" i="1"/>
  <c r="F58" i="1"/>
  <c r="F59" i="1"/>
  <c r="F52" i="1"/>
  <c r="O52" i="1"/>
  <c r="N52" i="1"/>
  <c r="I52" i="1"/>
  <c r="F50" i="1"/>
  <c r="O48" i="1"/>
  <c r="O45" i="1"/>
  <c r="O42" i="1"/>
  <c r="N42" i="1"/>
  <c r="O43" i="1"/>
  <c r="O44" i="1"/>
  <c r="O46" i="1"/>
  <c r="O49" i="1"/>
  <c r="O50" i="1"/>
  <c r="N43" i="1"/>
  <c r="N44" i="1"/>
  <c r="N45" i="1"/>
  <c r="N46" i="1"/>
  <c r="N47" i="1"/>
  <c r="N48" i="1"/>
  <c r="N49" i="1"/>
  <c r="N50" i="1"/>
  <c r="F43" i="1"/>
  <c r="F44" i="1"/>
  <c r="F45" i="1"/>
  <c r="F46" i="1"/>
  <c r="F47" i="1"/>
  <c r="F48" i="1"/>
  <c r="F49" i="1"/>
  <c r="F42" i="1"/>
  <c r="I43" i="1"/>
  <c r="I44" i="1"/>
  <c r="I45" i="1"/>
  <c r="I46" i="1"/>
  <c r="I48" i="1"/>
  <c r="I49" i="1"/>
  <c r="I50" i="1"/>
  <c r="I42" i="1"/>
  <c r="F51" i="1" l="1"/>
  <c r="N61" i="1"/>
  <c r="O61" i="1"/>
  <c r="I61" i="1"/>
  <c r="F61" i="1"/>
  <c r="J51" i="1"/>
  <c r="G51" i="1"/>
  <c r="O51" i="1"/>
  <c r="N51" i="1"/>
  <c r="I51" i="1"/>
  <c r="J41" i="1"/>
  <c r="G41" i="1"/>
  <c r="G31" i="1"/>
  <c r="O35" i="1"/>
  <c r="N35" i="1"/>
  <c r="I35" i="1"/>
  <c r="O33" i="1"/>
  <c r="O34" i="1"/>
  <c r="O36" i="1"/>
  <c r="O37" i="1"/>
  <c r="O38" i="1"/>
  <c r="O39" i="1"/>
  <c r="O40" i="1"/>
  <c r="N33" i="1"/>
  <c r="N34" i="1"/>
  <c r="N36" i="1"/>
  <c r="N37" i="1"/>
  <c r="N38" i="1"/>
  <c r="N39" i="1"/>
  <c r="N40" i="1"/>
  <c r="F33" i="1"/>
  <c r="F34" i="1"/>
  <c r="F35" i="1"/>
  <c r="F36" i="1"/>
  <c r="F37" i="1"/>
  <c r="F38" i="1"/>
  <c r="F39" i="1"/>
  <c r="F40" i="1"/>
  <c r="I34" i="1"/>
  <c r="I36" i="1"/>
  <c r="I37" i="1"/>
  <c r="I38" i="1"/>
  <c r="I39" i="1"/>
  <c r="I40" i="1"/>
  <c r="I33" i="1"/>
  <c r="F32" i="1"/>
  <c r="O32" i="1"/>
  <c r="N32" i="1"/>
  <c r="I32" i="1"/>
  <c r="F30" i="1"/>
  <c r="N30" i="1"/>
  <c r="O30" i="1"/>
  <c r="I30" i="1"/>
  <c r="N29" i="1"/>
  <c r="F29" i="1"/>
  <c r="O29" i="1"/>
  <c r="I29" i="1"/>
  <c r="F28" i="1"/>
  <c r="N28" i="1"/>
  <c r="O28" i="1"/>
  <c r="I28" i="1"/>
  <c r="N27" i="1"/>
  <c r="F27" i="1"/>
  <c r="O27" i="1"/>
  <c r="I27" i="1"/>
  <c r="O26" i="1"/>
  <c r="N26" i="1"/>
  <c r="I26" i="1"/>
  <c r="F26" i="1"/>
  <c r="F25" i="1"/>
  <c r="O25" i="1"/>
  <c r="N25" i="1"/>
  <c r="I25" i="1"/>
  <c r="F23" i="1"/>
  <c r="F24" i="1"/>
  <c r="N24" i="1"/>
  <c r="O24" i="1"/>
  <c r="I24" i="1"/>
  <c r="O23" i="1"/>
  <c r="N23" i="1"/>
  <c r="I23" i="1"/>
  <c r="O22" i="1"/>
  <c r="N22" i="1"/>
  <c r="F22" i="1"/>
  <c r="I22" i="1"/>
  <c r="I41" i="1" l="1"/>
  <c r="F41" i="1"/>
  <c r="N41" i="1"/>
  <c r="O41" i="1"/>
  <c r="J31" i="1"/>
  <c r="B31" i="1"/>
  <c r="O31" i="1"/>
  <c r="N31" i="1"/>
  <c r="I31" i="1"/>
  <c r="F31" i="1"/>
  <c r="J21" i="1"/>
  <c r="J11" i="1"/>
  <c r="G21" i="1"/>
  <c r="B21" i="1"/>
  <c r="B11" i="1"/>
  <c r="G11" i="1"/>
  <c r="F10" i="1"/>
  <c r="I10" i="1"/>
  <c r="N10" i="1"/>
  <c r="O10" i="1"/>
  <c r="F9" i="1"/>
  <c r="N9" i="1"/>
  <c r="O9" i="1"/>
  <c r="I9" i="1"/>
  <c r="F8" i="1"/>
  <c r="O8" i="1"/>
  <c r="N8" i="1"/>
  <c r="I8" i="1"/>
  <c r="O7" i="1"/>
  <c r="N7" i="1"/>
  <c r="F7" i="1"/>
  <c r="I7" i="1"/>
  <c r="N6" i="1"/>
  <c r="O6" i="1"/>
  <c r="F6" i="1"/>
  <c r="I6" i="1"/>
  <c r="O5" i="1"/>
  <c r="N5" i="1"/>
  <c r="F5" i="1"/>
  <c r="I5" i="1"/>
  <c r="O4" i="1"/>
  <c r="N4" i="1"/>
  <c r="F4" i="1"/>
  <c r="I4" i="1"/>
  <c r="I2" i="1"/>
  <c r="O3" i="1" l="1"/>
  <c r="N3" i="1"/>
  <c r="I3" i="1"/>
  <c r="I11" i="1" s="1"/>
  <c r="F3" i="1"/>
  <c r="O2" i="1"/>
  <c r="N2" i="1"/>
  <c r="F2" i="1"/>
  <c r="O20" i="1"/>
  <c r="N20" i="1"/>
  <c r="F11" i="1" l="1"/>
  <c r="O19" i="1"/>
  <c r="N19" i="1"/>
  <c r="N12" i="1"/>
  <c r="N13" i="1"/>
  <c r="N14" i="1"/>
  <c r="N16" i="1"/>
  <c r="N17" i="1"/>
  <c r="N18" i="1"/>
  <c r="O18" i="1"/>
  <c r="N21" i="1" l="1"/>
  <c r="N11" i="1"/>
  <c r="O14" i="1"/>
  <c r="O13" i="1"/>
  <c r="O16" i="1"/>
  <c r="O17" i="1"/>
  <c r="O12" i="1"/>
  <c r="F15" i="1"/>
  <c r="F16" i="1"/>
  <c r="F17" i="1"/>
  <c r="F18" i="1"/>
  <c r="F19" i="1"/>
  <c r="F20" i="1"/>
  <c r="I17" i="1"/>
  <c r="I18" i="1"/>
  <c r="I19" i="1"/>
  <c r="I20" i="1"/>
  <c r="F13" i="1"/>
  <c r="F14" i="1"/>
  <c r="F12" i="1"/>
  <c r="I13" i="1"/>
  <c r="I14" i="1"/>
  <c r="I16" i="1"/>
  <c r="I12" i="1"/>
  <c r="I21" i="1" l="1"/>
  <c r="F21" i="1"/>
  <c r="O21" i="1"/>
  <c r="O11" i="1"/>
</calcChain>
</file>

<file path=xl/sharedStrings.xml><?xml version="1.0" encoding="utf-8"?>
<sst xmlns="http://schemas.openxmlformats.org/spreadsheetml/2006/main" count="288" uniqueCount="171">
  <si>
    <t>onset</t>
  </si>
  <si>
    <t>offset</t>
  </si>
  <si>
    <t>duration disturbance</t>
  </si>
  <si>
    <t xml:space="preserve">disturbance seen </t>
  </si>
  <si>
    <t>reaction</t>
  </si>
  <si>
    <t>reaction (0/1)</t>
  </si>
  <si>
    <t>number of fixation in AOI</t>
  </si>
  <si>
    <t>duration of fixation in AOI</t>
  </si>
  <si>
    <t>duration of video</t>
  </si>
  <si>
    <t>Aperol_pilot_01_02_expert_A</t>
  </si>
  <si>
    <t>drumming hands on table</t>
  </si>
  <si>
    <t>verbal</t>
  </si>
  <si>
    <t>00:03:48</t>
  </si>
  <si>
    <t>duration onset-seen</t>
  </si>
  <si>
    <t>duration seen-reaction</t>
  </si>
  <si>
    <t>n.a.</t>
  </si>
  <si>
    <t>disturbance executed</t>
  </si>
  <si>
    <t>duration reaction</t>
  </si>
  <si>
    <t>looking at phone</t>
  </si>
  <si>
    <t>clicking pen</t>
  </si>
  <si>
    <t>Aperol_pilot_01_01_expert_D</t>
  </si>
  <si>
    <t>standing up, walking around</t>
  </si>
  <si>
    <t>putting head on table</t>
  </si>
  <si>
    <t>Aperol_pilot_01_03_novice_B</t>
  </si>
  <si>
    <t>nonverbal: gaze and gesture</t>
  </si>
  <si>
    <t>nonverbal: moving towards disturbing person, involving person</t>
  </si>
  <si>
    <t>Aperol_pilot_01_04_novice_C</t>
  </si>
  <si>
    <t>nonverbal: moving towards disturbing person</t>
  </si>
  <si>
    <t>verbal: commentating the noise</t>
  </si>
  <si>
    <t>Aperol_pilot_02_01_novice_A</t>
  </si>
  <si>
    <t>staring out of the window</t>
  </si>
  <si>
    <t>Aperol_pilot_02_02_novice_B</t>
  </si>
  <si>
    <t>verbal:</t>
  </si>
  <si>
    <t>verbal: asking for reason; nonverbal: moving towards sleeping person</t>
  </si>
  <si>
    <t>verbal: asking to say it out loud</t>
  </si>
  <si>
    <t>Aperol_pilot_02_03_novice_C</t>
  </si>
  <si>
    <t>ID</t>
  </si>
  <si>
    <t>SUMME</t>
  </si>
  <si>
    <t xml:space="preserve">SUMME </t>
  </si>
  <si>
    <t>Operationalizing teachers' attention - Design for a pilot study with (pre-service) teachers managing classroom disturbances</t>
  </si>
  <si>
    <t>Aperol_pilot_02_04_novice_D</t>
  </si>
  <si>
    <t>nonverbal: moving towards disturbing person;</t>
  </si>
  <si>
    <t xml:space="preserve">verbal: in english </t>
  </si>
  <si>
    <t xml:space="preserve">exemple </t>
  </si>
  <si>
    <t>disturbance  offset</t>
  </si>
  <si>
    <t>reaction onset</t>
  </si>
  <si>
    <t>reaction offset</t>
  </si>
  <si>
    <t>description</t>
  </si>
  <si>
    <t>disturbance onset</t>
  </si>
  <si>
    <t>a disturbance is considered "executed" when the person addressed in the script executes the disturbance according to the instruction until she/he is asked to stop or the next instruction for her/him appears on the screen.</t>
  </si>
  <si>
    <t>category</t>
  </si>
  <si>
    <r>
      <t>the classification of the different disturbances is based on Lohmann (2015)</t>
    </r>
    <r>
      <rPr>
        <vertAlign val="superscript"/>
        <sz val="11"/>
        <color theme="1"/>
        <rFont val="Calibri"/>
        <family val="2"/>
        <scheme val="minor"/>
      </rPr>
      <t>1</t>
    </r>
  </si>
  <si>
    <t>the following instruction appears on the screen for person A: "clicking nervously with the pen". Person A takes a pen and clicks it several times until she/he is asked to stop or the next instruction for her/him appears on the screen.</t>
  </si>
  <si>
    <t>the following instruction appears on the screen for person A: "drumming with hands on the table". The moment counts as the starting point when person A starts to drum with her/his hands on the table and makes drum sounds.</t>
  </si>
  <si>
    <t>a disturbance is considered "started" as soon as the person starts to perform the movement, sound or gesture as instructed in the script.</t>
  </si>
  <si>
    <t xml:space="preserve">a disturbance is considered to be "finished" as soon as the person who has performed the disturbance stops performing the sound, movement or gesture from the script because a new instruction is given or the teacher asks him/her to do so. </t>
  </si>
  <si>
    <t>Person A is laying with the head on the table. The teacher approaches person A and tells her/him to take the head off the table. The moment person A is getting up, the disturbance is considered to be finished.</t>
  </si>
  <si>
    <t>the duration of a disturbance means the time span from the start to the end point of the disturbance. It includes the time at which the disturbance begins until the time at which the disturbance ends.</t>
  </si>
  <si>
    <t xml:space="preserve">a disturbance is considered to be "seen" when the teacher's gaze meets the person performing the disturbance for the first time. </t>
  </si>
  <si>
    <t>physical disturbance:</t>
  </si>
  <si>
    <t xml:space="preserve">lack of eagerness to learn: </t>
  </si>
  <si>
    <t>verbal disturbance:</t>
  </si>
  <si>
    <t>chitchatting with neighbour</t>
  </si>
  <si>
    <t>shouting loudly "I have to pee"</t>
  </si>
  <si>
    <t>snipping fingers and asking a question</t>
  </si>
  <si>
    <t>in the case of verbal disturbance, the lesson is interrupted or disturbed by verbal comments from the teacher or the students.</t>
  </si>
  <si>
    <t>chatting, cheeky behavior, heckling, insults</t>
  </si>
  <si>
    <t>wriggling, drumming with hands on the table, wobbling with the chair, walking around</t>
  </si>
  <si>
    <t>1 Lohmann, G. (2015). Mit Schülern klarkommen. Professioneller Umgang mit Unterrichtsstörungen 
und Disziplinkonflikten (12. Aufl.). Berlin: Cornelsen Verlag Scriptor GmbH &amp; Co. KG.</t>
  </si>
  <si>
    <t>physical disturbances are disturbances in which the active learning time of students is disturbed or interrupted by physical activities from the student or the teacher that are not part of classroom activities.</t>
  </si>
  <si>
    <t>drawing/ scribbling on a sheet of paper</t>
  </si>
  <si>
    <t>lack of eagerness to learn is a passive disturbance that occurs when students do not actively participate in class due to mental absence, disinterest or inattention.</t>
  </si>
  <si>
    <t>the disturbance "standing up and walking around" occurs when the person addressed in the script gets up from the chair and walks around the room without being asked to do so by the teacher.</t>
  </si>
  <si>
    <t>on the screen, person A is asked to "chitchat with the neighbour". Person A then bends over to her/his neighbour or attracts her/his attention by making noises (calling the name of the neighbour or whistling) and starts whispering.</t>
  </si>
  <si>
    <t>the distubance "shouting loudly 'I have to pee'" occurs when the person interrupts the lesson by shouting loudly "I have to pee" without raising the hand the moment the person reads the instruction on the screen.</t>
  </si>
  <si>
    <t>person A reads on the screen to shout loudly "I have to pee". Person A executes the instruction immediately, without considering what is happening in the classroom.</t>
  </si>
  <si>
    <t>max. Dauer: 100ms</t>
  </si>
  <si>
    <t>Pixel weichen nicht mehr als 30px voneinander ab</t>
  </si>
  <si>
    <t>the disturbance "snipping fingers and asking a question" occurs when the person asked in the script interrupts the lesson by rainsing the hand and snipping fingers to ask a question. The content of the question is not relevant.</t>
  </si>
  <si>
    <t>the disturbance "chatting with the neigbour" occurs when the person asked in the script bends over to her/his neighbor or attracts attention by making noises and then starts whispering to the neigbour. The content is not relevant.</t>
  </si>
  <si>
    <t>on the screen, person A is asked to "snip fingers and ask a question". Person A then starts snipping fingers and making snipping noises the moment she/he reads the instruction on the screen until the teacher ask her/him to stop.</t>
  </si>
  <si>
    <t>on the screen, person A is asked to "click nervously with the pen". Person A then takes a pen and starts clicking it serveral times until the teacher asks to stop the behavior or a new disturbance for person A appears on the screen.</t>
  </si>
  <si>
    <t>on the screen, person A is asked to "drum with the hands on the table". Person A then puts her/his hands on the table and starts making drum noises until the teacher asks to stop or the next instruction for her/him appears on the screen.</t>
  </si>
  <si>
    <t>on the screen, person A is asked to "stand up and walk around". Person A then gets up from the chair, stands up - without being asked by the teacher - and moves around the classroom. Person A continues until the teacher asks to stop the behavior or the next instruction for person A appears on the screen.</t>
  </si>
  <si>
    <t>mental absence, disinterest, inattention like looking at the phone, drawing, staring out of the window, putting the head on the table</t>
  </si>
  <si>
    <t>the disturbance "putting head on the table" occurs when the person asked in the script lays down her/his head on the table - until the teacher asks to stop or the next instruction for her/him appears on the screen. If the person is standing, the moment she/he gets the instruction, she/he postpones the disturbance until she/he is sitting again.</t>
  </si>
  <si>
    <t>the distubance "drumming hands on table" occurs when the person asked in the script starts making drum noises with the hands on the table until the teacher asks to stop the noise or the next instruction for her/him appears on the screen. If the person is standing, the moment she/he gets the instruction, she/he postpones the disturbance until she/he is sitting again.</t>
  </si>
  <si>
    <t>the disturbance "clicking nervously with the pen" occurs when the person asked in the script takes a pen and starts clicking it several times until the teacher asks to stop or the next instruction for her/him appears on the screen. If the person has no pen, the moment she/he gets the instruction, she/he postpones the disturbance until she/he is sitting again.</t>
  </si>
  <si>
    <t xml:space="preserve">on the screen, person A is asked to "put the head on the table". Person A then moves back with the chair to lay down her/his head on the table no matter what activity she/he is doing. </t>
  </si>
  <si>
    <t xml:space="preserve">the disturbance "looking at the phone" occurs when the person asked in the script takes out her/his phone or has it already on the table and starts looking at it until the teacher asks to stop or the next instruction for her/him appears on the screen. Exceptions have to be considered where students are explicitly allowed to use mobile phones in class. </t>
  </si>
  <si>
    <t>on the screen, person A is asked to "look at her/his phone". Person A then takes out the phone and starts looking at the phone until the teacher asked to stop or the next instruction is for her/him appears on the screen.</t>
  </si>
  <si>
    <t>the disturbance "drawing/ scribbling on a sheet of paper" occurs when the person asked in the script takes a pen and starts drawing on a sheet of paper no matter what she/he is doing. The person continues until the teacher asks to stop or the next instruction for her/him appears on the screen.</t>
  </si>
  <si>
    <t>on the screen, person A is asked to "draw on a sheet of paper". Person A then takes a pen and starts drawing until the teacher asks to stop or the next instruction for her/him appears on the screen.</t>
  </si>
  <si>
    <t xml:space="preserve">the timecode for "disturbance seen" starts the moment, the teacher's gaze meets the person performing the disturbance for the first time. </t>
  </si>
  <si>
    <t xml:space="preserve">a reaction is considered a reaction when the teacher comments and/or stops the behavior, movement, sound or gesture of the person performing a disturbance that is defined in the script.  </t>
  </si>
  <si>
    <t>maintaining proximity</t>
  </si>
  <si>
    <t>invoking silence</t>
  </si>
  <si>
    <t xml:space="preserve">providing response opportunities </t>
  </si>
  <si>
    <t>practicing "the look"</t>
  </si>
  <si>
    <t>Boynton, M., &amp; Boynton, C. (2005). The educator's guide to preventing and solving discipline problems. ASCD.</t>
  </si>
  <si>
    <t xml:space="preserve">a reaction is considered "started" as soon as the teacher starts to react verbally or nonverbally to the movement, sound or gesture of the person performing a disturbance as instructed in the script. </t>
  </si>
  <si>
    <t>verbal reactions: the teacher answers a question, the teacher asks the disturbing person to stop the disturbing behavior, the teacher comments on the disturbing behavior.
non-verbal reactions: the teacher approaches the disturbing person, the teacher directs the gaze to the disturbing person, the teacher makes a gesture that makes it clear that the disturbing person has to stop the disturbing behavior.</t>
  </si>
  <si>
    <t>the following instruction appears on the screen for person A: "drumming with hands on the table". The non-verbal reaction counts as started when the teacher starts to fixate the disturbing person and move towards her/him.</t>
  </si>
  <si>
    <t>a reaction is considered to be "finished" as soon as the teacher stops dealing verbally or non-verbally with the disturbing person and continues the lesson.</t>
  </si>
  <si>
    <t>Person A is laying with the head on the table. The teacher approaches person A and tells her/him to take the head off the table. The moment person A is getting up and the teacher continues the lesson, the reaction is considered to be "finished".</t>
  </si>
  <si>
    <t>the duration of a reaction means the time span from the start to the end point of the teacher's reaction. It includes the time at which the teacher starts to react verbally or non-verbally to the disturbance until the time at which the teacher's reaction ends.</t>
  </si>
  <si>
    <t xml:space="preserve">The reaction to the disturbance "scribbling on a sheet of paper" performed by person A ranges from the starting point when the teacher moves toward person A, asks her/her to stop drawing until the end point when the teacher continues the lesson. </t>
  </si>
  <si>
    <t xml:space="preserve">the duration "onset-seen" means the period of time when the disturbance first occurs to the moment the disturbance is first seen by the teacher. The duration is calculated by subtracting the time at which the disturbance first occurs from the time at which the disturbance is first seen by the teacher. </t>
  </si>
  <si>
    <t>the duration "seen-reaction" means the period of time when the disturbance is first seen by the teacher to the moment the teachers reacts to the disturbance. The duration is calculated by subtracting the time at which the disturbance is first seen by the teacher from the time at which the teachers starts to react to the disturbance.</t>
  </si>
  <si>
    <t xml:space="preserve">person A bends over to her/his neighbour. The reation is considered a reaction when the teacher reacts verbally by asking person A if there are any questions concerning the lesson.  </t>
  </si>
  <si>
    <t xml:space="preserve">reactions are differentiated betweeen verbal and non-verbal reaction. </t>
  </si>
  <si>
    <t xml:space="preserve">Fixation: </t>
  </si>
  <si>
    <t xml:space="preserve">Fragen: </t>
  </si>
  <si>
    <t>1. Wie gehe ich mit den unterschiedlichen Störungen in Sitzung 01 und 02 um? "Herumlaufen" als Störung in Sitzung 01 wurde in 02 ersetzt durch "aus dem Fenster starren"</t>
  </si>
  <si>
    <t xml:space="preserve">2. Wie gehe ich mit missing values (n.a.) um? </t>
  </si>
  <si>
    <t>verbal disturbances, physical disturbances, lack of eagerness to learn, (aggressive behavior as a disturbance was not included in the pilot study)</t>
  </si>
  <si>
    <t>the following instruction appears on the screen for person A: "staring out of the window". Person A begins to turn around on the chair to stare out of the window. The moment the teacher's gaze meets person A for the first time, the disturbance counts as seen.</t>
  </si>
  <si>
    <t>the following instruction appears on the screen for person A: "staring out of the window". Person A begins to turn around on the chair to stare out of the window. The moment the teacher's gaze meets person A for the first time, the timestamp is the starting point for "disturbance seen".</t>
  </si>
  <si>
    <t xml:space="preserve">the following instruction appears on the screen for person A: " "looking at phone". the duration "onset-seen" for the disturbance means the period of time when the person A takes out her/his phone and starts looking at it to the moment the teachers first sees person A looking at her/his phone. </t>
  </si>
  <si>
    <t xml:space="preserve">the following instruction appears on the screen for person A: " "looking at phone". the duration "seen-reaction" for the disturbance means the period of time when the teachers first sees person A looking at her/his phone to the moment the teacher reacts verbally or non-verbally to the disturbance by asking the person to put away the mobile phone. </t>
  </si>
  <si>
    <t>disturbance seen timestamp</t>
  </si>
  <si>
    <t>type of reaction</t>
  </si>
  <si>
    <t xml:space="preserve">different types of reactions </t>
  </si>
  <si>
    <t>the following instruction appears on the screen for person A: "scribbling on a sheet of paper". The duration of the disturbance "scribbling on a sheet of paper" ranges from the starting point when person A takes a pencil to draw something on a sheet of paper to the end point when the pencil is put down because the teacher has asked for it or a new disturbance appears on the screen.</t>
  </si>
  <si>
    <t>code</t>
  </si>
  <si>
    <t>1 = yes; 0 = no</t>
  </si>
  <si>
    <t>timestamp</t>
  </si>
  <si>
    <t>disturbance seen</t>
  </si>
  <si>
    <t xml:space="preserve">verbal reaction </t>
  </si>
  <si>
    <t xml:space="preserve">non-verbal reaction </t>
  </si>
  <si>
    <t>type of disturbance</t>
  </si>
  <si>
    <t>20-22</t>
  </si>
  <si>
    <t>30-32</t>
  </si>
  <si>
    <t>verbal reactions: the teacher answers a question, the teacher asks the disturbing person to stop the disturbing behavior, the teacher comments on the disturbing behavior.</t>
  </si>
  <si>
    <t>non-verbal reactions: the teacher approaches the disturbing person, the teacher directs the gaze to the disturbing person, the teacher makes a gesture that makes it clear that the disturbing person has to stop the disturbing behavior.</t>
  </si>
  <si>
    <t>a verbal reaction is a reaction in which the teacher reacts with the spoken word to a disturbance.</t>
  </si>
  <si>
    <t>a non-verbal reaction is a reaction in which the teacher reacts to a disturbance by non-verbal communication. Non-verbal communication includes all gestures, facial expressions, posture and gaze direction.</t>
  </si>
  <si>
    <t>50-59</t>
  </si>
  <si>
    <t>10-12</t>
  </si>
  <si>
    <t>the disturbance "staring out of the window" occurs when the person asked in the script begins to turn around on the chair to stare out of the window.  The person continues until the teacher asks to stop or the next instruction for her/him appears on the screen.</t>
  </si>
  <si>
    <t>on the screen, person A is asked to "stare out of the window". Person A then moves back with the chair, turns around and stares out of the window until the teacher asks to stop or the next instruction for her/him appears on the screen.</t>
  </si>
  <si>
    <t>any questions</t>
  </si>
  <si>
    <t>the teachers asks if there is a question.</t>
  </si>
  <si>
    <t xml:space="preserve">refusing question </t>
  </si>
  <si>
    <t>the teachers refuses the question a student has asked.</t>
  </si>
  <si>
    <t>person A and person B start chatting with each other. The teacher notices the disturbance and asks if there is a question.</t>
  </si>
  <si>
    <t>person A asks if she/he can go to the toilet. The teacher refuses the question.</t>
  </si>
  <si>
    <t xml:space="preserve">person A asks if she/he can go to the toilet. The teacher refuses the question. The teacher allows the student to go. </t>
  </si>
  <si>
    <t>100-199</t>
  </si>
  <si>
    <t>disturbing person is addressed directly with name</t>
  </si>
  <si>
    <t xml:space="preserve">103; nonverbal: gesture to stop </t>
  </si>
  <si>
    <t xml:space="preserve">the teacher addresses the disturbing person directly by name. </t>
  </si>
  <si>
    <t xml:space="preserve">allowing an action/ answering a question </t>
  </si>
  <si>
    <t>involving the disturbung person in lesson</t>
  </si>
  <si>
    <t xml:space="preserve">the teacher notices a disturbances. Her/his reaction is to involve the disturbing person in the lesson. </t>
  </si>
  <si>
    <t>person A puts her/his head on the table. The teacher move towards person A and addresses a question directly to person A. "What do you think, x, is this a good idea?"</t>
  </si>
  <si>
    <t>103; 104</t>
  </si>
  <si>
    <t>nonverbal: gesture; 103; 104</t>
  </si>
  <si>
    <t>nonverbal: gesture; 104</t>
  </si>
  <si>
    <t>nonvberal: moving towards disturbing person, 104</t>
  </si>
  <si>
    <t>nonverbal: moving towards disturbing person; 103</t>
  </si>
  <si>
    <t>nonverbal: moving towards disturbing person; 104</t>
  </si>
  <si>
    <t>the teacher allows an action/ answeres a question.</t>
  </si>
  <si>
    <t>person A starts clicking nervously with the pen. The teacher notices the disturbance and addresses person A directly by name, asking him to stop the disturbance.</t>
  </si>
  <si>
    <t xml:space="preserve">3. Wie katergorisiere ich unterschiedliche Reaktionen? Zählt die erste Reaktion oder die gesamte Reaktionszeit? </t>
  </si>
  <si>
    <t>asking to stop the disturbance</t>
  </si>
  <si>
    <t>the teacher notices a disturbances. Her/his reaction is to ask the disturbing person to stop the disturbance.</t>
  </si>
  <si>
    <t>person A is drumming with the hands on the table. The teacher notices the noise and asks person A to stop the drumming.</t>
  </si>
  <si>
    <t>103; 102</t>
  </si>
  <si>
    <t>105; 102</t>
  </si>
  <si>
    <t>nonverbal: moving towards disturbing person; 105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</si>
</sst>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6" x14ac:knownFonts="1">
    <font>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vertAlign val="superscript"/>
      <sz val="11"/>
      <color theme="1"/>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2" fillId="0" borderId="0" xfId="0" applyFont="1" applyAlignment="1">
      <alignment horizontal="center"/>
    </xf>
    <xf numFmtId="0" fontId="2" fillId="0" borderId="1" xfId="0" applyFont="1" applyBorder="1" applyAlignment="1">
      <alignment horizontal="center"/>
    </xf>
    <xf numFmtId="21" fontId="2" fillId="0" borderId="1" xfId="0" applyNumberFormat="1" applyFont="1" applyBorder="1" applyAlignment="1">
      <alignment horizontal="center"/>
    </xf>
    <xf numFmtId="0" fontId="3" fillId="2" borderId="1" xfId="0" applyFont="1" applyFill="1" applyBorder="1" applyAlignment="1">
      <alignment horizontal="center"/>
    </xf>
    <xf numFmtId="164" fontId="2" fillId="0" borderId="1" xfId="0" applyNumberFormat="1" applyFont="1" applyBorder="1" applyAlignment="1">
      <alignment horizontal="center"/>
    </xf>
    <xf numFmtId="20" fontId="2" fillId="0" borderId="1" xfId="0" applyNumberFormat="1" applyFont="1" applyBorder="1" applyAlignment="1">
      <alignment horizontal="center"/>
    </xf>
    <xf numFmtId="0" fontId="3" fillId="2" borderId="2" xfId="0" applyFont="1" applyFill="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1" xfId="0" applyFont="1" applyFill="1" applyBorder="1" applyAlignment="1">
      <alignment horizontal="center"/>
    </xf>
    <xf numFmtId="164" fontId="2" fillId="0" borderId="1" xfId="0" applyNumberFormat="1" applyFont="1" applyFill="1" applyBorder="1" applyAlignment="1">
      <alignment horizontal="center"/>
    </xf>
    <xf numFmtId="21" fontId="2" fillId="0" borderId="1" xfId="0" applyNumberFormat="1" applyFont="1" applyFill="1" applyBorder="1" applyAlignment="1">
      <alignment horizontal="center"/>
    </xf>
    <xf numFmtId="0" fontId="3" fillId="0" borderId="0" xfId="0" applyFont="1" applyFill="1" applyAlignment="1">
      <alignment horizontal="center"/>
    </xf>
    <xf numFmtId="0" fontId="2" fillId="0" borderId="0" xfId="0" applyFont="1" applyFill="1" applyAlignment="1">
      <alignment horizontal="center"/>
    </xf>
    <xf numFmtId="0" fontId="3" fillId="0" borderId="0" xfId="0" applyFont="1" applyAlignment="1">
      <alignment horizontal="center"/>
    </xf>
    <xf numFmtId="0" fontId="1" fillId="0" borderId="0" xfId="0" applyFont="1" applyAlignment="1">
      <alignment horizontal="left"/>
    </xf>
    <xf numFmtId="0" fontId="3" fillId="3" borderId="1" xfId="0" applyFont="1" applyFill="1" applyBorder="1" applyAlignment="1">
      <alignment horizontal="center"/>
    </xf>
    <xf numFmtId="0" fontId="2" fillId="3" borderId="2" xfId="0" applyFont="1" applyFill="1" applyBorder="1" applyAlignment="1">
      <alignment horizontal="center"/>
    </xf>
    <xf numFmtId="0" fontId="2" fillId="3" borderId="1" xfId="0" applyFont="1" applyFill="1" applyBorder="1" applyAlignment="1">
      <alignment horizontal="center"/>
    </xf>
    <xf numFmtId="46" fontId="2" fillId="3" borderId="1" xfId="0" applyNumberFormat="1" applyFont="1" applyFill="1" applyBorder="1" applyAlignment="1">
      <alignment horizontal="center"/>
    </xf>
    <xf numFmtId="164" fontId="2" fillId="3" borderId="1" xfId="0" applyNumberFormat="1" applyFont="1" applyFill="1" applyBorder="1" applyAlignment="1">
      <alignment horizontal="center"/>
    </xf>
    <xf numFmtId="0" fontId="0" fillId="7" borderId="0" xfId="0" applyFill="1" applyAlignment="1">
      <alignment horizontal="left" vertical="top"/>
    </xf>
    <xf numFmtId="0" fontId="0" fillId="7" borderId="0" xfId="0" applyFill="1"/>
    <xf numFmtId="0" fontId="2" fillId="6" borderId="1" xfId="0" applyFont="1" applyFill="1" applyBorder="1" applyAlignment="1">
      <alignment horizontal="left" vertical="center"/>
    </xf>
    <xf numFmtId="0" fontId="4" fillId="4" borderId="1" xfId="0" applyFont="1" applyFill="1" applyBorder="1" applyAlignment="1">
      <alignment horizontal="left" vertical="center"/>
    </xf>
    <xf numFmtId="0" fontId="4" fillId="0" borderId="0" xfId="0" applyFont="1" applyAlignment="1">
      <alignment horizontal="center" vertical="center"/>
    </xf>
    <xf numFmtId="0" fontId="4" fillId="5"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center" vertical="center"/>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0" fontId="0" fillId="0" borderId="0" xfId="0" applyFill="1" applyAlignment="1">
      <alignment horizontal="center" vertical="center"/>
    </xf>
    <xf numFmtId="0" fontId="2" fillId="6" borderId="1" xfId="0" applyFont="1" applyFill="1" applyBorder="1" applyAlignment="1">
      <alignment horizontal="left" vertical="center" wrapText="1"/>
    </xf>
    <xf numFmtId="0" fontId="2" fillId="5" borderId="1" xfId="0" applyFont="1" applyFill="1" applyBorder="1" applyAlignment="1">
      <alignment horizontal="left" vertical="center"/>
    </xf>
    <xf numFmtId="0" fontId="0" fillId="0" borderId="0" xfId="0" applyAlignment="1">
      <alignment horizontal="left" vertical="center"/>
    </xf>
    <xf numFmtId="0" fontId="0" fillId="8" borderId="0" xfId="0" applyFill="1" applyAlignment="1">
      <alignment horizontal="left" vertical="center"/>
    </xf>
    <xf numFmtId="0" fontId="0" fillId="8" borderId="0" xfId="0" applyFill="1" applyAlignment="1">
      <alignment horizontal="center" vertical="center"/>
    </xf>
    <xf numFmtId="0" fontId="3" fillId="0" borderId="0" xfId="0" applyFont="1" applyFill="1" applyBorder="1" applyAlignment="1">
      <alignment horizontal="left" vertical="center"/>
    </xf>
    <xf numFmtId="0" fontId="0" fillId="0" borderId="1" xfId="0" applyFill="1" applyBorder="1" applyAlignment="1">
      <alignment horizontal="left" vertical="center" wrapText="1"/>
    </xf>
    <xf numFmtId="0" fontId="0" fillId="5" borderId="0" xfId="0" applyFill="1"/>
    <xf numFmtId="0" fontId="3" fillId="2" borderId="0" xfId="0" applyFont="1" applyFill="1" applyBorder="1" applyAlignment="1">
      <alignment horizontal="left" vertical="center"/>
    </xf>
    <xf numFmtId="0" fontId="2" fillId="2" borderId="1" xfId="0" applyFont="1" applyFill="1" applyBorder="1" applyAlignment="1">
      <alignment horizontal="left" vertical="center"/>
    </xf>
    <xf numFmtId="0" fontId="3"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center"/>
    </xf>
    <xf numFmtId="0" fontId="2"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2" fillId="9" borderId="1" xfId="0" applyFont="1" applyFill="1" applyBorder="1" applyAlignment="1">
      <alignment horizontal="left" vertical="center"/>
    </xf>
    <xf numFmtId="49" fontId="2" fillId="9" borderId="1" xfId="0" applyNumberFormat="1" applyFont="1" applyFill="1" applyBorder="1" applyAlignment="1">
      <alignment horizontal="left" vertical="center" wrapText="1"/>
    </xf>
    <xf numFmtId="0" fontId="3" fillId="9" borderId="1" xfId="0" applyFont="1" applyFill="1" applyBorder="1" applyAlignment="1">
      <alignment horizontal="left" vertical="center"/>
    </xf>
    <xf numFmtId="0" fontId="2" fillId="0" borderId="1" xfId="0" applyFont="1" applyFill="1" applyBorder="1" applyAlignment="1">
      <alignment horizontal="center" vertical="center"/>
    </xf>
    <xf numFmtId="0" fontId="3" fillId="6" borderId="1" xfId="0" applyFont="1" applyFill="1" applyBorder="1" applyAlignment="1">
      <alignment horizontal="lef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5A8A-F741-4C3F-9138-10D56EF9D568}">
  <dimension ref="A1:G62"/>
  <sheetViews>
    <sheetView topLeftCell="A35" zoomScale="70" zoomScaleNormal="70" workbookViewId="0">
      <selection activeCell="E41" sqref="E41"/>
    </sheetView>
  </sheetViews>
  <sheetFormatPr baseColWidth="10" defaultRowHeight="14.4" x14ac:dyDescent="0.3"/>
  <cols>
    <col min="1" max="1" width="40.33203125" style="36" customWidth="1"/>
    <col min="2" max="2" width="12.77734375" style="36" bestFit="1" customWidth="1"/>
    <col min="3" max="3" width="46.5546875" style="36" customWidth="1"/>
    <col min="4" max="4" width="50.109375" style="36" customWidth="1"/>
    <col min="5" max="5" width="11.5546875" style="30" customWidth="1"/>
    <col min="6" max="6" width="5.5546875" style="30" bestFit="1" customWidth="1"/>
    <col min="7" max="7" width="9.6640625" style="30" customWidth="1"/>
    <col min="8" max="8" width="19" style="30" bestFit="1" customWidth="1"/>
    <col min="9" max="9" width="14.88671875" style="30" bestFit="1" customWidth="1"/>
    <col min="10" max="10" width="17" style="30" bestFit="1" customWidth="1"/>
    <col min="11" max="11" width="11.77734375" style="30" bestFit="1" customWidth="1"/>
    <col min="12" max="14" width="11.5546875" style="30"/>
    <col min="15" max="15" width="14.5546875" style="30" bestFit="1" customWidth="1"/>
    <col min="16" max="16" width="19" style="30" bestFit="1" customWidth="1"/>
    <col min="17" max="16384" width="11.5546875" style="30"/>
  </cols>
  <sheetData>
    <row r="1" spans="1:5" s="26" customFormat="1" x14ac:dyDescent="0.3">
      <c r="A1" s="25" t="s">
        <v>50</v>
      </c>
      <c r="B1" s="25" t="s">
        <v>124</v>
      </c>
      <c r="C1" s="25" t="s">
        <v>47</v>
      </c>
      <c r="D1" s="25" t="s">
        <v>43</v>
      </c>
    </row>
    <row r="2" spans="1:5" s="26" customFormat="1" x14ac:dyDescent="0.3">
      <c r="A2" s="27"/>
      <c r="B2" s="27"/>
      <c r="C2" s="27"/>
      <c r="D2" s="27"/>
    </row>
    <row r="3" spans="1:5" ht="72" x14ac:dyDescent="0.3">
      <c r="A3" s="28" t="s">
        <v>16</v>
      </c>
      <c r="B3" s="46" t="s">
        <v>125</v>
      </c>
      <c r="C3" s="29" t="s">
        <v>49</v>
      </c>
      <c r="D3" s="29" t="s">
        <v>52</v>
      </c>
    </row>
    <row r="4" spans="1:5" x14ac:dyDescent="0.3">
      <c r="A4" s="31"/>
      <c r="B4" s="31"/>
      <c r="C4" s="32"/>
      <c r="D4" s="32"/>
    </row>
    <row r="5" spans="1:5" ht="46.8" customHeight="1" x14ac:dyDescent="0.3">
      <c r="A5" s="28" t="s">
        <v>130</v>
      </c>
      <c r="B5" s="44"/>
      <c r="C5" s="29" t="s">
        <v>51</v>
      </c>
      <c r="D5" s="29" t="s">
        <v>115</v>
      </c>
      <c r="E5" s="33"/>
    </row>
    <row r="6" spans="1:5" ht="43.2" x14ac:dyDescent="0.3">
      <c r="A6" s="47" t="s">
        <v>61</v>
      </c>
      <c r="B6" s="50" t="s">
        <v>138</v>
      </c>
      <c r="C6" s="48" t="s">
        <v>65</v>
      </c>
      <c r="D6" s="48" t="s">
        <v>66</v>
      </c>
    </row>
    <row r="7" spans="1:5" ht="72" x14ac:dyDescent="0.3">
      <c r="A7" s="34" t="s">
        <v>62</v>
      </c>
      <c r="B7" s="45">
        <v>10</v>
      </c>
      <c r="C7" s="29" t="s">
        <v>79</v>
      </c>
      <c r="D7" s="29" t="s">
        <v>73</v>
      </c>
    </row>
    <row r="8" spans="1:5" ht="72" x14ac:dyDescent="0.3">
      <c r="A8" s="34" t="s">
        <v>63</v>
      </c>
      <c r="B8" s="45">
        <v>11</v>
      </c>
      <c r="C8" s="29" t="s">
        <v>74</v>
      </c>
      <c r="D8" s="29" t="s">
        <v>75</v>
      </c>
    </row>
    <row r="9" spans="1:5" ht="78" customHeight="1" x14ac:dyDescent="0.3">
      <c r="A9" s="34" t="s">
        <v>64</v>
      </c>
      <c r="B9" s="45">
        <v>12</v>
      </c>
      <c r="C9" s="29" t="s">
        <v>78</v>
      </c>
      <c r="D9" s="29" t="s">
        <v>80</v>
      </c>
    </row>
    <row r="10" spans="1:5" ht="73.8" customHeight="1" x14ac:dyDescent="0.3">
      <c r="A10" s="49" t="s">
        <v>59</v>
      </c>
      <c r="B10" s="49" t="s">
        <v>131</v>
      </c>
      <c r="C10" s="48" t="s">
        <v>69</v>
      </c>
      <c r="D10" s="48" t="s">
        <v>67</v>
      </c>
    </row>
    <row r="11" spans="1:5" ht="86.4" x14ac:dyDescent="0.3">
      <c r="A11" s="24" t="s">
        <v>21</v>
      </c>
      <c r="B11" s="46">
        <v>20</v>
      </c>
      <c r="C11" s="29" t="s">
        <v>72</v>
      </c>
      <c r="D11" s="29" t="s">
        <v>83</v>
      </c>
    </row>
    <row r="12" spans="1:5" ht="118.2" customHeight="1" x14ac:dyDescent="0.3">
      <c r="A12" s="24" t="s">
        <v>19</v>
      </c>
      <c r="B12" s="46">
        <v>21</v>
      </c>
      <c r="C12" s="29" t="s">
        <v>87</v>
      </c>
      <c r="D12" s="29" t="s">
        <v>81</v>
      </c>
    </row>
    <row r="13" spans="1:5" ht="117.6" customHeight="1" x14ac:dyDescent="0.3">
      <c r="A13" s="24" t="s">
        <v>10</v>
      </c>
      <c r="B13" s="46">
        <v>22</v>
      </c>
      <c r="C13" s="29" t="s">
        <v>86</v>
      </c>
      <c r="D13" s="29" t="s">
        <v>82</v>
      </c>
    </row>
    <row r="14" spans="1:5" ht="60.6" customHeight="1" x14ac:dyDescent="0.3">
      <c r="A14" s="47" t="s">
        <v>60</v>
      </c>
      <c r="B14" s="47" t="s">
        <v>132</v>
      </c>
      <c r="C14" s="48" t="s">
        <v>71</v>
      </c>
      <c r="D14" s="48" t="s">
        <v>84</v>
      </c>
    </row>
    <row r="15" spans="1:5" ht="105.6" customHeight="1" x14ac:dyDescent="0.3">
      <c r="A15" s="24" t="s">
        <v>22</v>
      </c>
      <c r="B15" s="46">
        <v>30</v>
      </c>
      <c r="C15" s="29" t="s">
        <v>85</v>
      </c>
      <c r="D15" s="29" t="s">
        <v>88</v>
      </c>
    </row>
    <row r="16" spans="1:5" ht="105.6" customHeight="1" x14ac:dyDescent="0.3">
      <c r="A16" s="24" t="s">
        <v>18</v>
      </c>
      <c r="B16" s="46">
        <v>31</v>
      </c>
      <c r="C16" s="29" t="s">
        <v>89</v>
      </c>
      <c r="D16" s="29" t="s">
        <v>90</v>
      </c>
    </row>
    <row r="17" spans="1:4" ht="86.4" x14ac:dyDescent="0.3">
      <c r="A17" s="24" t="s">
        <v>70</v>
      </c>
      <c r="B17" s="46">
        <v>32</v>
      </c>
      <c r="C17" s="29" t="s">
        <v>91</v>
      </c>
      <c r="D17" s="29" t="s">
        <v>92</v>
      </c>
    </row>
    <row r="18" spans="1:4" ht="72" x14ac:dyDescent="0.3">
      <c r="A18" s="24" t="s">
        <v>30</v>
      </c>
      <c r="B18" s="46">
        <v>33</v>
      </c>
      <c r="C18" s="29" t="s">
        <v>139</v>
      </c>
      <c r="D18" s="29" t="s">
        <v>140</v>
      </c>
    </row>
    <row r="19" spans="1:4" x14ac:dyDescent="0.3">
      <c r="A19" s="35"/>
      <c r="B19" s="35"/>
      <c r="C19" s="32"/>
      <c r="D19" s="32"/>
    </row>
    <row r="20" spans="1:4" ht="57.6" x14ac:dyDescent="0.3">
      <c r="A20" s="28" t="s">
        <v>48</v>
      </c>
      <c r="B20" s="46" t="s">
        <v>126</v>
      </c>
      <c r="C20" s="29" t="s">
        <v>54</v>
      </c>
      <c r="D20" s="29" t="s">
        <v>53</v>
      </c>
    </row>
    <row r="21" spans="1:4" x14ac:dyDescent="0.3">
      <c r="A21" s="31"/>
      <c r="B21" s="31"/>
      <c r="C21" s="32"/>
      <c r="D21" s="32"/>
    </row>
    <row r="22" spans="1:4" ht="72" x14ac:dyDescent="0.3">
      <c r="A22" s="28" t="s">
        <v>44</v>
      </c>
      <c r="B22" s="46" t="s">
        <v>126</v>
      </c>
      <c r="C22" s="29" t="s">
        <v>55</v>
      </c>
      <c r="D22" s="29" t="s">
        <v>56</v>
      </c>
    </row>
    <row r="23" spans="1:4" x14ac:dyDescent="0.3">
      <c r="A23" s="31"/>
      <c r="B23" s="31"/>
      <c r="C23" s="32"/>
      <c r="D23" s="32"/>
    </row>
    <row r="24" spans="1:4" ht="116.4" customHeight="1" x14ac:dyDescent="0.3">
      <c r="A24" s="28" t="s">
        <v>2</v>
      </c>
      <c r="B24" s="46" t="s">
        <v>126</v>
      </c>
      <c r="C24" s="29" t="s">
        <v>57</v>
      </c>
      <c r="D24" s="29" t="s">
        <v>123</v>
      </c>
    </row>
    <row r="25" spans="1:4" x14ac:dyDescent="0.3">
      <c r="A25" s="31"/>
      <c r="B25" s="31"/>
      <c r="C25" s="32"/>
      <c r="D25" s="32"/>
    </row>
    <row r="26" spans="1:4" ht="78.599999999999994" customHeight="1" x14ac:dyDescent="0.3">
      <c r="A26" s="28" t="s">
        <v>127</v>
      </c>
      <c r="B26" s="46" t="s">
        <v>125</v>
      </c>
      <c r="C26" s="29" t="s">
        <v>58</v>
      </c>
      <c r="D26" s="29" t="s">
        <v>116</v>
      </c>
    </row>
    <row r="27" spans="1:4" x14ac:dyDescent="0.3">
      <c r="A27" s="31"/>
      <c r="B27" s="31"/>
      <c r="C27" s="32"/>
      <c r="D27" s="32"/>
    </row>
    <row r="28" spans="1:4" ht="93" customHeight="1" x14ac:dyDescent="0.3">
      <c r="A28" s="28" t="s">
        <v>120</v>
      </c>
      <c r="B28" s="46" t="s">
        <v>126</v>
      </c>
      <c r="C28" s="29" t="s">
        <v>93</v>
      </c>
      <c r="D28" s="29" t="s">
        <v>117</v>
      </c>
    </row>
    <row r="29" spans="1:4" x14ac:dyDescent="0.3">
      <c r="A29" s="31"/>
      <c r="B29" s="31"/>
      <c r="C29" s="32"/>
      <c r="D29" s="32"/>
    </row>
    <row r="30" spans="1:4" ht="103.8" customHeight="1" x14ac:dyDescent="0.3">
      <c r="A30" s="28" t="s">
        <v>13</v>
      </c>
      <c r="B30" s="46" t="s">
        <v>126</v>
      </c>
      <c r="C30" s="29" t="s">
        <v>107</v>
      </c>
      <c r="D30" s="29" t="s">
        <v>118</v>
      </c>
    </row>
    <row r="31" spans="1:4" x14ac:dyDescent="0.3">
      <c r="A31" s="31"/>
      <c r="B31" s="31"/>
      <c r="C31" s="32"/>
      <c r="D31" s="32"/>
    </row>
    <row r="32" spans="1:4" ht="57.6" x14ac:dyDescent="0.3">
      <c r="A32" s="28" t="s">
        <v>4</v>
      </c>
      <c r="B32" s="46" t="s">
        <v>125</v>
      </c>
      <c r="C32" s="29" t="s">
        <v>94</v>
      </c>
      <c r="D32" s="29" t="s">
        <v>109</v>
      </c>
    </row>
    <row r="33" spans="1:4" x14ac:dyDescent="0.3">
      <c r="A33" s="31"/>
      <c r="B33" s="31"/>
      <c r="C33" s="32"/>
      <c r="D33" s="32"/>
    </row>
    <row r="34" spans="1:4" ht="139.80000000000001" customHeight="1" x14ac:dyDescent="0.3">
      <c r="A34" s="28" t="s">
        <v>121</v>
      </c>
      <c r="B34" s="44"/>
      <c r="C34" s="40" t="s">
        <v>110</v>
      </c>
      <c r="D34" s="40" t="s">
        <v>101</v>
      </c>
    </row>
    <row r="35" spans="1:4" ht="61.8" customHeight="1" x14ac:dyDescent="0.3">
      <c r="A35" s="51" t="s">
        <v>128</v>
      </c>
      <c r="B35" s="49" t="s">
        <v>148</v>
      </c>
      <c r="C35" s="48" t="s">
        <v>135</v>
      </c>
      <c r="D35" s="48" t="s">
        <v>133</v>
      </c>
    </row>
    <row r="36" spans="1:4" ht="61.8" customHeight="1" x14ac:dyDescent="0.3">
      <c r="A36" s="53" t="s">
        <v>141</v>
      </c>
      <c r="B36" s="46">
        <v>100</v>
      </c>
      <c r="C36" s="40" t="s">
        <v>142</v>
      </c>
      <c r="D36" s="40" t="s">
        <v>145</v>
      </c>
    </row>
    <row r="37" spans="1:4" ht="61.8" customHeight="1" x14ac:dyDescent="0.3">
      <c r="A37" s="53" t="s">
        <v>143</v>
      </c>
      <c r="B37" s="46">
        <v>101</v>
      </c>
      <c r="C37" s="40" t="s">
        <v>144</v>
      </c>
      <c r="D37" s="40" t="s">
        <v>146</v>
      </c>
    </row>
    <row r="38" spans="1:4" ht="61.8" customHeight="1" x14ac:dyDescent="0.3">
      <c r="A38" s="53" t="s">
        <v>152</v>
      </c>
      <c r="B38" s="46">
        <v>102</v>
      </c>
      <c r="C38" s="40" t="s">
        <v>162</v>
      </c>
      <c r="D38" s="40" t="s">
        <v>147</v>
      </c>
    </row>
    <row r="39" spans="1:4" ht="61.8" customHeight="1" x14ac:dyDescent="0.3">
      <c r="A39" s="53" t="s">
        <v>149</v>
      </c>
      <c r="B39" s="46">
        <v>103</v>
      </c>
      <c r="C39" s="40" t="s">
        <v>151</v>
      </c>
      <c r="D39" s="40" t="s">
        <v>163</v>
      </c>
    </row>
    <row r="40" spans="1:4" ht="61.8" customHeight="1" x14ac:dyDescent="0.3">
      <c r="A40" s="53" t="s">
        <v>153</v>
      </c>
      <c r="B40" s="46">
        <v>104</v>
      </c>
      <c r="C40" s="40" t="s">
        <v>154</v>
      </c>
      <c r="D40" s="40" t="s">
        <v>155</v>
      </c>
    </row>
    <row r="41" spans="1:4" ht="61.8" customHeight="1" x14ac:dyDescent="0.3">
      <c r="A41" s="53" t="s">
        <v>165</v>
      </c>
      <c r="B41" s="46">
        <v>105</v>
      </c>
      <c r="C41" s="40" t="s">
        <v>166</v>
      </c>
      <c r="D41" s="40" t="s">
        <v>167</v>
      </c>
    </row>
    <row r="42" spans="1:4" ht="76.2" customHeight="1" x14ac:dyDescent="0.3">
      <c r="A42" s="51" t="s">
        <v>129</v>
      </c>
      <c r="B42" s="49" t="s">
        <v>137</v>
      </c>
      <c r="C42" s="48" t="s">
        <v>136</v>
      </c>
      <c r="D42" s="48" t="s">
        <v>134</v>
      </c>
    </row>
    <row r="43" spans="1:4" x14ac:dyDescent="0.3">
      <c r="A43" s="31"/>
      <c r="B43" s="31"/>
      <c r="C43" s="32"/>
      <c r="D43" s="32"/>
    </row>
    <row r="44" spans="1:4" ht="70.8" customHeight="1" x14ac:dyDescent="0.3">
      <c r="A44" s="28" t="s">
        <v>45</v>
      </c>
      <c r="B44" s="43" t="s">
        <v>126</v>
      </c>
      <c r="C44" s="29" t="s">
        <v>100</v>
      </c>
      <c r="D44" s="29" t="s">
        <v>102</v>
      </c>
    </row>
    <row r="45" spans="1:4" x14ac:dyDescent="0.3">
      <c r="A45" s="31"/>
      <c r="B45" s="31"/>
      <c r="C45" s="32"/>
      <c r="D45" s="32"/>
    </row>
    <row r="46" spans="1:4" ht="72" x14ac:dyDescent="0.3">
      <c r="A46" s="28" t="s">
        <v>46</v>
      </c>
      <c r="B46" s="43" t="s">
        <v>126</v>
      </c>
      <c r="C46" s="29" t="s">
        <v>103</v>
      </c>
      <c r="D46" s="29" t="s">
        <v>104</v>
      </c>
    </row>
    <row r="47" spans="1:4" x14ac:dyDescent="0.3">
      <c r="A47" s="31"/>
      <c r="B47" s="31"/>
      <c r="C47" s="32"/>
      <c r="D47" s="32"/>
    </row>
    <row r="48" spans="1:4" ht="75.599999999999994" customHeight="1" x14ac:dyDescent="0.3">
      <c r="A48" s="28" t="s">
        <v>17</v>
      </c>
      <c r="B48" s="43" t="s">
        <v>126</v>
      </c>
      <c r="C48" s="29" t="s">
        <v>105</v>
      </c>
      <c r="D48" s="29" t="s">
        <v>106</v>
      </c>
    </row>
    <row r="49" spans="1:7" x14ac:dyDescent="0.3">
      <c r="A49" s="31"/>
      <c r="B49" s="31"/>
      <c r="C49" s="32"/>
      <c r="D49" s="32"/>
    </row>
    <row r="50" spans="1:7" ht="105" customHeight="1" x14ac:dyDescent="0.3">
      <c r="A50" s="28" t="s">
        <v>14</v>
      </c>
      <c r="B50" s="43" t="s">
        <v>126</v>
      </c>
      <c r="C50" s="29" t="s">
        <v>108</v>
      </c>
      <c r="D50" s="29" t="s">
        <v>119</v>
      </c>
    </row>
    <row r="52" spans="1:7" x14ac:dyDescent="0.3">
      <c r="A52" s="37" t="s">
        <v>68</v>
      </c>
      <c r="B52" s="37"/>
      <c r="C52" s="37"/>
      <c r="D52" s="37"/>
      <c r="E52" s="38"/>
      <c r="F52" s="38"/>
      <c r="G52" s="38"/>
    </row>
    <row r="56" spans="1:7" x14ac:dyDescent="0.3">
      <c r="A56" s="28" t="s">
        <v>122</v>
      </c>
      <c r="B56" s="42"/>
    </row>
    <row r="57" spans="1:7" x14ac:dyDescent="0.3">
      <c r="A57" s="39"/>
      <c r="B57" s="39"/>
    </row>
    <row r="58" spans="1:7" s="33" customFormat="1" x14ac:dyDescent="0.3">
      <c r="A58" s="37" t="s">
        <v>99</v>
      </c>
      <c r="B58" s="37"/>
      <c r="C58" s="37"/>
      <c r="D58" s="37"/>
    </row>
    <row r="59" spans="1:7" x14ac:dyDescent="0.3">
      <c r="A59" s="36" t="s">
        <v>95</v>
      </c>
    </row>
    <row r="60" spans="1:7" x14ac:dyDescent="0.3">
      <c r="A60" s="36" t="s">
        <v>96</v>
      </c>
    </row>
    <row r="61" spans="1:7" x14ac:dyDescent="0.3">
      <c r="A61" s="36" t="s">
        <v>97</v>
      </c>
    </row>
    <row r="62" spans="1:7" x14ac:dyDescent="0.3">
      <c r="A62" s="36" t="s">
        <v>98</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2F59-5577-4BF1-9B09-7232E83E7D11}">
  <dimension ref="A1:R89"/>
  <sheetViews>
    <sheetView tabSelected="1" zoomScale="80" zoomScaleNormal="80" workbookViewId="0">
      <pane ySplit="1" topLeftCell="A2" activePane="bottomLeft" state="frozen"/>
      <selection pane="bottomLeft" activeCell="K68" sqref="K68"/>
    </sheetView>
  </sheetViews>
  <sheetFormatPr baseColWidth="10" defaultRowHeight="13.8" x14ac:dyDescent="0.3"/>
  <cols>
    <col min="1" max="1" width="35" style="1" bestFit="1" customWidth="1"/>
    <col min="2" max="2" width="18.109375" style="1" customWidth="1"/>
    <col min="3" max="3" width="15.109375" style="1" customWidth="1"/>
    <col min="4" max="4" width="9.109375" style="1" customWidth="1"/>
    <col min="5" max="5" width="9.77734375" style="1" customWidth="1"/>
    <col min="6" max="7" width="17.33203125" style="1" customWidth="1"/>
    <col min="8" max="8" width="19.88671875" style="1" customWidth="1"/>
    <col min="9" max="9" width="18.44140625" style="1" customWidth="1"/>
    <col min="10" max="10" width="15.21875" style="1" customWidth="1"/>
    <col min="11" max="11" width="55.77734375" style="1" bestFit="1" customWidth="1"/>
    <col min="12" max="13" width="11.77734375" style="1" customWidth="1"/>
    <col min="14" max="14" width="16" style="1" customWidth="1"/>
    <col min="15" max="15" width="21.33203125" style="1" customWidth="1"/>
    <col min="16" max="16" width="14.88671875" style="1" customWidth="1"/>
    <col min="17" max="17" width="15.33203125" style="1" customWidth="1"/>
    <col min="18" max="18" width="18.77734375" style="1" bestFit="1" customWidth="1"/>
    <col min="19" max="16384" width="11.5546875" style="1"/>
  </cols>
  <sheetData>
    <row r="1" spans="1:18" x14ac:dyDescent="0.3">
      <c r="A1" s="4" t="s">
        <v>36</v>
      </c>
      <c r="B1" s="7" t="s">
        <v>16</v>
      </c>
      <c r="C1" s="4" t="s">
        <v>130</v>
      </c>
      <c r="D1" s="4" t="s">
        <v>0</v>
      </c>
      <c r="E1" s="4" t="s">
        <v>1</v>
      </c>
      <c r="F1" s="4" t="s">
        <v>2</v>
      </c>
      <c r="G1" s="4" t="s">
        <v>3</v>
      </c>
      <c r="H1" s="4" t="s">
        <v>3</v>
      </c>
      <c r="I1" s="4" t="s">
        <v>13</v>
      </c>
      <c r="J1" s="4" t="s">
        <v>5</v>
      </c>
      <c r="K1" s="4" t="s">
        <v>121</v>
      </c>
      <c r="L1" s="4" t="s">
        <v>0</v>
      </c>
      <c r="M1" s="4" t="s">
        <v>1</v>
      </c>
      <c r="N1" s="4" t="s">
        <v>17</v>
      </c>
      <c r="O1" s="4" t="s">
        <v>14</v>
      </c>
      <c r="P1" s="4" t="s">
        <v>6</v>
      </c>
      <c r="Q1" s="4" t="s">
        <v>7</v>
      </c>
      <c r="R1" s="4" t="s">
        <v>8</v>
      </c>
    </row>
    <row r="2" spans="1:18" x14ac:dyDescent="0.3">
      <c r="A2" s="2" t="s">
        <v>20</v>
      </c>
      <c r="B2" s="1">
        <v>1</v>
      </c>
      <c r="C2" s="1">
        <v>10</v>
      </c>
      <c r="D2" s="5">
        <v>8.6805555555555551E-4</v>
      </c>
      <c r="E2" s="5">
        <v>9.6064814814814808E-4</v>
      </c>
      <c r="F2" s="5">
        <f t="shared" ref="F2:F10" si="0">E2-D2</f>
        <v>9.2592592592592574E-5</v>
      </c>
      <c r="G2" s="2">
        <v>1</v>
      </c>
      <c r="H2" s="3">
        <v>9.0277777777777784E-4</v>
      </c>
      <c r="I2" s="3">
        <f t="shared" ref="I2:I10" si="1">H2-D2</f>
        <v>3.4722222222222337E-5</v>
      </c>
      <c r="J2" s="2">
        <v>1</v>
      </c>
      <c r="K2" s="52">
        <v>100</v>
      </c>
      <c r="L2" s="3">
        <v>9.2592592592592585E-4</v>
      </c>
      <c r="M2" s="3">
        <v>9.6064814814814808E-4</v>
      </c>
      <c r="N2" s="3">
        <f t="shared" ref="N2:N10" si="2" xml:space="preserve"> M2-L2</f>
        <v>3.4722222222222229E-5</v>
      </c>
      <c r="O2" s="3">
        <f t="shared" ref="O2:O10" si="3">L2-H2</f>
        <v>2.3148148148148008E-5</v>
      </c>
      <c r="P2" s="2"/>
      <c r="Q2" s="2"/>
      <c r="R2" s="3">
        <v>7.1759259259259259E-3</v>
      </c>
    </row>
    <row r="3" spans="1:18" x14ac:dyDescent="0.3">
      <c r="A3" s="2" t="s">
        <v>20</v>
      </c>
      <c r="B3" s="8">
        <v>1</v>
      </c>
      <c r="C3" s="52">
        <v>20</v>
      </c>
      <c r="D3" s="5">
        <v>1.6319444444444445E-3</v>
      </c>
      <c r="E3" s="5">
        <v>2.0254629629629629E-3</v>
      </c>
      <c r="F3" s="5">
        <f t="shared" si="0"/>
        <v>3.9351851851851831E-4</v>
      </c>
      <c r="G3" s="2">
        <v>1</v>
      </c>
      <c r="H3" s="3">
        <v>1.712962962962963E-3</v>
      </c>
      <c r="I3" s="3">
        <f t="shared" si="1"/>
        <v>8.1018518518518462E-5</v>
      </c>
      <c r="J3" s="2">
        <v>1</v>
      </c>
      <c r="K3" s="2" t="s">
        <v>156</v>
      </c>
      <c r="L3" s="3">
        <v>1.7245370370370372E-3</v>
      </c>
      <c r="M3" s="3">
        <v>2.0254629629629629E-3</v>
      </c>
      <c r="N3" s="3">
        <f t="shared" si="2"/>
        <v>3.0092592592592562E-4</v>
      </c>
      <c r="O3" s="3">
        <f t="shared" si="3"/>
        <v>1.1574074074074221E-5</v>
      </c>
      <c r="P3" s="2"/>
      <c r="Q3" s="2"/>
      <c r="R3" s="3">
        <v>7.1759259259259259E-3</v>
      </c>
    </row>
    <row r="4" spans="1:18" s="13" customFormat="1" x14ac:dyDescent="0.3">
      <c r="A4" s="10" t="s">
        <v>20</v>
      </c>
      <c r="B4" s="9">
        <v>1</v>
      </c>
      <c r="C4" s="52">
        <v>30</v>
      </c>
      <c r="D4" s="11">
        <v>2.8009259259259259E-3</v>
      </c>
      <c r="E4" s="11">
        <v>2.8935185185185188E-3</v>
      </c>
      <c r="F4" s="11">
        <f t="shared" si="0"/>
        <v>9.25925925925929E-5</v>
      </c>
      <c r="G4" s="10">
        <v>1</v>
      </c>
      <c r="H4" s="12">
        <v>2.8472222222222219E-3</v>
      </c>
      <c r="I4" s="12">
        <f t="shared" si="1"/>
        <v>4.6296296296296016E-5</v>
      </c>
      <c r="J4" s="10">
        <v>1</v>
      </c>
      <c r="K4" s="2" t="s">
        <v>156</v>
      </c>
      <c r="L4" s="12">
        <v>2.8587962962962963E-3</v>
      </c>
      <c r="M4" s="12">
        <v>2.9282407407407412E-3</v>
      </c>
      <c r="N4" s="12">
        <f t="shared" si="2"/>
        <v>6.9444444444444892E-5</v>
      </c>
      <c r="O4" s="12">
        <f t="shared" si="3"/>
        <v>1.1574074074074438E-5</v>
      </c>
      <c r="P4" s="10"/>
      <c r="Q4" s="10"/>
      <c r="R4" s="12">
        <v>7.1759259259259259E-3</v>
      </c>
    </row>
    <row r="5" spans="1:18" x14ac:dyDescent="0.3">
      <c r="A5" s="2" t="s">
        <v>20</v>
      </c>
      <c r="B5" s="8">
        <v>1</v>
      </c>
      <c r="C5" s="52">
        <v>32</v>
      </c>
      <c r="D5" s="5">
        <v>3.2638888888888891E-3</v>
      </c>
      <c r="E5" s="5">
        <v>4.1203703703703706E-3</v>
      </c>
      <c r="F5" s="5">
        <f t="shared" si="0"/>
        <v>8.564814814814815E-4</v>
      </c>
      <c r="G5" s="2">
        <v>1</v>
      </c>
      <c r="H5" s="3">
        <v>3.3217592592592591E-3</v>
      </c>
      <c r="I5" s="3">
        <f t="shared" si="1"/>
        <v>5.787037037037002E-5</v>
      </c>
      <c r="J5" s="2">
        <v>1</v>
      </c>
      <c r="K5" s="2" t="s">
        <v>156</v>
      </c>
      <c r="L5" s="3">
        <v>4.108796296296297E-3</v>
      </c>
      <c r="M5" s="3">
        <v>4.2129629629629626E-3</v>
      </c>
      <c r="N5" s="3">
        <f t="shared" si="2"/>
        <v>1.041666666666656E-4</v>
      </c>
      <c r="O5" s="3">
        <f t="shared" si="3"/>
        <v>7.8703703703703791E-4</v>
      </c>
      <c r="P5" s="2"/>
      <c r="Q5" s="2"/>
      <c r="R5" s="3">
        <v>7.1759259259259259E-3</v>
      </c>
    </row>
    <row r="6" spans="1:18" x14ac:dyDescent="0.3">
      <c r="A6" s="2" t="s">
        <v>20</v>
      </c>
      <c r="B6" s="8">
        <v>1</v>
      </c>
      <c r="C6" s="1">
        <v>11</v>
      </c>
      <c r="D6" s="3">
        <v>4.0162037037037033E-3</v>
      </c>
      <c r="E6" s="3">
        <v>4.0393518518518521E-3</v>
      </c>
      <c r="F6" s="5">
        <f t="shared" si="0"/>
        <v>2.3148148148148875E-5</v>
      </c>
      <c r="G6" s="2">
        <v>1</v>
      </c>
      <c r="H6" s="3">
        <v>4.0162037037037033E-3</v>
      </c>
      <c r="I6" s="3">
        <f t="shared" si="1"/>
        <v>0</v>
      </c>
      <c r="J6" s="2">
        <v>1</v>
      </c>
      <c r="K6" s="52">
        <v>102</v>
      </c>
      <c r="L6" s="3">
        <v>4.0277777777777777E-3</v>
      </c>
      <c r="M6" s="3">
        <v>4.0624999999999993E-3</v>
      </c>
      <c r="N6" s="3">
        <f t="shared" si="2"/>
        <v>3.4722222222221578E-5</v>
      </c>
      <c r="O6" s="3">
        <f t="shared" si="3"/>
        <v>1.1574074074074438E-5</v>
      </c>
      <c r="P6" s="2"/>
      <c r="Q6" s="2"/>
      <c r="R6" s="3">
        <v>7.1759259259259259E-3</v>
      </c>
    </row>
    <row r="7" spans="1:18" x14ac:dyDescent="0.3">
      <c r="A7" s="2" t="s">
        <v>20</v>
      </c>
      <c r="B7" s="8">
        <v>1</v>
      </c>
      <c r="C7" s="52">
        <v>21</v>
      </c>
      <c r="D7" s="3">
        <v>4.340277777777778E-3</v>
      </c>
      <c r="E7" s="3">
        <v>4.5717592592592589E-3</v>
      </c>
      <c r="F7" s="5">
        <f t="shared" si="0"/>
        <v>2.3148148148148095E-4</v>
      </c>
      <c r="G7" s="2">
        <v>1</v>
      </c>
      <c r="H7" s="3">
        <v>4.4675925925925933E-3</v>
      </c>
      <c r="I7" s="3">
        <f t="shared" si="1"/>
        <v>1.2731481481481535E-4</v>
      </c>
      <c r="J7" s="2">
        <v>1</v>
      </c>
      <c r="K7" s="2" t="s">
        <v>157</v>
      </c>
      <c r="L7" s="3">
        <v>4.5138888888888893E-3</v>
      </c>
      <c r="M7" s="3">
        <v>4.5717592592592589E-3</v>
      </c>
      <c r="N7" s="3">
        <f t="shared" si="2"/>
        <v>5.7870370370369587E-5</v>
      </c>
      <c r="O7" s="3">
        <f t="shared" si="3"/>
        <v>4.6296296296296016E-5</v>
      </c>
      <c r="P7" s="2"/>
      <c r="Q7" s="2"/>
      <c r="R7" s="3">
        <v>7.1759259259259259E-3</v>
      </c>
    </row>
    <row r="8" spans="1:18" x14ac:dyDescent="0.3">
      <c r="A8" s="2" t="s">
        <v>20</v>
      </c>
      <c r="B8" s="8">
        <v>1</v>
      </c>
      <c r="C8" s="52">
        <v>22</v>
      </c>
      <c r="D8" s="3">
        <v>5.0231481481481481E-3</v>
      </c>
      <c r="E8" s="3">
        <v>5.3009259259259251E-3</v>
      </c>
      <c r="F8" s="5">
        <f t="shared" si="0"/>
        <v>2.7777777777777696E-4</v>
      </c>
      <c r="G8" s="2">
        <v>1</v>
      </c>
      <c r="H8" s="3">
        <v>5.0462962962962961E-3</v>
      </c>
      <c r="I8" s="3">
        <f t="shared" si="1"/>
        <v>2.3148148148148008E-5</v>
      </c>
      <c r="J8" s="2">
        <v>1</v>
      </c>
      <c r="K8" s="2" t="s">
        <v>150</v>
      </c>
      <c r="L8" s="3">
        <v>5.2430555555555555E-3</v>
      </c>
      <c r="M8" s="6">
        <v>5.3009259259259251E-3</v>
      </c>
      <c r="N8" s="3">
        <f t="shared" si="2"/>
        <v>5.7870370370369587E-5</v>
      </c>
      <c r="O8" s="3">
        <f t="shared" si="3"/>
        <v>1.9675925925925937E-4</v>
      </c>
      <c r="P8" s="2"/>
      <c r="Q8" s="2"/>
      <c r="R8" s="3">
        <v>7.1759259259259259E-3</v>
      </c>
    </row>
    <row r="9" spans="1:18" x14ac:dyDescent="0.3">
      <c r="A9" s="2" t="s">
        <v>20</v>
      </c>
      <c r="B9" s="8">
        <v>1</v>
      </c>
      <c r="C9" s="52">
        <v>31</v>
      </c>
      <c r="D9" s="3">
        <v>5.7175925925925927E-3</v>
      </c>
      <c r="E9" s="3">
        <v>6.1342592592592594E-3</v>
      </c>
      <c r="F9" s="5">
        <f t="shared" si="0"/>
        <v>4.1666666666666675E-4</v>
      </c>
      <c r="G9" s="2">
        <v>1</v>
      </c>
      <c r="H9" s="3">
        <v>5.7175925925925927E-3</v>
      </c>
      <c r="I9" s="3">
        <f t="shared" si="1"/>
        <v>0</v>
      </c>
      <c r="J9" s="2">
        <v>1</v>
      </c>
      <c r="K9" s="2">
        <v>103</v>
      </c>
      <c r="L9" s="3">
        <v>6.1111111111111114E-3</v>
      </c>
      <c r="M9" s="3">
        <v>6.1342592592592594E-3</v>
      </c>
      <c r="N9" s="3">
        <f t="shared" si="2"/>
        <v>2.3148148148148008E-5</v>
      </c>
      <c r="O9" s="3">
        <f t="shared" si="3"/>
        <v>3.9351851851851874E-4</v>
      </c>
      <c r="P9" s="2"/>
      <c r="Q9" s="2"/>
      <c r="R9" s="3">
        <v>7.1759259259259259E-3</v>
      </c>
    </row>
    <row r="10" spans="1:18" x14ac:dyDescent="0.3">
      <c r="A10" s="2" t="s">
        <v>20</v>
      </c>
      <c r="B10" s="8">
        <v>1</v>
      </c>
      <c r="C10" s="2">
        <v>12</v>
      </c>
      <c r="D10" s="3">
        <v>6.7476851851851856E-3</v>
      </c>
      <c r="E10" s="3">
        <v>6.828703703703704E-3</v>
      </c>
      <c r="F10" s="5">
        <f t="shared" si="0"/>
        <v>8.1018518518518462E-5</v>
      </c>
      <c r="G10" s="2">
        <v>1</v>
      </c>
      <c r="H10" s="3">
        <v>6.7708333333333336E-3</v>
      </c>
      <c r="I10" s="3">
        <f t="shared" si="1"/>
        <v>2.3148148148148008E-5</v>
      </c>
      <c r="J10" s="2">
        <v>1</v>
      </c>
      <c r="K10" s="2" t="s">
        <v>168</v>
      </c>
      <c r="L10" s="3">
        <v>6.7708333333333336E-3</v>
      </c>
      <c r="M10" s="3">
        <v>6.851851851851852E-3</v>
      </c>
      <c r="N10" s="3">
        <f t="shared" si="2"/>
        <v>8.1018518518518462E-5</v>
      </c>
      <c r="O10" s="3">
        <f t="shared" si="3"/>
        <v>0</v>
      </c>
      <c r="P10" s="2"/>
      <c r="Q10" s="2"/>
      <c r="R10" s="3">
        <v>7.1759259259259259E-3</v>
      </c>
    </row>
    <row r="11" spans="1:18" s="14" customFormat="1" x14ac:dyDescent="0.3">
      <c r="A11" s="17" t="s">
        <v>37</v>
      </c>
      <c r="B11" s="18">
        <f>SUM(B2:B10)</f>
        <v>9</v>
      </c>
      <c r="C11" s="19"/>
      <c r="D11" s="19"/>
      <c r="E11" s="19"/>
      <c r="F11" s="21">
        <f>SUM(F2:F10)</f>
        <v>2.4652777777777772E-3</v>
      </c>
      <c r="G11" s="19">
        <f>SUM(G2:G10)</f>
        <v>9</v>
      </c>
      <c r="H11" s="19"/>
      <c r="I11" s="20">
        <f>SUM(I2:I10)</f>
        <v>3.935185185185182E-4</v>
      </c>
      <c r="J11" s="19">
        <f>SUM(J2:J10)</f>
        <v>9</v>
      </c>
      <c r="K11" s="19"/>
      <c r="L11" s="19"/>
      <c r="M11" s="19"/>
      <c r="N11" s="20">
        <f>SUM(N12:N20)</f>
        <v>6.9444444444444631E-4</v>
      </c>
      <c r="O11" s="20">
        <f>SUM(O12:O20)</f>
        <v>3.8194444444444137E-4</v>
      </c>
      <c r="P11" s="19"/>
      <c r="Q11" s="19"/>
      <c r="R11" s="19"/>
    </row>
    <row r="12" spans="1:18" x14ac:dyDescent="0.3">
      <c r="A12" s="2" t="s">
        <v>9</v>
      </c>
      <c r="B12" s="2">
        <v>1</v>
      </c>
      <c r="C12" s="52">
        <v>22</v>
      </c>
      <c r="D12" s="5">
        <v>8.9120370370370362E-4</v>
      </c>
      <c r="E12" s="5">
        <v>1.1574074074074073E-3</v>
      </c>
      <c r="F12" s="5">
        <f t="shared" ref="F12:F20" si="4">E12-D12</f>
        <v>2.6620370370370372E-4</v>
      </c>
      <c r="G12" s="2">
        <v>1</v>
      </c>
      <c r="H12" s="3">
        <v>9.0277777777777784E-4</v>
      </c>
      <c r="I12" s="3">
        <f>H12-D12</f>
        <v>1.1574074074074221E-5</v>
      </c>
      <c r="J12" s="2">
        <v>1</v>
      </c>
      <c r="K12" s="2">
        <v>103</v>
      </c>
      <c r="L12" s="3">
        <v>1.0300925925925926E-3</v>
      </c>
      <c r="M12" s="3">
        <v>1.1226851851851851E-3</v>
      </c>
      <c r="N12" s="3">
        <f xml:space="preserve"> M12-L12</f>
        <v>9.2592592592592466E-5</v>
      </c>
      <c r="O12" s="3">
        <f>L12-H12</f>
        <v>1.273148148148148E-4</v>
      </c>
      <c r="P12" s="2"/>
      <c r="Q12" s="2"/>
      <c r="R12" s="3">
        <v>7.6620370370370366E-3</v>
      </c>
    </row>
    <row r="13" spans="1:18" x14ac:dyDescent="0.3">
      <c r="A13" s="2" t="s">
        <v>9</v>
      </c>
      <c r="B13" s="2">
        <v>1</v>
      </c>
      <c r="C13" s="1">
        <v>11</v>
      </c>
      <c r="D13" s="5">
        <v>1.5624999999999999E-3</v>
      </c>
      <c r="E13" s="5">
        <v>1.6550925925925926E-3</v>
      </c>
      <c r="F13" s="5">
        <f t="shared" si="4"/>
        <v>9.2592592592592683E-5</v>
      </c>
      <c r="G13" s="2">
        <v>1</v>
      </c>
      <c r="H13" s="3">
        <v>1.5740740740740741E-3</v>
      </c>
      <c r="I13" s="3">
        <f t="shared" ref="I13:I20" si="5">H13-D13</f>
        <v>1.1574074074074221E-5</v>
      </c>
      <c r="J13" s="2">
        <v>1</v>
      </c>
      <c r="K13" s="2" t="s">
        <v>11</v>
      </c>
      <c r="L13" s="3">
        <v>1.5856481481481479E-3</v>
      </c>
      <c r="M13" s="3">
        <v>1.6666666666666668E-3</v>
      </c>
      <c r="N13" s="3">
        <f xml:space="preserve"> M13-L13</f>
        <v>8.1018518518518896E-5</v>
      </c>
      <c r="O13" s="3">
        <f>L13-H13</f>
        <v>1.1574074074073787E-5</v>
      </c>
      <c r="P13" s="2"/>
      <c r="Q13" s="2"/>
      <c r="R13" s="3">
        <v>7.6620370370370366E-3</v>
      </c>
    </row>
    <row r="14" spans="1:18" x14ac:dyDescent="0.3">
      <c r="A14" s="2" t="s">
        <v>9</v>
      </c>
      <c r="B14" s="2">
        <v>1</v>
      </c>
      <c r="C14" s="2">
        <v>30</v>
      </c>
      <c r="D14" s="5">
        <v>2.3263888888888887E-3</v>
      </c>
      <c r="E14" s="5" t="s">
        <v>12</v>
      </c>
      <c r="F14" s="5">
        <f t="shared" si="4"/>
        <v>3.1249999999999984E-4</v>
      </c>
      <c r="G14" s="2">
        <v>1</v>
      </c>
      <c r="H14" s="3">
        <v>2.4768518518518516E-3</v>
      </c>
      <c r="I14" s="3">
        <f t="shared" si="5"/>
        <v>1.5046296296296292E-4</v>
      </c>
      <c r="J14" s="2">
        <v>1</v>
      </c>
      <c r="K14" s="2">
        <v>104</v>
      </c>
      <c r="L14" s="3">
        <v>2.3958333333333336E-3</v>
      </c>
      <c r="M14" s="3">
        <v>2.5231481481481481E-3</v>
      </c>
      <c r="N14" s="3">
        <f xml:space="preserve"> M14-L14</f>
        <v>1.2731481481481448E-4</v>
      </c>
      <c r="O14" s="3">
        <f>H14-L14</f>
        <v>8.1018518518518028E-5</v>
      </c>
      <c r="P14" s="2"/>
      <c r="Q14" s="2"/>
      <c r="R14" s="3">
        <v>7.6620370370370366E-3</v>
      </c>
    </row>
    <row r="15" spans="1:18" x14ac:dyDescent="0.3">
      <c r="A15" s="2" t="s">
        <v>9</v>
      </c>
      <c r="B15" s="2">
        <v>1</v>
      </c>
      <c r="C15" s="2">
        <v>32</v>
      </c>
      <c r="D15" s="5">
        <v>3.0092592592592588E-3</v>
      </c>
      <c r="E15" s="5">
        <v>3.6111111111111114E-3</v>
      </c>
      <c r="F15" s="5">
        <f t="shared" si="4"/>
        <v>6.0185185185185255E-4</v>
      </c>
      <c r="G15" s="2">
        <v>0</v>
      </c>
      <c r="H15" s="2" t="s">
        <v>15</v>
      </c>
      <c r="I15" s="2" t="s">
        <v>15</v>
      </c>
      <c r="J15" s="2">
        <v>0</v>
      </c>
      <c r="K15" s="2" t="s">
        <v>15</v>
      </c>
      <c r="L15" s="2" t="s">
        <v>15</v>
      </c>
      <c r="M15" s="2" t="s">
        <v>15</v>
      </c>
      <c r="N15" s="3" t="s">
        <v>15</v>
      </c>
      <c r="O15" s="3" t="s">
        <v>15</v>
      </c>
      <c r="P15" s="2"/>
      <c r="Q15" s="2"/>
      <c r="R15" s="3">
        <v>7.6620370370370366E-3</v>
      </c>
    </row>
    <row r="16" spans="1:18" x14ac:dyDescent="0.3">
      <c r="A16" s="2" t="s">
        <v>9</v>
      </c>
      <c r="B16" s="2">
        <v>1</v>
      </c>
      <c r="C16" s="52">
        <v>20</v>
      </c>
      <c r="D16" s="3">
        <v>3.5879629629629629E-3</v>
      </c>
      <c r="E16" s="3">
        <v>3.7268518518518514E-3</v>
      </c>
      <c r="F16" s="5">
        <f t="shared" si="4"/>
        <v>1.3888888888888848E-4</v>
      </c>
      <c r="G16" s="2">
        <v>1</v>
      </c>
      <c r="H16" s="3">
        <v>3.6226851851851854E-3</v>
      </c>
      <c r="I16" s="3">
        <f t="shared" si="5"/>
        <v>3.4722222222222446E-5</v>
      </c>
      <c r="J16" s="2">
        <v>1</v>
      </c>
      <c r="K16" s="2">
        <v>103</v>
      </c>
      <c r="L16" s="3">
        <v>3.6342592592592594E-3</v>
      </c>
      <c r="M16" s="3">
        <v>3.7268518518518514E-3</v>
      </c>
      <c r="N16" s="3">
        <f xml:space="preserve"> M16-L16</f>
        <v>9.2592592592592032E-5</v>
      </c>
      <c r="O16" s="3">
        <f>L16-H16</f>
        <v>1.1574074074074004E-5</v>
      </c>
      <c r="P16" s="2"/>
      <c r="Q16" s="2"/>
      <c r="R16" s="3">
        <v>7.6620370370370366E-3</v>
      </c>
    </row>
    <row r="17" spans="1:18" x14ac:dyDescent="0.3">
      <c r="A17" s="2" t="s">
        <v>9</v>
      </c>
      <c r="B17" s="2">
        <v>1</v>
      </c>
      <c r="C17" s="2">
        <v>12</v>
      </c>
      <c r="D17" s="3">
        <v>4.2824074074074075E-3</v>
      </c>
      <c r="E17" s="3">
        <v>4.386574074074074E-3</v>
      </c>
      <c r="F17" s="5">
        <f t="shared" si="4"/>
        <v>1.0416666666666647E-4</v>
      </c>
      <c r="G17" s="2">
        <v>1</v>
      </c>
      <c r="H17" s="3">
        <v>4.3055555555555555E-3</v>
      </c>
      <c r="I17" s="3">
        <f t="shared" si="5"/>
        <v>2.3148148148148008E-5</v>
      </c>
      <c r="J17" s="2">
        <v>1</v>
      </c>
      <c r="K17" s="52">
        <v>101</v>
      </c>
      <c r="L17" s="3">
        <v>4.3287037037037035E-3</v>
      </c>
      <c r="M17" s="3">
        <v>4.363425925925926E-3</v>
      </c>
      <c r="N17" s="3">
        <f xml:space="preserve"> M17-L17</f>
        <v>3.4722222222222446E-5</v>
      </c>
      <c r="O17" s="3">
        <f>L17-H17</f>
        <v>2.3148148148148008E-5</v>
      </c>
      <c r="P17" s="2"/>
      <c r="Q17" s="2"/>
      <c r="R17" s="3">
        <v>7.6620370370370366E-3</v>
      </c>
    </row>
    <row r="18" spans="1:18" s="13" customFormat="1" x14ac:dyDescent="0.3">
      <c r="A18" s="10" t="s">
        <v>9</v>
      </c>
      <c r="B18" s="10">
        <v>1</v>
      </c>
      <c r="C18" s="1">
        <v>10</v>
      </c>
      <c r="D18" s="12">
        <v>5.3819444444444453E-3</v>
      </c>
      <c r="E18" s="12">
        <v>5.4050925925925924E-3</v>
      </c>
      <c r="F18" s="11">
        <f t="shared" si="4"/>
        <v>2.3148148148147141E-5</v>
      </c>
      <c r="G18" s="10">
        <v>1</v>
      </c>
      <c r="H18" s="12">
        <v>5.3819444444444453E-3</v>
      </c>
      <c r="I18" s="12">
        <f t="shared" si="5"/>
        <v>0</v>
      </c>
      <c r="J18" s="10">
        <v>1</v>
      </c>
      <c r="K18" s="10">
        <v>103</v>
      </c>
      <c r="L18" s="12">
        <v>5.4050925925925924E-3</v>
      </c>
      <c r="M18" s="12">
        <v>5.4745370370370373E-3</v>
      </c>
      <c r="N18" s="12">
        <f xml:space="preserve"> M18-L18</f>
        <v>6.9444444444444892E-5</v>
      </c>
      <c r="O18" s="12">
        <f>L18-H18</f>
        <v>2.3148148148147141E-5</v>
      </c>
      <c r="P18" s="10"/>
      <c r="Q18" s="10"/>
      <c r="R18" s="12">
        <v>7.6620370370370366E-3</v>
      </c>
    </row>
    <row r="19" spans="1:18" x14ac:dyDescent="0.3">
      <c r="A19" s="2" t="s">
        <v>9</v>
      </c>
      <c r="B19" s="2">
        <v>1</v>
      </c>
      <c r="C19" s="52">
        <v>31</v>
      </c>
      <c r="D19" s="3">
        <v>5.7638888888888887E-3</v>
      </c>
      <c r="E19" s="3">
        <v>6.0069444444444441E-3</v>
      </c>
      <c r="F19" s="5">
        <f t="shared" si="4"/>
        <v>2.4305555555555539E-4</v>
      </c>
      <c r="G19" s="2">
        <v>1</v>
      </c>
      <c r="H19" s="3">
        <v>5.9027777777777776E-3</v>
      </c>
      <c r="I19" s="3">
        <f t="shared" si="5"/>
        <v>1.3888888888888892E-4</v>
      </c>
      <c r="J19" s="2">
        <v>1</v>
      </c>
      <c r="K19" s="2">
        <v>103</v>
      </c>
      <c r="L19" s="3">
        <v>5.9490740740740745E-3</v>
      </c>
      <c r="M19" s="3">
        <v>6.0879629629629643E-3</v>
      </c>
      <c r="N19" s="3">
        <f xml:space="preserve"> M19-L19</f>
        <v>1.3888888888888978E-4</v>
      </c>
      <c r="O19" s="3">
        <f>L19-H19</f>
        <v>4.6296296296296884E-5</v>
      </c>
      <c r="P19" s="2"/>
      <c r="Q19" s="2"/>
      <c r="R19" s="3">
        <v>7.6620370370370366E-3</v>
      </c>
    </row>
    <row r="20" spans="1:18" x14ac:dyDescent="0.3">
      <c r="A20" s="2" t="s">
        <v>9</v>
      </c>
      <c r="B20" s="2">
        <v>1</v>
      </c>
      <c r="C20" s="52">
        <v>21</v>
      </c>
      <c r="D20" s="3">
        <v>6.4120370370370364E-3</v>
      </c>
      <c r="E20" s="3">
        <v>6.5509259259259262E-3</v>
      </c>
      <c r="F20" s="5">
        <f t="shared" si="4"/>
        <v>1.3888888888888978E-4</v>
      </c>
      <c r="G20" s="2">
        <v>1</v>
      </c>
      <c r="H20" s="3">
        <v>6.4351851851851861E-3</v>
      </c>
      <c r="I20" s="3">
        <f t="shared" si="5"/>
        <v>2.3148148148149743E-5</v>
      </c>
      <c r="J20" s="2">
        <v>1</v>
      </c>
      <c r="K20" s="2">
        <v>103</v>
      </c>
      <c r="L20" s="3">
        <v>6.4930555555555549E-3</v>
      </c>
      <c r="M20" s="3">
        <v>6.5509259259259262E-3</v>
      </c>
      <c r="N20" s="3">
        <f xml:space="preserve"> M20-L20</f>
        <v>5.7870370370371321E-5</v>
      </c>
      <c r="O20" s="3">
        <f>L20-H20</f>
        <v>5.7870370370368719E-5</v>
      </c>
      <c r="P20" s="2"/>
      <c r="Q20" s="2"/>
      <c r="R20" s="3">
        <v>7.6620370370370366E-3</v>
      </c>
    </row>
    <row r="21" spans="1:18" x14ac:dyDescent="0.3">
      <c r="A21" s="17" t="s">
        <v>37</v>
      </c>
      <c r="B21" s="19">
        <f>SUM(B12:B20)</f>
        <v>9</v>
      </c>
      <c r="C21" s="19"/>
      <c r="D21" s="19"/>
      <c r="E21" s="19"/>
      <c r="F21" s="21">
        <f>SUM(F12:F20)</f>
        <v>1.9212962962962959E-3</v>
      </c>
      <c r="G21" s="19">
        <f>SUM(G12:G20)</f>
        <v>8</v>
      </c>
      <c r="H21" s="19"/>
      <c r="I21" s="20">
        <f>SUM(I12:I20)</f>
        <v>3.9351851851852047E-4</v>
      </c>
      <c r="J21" s="19">
        <f>SUM(J12:J20)</f>
        <v>8</v>
      </c>
      <c r="K21" s="19"/>
      <c r="L21" s="19"/>
      <c r="M21" s="19"/>
      <c r="N21" s="20">
        <f>SUM(N12:N20)</f>
        <v>6.9444444444444631E-4</v>
      </c>
      <c r="O21" s="20">
        <f>SUM(O12:O20)</f>
        <v>3.8194444444444137E-4</v>
      </c>
      <c r="P21" s="19"/>
      <c r="Q21" s="19"/>
      <c r="R21" s="19"/>
    </row>
    <row r="22" spans="1:18" x14ac:dyDescent="0.3">
      <c r="A22" s="2" t="s">
        <v>23</v>
      </c>
      <c r="B22" s="2">
        <v>1</v>
      </c>
      <c r="C22" s="52">
        <v>21</v>
      </c>
      <c r="D22" s="5">
        <v>1.25E-3</v>
      </c>
      <c r="E22" s="5">
        <v>1.6087962962962963E-3</v>
      </c>
      <c r="F22" s="5">
        <f t="shared" ref="F22:F30" si="6">E22-D22</f>
        <v>3.5879629629629629E-4</v>
      </c>
      <c r="G22" s="1">
        <v>1</v>
      </c>
      <c r="H22" s="3">
        <v>1.2731481481481483E-3</v>
      </c>
      <c r="I22" s="3">
        <f t="shared" ref="I22:I30" si="7">H22-D22</f>
        <v>2.3148148148148225E-5</v>
      </c>
      <c r="J22" s="2">
        <v>1</v>
      </c>
      <c r="K22" s="2" t="s">
        <v>158</v>
      </c>
      <c r="L22" s="3">
        <v>1.4814814814814814E-3</v>
      </c>
      <c r="M22" s="3">
        <v>1.5624999999999999E-3</v>
      </c>
      <c r="N22" s="3">
        <f t="shared" ref="N22:N30" si="8" xml:space="preserve"> M22-L22</f>
        <v>8.1018518518518462E-5</v>
      </c>
      <c r="O22" s="3">
        <f t="shared" ref="O22:O30" si="9">L22-H22</f>
        <v>2.0833333333333316E-4</v>
      </c>
      <c r="P22" s="2"/>
      <c r="Q22" s="2"/>
      <c r="R22" s="3">
        <v>7.719907407407408E-3</v>
      </c>
    </row>
    <row r="23" spans="1:18" x14ac:dyDescent="0.3">
      <c r="A23" s="2" t="s">
        <v>23</v>
      </c>
      <c r="B23" s="2">
        <v>1</v>
      </c>
      <c r="C23" s="2">
        <v>32</v>
      </c>
      <c r="D23" s="5">
        <v>1.5509259259259261E-3</v>
      </c>
      <c r="E23" s="5">
        <v>3.0902777777777782E-3</v>
      </c>
      <c r="F23" s="5">
        <f t="shared" si="6"/>
        <v>1.5393518518518521E-3</v>
      </c>
      <c r="G23" s="2">
        <v>1</v>
      </c>
      <c r="H23" s="3">
        <v>1.9907407407407408E-3</v>
      </c>
      <c r="I23" s="3">
        <f t="shared" si="7"/>
        <v>4.3981481481481476E-4</v>
      </c>
      <c r="J23" s="2">
        <v>1</v>
      </c>
      <c r="K23" s="2" t="s">
        <v>158</v>
      </c>
      <c r="L23" s="3">
        <v>2.0023148148148148E-3</v>
      </c>
      <c r="M23" s="3">
        <v>2.0601851851851853E-3</v>
      </c>
      <c r="N23" s="3">
        <f t="shared" si="8"/>
        <v>5.7870370370370454E-5</v>
      </c>
      <c r="O23" s="3">
        <f t="shared" si="9"/>
        <v>1.1574074074074004E-5</v>
      </c>
      <c r="P23" s="2"/>
      <c r="Q23" s="2"/>
      <c r="R23" s="3">
        <v>7.719907407407408E-3</v>
      </c>
    </row>
    <row r="24" spans="1:18" x14ac:dyDescent="0.3">
      <c r="A24" s="2" t="s">
        <v>23</v>
      </c>
      <c r="B24" s="2">
        <v>1</v>
      </c>
      <c r="C24" s="1">
        <v>11</v>
      </c>
      <c r="D24" s="5">
        <v>2.1527777777777778E-3</v>
      </c>
      <c r="E24" s="5">
        <v>2.3148148148148151E-3</v>
      </c>
      <c r="F24" s="5">
        <f t="shared" si="6"/>
        <v>1.6203703703703736E-4</v>
      </c>
      <c r="G24" s="2">
        <v>1</v>
      </c>
      <c r="H24" s="3">
        <v>2.2222222222222222E-3</v>
      </c>
      <c r="I24" s="3">
        <f t="shared" si="7"/>
        <v>6.9444444444444458E-5</v>
      </c>
      <c r="J24" s="2">
        <v>1</v>
      </c>
      <c r="K24" s="52">
        <v>102</v>
      </c>
      <c r="L24" s="3">
        <v>2.2337962962962967E-3</v>
      </c>
      <c r="M24" s="3">
        <v>2.3148148148148151E-3</v>
      </c>
      <c r="N24" s="3">
        <f t="shared" si="8"/>
        <v>8.1018518518518462E-5</v>
      </c>
      <c r="O24" s="3">
        <f t="shared" si="9"/>
        <v>1.1574074074074438E-5</v>
      </c>
      <c r="P24" s="2"/>
      <c r="Q24" s="2"/>
      <c r="R24" s="3">
        <v>7.719907407407408E-3</v>
      </c>
    </row>
    <row r="25" spans="1:18" x14ac:dyDescent="0.3">
      <c r="A25" s="2" t="s">
        <v>23</v>
      </c>
      <c r="B25" s="2">
        <v>1</v>
      </c>
      <c r="C25" s="2">
        <v>12</v>
      </c>
      <c r="D25" s="5">
        <v>2.9745370370370373E-3</v>
      </c>
      <c r="E25" s="5">
        <v>3.1481481481481482E-3</v>
      </c>
      <c r="F25" s="5">
        <f t="shared" si="6"/>
        <v>1.7361111111111093E-4</v>
      </c>
      <c r="G25" s="2">
        <v>1</v>
      </c>
      <c r="H25" s="3">
        <v>3.0324074074074073E-3</v>
      </c>
      <c r="I25" s="3">
        <f t="shared" si="7"/>
        <v>5.787037037037002E-5</v>
      </c>
      <c r="J25" s="2">
        <v>1</v>
      </c>
      <c r="K25" s="2" t="s">
        <v>169</v>
      </c>
      <c r="L25" s="3">
        <v>3.0439814814814821E-3</v>
      </c>
      <c r="M25" s="3">
        <v>3.0902777777777782E-3</v>
      </c>
      <c r="N25" s="3">
        <f t="shared" si="8"/>
        <v>4.6296296296296016E-5</v>
      </c>
      <c r="O25" s="3">
        <f t="shared" si="9"/>
        <v>1.1574074074074871E-5</v>
      </c>
      <c r="P25" s="2"/>
      <c r="Q25" s="2"/>
      <c r="R25" s="3">
        <v>7.719907407407408E-3</v>
      </c>
    </row>
    <row r="26" spans="1:18" x14ac:dyDescent="0.3">
      <c r="A26" s="2" t="s">
        <v>23</v>
      </c>
      <c r="B26" s="2">
        <v>1</v>
      </c>
      <c r="C26" s="52">
        <v>22</v>
      </c>
      <c r="D26" s="3">
        <v>3.7268518518518514E-3</v>
      </c>
      <c r="E26" s="3">
        <v>3.9004629629629632E-3</v>
      </c>
      <c r="F26" s="5">
        <f t="shared" si="6"/>
        <v>1.736111111111118E-4</v>
      </c>
      <c r="G26" s="2">
        <v>1</v>
      </c>
      <c r="H26" s="3">
        <v>3.8425925925925923E-3</v>
      </c>
      <c r="I26" s="3">
        <f t="shared" si="7"/>
        <v>1.1574074074074091E-4</v>
      </c>
      <c r="J26" s="2">
        <v>1</v>
      </c>
      <c r="K26" s="2" t="s">
        <v>24</v>
      </c>
      <c r="L26" s="3">
        <v>3.8425925925925923E-3</v>
      </c>
      <c r="M26" s="3">
        <v>3.9236111111111112E-3</v>
      </c>
      <c r="N26" s="3">
        <f t="shared" si="8"/>
        <v>8.1018518518518896E-5</v>
      </c>
      <c r="O26" s="3">
        <f t="shared" si="9"/>
        <v>0</v>
      </c>
      <c r="P26" s="2"/>
      <c r="Q26" s="2"/>
      <c r="R26" s="3">
        <v>7.719907407407408E-3</v>
      </c>
    </row>
    <row r="27" spans="1:18" x14ac:dyDescent="0.3">
      <c r="A27" s="2" t="s">
        <v>23</v>
      </c>
      <c r="B27" s="2">
        <v>1</v>
      </c>
      <c r="C27" s="52">
        <v>31</v>
      </c>
      <c r="D27" s="3">
        <v>4.2361111111111106E-3</v>
      </c>
      <c r="E27" s="3">
        <v>4.6874999999999998E-3</v>
      </c>
      <c r="F27" s="5">
        <f t="shared" si="6"/>
        <v>4.5138888888888919E-4</v>
      </c>
      <c r="G27" s="2">
        <v>1</v>
      </c>
      <c r="H27" s="3">
        <v>4.2939814814814811E-3</v>
      </c>
      <c r="I27" s="3">
        <f t="shared" si="7"/>
        <v>5.7870370370370454E-5</v>
      </c>
      <c r="J27" s="2">
        <v>1</v>
      </c>
      <c r="K27" s="2" t="s">
        <v>159</v>
      </c>
      <c r="L27" s="3">
        <v>4.5717592592592589E-3</v>
      </c>
      <c r="M27" s="3">
        <v>4.7453703703703703E-3</v>
      </c>
      <c r="N27" s="3">
        <f t="shared" si="8"/>
        <v>1.7361111111111136E-4</v>
      </c>
      <c r="O27" s="3">
        <f t="shared" si="9"/>
        <v>2.7777777777777783E-4</v>
      </c>
      <c r="P27" s="2"/>
      <c r="Q27" s="2"/>
      <c r="R27" s="3">
        <v>7.719907407407408E-3</v>
      </c>
    </row>
    <row r="28" spans="1:18" x14ac:dyDescent="0.3">
      <c r="A28" s="2" t="s">
        <v>23</v>
      </c>
      <c r="B28" s="2">
        <v>1</v>
      </c>
      <c r="C28" s="2">
        <v>30</v>
      </c>
      <c r="D28" s="3">
        <v>5.208333333333333E-3</v>
      </c>
      <c r="E28" s="3">
        <v>5.6944444444444438E-3</v>
      </c>
      <c r="F28" s="5">
        <f t="shared" si="6"/>
        <v>4.8611111111111077E-4</v>
      </c>
      <c r="G28" s="2">
        <v>1</v>
      </c>
      <c r="H28" s="3">
        <v>5.2546296296296299E-3</v>
      </c>
      <c r="I28" s="3">
        <f t="shared" si="7"/>
        <v>4.6296296296296884E-5</v>
      </c>
      <c r="J28" s="2">
        <v>1</v>
      </c>
      <c r="K28" s="2" t="s">
        <v>25</v>
      </c>
      <c r="L28" s="3">
        <v>5.2777777777777771E-3</v>
      </c>
      <c r="M28" s="3">
        <v>5.4166666666666669E-3</v>
      </c>
      <c r="N28" s="3">
        <f t="shared" si="8"/>
        <v>1.3888888888888978E-4</v>
      </c>
      <c r="O28" s="3">
        <f t="shared" si="9"/>
        <v>2.3148148148147141E-5</v>
      </c>
      <c r="P28" s="2"/>
      <c r="Q28" s="2"/>
      <c r="R28" s="3">
        <v>7.719907407407408E-3</v>
      </c>
    </row>
    <row r="29" spans="1:18" x14ac:dyDescent="0.3">
      <c r="A29" s="2" t="s">
        <v>23</v>
      </c>
      <c r="B29" s="2">
        <v>1</v>
      </c>
      <c r="C29" s="1">
        <v>10</v>
      </c>
      <c r="D29" s="3">
        <v>5.9375000000000009E-3</v>
      </c>
      <c r="E29" s="3">
        <v>6.1111111111111114E-3</v>
      </c>
      <c r="F29" s="5">
        <f t="shared" si="6"/>
        <v>1.7361111111111049E-4</v>
      </c>
      <c r="G29" s="2">
        <v>1</v>
      </c>
      <c r="H29" s="3">
        <v>5.9837962962962961E-3</v>
      </c>
      <c r="I29" s="3">
        <f t="shared" si="7"/>
        <v>4.6296296296295149E-5</v>
      </c>
      <c r="J29" s="2">
        <v>1</v>
      </c>
      <c r="K29" s="52">
        <v>100</v>
      </c>
      <c r="L29" s="3">
        <v>6.053240740740741E-3</v>
      </c>
      <c r="M29" s="3">
        <v>6.2268518518518515E-3</v>
      </c>
      <c r="N29" s="3">
        <f t="shared" si="8"/>
        <v>1.7361111111111049E-4</v>
      </c>
      <c r="O29" s="3">
        <f t="shared" si="9"/>
        <v>6.9444444444444892E-5</v>
      </c>
      <c r="P29" s="2"/>
      <c r="Q29" s="2"/>
      <c r="R29" s="3">
        <v>7.719907407407408E-3</v>
      </c>
    </row>
    <row r="30" spans="1:18" x14ac:dyDescent="0.3">
      <c r="A30" s="2" t="s">
        <v>23</v>
      </c>
      <c r="B30" s="2">
        <v>1</v>
      </c>
      <c r="C30" s="52">
        <v>20</v>
      </c>
      <c r="D30" s="3">
        <v>6.3310185185185197E-3</v>
      </c>
      <c r="E30" s="3">
        <v>6.7245370370370367E-3</v>
      </c>
      <c r="F30" s="5">
        <f t="shared" si="6"/>
        <v>3.93518518518517E-4</v>
      </c>
      <c r="G30" s="2">
        <v>1</v>
      </c>
      <c r="H30" s="3">
        <v>6.3888888888888884E-3</v>
      </c>
      <c r="I30" s="3">
        <f t="shared" si="7"/>
        <v>5.7870370370368719E-5</v>
      </c>
      <c r="J30" s="2">
        <v>1</v>
      </c>
      <c r="K30" s="2">
        <v>103</v>
      </c>
      <c r="L30" s="3">
        <v>6.4930555555555549E-3</v>
      </c>
      <c r="M30" s="3">
        <v>6.6550925925925935E-3</v>
      </c>
      <c r="N30" s="3">
        <f t="shared" si="8"/>
        <v>1.6203703703703866E-4</v>
      </c>
      <c r="O30" s="3">
        <f t="shared" si="9"/>
        <v>1.0416666666666647E-4</v>
      </c>
      <c r="P30" s="2"/>
      <c r="Q30" s="2"/>
      <c r="R30" s="3">
        <v>7.719907407407408E-3</v>
      </c>
    </row>
    <row r="31" spans="1:18" x14ac:dyDescent="0.3">
      <c r="A31" s="17" t="s">
        <v>37</v>
      </c>
      <c r="B31" s="19">
        <f>SUM(B22:B30)</f>
        <v>9</v>
      </c>
      <c r="C31" s="19"/>
      <c r="D31" s="19"/>
      <c r="E31" s="19"/>
      <c r="F31" s="21">
        <f>SUM(F22:F30)</f>
        <v>3.9120370370370359E-3</v>
      </c>
      <c r="G31" s="19">
        <f>SUM(G22:G30)</f>
        <v>9</v>
      </c>
      <c r="H31" s="19"/>
      <c r="I31" s="20">
        <f>SUM(I22:I30)</f>
        <v>9.1435185185184957E-4</v>
      </c>
      <c r="J31" s="19">
        <f>SUM(J22:J30)</f>
        <v>9</v>
      </c>
      <c r="K31" s="19"/>
      <c r="L31" s="19"/>
      <c r="M31" s="19"/>
      <c r="N31" s="20">
        <f>SUM(N22:N30)</f>
        <v>9.9537037037037259E-4</v>
      </c>
      <c r="O31" s="20">
        <f>SUM(O22:O30)</f>
        <v>7.175925925925928E-4</v>
      </c>
      <c r="P31" s="19"/>
      <c r="Q31" s="19"/>
      <c r="R31" s="19"/>
    </row>
    <row r="32" spans="1:18" s="13" customFormat="1" x14ac:dyDescent="0.3">
      <c r="A32" s="2" t="s">
        <v>26</v>
      </c>
      <c r="B32" s="2">
        <v>1</v>
      </c>
      <c r="C32" s="1">
        <v>11</v>
      </c>
      <c r="D32" s="5">
        <v>7.175925925925927E-4</v>
      </c>
      <c r="E32" s="5">
        <v>8.6805555555555551E-4</v>
      </c>
      <c r="F32" s="5">
        <f t="shared" ref="F32:F40" si="10">E32-D32</f>
        <v>1.5046296296296281E-4</v>
      </c>
      <c r="G32" s="1">
        <v>1</v>
      </c>
      <c r="H32" s="3">
        <v>7.291666666666667E-4</v>
      </c>
      <c r="I32" s="3">
        <f t="shared" ref="I32:I40" si="11">H32-D32</f>
        <v>1.1574074074074004E-5</v>
      </c>
      <c r="J32" s="2">
        <v>1</v>
      </c>
      <c r="K32" s="52">
        <v>101</v>
      </c>
      <c r="L32" s="3">
        <v>7.407407407407407E-4</v>
      </c>
      <c r="M32" s="3">
        <v>8.9120370370370362E-4</v>
      </c>
      <c r="N32" s="3">
        <f xml:space="preserve"> M32-L32</f>
        <v>1.5046296296296292E-4</v>
      </c>
      <c r="O32" s="3">
        <f>L32-H32</f>
        <v>1.1574074074074004E-5</v>
      </c>
      <c r="P32" s="2"/>
      <c r="Q32" s="2"/>
      <c r="R32" s="3">
        <v>7.1412037037037043E-3</v>
      </c>
    </row>
    <row r="33" spans="1:18" x14ac:dyDescent="0.3">
      <c r="A33" s="2" t="s">
        <v>26</v>
      </c>
      <c r="B33" s="2">
        <v>1</v>
      </c>
      <c r="C33" s="52">
        <v>21</v>
      </c>
      <c r="D33" s="5">
        <v>1.7476851851851852E-3</v>
      </c>
      <c r="E33" s="5">
        <v>1.9097222222222222E-3</v>
      </c>
      <c r="F33" s="5">
        <f t="shared" si="10"/>
        <v>1.6203703703703692E-4</v>
      </c>
      <c r="G33" s="2">
        <v>1</v>
      </c>
      <c r="H33" s="3">
        <v>1.8634259259259261E-3</v>
      </c>
      <c r="I33" s="3">
        <f t="shared" si="11"/>
        <v>1.1574074074074091E-4</v>
      </c>
      <c r="J33" s="2">
        <v>1</v>
      </c>
      <c r="K33" s="2" t="s">
        <v>27</v>
      </c>
      <c r="L33" s="3">
        <v>1.8750000000000001E-3</v>
      </c>
      <c r="M33" s="3">
        <v>1.9097222222222222E-3</v>
      </c>
      <c r="N33" s="3">
        <f xml:space="preserve"> M33-L33</f>
        <v>3.4722222222222012E-5</v>
      </c>
      <c r="O33" s="3">
        <f>L33-H33</f>
        <v>1.1574074074074004E-5</v>
      </c>
      <c r="P33" s="2"/>
      <c r="Q33" s="2"/>
      <c r="R33" s="3">
        <v>7.1412037037037043E-3</v>
      </c>
    </row>
    <row r="34" spans="1:18" x14ac:dyDescent="0.3">
      <c r="A34" s="2" t="s">
        <v>26</v>
      </c>
      <c r="B34" s="2">
        <v>1</v>
      </c>
      <c r="C34" s="2">
        <v>32</v>
      </c>
      <c r="D34" s="5">
        <v>2.1874999999999998E-3</v>
      </c>
      <c r="E34" s="5">
        <v>2.673611111111111E-3</v>
      </c>
      <c r="F34" s="5">
        <f t="shared" si="10"/>
        <v>4.8611111111111121E-4</v>
      </c>
      <c r="G34" s="2">
        <v>1</v>
      </c>
      <c r="H34" s="3">
        <v>2.1990740740740742E-3</v>
      </c>
      <c r="I34" s="3">
        <f t="shared" si="11"/>
        <v>1.1574074074074438E-5</v>
      </c>
      <c r="J34" s="2">
        <v>1</v>
      </c>
      <c r="K34" s="2" t="s">
        <v>160</v>
      </c>
      <c r="L34" s="3">
        <v>2.627314814814815E-3</v>
      </c>
      <c r="M34" s="3">
        <v>2.673611111111111E-3</v>
      </c>
      <c r="N34" s="3">
        <f xml:space="preserve"> M34-L34</f>
        <v>4.6296296296296016E-5</v>
      </c>
      <c r="O34" s="3">
        <f>L34-H34</f>
        <v>4.2824074074074075E-4</v>
      </c>
      <c r="P34" s="2"/>
      <c r="Q34" s="2"/>
      <c r="R34" s="3">
        <v>7.1412037037037043E-3</v>
      </c>
    </row>
    <row r="35" spans="1:18" x14ac:dyDescent="0.3">
      <c r="A35" s="2" t="s">
        <v>26</v>
      </c>
      <c r="B35" s="2">
        <v>1</v>
      </c>
      <c r="C35" s="52">
        <v>31</v>
      </c>
      <c r="D35" s="5">
        <v>2.9050925925925928E-3</v>
      </c>
      <c r="E35" s="5">
        <v>4.4791666666666669E-3</v>
      </c>
      <c r="F35" s="5">
        <f t="shared" si="10"/>
        <v>1.5740740740740741E-3</v>
      </c>
      <c r="G35" s="2">
        <v>1</v>
      </c>
      <c r="H35" s="3">
        <v>4.3981481481481484E-3</v>
      </c>
      <c r="I35" s="3">
        <f t="shared" si="11"/>
        <v>1.4930555555555556E-3</v>
      </c>
      <c r="J35" s="2">
        <v>1</v>
      </c>
      <c r="K35" s="2">
        <v>103</v>
      </c>
      <c r="L35" s="3">
        <v>4.4212962962962956E-3</v>
      </c>
      <c r="M35" s="3">
        <v>4.4791666666666669E-3</v>
      </c>
      <c r="N35" s="3">
        <f xml:space="preserve"> M34-L34</f>
        <v>4.6296296296296016E-5</v>
      </c>
      <c r="O35" s="3">
        <f>L35-H35</f>
        <v>2.3148148148147141E-5</v>
      </c>
      <c r="P35" s="2"/>
      <c r="Q35" s="2"/>
      <c r="R35" s="3">
        <v>7.1412037037037043E-3</v>
      </c>
    </row>
    <row r="36" spans="1:18" x14ac:dyDescent="0.3">
      <c r="A36" s="2" t="s">
        <v>26</v>
      </c>
      <c r="B36" s="2">
        <v>1</v>
      </c>
      <c r="C36" s="2">
        <v>12</v>
      </c>
      <c r="D36" s="3">
        <v>3.5648148148148154E-3</v>
      </c>
      <c r="E36" s="3">
        <v>3.6226851851851854E-3</v>
      </c>
      <c r="F36" s="5">
        <f t="shared" si="10"/>
        <v>5.787037037037002E-5</v>
      </c>
      <c r="G36" s="2">
        <v>1</v>
      </c>
      <c r="H36" s="3">
        <v>3.5648148148148154E-3</v>
      </c>
      <c r="I36" s="3">
        <f t="shared" si="11"/>
        <v>0</v>
      </c>
      <c r="J36" s="2">
        <v>1</v>
      </c>
      <c r="K36" s="2">
        <v>103</v>
      </c>
      <c r="L36" s="3">
        <v>3.5879629629629629E-3</v>
      </c>
      <c r="M36" s="3">
        <v>3.6226851851851854E-3</v>
      </c>
      <c r="N36" s="3">
        <f xml:space="preserve"> M35-L35</f>
        <v>5.7870370370371321E-5</v>
      </c>
      <c r="O36" s="3">
        <f>L35-H36</f>
        <v>8.564814814814802E-4</v>
      </c>
      <c r="P36" s="2"/>
      <c r="Q36" s="2"/>
      <c r="R36" s="3">
        <v>7.1412037037037043E-3</v>
      </c>
    </row>
    <row r="37" spans="1:18" x14ac:dyDescent="0.3">
      <c r="A37" s="2" t="s">
        <v>26</v>
      </c>
      <c r="B37" s="2">
        <v>1</v>
      </c>
      <c r="C37" s="52">
        <v>22</v>
      </c>
      <c r="D37" s="3">
        <v>4.1782407407407402E-3</v>
      </c>
      <c r="E37" s="3">
        <v>4.6643518518518518E-3</v>
      </c>
      <c r="F37" s="5">
        <f t="shared" si="10"/>
        <v>4.8611111111111164E-4</v>
      </c>
      <c r="G37" s="2">
        <v>1</v>
      </c>
      <c r="H37" s="3">
        <v>4.5949074074074078E-3</v>
      </c>
      <c r="I37" s="3">
        <f t="shared" si="11"/>
        <v>4.1666666666666761E-4</v>
      </c>
      <c r="J37" s="2">
        <v>1</v>
      </c>
      <c r="K37" s="2" t="s">
        <v>28</v>
      </c>
      <c r="L37" s="3">
        <v>4.6180555555555558E-3</v>
      </c>
      <c r="M37" s="3">
        <v>4.6643518518518518E-3</v>
      </c>
      <c r="N37" s="3">
        <f xml:space="preserve"> M37-L37</f>
        <v>4.6296296296296016E-5</v>
      </c>
      <c r="O37" s="3">
        <f>L37-H37</f>
        <v>2.3148148148148008E-5</v>
      </c>
      <c r="P37" s="2"/>
      <c r="Q37" s="2"/>
      <c r="R37" s="3">
        <v>7.1412037037037043E-3</v>
      </c>
    </row>
    <row r="38" spans="1:18" x14ac:dyDescent="0.3">
      <c r="A38" s="2" t="s">
        <v>26</v>
      </c>
      <c r="B38" s="2">
        <v>1</v>
      </c>
      <c r="C38" s="52">
        <v>20</v>
      </c>
      <c r="D38" s="3">
        <v>4.9074074074074072E-3</v>
      </c>
      <c r="E38" s="3">
        <v>5.1504629629629635E-3</v>
      </c>
      <c r="F38" s="5">
        <f t="shared" si="10"/>
        <v>2.4305555555555625E-4</v>
      </c>
      <c r="G38" s="2">
        <v>1</v>
      </c>
      <c r="H38" s="3">
        <v>4.9421296296296288E-3</v>
      </c>
      <c r="I38" s="3">
        <f t="shared" si="11"/>
        <v>3.4722222222221578E-5</v>
      </c>
      <c r="J38" s="2">
        <v>1</v>
      </c>
      <c r="K38" s="2">
        <v>103</v>
      </c>
      <c r="L38" s="3">
        <v>4.9537037037037041E-3</v>
      </c>
      <c r="M38" s="3">
        <v>5.0694444444444441E-3</v>
      </c>
      <c r="N38" s="3">
        <f xml:space="preserve"> M38-L38</f>
        <v>1.1574074074074004E-4</v>
      </c>
      <c r="O38" s="3">
        <f>L38-H38</f>
        <v>1.1574074074075305E-5</v>
      </c>
      <c r="P38" s="2"/>
      <c r="Q38" s="2"/>
      <c r="R38" s="3">
        <v>7.1412037037037043E-3</v>
      </c>
    </row>
    <row r="39" spans="1:18" x14ac:dyDescent="0.3">
      <c r="A39" s="2" t="s">
        <v>26</v>
      </c>
      <c r="B39" s="2">
        <v>1</v>
      </c>
      <c r="C39" s="2">
        <v>30</v>
      </c>
      <c r="D39" s="3">
        <v>5.6134259259259271E-3</v>
      </c>
      <c r="E39" s="3">
        <v>5.9606481481481489E-3</v>
      </c>
      <c r="F39" s="5">
        <f t="shared" si="10"/>
        <v>3.4722222222222186E-4</v>
      </c>
      <c r="G39" s="2">
        <v>1</v>
      </c>
      <c r="H39" s="3">
        <v>5.7175925925925927E-3</v>
      </c>
      <c r="I39" s="3">
        <f t="shared" si="11"/>
        <v>1.041666666666656E-4</v>
      </c>
      <c r="J39" s="2">
        <v>1</v>
      </c>
      <c r="K39" s="2" t="s">
        <v>160</v>
      </c>
      <c r="L39" s="3">
        <v>5.9027777777777776E-3</v>
      </c>
      <c r="M39" s="3">
        <v>5.9722222222222225E-3</v>
      </c>
      <c r="N39" s="3">
        <f xml:space="preserve"> M39-L39</f>
        <v>6.9444444444444892E-5</v>
      </c>
      <c r="O39" s="3">
        <f>L39-H39</f>
        <v>1.8518518518518493E-4</v>
      </c>
      <c r="P39" s="2"/>
      <c r="Q39" s="2"/>
      <c r="R39" s="3">
        <v>7.1412037037037043E-3</v>
      </c>
    </row>
    <row r="40" spans="1:18" x14ac:dyDescent="0.3">
      <c r="A40" s="2" t="s">
        <v>26</v>
      </c>
      <c r="B40" s="2">
        <v>1</v>
      </c>
      <c r="C40" s="1">
        <v>10</v>
      </c>
      <c r="D40" s="3">
        <v>6.2037037037037043E-3</v>
      </c>
      <c r="E40" s="3">
        <v>6.3194444444444444E-3</v>
      </c>
      <c r="F40" s="5">
        <f t="shared" si="10"/>
        <v>1.1574074074074004E-4</v>
      </c>
      <c r="G40" s="2">
        <v>1</v>
      </c>
      <c r="H40" s="3">
        <v>6.2268518518518515E-3</v>
      </c>
      <c r="I40" s="3">
        <f t="shared" si="11"/>
        <v>2.3148148148147141E-5</v>
      </c>
      <c r="J40" s="2">
        <v>1</v>
      </c>
      <c r="K40" s="2" t="s">
        <v>160</v>
      </c>
      <c r="L40" s="3">
        <v>6.2731481481481484E-3</v>
      </c>
      <c r="M40" s="3">
        <v>6.3078703703703708E-3</v>
      </c>
      <c r="N40" s="3">
        <f xml:space="preserve"> M40-L40</f>
        <v>3.4722222222222446E-5</v>
      </c>
      <c r="O40" s="3">
        <f>L40-H40</f>
        <v>4.6296296296296884E-5</v>
      </c>
      <c r="P40" s="2"/>
      <c r="Q40" s="2"/>
      <c r="R40" s="3">
        <v>7.1412037037037043E-3</v>
      </c>
    </row>
    <row r="41" spans="1:18" x14ac:dyDescent="0.3">
      <c r="A41" s="17" t="s">
        <v>38</v>
      </c>
      <c r="B41" s="19">
        <f>SUM(B32:B40)</f>
        <v>9</v>
      </c>
      <c r="C41" s="19"/>
      <c r="D41" s="19"/>
      <c r="E41" s="19"/>
      <c r="F41" s="21">
        <f>SUM(F32:F40)</f>
        <v>3.6226851851851849E-3</v>
      </c>
      <c r="G41" s="19">
        <f>SUM(G32:G40)</f>
        <v>9</v>
      </c>
      <c r="H41" s="19"/>
      <c r="I41" s="20">
        <f>SUM(I32:I40)</f>
        <v>2.2106481481481469E-3</v>
      </c>
      <c r="J41" s="19">
        <f>SUM(J32:J40)</f>
        <v>9</v>
      </c>
      <c r="K41" s="19"/>
      <c r="L41" s="19"/>
      <c r="M41" s="19"/>
      <c r="N41" s="20">
        <f>SUM(N32:N40)</f>
        <v>6.0185185185185168E-4</v>
      </c>
      <c r="O41" s="20">
        <f>SUM(O32:O40)</f>
        <v>1.5972222222222212E-3</v>
      </c>
      <c r="P41" s="19"/>
      <c r="Q41" s="19"/>
      <c r="R41" s="19"/>
    </row>
    <row r="42" spans="1:18" x14ac:dyDescent="0.3">
      <c r="A42" s="2" t="s">
        <v>29</v>
      </c>
      <c r="B42" s="2">
        <v>1</v>
      </c>
      <c r="C42" s="52">
        <v>22</v>
      </c>
      <c r="D42" s="5">
        <v>9.8379629629629642E-4</v>
      </c>
      <c r="E42" s="5">
        <v>1.712962962962963E-3</v>
      </c>
      <c r="F42" s="5">
        <f t="shared" ref="F42:F49" si="12">E42-D42</f>
        <v>7.2916666666666659E-4</v>
      </c>
      <c r="G42" s="1">
        <v>1</v>
      </c>
      <c r="H42" s="3">
        <v>1.0185185185185186E-3</v>
      </c>
      <c r="I42" s="3">
        <f t="shared" ref="I42:I50" si="13">H42-D42</f>
        <v>3.4722222222222229E-5</v>
      </c>
      <c r="J42" s="1">
        <v>1</v>
      </c>
      <c r="K42" s="2">
        <v>103</v>
      </c>
      <c r="L42" s="3">
        <v>1.6782407407407406E-3</v>
      </c>
      <c r="M42" s="3">
        <v>1.712962962962963E-3</v>
      </c>
      <c r="N42" s="3">
        <f t="shared" ref="N42" si="14" xml:space="preserve"> M42-L42</f>
        <v>3.4722222222222446E-5</v>
      </c>
      <c r="O42" s="3">
        <f t="shared" ref="O42" si="15">L42-H42</f>
        <v>6.5972222222222192E-4</v>
      </c>
      <c r="P42" s="2"/>
      <c r="Q42" s="2"/>
      <c r="R42" s="3">
        <v>7.2337962962962963E-3</v>
      </c>
    </row>
    <row r="43" spans="1:18" x14ac:dyDescent="0.3">
      <c r="A43" s="2" t="s">
        <v>29</v>
      </c>
      <c r="B43" s="2">
        <v>1</v>
      </c>
      <c r="C43" s="2">
        <v>30</v>
      </c>
      <c r="D43" s="5">
        <v>1.5277777777777779E-3</v>
      </c>
      <c r="E43" s="5">
        <v>2.1527777777777778E-3</v>
      </c>
      <c r="F43" s="5">
        <f t="shared" si="12"/>
        <v>6.249999999999999E-4</v>
      </c>
      <c r="G43" s="2">
        <v>1</v>
      </c>
      <c r="H43" s="3">
        <v>1.5393518518518519E-3</v>
      </c>
      <c r="I43" s="3">
        <f t="shared" si="13"/>
        <v>1.1574074074074004E-5</v>
      </c>
      <c r="J43" s="2">
        <v>1</v>
      </c>
      <c r="K43" s="2" t="s">
        <v>160</v>
      </c>
      <c r="L43" s="3">
        <v>2.0833333333333333E-3</v>
      </c>
      <c r="M43" s="3">
        <v>2.1296296296296298E-3</v>
      </c>
      <c r="N43" s="3">
        <f t="shared" ref="N43:N50" si="16" xml:space="preserve"> M43-L43</f>
        <v>4.629629629629645E-5</v>
      </c>
      <c r="O43" s="3">
        <f t="shared" ref="O43:O50" si="17">L43-H43</f>
        <v>5.4398148148148144E-4</v>
      </c>
      <c r="P43" s="2"/>
      <c r="Q43" s="2"/>
      <c r="R43" s="3">
        <v>7.2337962962962963E-3</v>
      </c>
    </row>
    <row r="44" spans="1:18" x14ac:dyDescent="0.3">
      <c r="A44" s="2" t="s">
        <v>29</v>
      </c>
      <c r="B44" s="2">
        <v>1</v>
      </c>
      <c r="C44" s="1">
        <v>11</v>
      </c>
      <c r="D44" s="5">
        <v>2.2337962962962967E-3</v>
      </c>
      <c r="E44" s="5">
        <v>2.3495370370370371E-3</v>
      </c>
      <c r="F44" s="5">
        <f t="shared" si="12"/>
        <v>1.1574074074074047E-4</v>
      </c>
      <c r="G44" s="2">
        <v>1</v>
      </c>
      <c r="H44" s="3">
        <v>2.2453703703703702E-3</v>
      </c>
      <c r="I44" s="3">
        <f t="shared" si="13"/>
        <v>1.157407407407357E-5</v>
      </c>
      <c r="J44" s="2">
        <v>1</v>
      </c>
      <c r="K44" s="52">
        <v>102</v>
      </c>
      <c r="L44" s="3">
        <v>2.2800925925925927E-3</v>
      </c>
      <c r="M44" s="3">
        <v>2.3726851851851851E-3</v>
      </c>
      <c r="N44" s="3">
        <f t="shared" si="16"/>
        <v>9.2592592592592466E-5</v>
      </c>
      <c r="O44" s="3">
        <f t="shared" si="17"/>
        <v>3.4722222222222446E-5</v>
      </c>
      <c r="P44" s="2"/>
      <c r="Q44" s="2"/>
      <c r="R44" s="3">
        <v>7.2337962962962963E-3</v>
      </c>
    </row>
    <row r="45" spans="1:18" x14ac:dyDescent="0.3">
      <c r="A45" s="2" t="s">
        <v>29</v>
      </c>
      <c r="B45" s="2">
        <v>1</v>
      </c>
      <c r="C45" s="2">
        <v>32</v>
      </c>
      <c r="D45" s="5">
        <v>3.2407407407407406E-3</v>
      </c>
      <c r="E45" s="5">
        <v>3.7847222222222223E-3</v>
      </c>
      <c r="F45" s="5">
        <f t="shared" si="12"/>
        <v>5.4398148148148166E-4</v>
      </c>
      <c r="G45" s="2">
        <v>1</v>
      </c>
      <c r="H45" s="3">
        <v>3.2986111111111111E-3</v>
      </c>
      <c r="I45" s="3">
        <f t="shared" si="13"/>
        <v>5.7870370370370454E-5</v>
      </c>
      <c r="J45" s="2">
        <v>1</v>
      </c>
      <c r="K45" s="2">
        <v>103</v>
      </c>
      <c r="L45" s="3">
        <v>3.7152777777777774E-3</v>
      </c>
      <c r="M45" s="3">
        <v>3.7615740740740739E-3</v>
      </c>
      <c r="N45" s="3">
        <f t="shared" si="16"/>
        <v>4.629629629629645E-5</v>
      </c>
      <c r="O45" s="3">
        <f t="shared" si="17"/>
        <v>4.1666666666666631E-4</v>
      </c>
      <c r="P45" s="2"/>
      <c r="Q45" s="2"/>
      <c r="R45" s="3">
        <v>7.2337962962962963E-3</v>
      </c>
    </row>
    <row r="46" spans="1:18" x14ac:dyDescent="0.3">
      <c r="A46" s="2" t="s">
        <v>29</v>
      </c>
      <c r="B46" s="2">
        <v>1</v>
      </c>
      <c r="C46" s="2">
        <v>33</v>
      </c>
      <c r="D46" s="3">
        <v>3.7268518518518514E-3</v>
      </c>
      <c r="E46" s="3">
        <v>4.0277777777777777E-3</v>
      </c>
      <c r="F46" s="5">
        <f t="shared" si="12"/>
        <v>3.0092592592592627E-4</v>
      </c>
      <c r="G46" s="2">
        <v>1</v>
      </c>
      <c r="H46" s="3">
        <v>3.8310185185185183E-3</v>
      </c>
      <c r="I46" s="3">
        <f t="shared" si="13"/>
        <v>1.041666666666669E-4</v>
      </c>
      <c r="J46" s="2">
        <v>1</v>
      </c>
      <c r="K46" s="2" t="s">
        <v>161</v>
      </c>
      <c r="L46" s="3">
        <v>3.8425925925925923E-3</v>
      </c>
      <c r="M46" s="3">
        <v>4.0046296296296297E-3</v>
      </c>
      <c r="N46" s="3">
        <f t="shared" si="16"/>
        <v>1.6203703703703736E-4</v>
      </c>
      <c r="O46" s="3">
        <f t="shared" si="17"/>
        <v>1.1574074074074004E-5</v>
      </c>
      <c r="P46" s="2"/>
      <c r="Q46" s="2"/>
      <c r="R46" s="3">
        <v>7.2337962962962963E-3</v>
      </c>
    </row>
    <row r="47" spans="1:18" x14ac:dyDescent="0.3">
      <c r="A47" s="2" t="s">
        <v>29</v>
      </c>
      <c r="B47" s="2">
        <v>1</v>
      </c>
      <c r="C47" s="2">
        <v>12</v>
      </c>
      <c r="D47" s="3">
        <v>4.8148148148148152E-3</v>
      </c>
      <c r="E47" s="3">
        <v>4.8611111111111112E-3</v>
      </c>
      <c r="F47" s="5">
        <f t="shared" si="12"/>
        <v>4.6296296296296016E-5</v>
      </c>
      <c r="G47" s="2">
        <v>1</v>
      </c>
      <c r="H47" s="3">
        <v>4.8379629629629632E-3</v>
      </c>
      <c r="I47" s="3">
        <f>H47-D47</f>
        <v>2.3148148148148008E-5</v>
      </c>
      <c r="J47" s="2">
        <v>1</v>
      </c>
      <c r="K47" s="52">
        <v>101</v>
      </c>
      <c r="L47" s="3">
        <v>4.8611111111111112E-3</v>
      </c>
      <c r="M47" s="3">
        <v>4.8842592592592592E-3</v>
      </c>
      <c r="N47" s="3">
        <f t="shared" si="16"/>
        <v>2.3148148148148008E-5</v>
      </c>
      <c r="O47" s="3">
        <f>L47-H47</f>
        <v>2.3148148148148008E-5</v>
      </c>
      <c r="P47" s="2"/>
      <c r="Q47" s="2"/>
      <c r="R47" s="3">
        <v>7.2337962962962963E-3</v>
      </c>
    </row>
    <row r="48" spans="1:18" x14ac:dyDescent="0.3">
      <c r="A48" s="2" t="s">
        <v>29</v>
      </c>
      <c r="B48" s="2">
        <v>1</v>
      </c>
      <c r="C48" s="1">
        <v>10</v>
      </c>
      <c r="D48" s="3">
        <v>5.1041666666666666E-3</v>
      </c>
      <c r="E48" s="3">
        <v>5.185185185185185E-3</v>
      </c>
      <c r="F48" s="5">
        <f t="shared" si="12"/>
        <v>8.1018518518518462E-5</v>
      </c>
      <c r="G48" s="2">
        <v>1</v>
      </c>
      <c r="H48" s="3">
        <v>5.1273148148148146E-3</v>
      </c>
      <c r="I48" s="3">
        <f t="shared" si="13"/>
        <v>2.3148148148148008E-5</v>
      </c>
      <c r="J48" s="2">
        <v>1</v>
      </c>
      <c r="K48" s="2">
        <v>105</v>
      </c>
      <c r="L48" s="3">
        <v>5.138888888888889E-3</v>
      </c>
      <c r="M48" s="3">
        <v>5.1736111111111115E-3</v>
      </c>
      <c r="N48" s="3">
        <f t="shared" si="16"/>
        <v>3.4722222222222446E-5</v>
      </c>
      <c r="O48" s="3">
        <f>L48-H48</f>
        <v>1.1574074074074438E-5</v>
      </c>
      <c r="P48" s="2"/>
      <c r="Q48" s="2"/>
      <c r="R48" s="3">
        <v>7.2337962962962963E-3</v>
      </c>
    </row>
    <row r="49" spans="1:18" x14ac:dyDescent="0.3">
      <c r="A49" s="2" t="s">
        <v>29</v>
      </c>
      <c r="B49" s="2">
        <v>1</v>
      </c>
      <c r="C49" s="52">
        <v>31</v>
      </c>
      <c r="D49" s="3">
        <v>5.8217592592592592E-3</v>
      </c>
      <c r="E49" s="3">
        <v>6.1111111111111114E-3</v>
      </c>
      <c r="F49" s="5">
        <f t="shared" si="12"/>
        <v>2.8935185185185227E-4</v>
      </c>
      <c r="G49" s="2">
        <v>1</v>
      </c>
      <c r="H49" s="3">
        <v>6.0648148148148145E-3</v>
      </c>
      <c r="I49" s="3">
        <f t="shared" si="13"/>
        <v>2.4305555555555539E-4</v>
      </c>
      <c r="J49" s="2">
        <v>1</v>
      </c>
      <c r="K49" s="2">
        <v>103</v>
      </c>
      <c r="L49" s="3">
        <v>6.076388888888889E-3</v>
      </c>
      <c r="M49" s="3">
        <v>6.0995370370370361E-3</v>
      </c>
      <c r="N49" s="3">
        <f t="shared" si="16"/>
        <v>2.3148148148147141E-5</v>
      </c>
      <c r="O49" s="3">
        <f t="shared" si="17"/>
        <v>1.1574074074074438E-5</v>
      </c>
      <c r="P49" s="2"/>
      <c r="Q49" s="2"/>
      <c r="R49" s="3">
        <v>7.2337962962962963E-3</v>
      </c>
    </row>
    <row r="50" spans="1:18" x14ac:dyDescent="0.3">
      <c r="A50" s="2" t="s">
        <v>29</v>
      </c>
      <c r="B50" s="2">
        <v>1</v>
      </c>
      <c r="C50" s="52">
        <v>21</v>
      </c>
      <c r="D50" s="3">
        <v>6.4814814814814813E-3</v>
      </c>
      <c r="E50" s="3">
        <v>6.6898148148148142E-3</v>
      </c>
      <c r="F50" s="5">
        <f>E50-D50</f>
        <v>2.0833333333333294E-4</v>
      </c>
      <c r="G50" s="2">
        <v>1</v>
      </c>
      <c r="H50" s="3">
        <v>6.5393518518518517E-3</v>
      </c>
      <c r="I50" s="3">
        <f t="shared" si="13"/>
        <v>5.7870370370370454E-5</v>
      </c>
      <c r="J50" s="2">
        <v>1</v>
      </c>
      <c r="K50" s="2">
        <v>105</v>
      </c>
      <c r="L50" s="3">
        <v>6.6550925925925935E-3</v>
      </c>
      <c r="M50" s="3">
        <v>6.6898148148148142E-3</v>
      </c>
      <c r="N50" s="3">
        <f t="shared" si="16"/>
        <v>3.4722222222220711E-5</v>
      </c>
      <c r="O50" s="3">
        <f t="shared" si="17"/>
        <v>1.1574074074074178E-4</v>
      </c>
      <c r="P50" s="2"/>
      <c r="Q50" s="2"/>
      <c r="R50" s="3">
        <v>7.2337962962962963E-3</v>
      </c>
    </row>
    <row r="51" spans="1:18" x14ac:dyDescent="0.3">
      <c r="A51" s="17" t="s">
        <v>37</v>
      </c>
      <c r="B51" s="19">
        <f>SUM(B42:B50)</f>
        <v>9</v>
      </c>
      <c r="C51" s="19"/>
      <c r="D51" s="19"/>
      <c r="E51" s="19"/>
      <c r="F51" s="21">
        <f>SUM(F42:F50)</f>
        <v>2.9398148148148148E-3</v>
      </c>
      <c r="G51" s="19">
        <f>SUM(G42:G50)</f>
        <v>9</v>
      </c>
      <c r="H51" s="19"/>
      <c r="I51" s="20">
        <f>SUM(I42:I50)</f>
        <v>5.6712962962962902E-4</v>
      </c>
      <c r="J51" s="19">
        <f>SUM(J42:J50)</f>
        <v>9</v>
      </c>
      <c r="K51" s="19"/>
      <c r="L51" s="19"/>
      <c r="M51" s="19"/>
      <c r="N51" s="20">
        <f>SUM(N42:N50)</f>
        <v>4.9768518518518347E-4</v>
      </c>
      <c r="O51" s="20">
        <f>SUM(O42:O50)</f>
        <v>1.8287037037037048E-3</v>
      </c>
      <c r="P51" s="19"/>
      <c r="Q51" s="19"/>
      <c r="R51" s="19"/>
    </row>
    <row r="52" spans="1:18" x14ac:dyDescent="0.3">
      <c r="A52" s="2" t="s">
        <v>31</v>
      </c>
      <c r="B52" s="2">
        <v>1</v>
      </c>
      <c r="C52" s="52">
        <v>21</v>
      </c>
      <c r="D52" s="5">
        <v>9.8379629629629642E-4</v>
      </c>
      <c r="E52" s="5">
        <v>1.2731481481481483E-3</v>
      </c>
      <c r="F52" s="5">
        <f>E52-D52</f>
        <v>2.8935185185185184E-4</v>
      </c>
      <c r="G52" s="1">
        <v>1</v>
      </c>
      <c r="H52" s="3">
        <v>1.1921296296296296E-3</v>
      </c>
      <c r="I52" s="3">
        <f t="shared" ref="I52:I72" si="18">H52-D52</f>
        <v>2.0833333333333316E-4</v>
      </c>
      <c r="J52" s="1">
        <v>1</v>
      </c>
      <c r="K52" s="2">
        <v>105</v>
      </c>
      <c r="L52" s="3">
        <v>1.2268518518518518E-3</v>
      </c>
      <c r="M52" s="3">
        <v>1.2731481481481483E-3</v>
      </c>
      <c r="N52" s="3">
        <f t="shared" ref="N52:N70" si="19" xml:space="preserve"> M52-L52</f>
        <v>4.629629629629645E-5</v>
      </c>
      <c r="O52" s="3">
        <f t="shared" ref="O52:O80" si="20">L52-H52</f>
        <v>3.4722222222222229E-5</v>
      </c>
      <c r="P52" s="2"/>
      <c r="Q52" s="2"/>
      <c r="R52" s="3">
        <v>7.5231481481481477E-3</v>
      </c>
    </row>
    <row r="53" spans="1:18" x14ac:dyDescent="0.3">
      <c r="A53" s="2" t="s">
        <v>31</v>
      </c>
      <c r="B53" s="2">
        <v>1</v>
      </c>
      <c r="C53" s="2">
        <v>32</v>
      </c>
      <c r="D53" s="5">
        <v>1.7708333333333332E-3</v>
      </c>
      <c r="E53" s="5">
        <v>3.1134259259259257E-3</v>
      </c>
      <c r="F53" s="5">
        <f t="shared" ref="F53:F72" si="21">E53-D53</f>
        <v>1.3425925925925925E-3</v>
      </c>
      <c r="G53" s="2">
        <v>0</v>
      </c>
      <c r="H53" s="3" t="s">
        <v>15</v>
      </c>
      <c r="I53" s="3" t="s">
        <v>15</v>
      </c>
      <c r="J53" s="2">
        <v>0</v>
      </c>
      <c r="K53" s="2" t="s">
        <v>15</v>
      </c>
      <c r="L53" s="3" t="s">
        <v>15</v>
      </c>
      <c r="M53" s="3" t="s">
        <v>15</v>
      </c>
      <c r="N53" s="3" t="s">
        <v>15</v>
      </c>
      <c r="O53" s="3" t="s">
        <v>15</v>
      </c>
      <c r="P53" s="2"/>
      <c r="Q53" s="2"/>
      <c r="R53" s="3">
        <v>7.5231481481481477E-3</v>
      </c>
    </row>
    <row r="54" spans="1:18" x14ac:dyDescent="0.3">
      <c r="A54" s="2" t="s">
        <v>31</v>
      </c>
      <c r="B54" s="2">
        <v>1</v>
      </c>
      <c r="C54" s="1">
        <v>11</v>
      </c>
      <c r="D54" s="5">
        <v>2.5231481481481481E-3</v>
      </c>
      <c r="E54" s="5">
        <v>2.615740740740741E-3</v>
      </c>
      <c r="F54" s="5">
        <f t="shared" si="21"/>
        <v>9.25925925925929E-5</v>
      </c>
      <c r="G54" s="2">
        <v>1</v>
      </c>
      <c r="H54" s="3">
        <v>2.5347222222222221E-3</v>
      </c>
      <c r="I54" s="3">
        <f t="shared" si="18"/>
        <v>1.1574074074074004E-5</v>
      </c>
      <c r="J54" s="2">
        <v>1</v>
      </c>
      <c r="K54" s="52">
        <v>102</v>
      </c>
      <c r="L54" s="3">
        <v>2.5462962962962961E-3</v>
      </c>
      <c r="M54" s="3">
        <v>2.615740740740741E-3</v>
      </c>
      <c r="N54" s="3">
        <f t="shared" si="19"/>
        <v>6.9444444444444892E-5</v>
      </c>
      <c r="O54" s="3">
        <f t="shared" si="20"/>
        <v>1.1574074074074004E-5</v>
      </c>
      <c r="P54" s="2"/>
      <c r="Q54" s="2"/>
      <c r="R54" s="3">
        <v>7.5231481481481477E-3</v>
      </c>
    </row>
    <row r="55" spans="1:18" x14ac:dyDescent="0.3">
      <c r="A55" s="2" t="s">
        <v>31</v>
      </c>
      <c r="B55" s="2">
        <v>1</v>
      </c>
      <c r="C55" s="2">
        <v>12</v>
      </c>
      <c r="D55" s="3">
        <v>3.1712962962962958E-3</v>
      </c>
      <c r="E55" s="3">
        <v>3.2407407407407406E-3</v>
      </c>
      <c r="F55" s="5">
        <f t="shared" si="21"/>
        <v>6.9444444444444892E-5</v>
      </c>
      <c r="G55" s="2">
        <v>1</v>
      </c>
      <c r="H55" s="3">
        <v>3.1828703703703702E-3</v>
      </c>
      <c r="I55" s="3">
        <f t="shared" si="18"/>
        <v>1.1574074074074438E-5</v>
      </c>
      <c r="J55" s="2">
        <v>1</v>
      </c>
      <c r="K55" s="2">
        <v>102</v>
      </c>
      <c r="L55" s="3">
        <v>3.1944444444444442E-3</v>
      </c>
      <c r="M55" s="3">
        <v>3.2523148148148151E-3</v>
      </c>
      <c r="N55" s="3">
        <f t="shared" si="19"/>
        <v>5.7870370370370888E-5</v>
      </c>
      <c r="O55" s="3">
        <f t="shared" si="20"/>
        <v>1.1574074074074004E-5</v>
      </c>
      <c r="P55" s="2"/>
      <c r="Q55" s="2"/>
      <c r="R55" s="3">
        <v>7.5231481481481477E-3</v>
      </c>
    </row>
    <row r="56" spans="1:18" x14ac:dyDescent="0.3">
      <c r="A56" s="2" t="s">
        <v>31</v>
      </c>
      <c r="B56" s="2">
        <v>1</v>
      </c>
      <c r="C56" s="52">
        <v>22</v>
      </c>
      <c r="D56" s="3">
        <v>3.7268518518518514E-3</v>
      </c>
      <c r="E56" s="3">
        <v>4.0277777777777777E-3</v>
      </c>
      <c r="F56" s="5">
        <f t="shared" si="21"/>
        <v>3.0092592592592627E-4</v>
      </c>
      <c r="G56" s="2">
        <v>1</v>
      </c>
      <c r="H56" s="3">
        <v>3.9814814814814817E-3</v>
      </c>
      <c r="I56" s="3">
        <f t="shared" si="18"/>
        <v>2.5462962962963026E-4</v>
      </c>
      <c r="J56" s="2">
        <v>1</v>
      </c>
      <c r="K56" s="2">
        <v>105</v>
      </c>
      <c r="L56" s="3">
        <v>4.0046296296296297E-3</v>
      </c>
      <c r="M56" s="3">
        <v>4.0277777777777777E-3</v>
      </c>
      <c r="N56" s="3">
        <f t="shared" si="19"/>
        <v>2.3148148148148008E-5</v>
      </c>
      <c r="O56" s="3">
        <f t="shared" si="20"/>
        <v>2.3148148148148008E-5</v>
      </c>
      <c r="P56" s="2"/>
      <c r="Q56" s="2"/>
      <c r="R56" s="3">
        <v>7.5231481481481477E-3</v>
      </c>
    </row>
    <row r="57" spans="1:18" x14ac:dyDescent="0.3">
      <c r="A57" s="2" t="s">
        <v>31</v>
      </c>
      <c r="B57" s="2">
        <v>1</v>
      </c>
      <c r="C57" s="2">
        <v>31</v>
      </c>
      <c r="D57" s="3">
        <v>4.5486111111111109E-3</v>
      </c>
      <c r="E57" s="3">
        <v>4.7222222222222223E-3</v>
      </c>
      <c r="F57" s="5">
        <f t="shared" si="21"/>
        <v>1.7361111111111136E-4</v>
      </c>
      <c r="G57" s="2">
        <v>1</v>
      </c>
      <c r="H57" s="3">
        <v>4.6874999999999998E-3</v>
      </c>
      <c r="I57" s="3">
        <f t="shared" si="18"/>
        <v>1.3888888888888892E-4</v>
      </c>
      <c r="J57" s="2">
        <v>1</v>
      </c>
      <c r="K57" s="2" t="s">
        <v>170</v>
      </c>
      <c r="L57" s="3">
        <v>4.7106481481481478E-3</v>
      </c>
      <c r="M57" s="3">
        <v>4.7222222222222223E-3</v>
      </c>
      <c r="N57" s="3">
        <f t="shared" si="19"/>
        <v>1.1574074074074438E-5</v>
      </c>
      <c r="O57" s="3">
        <f t="shared" si="20"/>
        <v>2.3148148148148008E-5</v>
      </c>
      <c r="P57" s="2"/>
      <c r="Q57" s="2"/>
      <c r="R57" s="3">
        <v>7.5231481481481477E-3</v>
      </c>
    </row>
    <row r="58" spans="1:18" x14ac:dyDescent="0.3">
      <c r="A58" s="2" t="s">
        <v>31</v>
      </c>
      <c r="B58" s="2">
        <v>1</v>
      </c>
      <c r="C58" s="2">
        <v>30</v>
      </c>
      <c r="D58" s="3">
        <v>5.3935185185185188E-3</v>
      </c>
      <c r="E58" s="3">
        <v>5.5439814814814822E-3</v>
      </c>
      <c r="F58" s="5">
        <f t="shared" si="21"/>
        <v>1.5046296296296335E-4</v>
      </c>
      <c r="G58" s="2">
        <v>1</v>
      </c>
      <c r="H58" s="3">
        <v>5.4050925925925924E-3</v>
      </c>
      <c r="I58" s="3">
        <f t="shared" si="18"/>
        <v>1.157407407407357E-5</v>
      </c>
      <c r="J58" s="2">
        <v>1</v>
      </c>
      <c r="K58" s="2" t="s">
        <v>33</v>
      </c>
      <c r="L58" s="3">
        <v>5.4166666666666669E-3</v>
      </c>
      <c r="M58" s="3">
        <v>5.5439814814814822E-3</v>
      </c>
      <c r="N58" s="3">
        <f t="shared" si="19"/>
        <v>1.2731481481481535E-4</v>
      </c>
      <c r="O58" s="3">
        <f t="shared" si="20"/>
        <v>1.1574074074074438E-5</v>
      </c>
      <c r="P58" s="2"/>
      <c r="Q58" s="2"/>
      <c r="R58" s="3">
        <v>7.5231481481481477E-3</v>
      </c>
    </row>
    <row r="59" spans="1:18" x14ac:dyDescent="0.3">
      <c r="A59" s="2" t="s">
        <v>31</v>
      </c>
      <c r="B59" s="2">
        <v>1</v>
      </c>
      <c r="C59" s="1">
        <v>10</v>
      </c>
      <c r="D59" s="3">
        <v>5.7986111111111112E-3</v>
      </c>
      <c r="E59" s="3">
        <v>5.9606481481481489E-3</v>
      </c>
      <c r="F59" s="5">
        <f t="shared" si="21"/>
        <v>1.6203703703703779E-4</v>
      </c>
      <c r="G59" s="2">
        <v>1</v>
      </c>
      <c r="H59" s="3">
        <v>5.8680555555555543E-3</v>
      </c>
      <c r="I59" s="3">
        <f t="shared" si="18"/>
        <v>6.9444444444443157E-5</v>
      </c>
      <c r="J59" s="2">
        <v>1</v>
      </c>
      <c r="K59" s="2" t="s">
        <v>34</v>
      </c>
      <c r="L59" s="3">
        <v>5.9027777777777776E-3</v>
      </c>
      <c r="M59" s="3">
        <v>5.9375000000000009E-3</v>
      </c>
      <c r="N59" s="3">
        <f t="shared" si="19"/>
        <v>3.4722222222223313E-5</v>
      </c>
      <c r="O59" s="3">
        <f t="shared" si="20"/>
        <v>3.4722222222223313E-5</v>
      </c>
      <c r="P59" s="2"/>
      <c r="Q59" s="2"/>
      <c r="R59" s="3">
        <v>7.5231481481481477E-3</v>
      </c>
    </row>
    <row r="60" spans="1:18" x14ac:dyDescent="0.3">
      <c r="A60" s="2" t="s">
        <v>31</v>
      </c>
      <c r="B60" s="2">
        <v>1</v>
      </c>
      <c r="C60" s="2">
        <v>33</v>
      </c>
      <c r="D60" s="3">
        <v>6.5162037037037037E-3</v>
      </c>
      <c r="E60" s="3">
        <v>6.6782407407407415E-3</v>
      </c>
      <c r="F60" s="5">
        <f t="shared" si="21"/>
        <v>1.6203703703703779E-4</v>
      </c>
      <c r="G60" s="2">
        <v>1</v>
      </c>
      <c r="H60" s="3">
        <v>6.6319444444444446E-3</v>
      </c>
      <c r="I60" s="3">
        <f t="shared" si="18"/>
        <v>1.1574074074074091E-4</v>
      </c>
      <c r="J60" s="2">
        <v>1</v>
      </c>
      <c r="K60" s="2">
        <v>105</v>
      </c>
      <c r="L60" s="3">
        <v>6.6550925925925935E-3</v>
      </c>
      <c r="M60" s="3">
        <v>6.7129629629629622E-3</v>
      </c>
      <c r="N60" s="3">
        <f t="shared" si="19"/>
        <v>5.7870370370368719E-5</v>
      </c>
      <c r="O60" s="3">
        <f t="shared" si="20"/>
        <v>2.3148148148148875E-5</v>
      </c>
      <c r="P60" s="2"/>
      <c r="Q60" s="2"/>
      <c r="R60" s="3">
        <v>7.5231481481481477E-3</v>
      </c>
    </row>
    <row r="61" spans="1:18" x14ac:dyDescent="0.3">
      <c r="A61" s="17" t="s">
        <v>38</v>
      </c>
      <c r="B61" s="19">
        <f>SUM(B52:B60)</f>
        <v>9</v>
      </c>
      <c r="C61" s="19"/>
      <c r="D61" s="19"/>
      <c r="E61" s="19"/>
      <c r="F61" s="21">
        <f>SUM(F52:F60)</f>
        <v>2.7430555555555585E-3</v>
      </c>
      <c r="G61" s="19"/>
      <c r="H61" s="19"/>
      <c r="I61" s="20">
        <f>SUM(I52:I60)</f>
        <v>8.2175925925925841E-4</v>
      </c>
      <c r="J61" s="19">
        <f>SUM(J52:J60)</f>
        <v>8</v>
      </c>
      <c r="K61" s="19"/>
      <c r="L61" s="19"/>
      <c r="M61" s="19"/>
      <c r="N61" s="20">
        <f>SUM(N52:N60)</f>
        <v>4.2824074074074205E-4</v>
      </c>
      <c r="O61" s="20">
        <f>SUM(O52:O60)</f>
        <v>1.7361111111111288E-4</v>
      </c>
      <c r="P61" s="19"/>
      <c r="Q61" s="19"/>
      <c r="R61" s="19"/>
    </row>
    <row r="62" spans="1:18" x14ac:dyDescent="0.3">
      <c r="A62" s="2" t="s">
        <v>35</v>
      </c>
      <c r="B62" s="2">
        <v>1</v>
      </c>
      <c r="C62" s="1">
        <v>11</v>
      </c>
      <c r="D62" s="5">
        <v>9.9537037037037042E-4</v>
      </c>
      <c r="E62" s="5">
        <v>1.1689814814814816E-3</v>
      </c>
      <c r="F62" s="5">
        <f t="shared" si="21"/>
        <v>1.7361111111111114E-4</v>
      </c>
      <c r="G62" s="1">
        <v>1</v>
      </c>
      <c r="H62" s="3">
        <v>1.0069444444444444E-3</v>
      </c>
      <c r="I62" s="3">
        <f t="shared" si="18"/>
        <v>1.1574074074074004E-5</v>
      </c>
      <c r="J62" s="1">
        <v>1</v>
      </c>
      <c r="K62" s="52">
        <v>102</v>
      </c>
      <c r="L62" s="3">
        <v>1.0300925925925926E-3</v>
      </c>
      <c r="M62" s="3">
        <v>1.1689814814814816E-3</v>
      </c>
      <c r="N62" s="3">
        <f t="shared" si="19"/>
        <v>1.3888888888888892E-4</v>
      </c>
      <c r="O62" s="3">
        <f t="shared" si="20"/>
        <v>2.3148148148148225E-5</v>
      </c>
      <c r="P62" s="2"/>
      <c r="Q62" s="2"/>
      <c r="R62" s="3">
        <v>7.3263888888888892E-3</v>
      </c>
    </row>
    <row r="63" spans="1:18" x14ac:dyDescent="0.3">
      <c r="A63" s="2" t="s">
        <v>35</v>
      </c>
      <c r="B63" s="2">
        <v>1</v>
      </c>
      <c r="C63" s="52">
        <v>21</v>
      </c>
      <c r="D63" s="5">
        <v>1.6666666666666668E-3</v>
      </c>
      <c r="E63" s="5">
        <v>1.8865740740740742E-3</v>
      </c>
      <c r="F63" s="5">
        <f t="shared" si="21"/>
        <v>2.1990740740740738E-4</v>
      </c>
      <c r="G63" s="2">
        <v>1</v>
      </c>
      <c r="H63" s="3">
        <v>1.8402777777777777E-3</v>
      </c>
      <c r="I63" s="3">
        <f t="shared" si="18"/>
        <v>1.7361111111111093E-4</v>
      </c>
      <c r="J63" s="2">
        <v>1</v>
      </c>
      <c r="K63" s="2" t="s">
        <v>160</v>
      </c>
      <c r="L63" s="3">
        <v>1.8518518518518517E-3</v>
      </c>
      <c r="M63" s="3">
        <v>1.8865740740740742E-3</v>
      </c>
      <c r="N63" s="3">
        <f t="shared" si="19"/>
        <v>3.4722222222222446E-5</v>
      </c>
      <c r="O63" s="3">
        <f t="shared" si="20"/>
        <v>1.1574074074074004E-5</v>
      </c>
      <c r="P63" s="2"/>
      <c r="Q63" s="2"/>
      <c r="R63" s="3">
        <v>7.3263888888888892E-3</v>
      </c>
    </row>
    <row r="64" spans="1:18" x14ac:dyDescent="0.3">
      <c r="A64" s="2" t="s">
        <v>35</v>
      </c>
      <c r="B64" s="2">
        <v>1</v>
      </c>
      <c r="C64" s="2">
        <v>32</v>
      </c>
      <c r="D64" s="5">
        <v>2.2453703703703702E-3</v>
      </c>
      <c r="E64" s="5">
        <v>2.5810185185185185E-3</v>
      </c>
      <c r="F64" s="5">
        <f t="shared" si="21"/>
        <v>3.3564814814814829E-4</v>
      </c>
      <c r="G64" s="2">
        <v>1</v>
      </c>
      <c r="H64" s="3">
        <v>2.2916666666666667E-3</v>
      </c>
      <c r="I64" s="3">
        <f t="shared" si="18"/>
        <v>4.629629629629645E-5</v>
      </c>
      <c r="J64" s="2">
        <v>1</v>
      </c>
      <c r="K64" s="2" t="s">
        <v>160</v>
      </c>
      <c r="L64" s="3">
        <v>2.4537037037037036E-3</v>
      </c>
      <c r="M64" s="3">
        <v>2.6388888888888885E-3</v>
      </c>
      <c r="N64" s="3">
        <f t="shared" si="19"/>
        <v>1.8518518518518493E-4</v>
      </c>
      <c r="O64" s="3">
        <f t="shared" si="20"/>
        <v>1.6203703703703692E-4</v>
      </c>
      <c r="P64" s="2"/>
      <c r="Q64" s="2"/>
      <c r="R64" s="3">
        <v>7.3263888888888892E-3</v>
      </c>
    </row>
    <row r="65" spans="1:18" x14ac:dyDescent="0.3">
      <c r="A65" s="2" t="s">
        <v>35</v>
      </c>
      <c r="B65" s="2">
        <v>1</v>
      </c>
      <c r="C65" s="2">
        <v>31</v>
      </c>
      <c r="D65" s="3">
        <v>3.1249999999999997E-3</v>
      </c>
      <c r="E65" s="3">
        <v>3.5532407407407405E-3</v>
      </c>
      <c r="F65" s="5">
        <f t="shared" si="21"/>
        <v>4.2824074074074075E-4</v>
      </c>
      <c r="G65" s="2">
        <v>1</v>
      </c>
      <c r="H65" s="3">
        <v>3.3912037037037036E-3</v>
      </c>
      <c r="I65" s="3">
        <f t="shared" si="18"/>
        <v>2.6620370370370383E-4</v>
      </c>
      <c r="J65" s="2">
        <v>1</v>
      </c>
      <c r="K65" s="2">
        <v>103</v>
      </c>
      <c r="L65" s="3">
        <v>3.4027777777777784E-3</v>
      </c>
      <c r="M65" s="3">
        <v>3.5532407407407405E-3</v>
      </c>
      <c r="N65" s="3">
        <f t="shared" si="19"/>
        <v>1.5046296296296205E-4</v>
      </c>
      <c r="O65" s="3">
        <f t="shared" si="20"/>
        <v>1.1574074074074871E-5</v>
      </c>
      <c r="P65" s="2"/>
      <c r="Q65" s="2"/>
      <c r="R65" s="3">
        <v>7.3263888888888892E-3</v>
      </c>
    </row>
    <row r="66" spans="1:18" x14ac:dyDescent="0.3">
      <c r="A66" s="2" t="s">
        <v>35</v>
      </c>
      <c r="B66" s="2">
        <v>1</v>
      </c>
      <c r="C66" s="2">
        <v>12</v>
      </c>
      <c r="D66" s="3">
        <v>3.7731481481481483E-3</v>
      </c>
      <c r="E66" s="3">
        <v>3.8541666666666668E-3</v>
      </c>
      <c r="F66" s="5">
        <f t="shared" si="21"/>
        <v>8.1018518518518462E-5</v>
      </c>
      <c r="G66" s="2">
        <v>1</v>
      </c>
      <c r="H66" s="3">
        <v>3.7731481481481483E-3</v>
      </c>
      <c r="I66" s="3">
        <f t="shared" si="18"/>
        <v>0</v>
      </c>
      <c r="J66" s="2">
        <v>1</v>
      </c>
      <c r="K66" s="2">
        <v>102</v>
      </c>
      <c r="L66" s="3">
        <v>3.7962962962962963E-3</v>
      </c>
      <c r="M66" s="3">
        <v>3.8541666666666668E-3</v>
      </c>
      <c r="N66" s="3">
        <f t="shared" si="19"/>
        <v>5.7870370370370454E-5</v>
      </c>
      <c r="O66" s="3">
        <f t="shared" si="20"/>
        <v>2.3148148148148008E-5</v>
      </c>
      <c r="P66" s="2"/>
      <c r="Q66" s="2"/>
      <c r="R66" s="3">
        <v>7.3263888888888892E-3</v>
      </c>
    </row>
    <row r="67" spans="1:18" x14ac:dyDescent="0.3">
      <c r="A67" s="2" t="s">
        <v>35</v>
      </c>
      <c r="B67" s="2">
        <v>1</v>
      </c>
      <c r="C67" s="52">
        <v>22</v>
      </c>
      <c r="D67" s="3">
        <v>4.340277777777778E-3</v>
      </c>
      <c r="E67" s="3">
        <v>4.5833333333333334E-3</v>
      </c>
      <c r="F67" s="5">
        <f t="shared" si="21"/>
        <v>2.4305555555555539E-4</v>
      </c>
      <c r="G67" s="2">
        <v>1</v>
      </c>
      <c r="H67" s="3">
        <v>4.5254629629629629E-3</v>
      </c>
      <c r="I67" s="3">
        <f t="shared" si="18"/>
        <v>1.8518518518518493E-4</v>
      </c>
      <c r="J67" s="2">
        <v>1</v>
      </c>
      <c r="K67" s="52">
        <v>100</v>
      </c>
      <c r="L67" s="3">
        <v>4.5486111111111109E-3</v>
      </c>
      <c r="M67" s="3">
        <v>4.5833333333333334E-3</v>
      </c>
      <c r="N67" s="3">
        <f t="shared" si="19"/>
        <v>3.4722222222222446E-5</v>
      </c>
      <c r="O67" s="3">
        <f t="shared" si="20"/>
        <v>2.3148148148148008E-5</v>
      </c>
      <c r="P67" s="2"/>
      <c r="Q67" s="2"/>
      <c r="R67" s="3">
        <v>7.3263888888888892E-3</v>
      </c>
    </row>
    <row r="68" spans="1:18" x14ac:dyDescent="0.3">
      <c r="A68" s="2" t="s">
        <v>35</v>
      </c>
      <c r="B68" s="2">
        <v>1</v>
      </c>
      <c r="C68" s="2">
        <v>33</v>
      </c>
      <c r="D68" s="3">
        <v>5.7060185185185191E-3</v>
      </c>
      <c r="E68" s="3">
        <v>6.3541666666666668E-3</v>
      </c>
      <c r="F68" s="5">
        <f t="shared" si="21"/>
        <v>6.481481481481477E-4</v>
      </c>
      <c r="G68" s="2">
        <v>1</v>
      </c>
      <c r="H68" s="3">
        <v>5.9837962962962961E-3</v>
      </c>
      <c r="I68" s="3">
        <f>H68-D68</f>
        <v>2.7777777777777696E-4</v>
      </c>
      <c r="J68" s="2">
        <v>1</v>
      </c>
      <c r="K68" s="2" t="s">
        <v>41</v>
      </c>
      <c r="L68" s="3">
        <v>6.053240740740741E-3</v>
      </c>
      <c r="M68" s="3">
        <v>6.3657407407407404E-3</v>
      </c>
      <c r="N68" s="3">
        <f t="shared" si="19"/>
        <v>3.1249999999999941E-4</v>
      </c>
      <c r="O68" s="3">
        <f t="shared" si="20"/>
        <v>6.9444444444444892E-5</v>
      </c>
      <c r="P68" s="2"/>
      <c r="Q68" s="2"/>
      <c r="R68" s="3">
        <v>7.3263888888888892E-3</v>
      </c>
    </row>
    <row r="69" spans="1:18" x14ac:dyDescent="0.3">
      <c r="A69" s="2" t="s">
        <v>35</v>
      </c>
      <c r="B69" s="2">
        <v>1</v>
      </c>
      <c r="C69" s="2">
        <v>30</v>
      </c>
      <c r="D69" s="3">
        <v>6.2731481481481484E-3</v>
      </c>
      <c r="E69" s="3">
        <v>7.0023148148148154E-3</v>
      </c>
      <c r="F69" s="5">
        <f t="shared" si="21"/>
        <v>7.2916666666666703E-4</v>
      </c>
      <c r="G69" s="2">
        <v>1</v>
      </c>
      <c r="H69" s="3">
        <v>6.3425925925925915E-3</v>
      </c>
      <c r="I69" s="3">
        <f t="shared" si="18"/>
        <v>6.9444444444443157E-5</v>
      </c>
      <c r="J69" s="2">
        <v>1</v>
      </c>
      <c r="K69" s="2">
        <v>103</v>
      </c>
      <c r="L69" s="3">
        <v>6.9212962962962969E-3</v>
      </c>
      <c r="M69" s="3">
        <v>7.106481481481481E-3</v>
      </c>
      <c r="N69" s="3">
        <f t="shared" si="19"/>
        <v>1.8518518518518406E-4</v>
      </c>
      <c r="O69" s="3">
        <f t="shared" si="20"/>
        <v>5.7870370370370541E-4</v>
      </c>
      <c r="P69" s="2"/>
      <c r="Q69" s="2"/>
      <c r="R69" s="3">
        <v>7.3263888888888892E-3</v>
      </c>
    </row>
    <row r="70" spans="1:18" x14ac:dyDescent="0.3">
      <c r="A70" s="2" t="s">
        <v>35</v>
      </c>
      <c r="B70" s="2">
        <v>1</v>
      </c>
      <c r="C70" s="1">
        <v>10</v>
      </c>
      <c r="D70" s="3">
        <v>6.5740740740740733E-3</v>
      </c>
      <c r="E70" s="3">
        <v>6.7245370370370367E-3</v>
      </c>
      <c r="F70" s="5">
        <f t="shared" si="21"/>
        <v>1.5046296296296335E-4</v>
      </c>
      <c r="G70" s="2">
        <v>1</v>
      </c>
      <c r="H70" s="3">
        <v>6.5972222222222222E-3</v>
      </c>
      <c r="I70" s="3">
        <f t="shared" si="18"/>
        <v>2.3148148148148875E-5</v>
      </c>
      <c r="J70" s="2">
        <v>1</v>
      </c>
      <c r="K70" s="2" t="s">
        <v>11</v>
      </c>
      <c r="L70" s="3">
        <v>6.6782407407407415E-3</v>
      </c>
      <c r="M70" s="3">
        <v>6.7245370370370367E-3</v>
      </c>
      <c r="N70" s="3">
        <f t="shared" si="19"/>
        <v>4.6296296296295149E-5</v>
      </c>
      <c r="O70" s="3">
        <f t="shared" si="20"/>
        <v>8.1018518518519329E-5</v>
      </c>
      <c r="P70" s="2"/>
      <c r="Q70" s="2"/>
      <c r="R70" s="3">
        <v>7.3263888888888892E-3</v>
      </c>
    </row>
    <row r="71" spans="1:18" x14ac:dyDescent="0.3">
      <c r="A71" s="17" t="s">
        <v>37</v>
      </c>
      <c r="B71" s="19">
        <f>SUM(B62:B70)</f>
        <v>9</v>
      </c>
      <c r="C71" s="19"/>
      <c r="D71" s="19"/>
      <c r="E71" s="19"/>
      <c r="F71" s="21">
        <f>SUM(F62:F70)</f>
        <v>3.0092592592592593E-3</v>
      </c>
      <c r="G71" s="19"/>
      <c r="H71" s="19"/>
      <c r="I71" s="20">
        <f>SUM(I62:I70)</f>
        <v>1.0532407407407391E-3</v>
      </c>
      <c r="J71" s="19">
        <f>SUM(J62:J70)</f>
        <v>9</v>
      </c>
      <c r="K71" s="19"/>
      <c r="L71" s="19"/>
      <c r="M71" s="19"/>
      <c r="N71" s="20">
        <f>SUM(N62:N70)</f>
        <v>1.1458333333333299E-3</v>
      </c>
      <c r="O71" s="20">
        <f>SUM(O62:O70)</f>
        <v>9.8379629629629967E-4</v>
      </c>
      <c r="P71" s="19"/>
      <c r="Q71" s="19"/>
      <c r="R71" s="19"/>
    </row>
    <row r="72" spans="1:18" x14ac:dyDescent="0.3">
      <c r="A72" s="2" t="s">
        <v>40</v>
      </c>
      <c r="B72" s="2">
        <v>1</v>
      </c>
      <c r="C72" s="1">
        <v>10</v>
      </c>
      <c r="D72" s="3">
        <v>1.9560185185185184E-3</v>
      </c>
      <c r="E72" s="3">
        <v>2.1064814814814813E-3</v>
      </c>
      <c r="F72" s="5">
        <f t="shared" si="21"/>
        <v>1.5046296296296292E-4</v>
      </c>
      <c r="G72" s="2">
        <v>1</v>
      </c>
      <c r="H72" s="3">
        <v>1.9907407407407408E-3</v>
      </c>
      <c r="I72" s="3">
        <f t="shared" si="18"/>
        <v>3.4722222222222446E-5</v>
      </c>
      <c r="J72" s="2">
        <v>1</v>
      </c>
      <c r="K72" s="52">
        <v>100</v>
      </c>
      <c r="L72" s="3">
        <v>1.9907407407407408E-3</v>
      </c>
      <c r="M72" s="3">
        <v>2.1064814814814813E-3</v>
      </c>
      <c r="N72" s="3">
        <f t="shared" ref="N72:N77" si="22" xml:space="preserve"> M72-L72</f>
        <v>1.1574074074074047E-4</v>
      </c>
      <c r="O72" s="3">
        <f t="shared" si="20"/>
        <v>0</v>
      </c>
      <c r="P72" s="2"/>
      <c r="Q72" s="2"/>
      <c r="R72" s="3">
        <v>7.5578703703703702E-3</v>
      </c>
    </row>
    <row r="73" spans="1:18" x14ac:dyDescent="0.3">
      <c r="A73" s="2" t="s">
        <v>40</v>
      </c>
      <c r="B73" s="2">
        <v>1</v>
      </c>
      <c r="C73" s="2">
        <v>32</v>
      </c>
      <c r="D73" s="3">
        <v>1.689814814814815E-3</v>
      </c>
      <c r="E73" s="3">
        <v>2.0023148148148148E-3</v>
      </c>
      <c r="F73" s="5">
        <f t="shared" ref="F73:F80" si="23">E73-D73</f>
        <v>3.1249999999999984E-4</v>
      </c>
      <c r="G73" s="2">
        <v>1</v>
      </c>
      <c r="H73" s="3">
        <v>1.8981481481481482E-3</v>
      </c>
      <c r="I73" s="3">
        <f t="shared" ref="I73:I80" si="24">H73-D73</f>
        <v>2.0833333333333316E-4</v>
      </c>
      <c r="J73" s="2">
        <v>1</v>
      </c>
      <c r="K73" s="2">
        <v>104</v>
      </c>
      <c r="L73" s="3">
        <v>1.9097222222222222E-3</v>
      </c>
      <c r="M73" s="3">
        <v>2.0023148148148148E-3</v>
      </c>
      <c r="N73" s="3">
        <f t="shared" si="22"/>
        <v>9.2592592592592683E-5</v>
      </c>
      <c r="O73" s="3">
        <f t="shared" si="20"/>
        <v>1.1574074074074004E-5</v>
      </c>
      <c r="P73" s="2"/>
      <c r="Q73" s="2"/>
      <c r="R73" s="3">
        <v>7.5578703703703702E-3</v>
      </c>
    </row>
    <row r="74" spans="1:18" x14ac:dyDescent="0.3">
      <c r="A74" s="2" t="s">
        <v>40</v>
      </c>
      <c r="B74" s="2">
        <v>1</v>
      </c>
      <c r="C74" s="2">
        <v>30</v>
      </c>
      <c r="D74" s="3">
        <v>2.3842592592592591E-3</v>
      </c>
      <c r="E74" s="3">
        <v>3.0671296296296297E-3</v>
      </c>
      <c r="F74" s="5">
        <f t="shared" si="23"/>
        <v>6.8287037037037058E-4</v>
      </c>
      <c r="G74" s="2">
        <v>1</v>
      </c>
      <c r="H74" s="3">
        <v>2.5115740740740741E-3</v>
      </c>
      <c r="I74" s="3">
        <f t="shared" si="24"/>
        <v>1.2731481481481491E-4</v>
      </c>
      <c r="J74" s="2">
        <v>0</v>
      </c>
      <c r="K74" s="2" t="s">
        <v>15</v>
      </c>
      <c r="L74" s="2" t="s">
        <v>15</v>
      </c>
      <c r="M74" s="2" t="s">
        <v>15</v>
      </c>
      <c r="N74" s="2" t="s">
        <v>15</v>
      </c>
      <c r="O74" s="3" t="s">
        <v>15</v>
      </c>
      <c r="P74" s="2"/>
      <c r="Q74" s="2"/>
      <c r="R74" s="3">
        <v>7.5578703703703702E-3</v>
      </c>
    </row>
    <row r="75" spans="1:18" x14ac:dyDescent="0.3">
      <c r="A75" s="2" t="s">
        <v>40</v>
      </c>
      <c r="B75" s="2">
        <v>1</v>
      </c>
      <c r="C75" s="2">
        <v>33</v>
      </c>
      <c r="D75" s="3">
        <v>3.2060185185185191E-3</v>
      </c>
      <c r="E75" s="3">
        <v>3.5995370370370369E-3</v>
      </c>
      <c r="F75" s="5">
        <f t="shared" si="23"/>
        <v>3.9351851851851787E-4</v>
      </c>
      <c r="G75" s="2">
        <v>1</v>
      </c>
      <c r="H75" s="3">
        <v>3.2986111111111111E-3</v>
      </c>
      <c r="I75" s="3">
        <f t="shared" si="24"/>
        <v>9.2592592592592032E-5</v>
      </c>
      <c r="J75" s="2">
        <v>1</v>
      </c>
      <c r="K75" s="2">
        <v>103</v>
      </c>
      <c r="L75" s="3">
        <v>3.3101851851851851E-3</v>
      </c>
      <c r="M75" s="3">
        <v>3.5995370370370369E-3</v>
      </c>
      <c r="N75" s="3">
        <f t="shared" si="22"/>
        <v>2.8935185185185184E-4</v>
      </c>
      <c r="O75" s="3">
        <f t="shared" si="20"/>
        <v>1.1574074074074004E-5</v>
      </c>
      <c r="P75" s="2"/>
      <c r="Q75" s="2"/>
      <c r="R75" s="3">
        <v>7.5578703703703702E-3</v>
      </c>
    </row>
    <row r="76" spans="1:18" x14ac:dyDescent="0.3">
      <c r="A76" s="2" t="s">
        <v>40</v>
      </c>
      <c r="B76" s="2">
        <v>1</v>
      </c>
      <c r="C76" s="1">
        <v>11</v>
      </c>
      <c r="D76" s="3">
        <v>3.6805555555555554E-3</v>
      </c>
      <c r="E76" s="3">
        <v>3.9351851851851857E-3</v>
      </c>
      <c r="F76" s="5">
        <f t="shared" si="23"/>
        <v>2.5462962962963026E-4</v>
      </c>
      <c r="G76" s="2">
        <v>1</v>
      </c>
      <c r="H76" s="3">
        <v>3.6921296296296298E-3</v>
      </c>
      <c r="I76" s="3">
        <f t="shared" si="24"/>
        <v>1.1574074074074438E-5</v>
      </c>
      <c r="J76" s="2">
        <v>1</v>
      </c>
      <c r="K76" s="2" t="s">
        <v>42</v>
      </c>
      <c r="L76" s="3">
        <v>3.7037037037037034E-3</v>
      </c>
      <c r="M76" s="3">
        <v>3.9004629629629632E-3</v>
      </c>
      <c r="N76" s="3">
        <f t="shared" si="22"/>
        <v>1.967592592592598E-4</v>
      </c>
      <c r="O76" s="3">
        <f t="shared" si="20"/>
        <v>1.157407407407357E-5</v>
      </c>
      <c r="P76" s="2"/>
      <c r="Q76" s="2"/>
      <c r="R76" s="3">
        <v>7.5578703703703702E-3</v>
      </c>
    </row>
    <row r="77" spans="1:18" x14ac:dyDescent="0.3">
      <c r="A77" s="2" t="s">
        <v>40</v>
      </c>
      <c r="B77" s="2">
        <v>1</v>
      </c>
      <c r="C77" s="52">
        <v>21</v>
      </c>
      <c r="D77" s="3">
        <v>4.386574074074074E-3</v>
      </c>
      <c r="E77" s="3">
        <v>4.6759259259259263E-3</v>
      </c>
      <c r="F77" s="5">
        <f t="shared" si="23"/>
        <v>2.8935185185185227E-4</v>
      </c>
      <c r="G77" s="2">
        <v>1</v>
      </c>
      <c r="H77" s="3">
        <v>4.5833333333333334E-3</v>
      </c>
      <c r="I77" s="3">
        <f t="shared" si="24"/>
        <v>1.9675925925925937E-4</v>
      </c>
      <c r="J77" s="2">
        <v>1</v>
      </c>
      <c r="K77" s="2">
        <v>105</v>
      </c>
      <c r="L77" s="3">
        <v>4.6412037037037038E-3</v>
      </c>
      <c r="M77" s="3">
        <v>4.6759259259259263E-3</v>
      </c>
      <c r="N77" s="3">
        <f t="shared" si="22"/>
        <v>3.4722222222222446E-5</v>
      </c>
      <c r="O77" s="3">
        <f t="shared" si="20"/>
        <v>5.7870370370370454E-5</v>
      </c>
      <c r="P77" s="2"/>
      <c r="Q77" s="2"/>
      <c r="R77" s="3">
        <v>7.5578703703703702E-3</v>
      </c>
    </row>
    <row r="78" spans="1:18" x14ac:dyDescent="0.3">
      <c r="A78" s="2" t="s">
        <v>40</v>
      </c>
      <c r="B78" s="2">
        <v>1</v>
      </c>
      <c r="C78" s="52">
        <v>22</v>
      </c>
      <c r="D78" s="3">
        <v>5.8333333333333336E-3</v>
      </c>
      <c r="E78" s="3">
        <v>6.076388888888889E-3</v>
      </c>
      <c r="F78" s="5">
        <f t="shared" si="23"/>
        <v>2.4305555555555539E-4</v>
      </c>
      <c r="G78" s="2">
        <v>1</v>
      </c>
      <c r="H78" s="3">
        <v>5.8564814814814825E-3</v>
      </c>
      <c r="I78" s="3">
        <f t="shared" si="24"/>
        <v>2.3148148148148875E-5</v>
      </c>
      <c r="J78" s="2">
        <v>1</v>
      </c>
      <c r="K78" s="2">
        <v>104</v>
      </c>
      <c r="L78" s="3">
        <v>5.8564814814814825E-3</v>
      </c>
      <c r="M78" s="3">
        <v>6.076388888888889E-3</v>
      </c>
      <c r="N78" s="3">
        <f xml:space="preserve"> M78-L78</f>
        <v>2.1990740740740651E-4</v>
      </c>
      <c r="O78" s="3">
        <f t="shared" si="20"/>
        <v>0</v>
      </c>
      <c r="P78" s="2"/>
      <c r="Q78" s="2"/>
      <c r="R78" s="3">
        <v>7.5578703703703702E-3</v>
      </c>
    </row>
    <row r="79" spans="1:18" x14ac:dyDescent="0.3">
      <c r="A79" s="2" t="s">
        <v>40</v>
      </c>
      <c r="B79" s="2">
        <v>1</v>
      </c>
      <c r="C79" s="2">
        <v>31</v>
      </c>
      <c r="D79" s="3">
        <v>5.7986111111111112E-3</v>
      </c>
      <c r="E79" s="3">
        <v>6.2037037037037043E-3</v>
      </c>
      <c r="F79" s="5">
        <f t="shared" si="23"/>
        <v>4.0509259259259318E-4</v>
      </c>
      <c r="G79" s="2">
        <v>1</v>
      </c>
      <c r="H79" s="3">
        <v>6.145833333333333E-3</v>
      </c>
      <c r="I79" s="3">
        <f t="shared" si="24"/>
        <v>3.4722222222222186E-4</v>
      </c>
      <c r="J79" s="2">
        <v>1</v>
      </c>
      <c r="K79" s="2">
        <v>105</v>
      </c>
      <c r="L79" s="3">
        <v>6.1574074074074074E-3</v>
      </c>
      <c r="M79" s="3">
        <v>6.2037037037037043E-3</v>
      </c>
      <c r="N79" s="3">
        <f xml:space="preserve"> M79-L79</f>
        <v>4.6296296296296884E-5</v>
      </c>
      <c r="O79" s="3">
        <f t="shared" si="20"/>
        <v>1.1574074074074438E-5</v>
      </c>
      <c r="P79" s="2"/>
      <c r="Q79" s="2"/>
      <c r="R79" s="3">
        <v>7.5578703703703702E-3</v>
      </c>
    </row>
    <row r="80" spans="1:18" x14ac:dyDescent="0.3">
      <c r="A80" s="2" t="s">
        <v>40</v>
      </c>
      <c r="B80" s="2">
        <v>1</v>
      </c>
      <c r="C80" s="2">
        <v>12</v>
      </c>
      <c r="D80" s="3">
        <v>7.1412037037037043E-3</v>
      </c>
      <c r="E80" s="3">
        <v>7.2453703703703708E-3</v>
      </c>
      <c r="F80" s="5">
        <f t="shared" si="23"/>
        <v>1.0416666666666647E-4</v>
      </c>
      <c r="G80" s="2">
        <v>1</v>
      </c>
      <c r="H80" s="3">
        <v>7.1643518518518514E-3</v>
      </c>
      <c r="I80" s="3">
        <f t="shared" si="24"/>
        <v>2.3148148148147141E-5</v>
      </c>
      <c r="J80" s="2">
        <v>1</v>
      </c>
      <c r="K80" s="2" t="s">
        <v>32</v>
      </c>
      <c r="L80" s="3">
        <v>7.1990740740740739E-3</v>
      </c>
      <c r="M80" s="3">
        <v>7.2453703703703708E-3</v>
      </c>
      <c r="N80" s="3">
        <f xml:space="preserve"> M80-L80</f>
        <v>4.6296296296296884E-5</v>
      </c>
      <c r="O80" s="3">
        <f t="shared" si="20"/>
        <v>3.4722222222222446E-5</v>
      </c>
      <c r="P80" s="2"/>
      <c r="Q80" s="2"/>
      <c r="R80" s="3">
        <v>7.5578703703703702E-3</v>
      </c>
    </row>
    <row r="81" spans="1:18" x14ac:dyDescent="0.3">
      <c r="A81" s="17" t="s">
        <v>37</v>
      </c>
      <c r="B81" s="19">
        <f>SUM(B72:B80)</f>
        <v>9</v>
      </c>
      <c r="C81" s="19"/>
      <c r="D81" s="19"/>
      <c r="E81" s="19"/>
      <c r="F81" s="21">
        <f>SUM(F72:F80)</f>
        <v>2.8356481481481488E-3</v>
      </c>
      <c r="G81" s="19"/>
      <c r="H81" s="19"/>
      <c r="I81" s="20">
        <f>SUM(I72:I80)</f>
        <v>1.0648148148148142E-3</v>
      </c>
      <c r="J81" s="19">
        <f>SUM(J72:J80)</f>
        <v>8</v>
      </c>
      <c r="K81" s="19"/>
      <c r="L81" s="19"/>
      <c r="M81" s="19"/>
      <c r="N81" s="20">
        <f>SUM(N72:N80)</f>
        <v>1.0416666666666675E-3</v>
      </c>
      <c r="O81" s="20">
        <f>SUM(O72:O80)</f>
        <v>1.3888888888888892E-4</v>
      </c>
      <c r="P81" s="19"/>
      <c r="Q81" s="19"/>
      <c r="R81" s="19"/>
    </row>
    <row r="83" spans="1:18" ht="18" x14ac:dyDescent="0.35">
      <c r="A83" s="16" t="s">
        <v>39</v>
      </c>
    </row>
    <row r="89" spans="1:18" s="15" customFormat="1" x14ac:dyDescent="0.3"/>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0FF1-E49A-4AE2-A2F4-707024AC9741}">
  <dimension ref="A1:B9"/>
  <sheetViews>
    <sheetView workbookViewId="0">
      <selection activeCell="I13" sqref="I13"/>
    </sheetView>
  </sheetViews>
  <sheetFormatPr baseColWidth="10" defaultRowHeight="14.4" x14ac:dyDescent="0.3"/>
  <sheetData>
    <row r="1" spans="1:2" s="23" customFormat="1" x14ac:dyDescent="0.3">
      <c r="A1" s="22" t="s">
        <v>112</v>
      </c>
    </row>
    <row r="2" spans="1:2" x14ac:dyDescent="0.3">
      <c r="A2" t="s">
        <v>113</v>
      </c>
    </row>
    <row r="3" spans="1:2" x14ac:dyDescent="0.3">
      <c r="A3" t="s">
        <v>114</v>
      </c>
    </row>
    <row r="4" spans="1:2" x14ac:dyDescent="0.3">
      <c r="A4" t="s">
        <v>164</v>
      </c>
    </row>
    <row r="5" spans="1:2" x14ac:dyDescent="0.3">
      <c r="B5" s="36"/>
    </row>
    <row r="6" spans="1:2" x14ac:dyDescent="0.3">
      <c r="B6" s="36"/>
    </row>
    <row r="7" spans="1:2" x14ac:dyDescent="0.3">
      <c r="A7" s="41" t="s">
        <v>111</v>
      </c>
    </row>
    <row r="8" spans="1:2" x14ac:dyDescent="0.3">
      <c r="A8" s="36" t="s">
        <v>77</v>
      </c>
    </row>
    <row r="9" spans="1:2" x14ac:dyDescent="0.3">
      <c r="A9" s="36" t="s">
        <v>76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coding scheme</vt:lpstr>
      <vt:lpstr>coding</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empschulml, empschulml</dc:creator>
  <cp:lastModifiedBy>Klatt, Mandy</cp:lastModifiedBy>
  <dcterms:created xsi:type="dcterms:W3CDTF">2020-11-06T10:00:51Z</dcterms:created>
  <dcterms:modified xsi:type="dcterms:W3CDTF">2020-11-12T17:41:52Z</dcterms:modified>
</cp:coreProperties>
</file>