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mpSchul\Forschung_Projekte&amp;Studien\01 PROJECTS\2020_MK_GK_CL_APEROL\Behavioral coding\manual coding\"/>
    </mc:Choice>
  </mc:AlternateContent>
  <xr:revisionPtr revIDLastSave="0" documentId="13_ncr:1_{3526A128-97AE-4A2D-8C1C-D6B896664C40}" xr6:coauthVersionLast="36" xr6:coauthVersionMax="36" xr10:uidLastSave="{00000000-0000-0000-0000-000000000000}"/>
  <bookViews>
    <workbookView xWindow="0" yWindow="0" windowWidth="23040" windowHeight="9060" xr2:uid="{239B15B9-1315-4190-915F-4386D015800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1" l="1"/>
  <c r="C80" i="1"/>
  <c r="E81" i="1"/>
  <c r="D78" i="1"/>
  <c r="C78" i="1"/>
  <c r="F76" i="1"/>
  <c r="F75" i="1"/>
  <c r="E77" i="1"/>
  <c r="D77" i="1"/>
  <c r="C77" i="1"/>
  <c r="E76" i="1"/>
  <c r="E75" i="1"/>
  <c r="D76" i="1"/>
  <c r="C75" i="1"/>
  <c r="T67" i="1"/>
  <c r="O67" i="1"/>
  <c r="J67" i="1"/>
  <c r="F68" i="1"/>
  <c r="F67" i="1"/>
  <c r="U58" i="1"/>
  <c r="U56" i="1"/>
  <c r="U55" i="1"/>
  <c r="U54" i="1"/>
  <c r="U53" i="1"/>
  <c r="U50" i="1"/>
  <c r="U42" i="1"/>
  <c r="U41" i="1"/>
  <c r="U40" i="1"/>
  <c r="U39" i="1"/>
  <c r="U38" i="1"/>
  <c r="U37" i="1"/>
  <c r="U36" i="1"/>
  <c r="U35" i="1"/>
  <c r="U34" i="1"/>
  <c r="U29" i="1"/>
  <c r="U28" i="1"/>
  <c r="U27" i="1"/>
  <c r="U26" i="1"/>
  <c r="U25" i="1"/>
  <c r="U24" i="1"/>
  <c r="U23" i="1"/>
  <c r="U22" i="1"/>
  <c r="U21" i="1"/>
  <c r="U20" i="1"/>
  <c r="U19" i="1"/>
  <c r="U18" i="1"/>
  <c r="R67" i="1" s="1"/>
  <c r="U7" i="1"/>
  <c r="U6" i="1"/>
  <c r="U5" i="1"/>
  <c r="U4" i="1"/>
  <c r="U3" i="1"/>
  <c r="U2" i="1"/>
  <c r="U49" i="1"/>
  <c r="U48" i="1"/>
  <c r="U47" i="1"/>
  <c r="U46" i="1"/>
  <c r="U33" i="1"/>
  <c r="U32" i="1"/>
  <c r="U31" i="1"/>
  <c r="U30" i="1"/>
  <c r="U17" i="1"/>
  <c r="U16" i="1"/>
  <c r="U15" i="1"/>
  <c r="U14" i="1"/>
  <c r="U52" i="1"/>
  <c r="U51" i="1"/>
  <c r="T68" i="1"/>
  <c r="U65" i="1"/>
  <c r="U64" i="1"/>
  <c r="U63" i="1"/>
  <c r="U62" i="1"/>
  <c r="U61" i="1"/>
  <c r="U60" i="1"/>
  <c r="U59" i="1"/>
  <c r="U57" i="1"/>
  <c r="U45" i="1"/>
  <c r="U44" i="1"/>
  <c r="U43" i="1"/>
  <c r="U13" i="1"/>
  <c r="U12" i="1"/>
  <c r="U11" i="1"/>
  <c r="U10" i="1"/>
  <c r="U9" i="1"/>
  <c r="U8" i="1"/>
  <c r="T69" i="1" l="1"/>
  <c r="R68" i="1"/>
  <c r="O68" i="1"/>
  <c r="O69" i="1" l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H68" i="1"/>
  <c r="H6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  <c r="J68" i="1"/>
  <c r="J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M68" i="1" l="1"/>
  <c r="M67" i="1"/>
  <c r="D68" i="1"/>
  <c r="D67" i="1"/>
  <c r="F69" i="1"/>
</calcChain>
</file>

<file path=xl/sharedStrings.xml><?xml version="1.0" encoding="utf-8"?>
<sst xmlns="http://schemas.openxmlformats.org/spreadsheetml/2006/main" count="112" uniqueCount="32">
  <si>
    <t>ID</t>
  </si>
  <si>
    <t>Aperol_pilot_01_01_expert_D</t>
  </si>
  <si>
    <t>Aperol_pilot_01_02_expert_A</t>
  </si>
  <si>
    <t>Aperol_pilot_01_03_novice_B</t>
  </si>
  <si>
    <t>Aperol_pilot_01_04_novice_C</t>
  </si>
  <si>
    <t>Aperol_pilot_02_01_novice_A</t>
  </si>
  <si>
    <t>Aperol_pilot_02_02_novice_B</t>
  </si>
  <si>
    <t>Aperol_pilot_02_03_novice_C</t>
  </si>
  <si>
    <t>Aperol_pilot_02_04_novice_D</t>
  </si>
  <si>
    <t>type of disturbance</t>
  </si>
  <si>
    <t>match</t>
  </si>
  <si>
    <t>total</t>
  </si>
  <si>
    <t>IRR</t>
  </si>
  <si>
    <t>difference</t>
  </si>
  <si>
    <t>mean diff</t>
  </si>
  <si>
    <t>min. diff</t>
  </si>
  <si>
    <t>max. diff</t>
  </si>
  <si>
    <t>RATER1:duration disturbance seconds(Mandy)</t>
  </si>
  <si>
    <t>RATER2:duration disturbance seconds(Anna)</t>
  </si>
  <si>
    <t>RATER1:duration disturbance onset-seen(Mandy)</t>
  </si>
  <si>
    <t>RATER2:duration disturbance onset-seen(Anna)</t>
  </si>
  <si>
    <t>match(maximale abweichung 1s)</t>
  </si>
  <si>
    <t>RATER2:duration reaction(Anna)</t>
  </si>
  <si>
    <t>RATER1:duration reaction(Mandy)</t>
  </si>
  <si>
    <t>RATER1:duration seen-reaction(Mandy)</t>
  </si>
  <si>
    <t>RATER2:duration seen-reaction(Anna)</t>
  </si>
  <si>
    <t>rater2</t>
  </si>
  <si>
    <t>rater1</t>
  </si>
  <si>
    <t>k = (Pr(a)-Pr(e)/1-Pr(e.))</t>
  </si>
  <si>
    <t>Pr(a)</t>
  </si>
  <si>
    <t>Pr(e.)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</si>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</sst>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4" xfId="0" applyBorder="1"/>
    <xf numFmtId="0" fontId="5" fillId="0" borderId="0" xfId="0" applyFont="1" applyBorder="1" applyAlignment="1">
      <alignment horizontal="center"/>
    </xf>
    <xf numFmtId="0" fontId="3" fillId="2" borderId="0" xfId="0" applyFont="1" applyFill="1"/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9" fontId="2" fillId="0" borderId="1" xfId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2" fontId="3" fillId="2" borderId="1" xfId="0" applyNumberFormat="1" applyFont="1" applyFill="1" applyBorder="1"/>
    <xf numFmtId="0" fontId="3" fillId="3" borderId="0" xfId="0" applyFont="1" applyFill="1"/>
    <xf numFmtId="0" fontId="0" fillId="3" borderId="0" xfId="0" applyFill="1"/>
    <xf numFmtId="0" fontId="0" fillId="3" borderId="4" xfId="0" applyFill="1" applyBorder="1"/>
    <xf numFmtId="2" fontId="0" fillId="0" borderId="3" xfId="0" applyNumberForma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21E-A253-44D6-9108-9797EC00CBAD}">
  <dimension ref="A1:U344"/>
  <sheetViews>
    <sheetView tabSelected="1" topLeftCell="A67" workbookViewId="0">
      <selection activeCell="H87" sqref="H87"/>
    </sheetView>
  </sheetViews>
  <sheetFormatPr baseColWidth="10" defaultRowHeight="14.4" x14ac:dyDescent="0.3"/>
  <cols>
    <col min="1" max="1" width="24.44140625" style="1" customWidth="1"/>
    <col min="2" max="2" width="9.5546875" style="5" customWidth="1"/>
    <col min="3" max="3" width="8.88671875" style="15" customWidth="1"/>
    <col min="4" max="4" width="9.77734375" style="15" customWidth="1"/>
    <col min="5" max="5" width="8" style="27" customWidth="1"/>
    <col min="6" max="6" width="6.33203125" style="20" bestFit="1" customWidth="1"/>
    <col min="7" max="7" width="9.33203125" style="31" customWidth="1"/>
    <col min="8" max="8" width="11.5546875" style="20"/>
    <col min="10" max="10" width="11.5546875" style="20"/>
    <col min="11" max="11" width="12" style="32" bestFit="1" customWidth="1"/>
    <col min="12" max="12" width="10" style="35" customWidth="1"/>
    <col min="17" max="17" width="9.5546875" style="35" customWidth="1"/>
  </cols>
  <sheetData>
    <row r="1" spans="1:21" s="11" customFormat="1" x14ac:dyDescent="0.3">
      <c r="A1" s="4" t="s">
        <v>0</v>
      </c>
      <c r="B1" s="4" t="s">
        <v>9</v>
      </c>
      <c r="C1" s="21" t="s">
        <v>17</v>
      </c>
      <c r="D1" s="21" t="s">
        <v>18</v>
      </c>
      <c r="E1" s="24" t="s">
        <v>13</v>
      </c>
      <c r="F1" s="14" t="s">
        <v>21</v>
      </c>
      <c r="G1" s="29"/>
      <c r="H1" s="21" t="s">
        <v>19</v>
      </c>
      <c r="I1" s="21" t="s">
        <v>20</v>
      </c>
      <c r="J1" s="14" t="s">
        <v>10</v>
      </c>
      <c r="K1" s="33" t="s">
        <v>13</v>
      </c>
      <c r="L1" s="34"/>
      <c r="M1" s="21" t="s">
        <v>23</v>
      </c>
      <c r="N1" s="21" t="s">
        <v>22</v>
      </c>
      <c r="O1" s="14" t="s">
        <v>10</v>
      </c>
      <c r="P1" s="33" t="s">
        <v>13</v>
      </c>
      <c r="Q1" s="34"/>
      <c r="R1" s="21" t="s">
        <v>24</v>
      </c>
      <c r="S1" s="21" t="s">
        <v>25</v>
      </c>
      <c r="T1" s="14" t="s">
        <v>10</v>
      </c>
      <c r="U1" s="33" t="s">
        <v>13</v>
      </c>
    </row>
    <row r="2" spans="1:21" x14ac:dyDescent="0.3">
      <c r="A2" s="5" t="s">
        <v>1</v>
      </c>
      <c r="B2" s="5">
        <v>10</v>
      </c>
      <c r="C2" s="15">
        <v>6.9999999999999947</v>
      </c>
      <c r="D2" s="15">
        <v>7.0000000000000044</v>
      </c>
      <c r="E2" s="25">
        <f>ABS(D2-C2)</f>
        <v>9.7699626167013776E-15</v>
      </c>
      <c r="F2" s="15">
        <v>1</v>
      </c>
      <c r="G2" s="30"/>
      <c r="H2" s="15">
        <v>2.0000000000000067</v>
      </c>
      <c r="I2" s="15">
        <v>1.9999999999999973</v>
      </c>
      <c r="J2" s="19">
        <v>1</v>
      </c>
      <c r="K2" s="25">
        <f>ABS(I2-H2)</f>
        <v>9.3258734068513149E-15</v>
      </c>
      <c r="M2" s="15">
        <v>3.0000000000000004</v>
      </c>
      <c r="N2" s="15">
        <v>5</v>
      </c>
      <c r="O2" s="19">
        <v>0</v>
      </c>
      <c r="P2" s="25">
        <f>ABS(N2-M2)</f>
        <v>1.9999999999999996</v>
      </c>
      <c r="R2" s="15">
        <v>1.999999999999988</v>
      </c>
      <c r="S2" s="15">
        <v>3</v>
      </c>
      <c r="T2" s="19">
        <v>1</v>
      </c>
      <c r="U2" s="25">
        <f>ABS(S2-R2)</f>
        <v>1.000000000000012</v>
      </c>
    </row>
    <row r="3" spans="1:21" x14ac:dyDescent="0.3">
      <c r="A3" s="6" t="s">
        <v>1</v>
      </c>
      <c r="B3" s="12">
        <v>30</v>
      </c>
      <c r="C3" s="15">
        <v>8.0000000000000266</v>
      </c>
      <c r="D3" s="15">
        <v>8.9999999999999822</v>
      </c>
      <c r="E3" s="25">
        <f t="shared" ref="E3:E65" si="0">ABS(D3-C3)</f>
        <v>0.99999999999995559</v>
      </c>
      <c r="F3" s="15">
        <v>1</v>
      </c>
      <c r="G3" s="30"/>
      <c r="H3" s="15">
        <v>3.999999999999976</v>
      </c>
      <c r="I3" s="15">
        <v>5.9999999999999636</v>
      </c>
      <c r="J3" s="19">
        <v>0</v>
      </c>
      <c r="K3" s="25">
        <f t="shared" ref="K3:K65" si="1">ABS(I3-H3)</f>
        <v>1.9999999999999876</v>
      </c>
      <c r="M3" s="15">
        <v>6.0000000000000391</v>
      </c>
      <c r="N3" s="15">
        <v>5</v>
      </c>
      <c r="O3" s="19">
        <v>1</v>
      </c>
      <c r="P3" s="25">
        <f t="shared" ref="P3:P65" si="2">ABS(N3-M3)</f>
        <v>1.0000000000000391</v>
      </c>
      <c r="R3" s="15">
        <v>1.0000000000000315</v>
      </c>
      <c r="S3" s="15">
        <v>2</v>
      </c>
      <c r="T3" s="19">
        <v>1</v>
      </c>
      <c r="U3" s="25">
        <f t="shared" ref="U3:U65" si="3">ABS(S3-R3)</f>
        <v>0.99999999999996847</v>
      </c>
    </row>
    <row r="4" spans="1:21" x14ac:dyDescent="0.3">
      <c r="A4" s="5" t="s">
        <v>1</v>
      </c>
      <c r="B4" s="12">
        <v>32</v>
      </c>
      <c r="C4" s="15">
        <v>74</v>
      </c>
      <c r="D4" s="15">
        <v>74</v>
      </c>
      <c r="E4" s="25">
        <f t="shared" si="0"/>
        <v>0</v>
      </c>
      <c r="F4" s="15">
        <v>1</v>
      </c>
      <c r="G4" s="30"/>
      <c r="H4" s="15">
        <v>4.9999999999999698</v>
      </c>
      <c r="I4" s="15">
        <v>5.99999999999996</v>
      </c>
      <c r="J4" s="15">
        <v>1</v>
      </c>
      <c r="K4" s="25">
        <f t="shared" si="1"/>
        <v>0.99999999999999023</v>
      </c>
      <c r="M4" s="15">
        <v>9.9999999999999396</v>
      </c>
      <c r="N4" s="15">
        <v>8</v>
      </c>
      <c r="O4" s="15">
        <v>0</v>
      </c>
      <c r="P4" s="25">
        <f t="shared" si="2"/>
        <v>1.9999999999999396</v>
      </c>
      <c r="R4" s="15">
        <v>67.000000000000043</v>
      </c>
      <c r="S4" s="15">
        <v>68</v>
      </c>
      <c r="T4" s="15">
        <v>0</v>
      </c>
      <c r="U4" s="25">
        <f t="shared" si="3"/>
        <v>0.99999999999995737</v>
      </c>
    </row>
    <row r="5" spans="1:21" x14ac:dyDescent="0.3">
      <c r="A5" s="5" t="s">
        <v>1</v>
      </c>
      <c r="B5" s="5">
        <v>11</v>
      </c>
      <c r="C5" s="15">
        <v>2.0000000000000631</v>
      </c>
      <c r="D5" s="15">
        <v>1.0000000000000315</v>
      </c>
      <c r="E5" s="25">
        <f t="shared" si="0"/>
        <v>1.0000000000000315</v>
      </c>
      <c r="F5" s="15">
        <v>1</v>
      </c>
      <c r="G5" s="30"/>
      <c r="H5" s="15">
        <v>0</v>
      </c>
      <c r="I5" s="15">
        <v>0</v>
      </c>
      <c r="J5" s="19">
        <v>1</v>
      </c>
      <c r="K5" s="25">
        <f t="shared" si="1"/>
        <v>0</v>
      </c>
      <c r="M5" s="15">
        <v>3.0000000000000195</v>
      </c>
      <c r="N5" s="15">
        <v>2</v>
      </c>
      <c r="O5" s="19">
        <v>1</v>
      </c>
      <c r="P5" s="25">
        <f t="shared" si="2"/>
        <v>1.0000000000000195</v>
      </c>
      <c r="R5" s="15">
        <v>0</v>
      </c>
      <c r="S5" s="15">
        <v>1</v>
      </c>
      <c r="T5" s="19">
        <v>1</v>
      </c>
      <c r="U5" s="25">
        <f t="shared" si="3"/>
        <v>1</v>
      </c>
    </row>
    <row r="6" spans="1:21" x14ac:dyDescent="0.3">
      <c r="A6" s="5" t="s">
        <v>1</v>
      </c>
      <c r="B6" s="12">
        <v>21</v>
      </c>
      <c r="C6" s="15">
        <v>19.999999999999954</v>
      </c>
      <c r="D6" s="15">
        <v>21.999999999999901</v>
      </c>
      <c r="E6" s="25">
        <f t="shared" si="0"/>
        <v>1.9999999999999467</v>
      </c>
      <c r="F6" s="15">
        <v>0</v>
      </c>
      <c r="G6" s="30"/>
      <c r="H6" s="15">
        <v>11.000000000000046</v>
      </c>
      <c r="I6" s="15">
        <v>13.000000000000034</v>
      </c>
      <c r="J6" s="15">
        <v>0</v>
      </c>
      <c r="K6" s="25">
        <f t="shared" si="1"/>
        <v>1.9999999999999876</v>
      </c>
      <c r="M6" s="15">
        <v>4.9999999999999325</v>
      </c>
      <c r="N6" s="15">
        <v>6</v>
      </c>
      <c r="O6" s="15">
        <v>1</v>
      </c>
      <c r="P6" s="25">
        <f t="shared" si="2"/>
        <v>1.0000000000000675</v>
      </c>
      <c r="R6" s="15">
        <v>3.999999999999976</v>
      </c>
      <c r="S6" s="15">
        <v>4.9999999999999325</v>
      </c>
      <c r="T6" s="15">
        <v>1</v>
      </c>
      <c r="U6" s="25">
        <f t="shared" si="3"/>
        <v>0.99999999999995648</v>
      </c>
    </row>
    <row r="7" spans="1:21" x14ac:dyDescent="0.3">
      <c r="A7" s="5" t="s">
        <v>1</v>
      </c>
      <c r="B7" s="12">
        <v>22</v>
      </c>
      <c r="C7" s="15">
        <v>23.999999999999929</v>
      </c>
      <c r="D7" s="15">
        <v>24.999999999999961</v>
      </c>
      <c r="E7" s="25">
        <f t="shared" si="0"/>
        <v>1.000000000000032</v>
      </c>
      <c r="F7" s="15">
        <v>1</v>
      </c>
      <c r="G7" s="30"/>
      <c r="H7" s="15">
        <v>1.999999999999988</v>
      </c>
      <c r="I7" s="15">
        <v>3.0000000000000195</v>
      </c>
      <c r="J7" s="19">
        <v>1</v>
      </c>
      <c r="K7" s="25">
        <f t="shared" si="1"/>
        <v>1.0000000000000315</v>
      </c>
      <c r="M7" s="15">
        <v>4.9999999999999325</v>
      </c>
      <c r="N7" s="15">
        <v>7</v>
      </c>
      <c r="O7" s="19">
        <v>0</v>
      </c>
      <c r="P7" s="25">
        <f t="shared" si="2"/>
        <v>2.0000000000000675</v>
      </c>
      <c r="R7" s="15">
        <v>17.000000000000011</v>
      </c>
      <c r="S7" s="15">
        <v>18</v>
      </c>
      <c r="T7" s="19">
        <v>1</v>
      </c>
      <c r="U7" s="25">
        <f t="shared" si="3"/>
        <v>0.99999999999998934</v>
      </c>
    </row>
    <row r="8" spans="1:21" x14ac:dyDescent="0.3">
      <c r="A8" s="5" t="s">
        <v>1</v>
      </c>
      <c r="B8" s="12">
        <v>31</v>
      </c>
      <c r="C8" s="15">
        <v>36.000000000000007</v>
      </c>
      <c r="D8" s="15">
        <v>34.999999999999979</v>
      </c>
      <c r="E8" s="25">
        <f t="shared" si="0"/>
        <v>1.0000000000000284</v>
      </c>
      <c r="F8" s="15">
        <v>1</v>
      </c>
      <c r="G8" s="30"/>
      <c r="H8" s="15">
        <v>0</v>
      </c>
      <c r="I8" s="15">
        <v>0</v>
      </c>
      <c r="J8" s="19">
        <v>1</v>
      </c>
      <c r="K8" s="25">
        <f t="shared" si="1"/>
        <v>0</v>
      </c>
      <c r="M8" s="15">
        <v>3.0000000000000941</v>
      </c>
      <c r="N8" s="15">
        <v>2</v>
      </c>
      <c r="O8" s="19">
        <v>1</v>
      </c>
      <c r="P8" s="25">
        <f t="shared" si="2"/>
        <v>1.0000000000000941</v>
      </c>
      <c r="R8" s="15">
        <v>32.999999999999915</v>
      </c>
      <c r="S8" s="15">
        <v>34</v>
      </c>
      <c r="T8" s="19">
        <v>1</v>
      </c>
      <c r="U8" s="25">
        <f t="shared" si="3"/>
        <v>1.0000000000000853</v>
      </c>
    </row>
    <row r="9" spans="1:21" s="9" customFormat="1" ht="15" thickBot="1" x14ac:dyDescent="0.35">
      <c r="A9" s="8" t="s">
        <v>1</v>
      </c>
      <c r="B9" s="8">
        <v>12</v>
      </c>
      <c r="C9" s="17">
        <v>6.9999999999999947</v>
      </c>
      <c r="D9" s="17">
        <v>7</v>
      </c>
      <c r="E9" s="37">
        <f t="shared" si="0"/>
        <v>5.3290705182007514E-15</v>
      </c>
      <c r="F9" s="17">
        <v>1</v>
      </c>
      <c r="G9" s="38"/>
      <c r="H9" s="17">
        <v>1.999999999999988</v>
      </c>
      <c r="I9" s="17">
        <v>3.0000000000000941</v>
      </c>
      <c r="J9" s="17">
        <v>1</v>
      </c>
      <c r="K9" s="37">
        <f t="shared" si="1"/>
        <v>1.0000000000001061</v>
      </c>
      <c r="L9" s="36"/>
      <c r="M9" s="17">
        <v>9.9999999999999396</v>
      </c>
      <c r="N9" s="17">
        <v>11</v>
      </c>
      <c r="O9" s="17">
        <v>1</v>
      </c>
      <c r="P9" s="37">
        <f t="shared" si="2"/>
        <v>1.0000000000000604</v>
      </c>
      <c r="Q9" s="36"/>
      <c r="R9" s="17">
        <v>0</v>
      </c>
      <c r="S9" s="17">
        <v>1</v>
      </c>
      <c r="T9" s="17">
        <v>1</v>
      </c>
      <c r="U9" s="37">
        <f t="shared" si="3"/>
        <v>1</v>
      </c>
    </row>
    <row r="10" spans="1:21" ht="15" thickTop="1" x14ac:dyDescent="0.3">
      <c r="A10" s="7" t="s">
        <v>2</v>
      </c>
      <c r="B10" s="13">
        <v>22</v>
      </c>
      <c r="C10" s="16">
        <v>23</v>
      </c>
      <c r="D10" s="16">
        <v>20.999999999999996</v>
      </c>
      <c r="E10" s="26">
        <f t="shared" si="0"/>
        <v>2.0000000000000036</v>
      </c>
      <c r="F10" s="39">
        <v>0</v>
      </c>
      <c r="G10" s="30"/>
      <c r="H10" s="16">
        <v>1.0000000000000127</v>
      </c>
      <c r="I10" s="16">
        <v>2.0000000000000067</v>
      </c>
      <c r="J10" s="39">
        <v>1</v>
      </c>
      <c r="K10" s="26">
        <f t="shared" si="1"/>
        <v>0.999999999999994</v>
      </c>
      <c r="M10" s="16">
        <v>7.9999999999999893</v>
      </c>
      <c r="N10" s="16">
        <v>9</v>
      </c>
      <c r="O10" s="39">
        <v>1</v>
      </c>
      <c r="P10" s="26">
        <f t="shared" si="2"/>
        <v>1.0000000000000107</v>
      </c>
      <c r="R10" s="16">
        <v>10.000000000000005</v>
      </c>
      <c r="S10" s="16">
        <v>7.9999999999999893</v>
      </c>
      <c r="T10" s="39">
        <v>0</v>
      </c>
      <c r="U10" s="26">
        <f t="shared" si="3"/>
        <v>2.000000000000016</v>
      </c>
    </row>
    <row r="11" spans="1:21" x14ac:dyDescent="0.3">
      <c r="A11" s="5" t="s">
        <v>2</v>
      </c>
      <c r="B11" s="5">
        <v>11</v>
      </c>
      <c r="C11" s="15">
        <v>8.0000000000000071</v>
      </c>
      <c r="D11" s="15">
        <v>8.0000000000000071</v>
      </c>
      <c r="E11" s="25">
        <f t="shared" si="0"/>
        <v>0</v>
      </c>
      <c r="F11" s="19">
        <v>1</v>
      </c>
      <c r="G11" s="30"/>
      <c r="H11" s="15">
        <v>1.0000000000000127</v>
      </c>
      <c r="I11" s="15">
        <v>0</v>
      </c>
      <c r="J11" s="19">
        <v>1</v>
      </c>
      <c r="K11" s="25">
        <f t="shared" si="1"/>
        <v>1.0000000000000127</v>
      </c>
      <c r="M11" s="15">
        <v>7.0000000000000329</v>
      </c>
      <c r="N11" s="15">
        <v>8</v>
      </c>
      <c r="O11" s="19">
        <v>1</v>
      </c>
      <c r="P11" s="25">
        <f t="shared" si="2"/>
        <v>0.99999999999996714</v>
      </c>
      <c r="R11" s="15">
        <v>0.99999999999997524</v>
      </c>
      <c r="S11" s="15">
        <v>2</v>
      </c>
      <c r="T11" s="19">
        <v>1</v>
      </c>
      <c r="U11" s="25">
        <f t="shared" si="3"/>
        <v>1.0000000000000249</v>
      </c>
    </row>
    <row r="12" spans="1:21" x14ac:dyDescent="0.3">
      <c r="A12" s="5" t="s">
        <v>2</v>
      </c>
      <c r="B12" s="5">
        <v>30</v>
      </c>
      <c r="C12" s="15">
        <v>26.999999999999986</v>
      </c>
      <c r="D12" s="15">
        <v>25</v>
      </c>
      <c r="E12" s="25">
        <f t="shared" si="0"/>
        <v>1.9999999999999858</v>
      </c>
      <c r="F12" s="19">
        <v>0</v>
      </c>
      <c r="G12" s="30"/>
      <c r="H12" s="15">
        <v>12.999999999999996</v>
      </c>
      <c r="I12" s="15">
        <v>13</v>
      </c>
      <c r="J12" s="19">
        <v>1</v>
      </c>
      <c r="K12" s="25">
        <f t="shared" si="1"/>
        <v>3.5527136788005009E-15</v>
      </c>
      <c r="M12" s="15">
        <v>10.999999999999972</v>
      </c>
      <c r="N12" s="15">
        <v>10.999999999999972</v>
      </c>
      <c r="O12" s="19">
        <v>1</v>
      </c>
      <c r="P12" s="25">
        <f t="shared" si="2"/>
        <v>0</v>
      </c>
      <c r="R12" s="15">
        <v>6.9999999999999574</v>
      </c>
      <c r="S12" s="15">
        <v>8</v>
      </c>
      <c r="T12" s="19">
        <v>1</v>
      </c>
      <c r="U12" s="25">
        <f t="shared" si="3"/>
        <v>1.0000000000000426</v>
      </c>
    </row>
    <row r="13" spans="1:21" x14ac:dyDescent="0.3">
      <c r="A13" s="5" t="s">
        <v>2</v>
      </c>
      <c r="B13" s="5">
        <v>32</v>
      </c>
      <c r="C13" s="15">
        <v>64.000000000000057</v>
      </c>
      <c r="D13" s="15">
        <v>62</v>
      </c>
      <c r="E13" s="25">
        <f t="shared" si="0"/>
        <v>2.0000000000000568</v>
      </c>
      <c r="F13" s="19">
        <v>0</v>
      </c>
      <c r="G13" s="30"/>
      <c r="H13" s="15">
        <v>0</v>
      </c>
      <c r="I13" s="15">
        <v>0</v>
      </c>
      <c r="J13" s="19">
        <v>1</v>
      </c>
      <c r="K13" s="25">
        <f t="shared" si="1"/>
        <v>0</v>
      </c>
      <c r="M13" s="15">
        <v>0</v>
      </c>
      <c r="N13" s="15">
        <v>0</v>
      </c>
      <c r="O13" s="19">
        <v>1</v>
      </c>
      <c r="P13" s="25">
        <f t="shared" si="2"/>
        <v>0</v>
      </c>
      <c r="R13" s="15">
        <v>0</v>
      </c>
      <c r="S13" s="15">
        <v>0</v>
      </c>
      <c r="T13" s="19">
        <v>1</v>
      </c>
      <c r="U13" s="25">
        <f t="shared" si="3"/>
        <v>0</v>
      </c>
    </row>
    <row r="14" spans="1:21" x14ac:dyDescent="0.3">
      <c r="A14" s="5" t="s">
        <v>2</v>
      </c>
      <c r="B14" s="5">
        <v>12</v>
      </c>
      <c r="C14" s="15">
        <v>8.9999999999999822</v>
      </c>
      <c r="D14" s="15">
        <v>9</v>
      </c>
      <c r="E14" s="25">
        <f t="shared" si="0"/>
        <v>1.7763568394002505E-14</v>
      </c>
      <c r="F14" s="19">
        <v>1</v>
      </c>
      <c r="G14" s="30"/>
      <c r="H14" s="15">
        <v>1.999999999999988</v>
      </c>
      <c r="I14" s="15">
        <v>2.9999999999999445</v>
      </c>
      <c r="J14" s="19">
        <v>1</v>
      </c>
      <c r="K14" s="25">
        <f t="shared" si="1"/>
        <v>0.99999999999995648</v>
      </c>
      <c r="M14" s="15">
        <v>1.999999999999988</v>
      </c>
      <c r="N14" s="15">
        <v>3</v>
      </c>
      <c r="O14" s="19">
        <v>1</v>
      </c>
      <c r="P14" s="25">
        <f t="shared" si="2"/>
        <v>1.000000000000012</v>
      </c>
      <c r="R14" s="15">
        <v>1.999999999999988</v>
      </c>
      <c r="S14" s="15">
        <v>1.999999999999988</v>
      </c>
      <c r="T14" s="19">
        <v>1</v>
      </c>
      <c r="U14" s="25">
        <f t="shared" si="3"/>
        <v>0</v>
      </c>
    </row>
    <row r="15" spans="1:21" x14ac:dyDescent="0.3">
      <c r="A15" s="6" t="s">
        <v>2</v>
      </c>
      <c r="B15" s="5">
        <v>10</v>
      </c>
      <c r="C15" s="15">
        <v>1.999999999999913</v>
      </c>
      <c r="D15" s="15">
        <v>2</v>
      </c>
      <c r="E15" s="25">
        <f t="shared" si="0"/>
        <v>8.7041485130612273E-14</v>
      </c>
      <c r="F15" s="19">
        <v>1</v>
      </c>
      <c r="G15" s="30"/>
      <c r="H15" s="15">
        <v>0</v>
      </c>
      <c r="I15" s="15">
        <v>1.0000000000001064</v>
      </c>
      <c r="J15" s="19">
        <v>1</v>
      </c>
      <c r="K15" s="25">
        <f t="shared" si="1"/>
        <v>1.0000000000001064</v>
      </c>
      <c r="M15" s="15">
        <v>6.9999999999999947</v>
      </c>
      <c r="N15" s="15">
        <v>8</v>
      </c>
      <c r="O15" s="19">
        <v>1</v>
      </c>
      <c r="P15" s="25">
        <f t="shared" si="2"/>
        <v>1.0000000000000053</v>
      </c>
      <c r="R15" s="15">
        <v>0</v>
      </c>
      <c r="S15" s="15">
        <v>2</v>
      </c>
      <c r="T15" s="19">
        <v>0</v>
      </c>
      <c r="U15" s="25">
        <f t="shared" si="3"/>
        <v>2</v>
      </c>
    </row>
    <row r="16" spans="1:21" x14ac:dyDescent="0.3">
      <c r="A16" s="5" t="s">
        <v>2</v>
      </c>
      <c r="B16" s="12">
        <v>31</v>
      </c>
      <c r="C16" s="15">
        <v>20.999999999999986</v>
      </c>
      <c r="D16" s="15">
        <v>20.999999999999986</v>
      </c>
      <c r="E16" s="25">
        <f t="shared" si="0"/>
        <v>0</v>
      </c>
      <c r="F16" s="19">
        <v>1</v>
      </c>
      <c r="G16" s="30"/>
      <c r="H16" s="15">
        <v>12.000000000000002</v>
      </c>
      <c r="I16" s="15">
        <v>12.000000000000002</v>
      </c>
      <c r="J16" s="19">
        <v>1</v>
      </c>
      <c r="K16" s="25">
        <f t="shared" si="1"/>
        <v>0</v>
      </c>
      <c r="M16" s="15">
        <v>13.000000000000034</v>
      </c>
      <c r="N16" s="15">
        <v>13.000000000000034</v>
      </c>
      <c r="O16" s="19">
        <v>1</v>
      </c>
      <c r="P16" s="25">
        <f t="shared" si="2"/>
        <v>0</v>
      </c>
      <c r="R16" s="15">
        <v>1.999999999999988</v>
      </c>
      <c r="S16" s="15">
        <v>2</v>
      </c>
      <c r="T16" s="19">
        <v>1</v>
      </c>
      <c r="U16" s="25">
        <f t="shared" si="3"/>
        <v>1.1990408665951691E-14</v>
      </c>
    </row>
    <row r="17" spans="1:21" s="9" customFormat="1" ht="15" thickBot="1" x14ac:dyDescent="0.35">
      <c r="A17" s="8" t="s">
        <v>2</v>
      </c>
      <c r="B17" s="40">
        <v>21</v>
      </c>
      <c r="C17" s="17">
        <v>12.000000000000078</v>
      </c>
      <c r="D17" s="17">
        <v>14.000000000000066</v>
      </c>
      <c r="E17" s="37">
        <f t="shared" si="0"/>
        <v>1.9999999999999876</v>
      </c>
      <c r="F17" s="17">
        <v>0</v>
      </c>
      <c r="G17" s="38"/>
      <c r="H17" s="17">
        <v>2.0000000000001377</v>
      </c>
      <c r="I17" s="17">
        <v>0</v>
      </c>
      <c r="J17" s="17">
        <v>0</v>
      </c>
      <c r="K17" s="37">
        <f t="shared" si="1"/>
        <v>2.0000000000001377</v>
      </c>
      <c r="L17" s="36"/>
      <c r="M17" s="17">
        <v>4.0000000000000506</v>
      </c>
      <c r="N17" s="17">
        <v>6</v>
      </c>
      <c r="O17" s="17">
        <v>0</v>
      </c>
      <c r="P17" s="37">
        <f t="shared" si="2"/>
        <v>1.9999999999999494</v>
      </c>
      <c r="Q17" s="36"/>
      <c r="R17" s="17">
        <v>4.999999999999857</v>
      </c>
      <c r="S17" s="17">
        <v>4.0000000000000506</v>
      </c>
      <c r="T17" s="17">
        <v>1</v>
      </c>
      <c r="U17" s="37">
        <f t="shared" si="3"/>
        <v>0.99999999999980638</v>
      </c>
    </row>
    <row r="18" spans="1:21" ht="15" thickTop="1" x14ac:dyDescent="0.3">
      <c r="A18" s="7" t="s">
        <v>3</v>
      </c>
      <c r="B18" s="13">
        <v>21</v>
      </c>
      <c r="C18" s="16">
        <v>31</v>
      </c>
      <c r="D18" s="16">
        <v>31</v>
      </c>
      <c r="E18" s="26">
        <f t="shared" si="0"/>
        <v>0</v>
      </c>
      <c r="F18" s="39">
        <v>1</v>
      </c>
      <c r="G18" s="30"/>
      <c r="H18" s="16">
        <v>2.0000000000000067</v>
      </c>
      <c r="I18" s="16">
        <v>2.0000000000000067</v>
      </c>
      <c r="J18" s="39">
        <v>1</v>
      </c>
      <c r="K18" s="26">
        <f t="shared" si="1"/>
        <v>0</v>
      </c>
      <c r="M18" s="16">
        <v>7.0000000000000142</v>
      </c>
      <c r="N18" s="16">
        <v>6</v>
      </c>
      <c r="O18" s="39">
        <v>1</v>
      </c>
      <c r="P18" s="26">
        <f t="shared" si="2"/>
        <v>1.0000000000000142</v>
      </c>
      <c r="R18" s="16">
        <v>16.999999999999989</v>
      </c>
      <c r="S18" s="16">
        <v>14</v>
      </c>
      <c r="T18" s="39">
        <v>0</v>
      </c>
      <c r="U18" s="26">
        <f t="shared" si="3"/>
        <v>2.9999999999999893</v>
      </c>
    </row>
    <row r="19" spans="1:21" x14ac:dyDescent="0.3">
      <c r="A19" s="5" t="s">
        <v>3</v>
      </c>
      <c r="B19" s="5">
        <v>32</v>
      </c>
      <c r="C19" s="15">
        <v>133.00000000000003</v>
      </c>
      <c r="D19" s="15">
        <v>130.99999999999997</v>
      </c>
      <c r="E19" s="25">
        <f t="shared" si="0"/>
        <v>2.0000000000000568</v>
      </c>
      <c r="F19" s="19">
        <v>0</v>
      </c>
      <c r="G19" s="30"/>
      <c r="H19" s="15">
        <v>37.999999999999993</v>
      </c>
      <c r="I19" s="15">
        <v>39</v>
      </c>
      <c r="J19" s="15">
        <v>1</v>
      </c>
      <c r="K19" s="25">
        <f t="shared" si="1"/>
        <v>1.0000000000000071</v>
      </c>
      <c r="M19" s="15">
        <v>6.0000000000000009</v>
      </c>
      <c r="N19" s="15">
        <v>7</v>
      </c>
      <c r="O19" s="15">
        <v>1</v>
      </c>
      <c r="P19" s="25">
        <f t="shared" si="2"/>
        <v>0.99999999999999911</v>
      </c>
      <c r="R19" s="15">
        <v>0</v>
      </c>
      <c r="S19" s="15">
        <v>3</v>
      </c>
      <c r="T19" s="15">
        <v>0</v>
      </c>
      <c r="U19" s="25">
        <f t="shared" si="3"/>
        <v>3</v>
      </c>
    </row>
    <row r="20" spans="1:21" x14ac:dyDescent="0.3">
      <c r="A20" s="5" t="s">
        <v>3</v>
      </c>
      <c r="B20" s="5">
        <v>11</v>
      </c>
      <c r="C20" s="15">
        <v>14.000000000000028</v>
      </c>
      <c r="D20" s="15">
        <v>14</v>
      </c>
      <c r="E20" s="25">
        <f t="shared" si="0"/>
        <v>2.8421709430404007E-14</v>
      </c>
      <c r="F20" s="19">
        <v>1</v>
      </c>
      <c r="G20" s="30"/>
      <c r="H20" s="15">
        <v>1.999999999999988</v>
      </c>
      <c r="I20" s="15">
        <v>0.999999999999994</v>
      </c>
      <c r="J20" s="15">
        <v>1</v>
      </c>
      <c r="K20" s="25">
        <f t="shared" si="1"/>
        <v>0.999999999999994</v>
      </c>
      <c r="M20" s="15">
        <v>6.0000000000000391</v>
      </c>
      <c r="N20" s="15">
        <v>7</v>
      </c>
      <c r="O20" s="15">
        <v>1</v>
      </c>
      <c r="P20" s="25">
        <f t="shared" si="2"/>
        <v>0.99999999999996092</v>
      </c>
      <c r="R20" s="15">
        <v>0.999999999999994</v>
      </c>
      <c r="S20" s="15">
        <v>2</v>
      </c>
      <c r="T20" s="15">
        <v>1</v>
      </c>
      <c r="U20" s="25">
        <f t="shared" si="3"/>
        <v>1.000000000000006</v>
      </c>
    </row>
    <row r="21" spans="1:21" x14ac:dyDescent="0.3">
      <c r="A21" s="5" t="s">
        <v>3</v>
      </c>
      <c r="B21" s="5">
        <v>12</v>
      </c>
      <c r="C21" s="15">
        <v>14.999999999999984</v>
      </c>
      <c r="D21" s="15">
        <v>15</v>
      </c>
      <c r="E21" s="25">
        <f t="shared" si="0"/>
        <v>1.5987211554602254E-14</v>
      </c>
      <c r="F21" s="19">
        <v>1</v>
      </c>
      <c r="G21" s="30"/>
      <c r="H21" s="15">
        <v>4.9999999999999698</v>
      </c>
      <c r="I21" s="15">
        <v>4</v>
      </c>
      <c r="J21" s="15">
        <v>1</v>
      </c>
      <c r="K21" s="25">
        <f t="shared" si="1"/>
        <v>0.9999999999999698</v>
      </c>
      <c r="M21" s="15">
        <v>3.999999999999976</v>
      </c>
      <c r="N21" s="15">
        <v>5</v>
      </c>
      <c r="O21" s="15">
        <v>1</v>
      </c>
      <c r="P21" s="25">
        <f t="shared" si="2"/>
        <v>1.000000000000024</v>
      </c>
      <c r="R21" s="15">
        <v>1.0000000000000688</v>
      </c>
      <c r="S21" s="15">
        <v>3</v>
      </c>
      <c r="T21" s="15">
        <v>0</v>
      </c>
      <c r="U21" s="25">
        <f t="shared" si="3"/>
        <v>1.9999999999999312</v>
      </c>
    </row>
    <row r="22" spans="1:21" x14ac:dyDescent="0.3">
      <c r="A22" s="5" t="s">
        <v>3</v>
      </c>
      <c r="B22" s="12">
        <v>22</v>
      </c>
      <c r="C22" s="15">
        <v>15.000000000000059</v>
      </c>
      <c r="D22" s="15">
        <v>18</v>
      </c>
      <c r="E22" s="25">
        <f t="shared" si="0"/>
        <v>2.9999999999999414</v>
      </c>
      <c r="F22" s="19">
        <v>0</v>
      </c>
      <c r="G22" s="30"/>
      <c r="H22" s="15">
        <v>4.0000000000000506</v>
      </c>
      <c r="I22" s="15">
        <v>5</v>
      </c>
      <c r="J22" s="15">
        <v>1</v>
      </c>
      <c r="K22" s="25">
        <f t="shared" si="1"/>
        <v>0.99999999999994937</v>
      </c>
      <c r="M22" s="15">
        <v>12.999999999999996</v>
      </c>
      <c r="N22" s="15">
        <v>15</v>
      </c>
      <c r="O22" s="15">
        <v>0</v>
      </c>
      <c r="P22" s="25">
        <f t="shared" si="2"/>
        <v>2.0000000000000036</v>
      </c>
      <c r="R22" s="15">
        <v>0</v>
      </c>
      <c r="S22" s="15">
        <v>1</v>
      </c>
      <c r="T22" s="15">
        <v>0</v>
      </c>
      <c r="U22" s="25">
        <f t="shared" si="3"/>
        <v>1</v>
      </c>
    </row>
    <row r="23" spans="1:21" x14ac:dyDescent="0.3">
      <c r="A23" s="5" t="s">
        <v>3</v>
      </c>
      <c r="B23" s="12">
        <v>31</v>
      </c>
      <c r="C23" s="15">
        <v>34.999999999999979</v>
      </c>
      <c r="D23" s="15">
        <v>36</v>
      </c>
      <c r="E23" s="25">
        <f t="shared" si="0"/>
        <v>1.0000000000000213</v>
      </c>
      <c r="F23" s="19">
        <v>1</v>
      </c>
      <c r="G23" s="30"/>
      <c r="H23" s="15">
        <v>0.99999999999995648</v>
      </c>
      <c r="I23" s="15">
        <v>3</v>
      </c>
      <c r="J23" s="15">
        <v>0</v>
      </c>
      <c r="K23" s="25">
        <f t="shared" si="1"/>
        <v>2.0000000000000435</v>
      </c>
      <c r="M23" s="15">
        <v>8.0000000000000266</v>
      </c>
      <c r="N23" s="15">
        <v>8</v>
      </c>
      <c r="O23" s="15">
        <v>1</v>
      </c>
      <c r="P23" s="25">
        <f t="shared" si="2"/>
        <v>2.6645352591003757E-14</v>
      </c>
      <c r="R23" s="15">
        <v>24.000000000000004</v>
      </c>
      <c r="S23" s="15">
        <v>24</v>
      </c>
      <c r="T23" s="15">
        <v>1</v>
      </c>
      <c r="U23" s="25">
        <f t="shared" si="3"/>
        <v>3.5527136788005009E-15</v>
      </c>
    </row>
    <row r="24" spans="1:21" x14ac:dyDescent="0.3">
      <c r="A24" s="5" t="s">
        <v>3</v>
      </c>
      <c r="B24" s="5">
        <v>30</v>
      </c>
      <c r="C24" s="15">
        <v>41.999999999999972</v>
      </c>
      <c r="D24" s="15">
        <v>42</v>
      </c>
      <c r="E24" s="25">
        <f t="shared" si="0"/>
        <v>2.8421709430404007E-14</v>
      </c>
      <c r="F24" s="19">
        <v>1</v>
      </c>
      <c r="G24" s="30"/>
      <c r="H24" s="15">
        <v>4.0000000000000506</v>
      </c>
      <c r="I24" s="15">
        <v>3.999999999999976</v>
      </c>
      <c r="J24" s="15">
        <v>1</v>
      </c>
      <c r="K24" s="25">
        <f t="shared" si="1"/>
        <v>7.460698725481052E-14</v>
      </c>
      <c r="M24" s="15">
        <v>12.000000000000078</v>
      </c>
      <c r="N24" s="15">
        <v>13</v>
      </c>
      <c r="O24" s="15">
        <v>1</v>
      </c>
      <c r="P24" s="25">
        <f t="shared" si="2"/>
        <v>0.99999999999992184</v>
      </c>
      <c r="R24" s="15">
        <v>1.999999999999913</v>
      </c>
      <c r="S24" s="15">
        <v>3</v>
      </c>
      <c r="T24" s="15">
        <v>1</v>
      </c>
      <c r="U24" s="25">
        <f t="shared" si="3"/>
        <v>1.000000000000087</v>
      </c>
    </row>
    <row r="25" spans="1:21" s="9" customFormat="1" ht="15" thickBot="1" x14ac:dyDescent="0.35">
      <c r="A25" s="8" t="s">
        <v>3</v>
      </c>
      <c r="B25" s="8">
        <v>10</v>
      </c>
      <c r="C25" s="17">
        <v>21.000000000000135</v>
      </c>
      <c r="D25" s="17">
        <v>19</v>
      </c>
      <c r="E25" s="37">
        <f t="shared" si="0"/>
        <v>2.000000000000135</v>
      </c>
      <c r="F25" s="17">
        <v>0</v>
      </c>
      <c r="G25" s="38"/>
      <c r="H25" s="17">
        <v>5.0000000000000817</v>
      </c>
      <c r="I25" s="17">
        <v>3.0000000000000195</v>
      </c>
      <c r="J25" s="17">
        <v>0</v>
      </c>
      <c r="K25" s="37">
        <f t="shared" si="1"/>
        <v>2.0000000000000622</v>
      </c>
      <c r="L25" s="36"/>
      <c r="M25" s="17">
        <v>12.000000000000002</v>
      </c>
      <c r="N25" s="17">
        <v>12.000000000000002</v>
      </c>
      <c r="O25" s="17">
        <v>1</v>
      </c>
      <c r="P25" s="37">
        <f t="shared" si="2"/>
        <v>0</v>
      </c>
      <c r="Q25" s="36"/>
      <c r="R25" s="17">
        <v>0</v>
      </c>
      <c r="S25" s="17">
        <v>3</v>
      </c>
      <c r="T25" s="17">
        <v>0</v>
      </c>
      <c r="U25" s="37">
        <f t="shared" si="3"/>
        <v>3</v>
      </c>
    </row>
    <row r="26" spans="1:21" ht="15" thickTop="1" x14ac:dyDescent="0.3">
      <c r="A26" s="7" t="s">
        <v>4</v>
      </c>
      <c r="B26" s="7">
        <v>11</v>
      </c>
      <c r="C26" s="16">
        <v>12.999999999999988</v>
      </c>
      <c r="D26" s="16">
        <v>12.999999999999996</v>
      </c>
      <c r="E26" s="26">
        <f t="shared" si="0"/>
        <v>8.8817841970012523E-15</v>
      </c>
      <c r="F26" s="39">
        <v>1</v>
      </c>
      <c r="G26" s="30"/>
      <c r="H26" s="16">
        <v>0.999999999999994</v>
      </c>
      <c r="I26" s="16">
        <v>0</v>
      </c>
      <c r="J26" s="16">
        <v>1</v>
      </c>
      <c r="K26" s="26">
        <f t="shared" si="1"/>
        <v>0.999999999999994</v>
      </c>
      <c r="M26" s="16">
        <v>12.999999999999996</v>
      </c>
      <c r="N26" s="16">
        <v>13.999999999999989</v>
      </c>
      <c r="O26" s="16">
        <v>1</v>
      </c>
      <c r="P26" s="26">
        <f t="shared" si="2"/>
        <v>0.99999999999999289</v>
      </c>
      <c r="R26" s="16">
        <v>0.999999999999994</v>
      </c>
      <c r="S26" s="16">
        <v>5</v>
      </c>
      <c r="T26" s="16">
        <v>0</v>
      </c>
      <c r="U26" s="26">
        <f t="shared" si="3"/>
        <v>4.0000000000000062</v>
      </c>
    </row>
    <row r="27" spans="1:21" x14ac:dyDescent="0.3">
      <c r="A27" s="5" t="s">
        <v>4</v>
      </c>
      <c r="B27" s="12">
        <v>21</v>
      </c>
      <c r="C27" s="15">
        <v>13.999999999999989</v>
      </c>
      <c r="D27" s="15">
        <v>14.000000000000009</v>
      </c>
      <c r="E27" s="25">
        <f t="shared" si="0"/>
        <v>1.9539925233402755E-14</v>
      </c>
      <c r="F27" s="19">
        <v>1</v>
      </c>
      <c r="G27" s="30"/>
      <c r="H27" s="15">
        <v>10.000000000000014</v>
      </c>
      <c r="I27" s="15">
        <v>11.000000000000027</v>
      </c>
      <c r="J27" s="15">
        <v>1</v>
      </c>
      <c r="K27" s="25">
        <f t="shared" si="1"/>
        <v>1.0000000000000124</v>
      </c>
      <c r="M27" s="15">
        <v>2.9999999999999818</v>
      </c>
      <c r="N27" s="15">
        <v>3.999999999999976</v>
      </c>
      <c r="O27" s="15">
        <v>1</v>
      </c>
      <c r="P27" s="25">
        <f t="shared" si="2"/>
        <v>0.99999999999999423</v>
      </c>
      <c r="R27" s="15">
        <v>0.999999999999994</v>
      </c>
      <c r="S27" s="15">
        <v>2</v>
      </c>
      <c r="T27" s="15">
        <v>1</v>
      </c>
      <c r="U27" s="25">
        <f t="shared" si="3"/>
        <v>1.000000000000006</v>
      </c>
    </row>
    <row r="28" spans="1:21" x14ac:dyDescent="0.3">
      <c r="A28" s="5" t="s">
        <v>4</v>
      </c>
      <c r="B28" s="5">
        <v>32</v>
      </c>
      <c r="C28" s="15">
        <v>42.000000000000007</v>
      </c>
      <c r="D28" s="15">
        <v>42.000000000000007</v>
      </c>
      <c r="E28" s="25">
        <f t="shared" si="0"/>
        <v>0</v>
      </c>
      <c r="F28" s="19">
        <v>1</v>
      </c>
      <c r="G28" s="30"/>
      <c r="H28" s="15">
        <v>1.0000000000000315</v>
      </c>
      <c r="I28" s="15">
        <v>1.0000000000000315</v>
      </c>
      <c r="J28" s="15">
        <v>1</v>
      </c>
      <c r="K28" s="25">
        <f t="shared" si="1"/>
        <v>0</v>
      </c>
      <c r="M28" s="15">
        <v>4.9999999999999698</v>
      </c>
      <c r="N28" s="15">
        <v>6</v>
      </c>
      <c r="O28" s="15">
        <v>1</v>
      </c>
      <c r="P28" s="25">
        <f t="shared" si="2"/>
        <v>1.0000000000000302</v>
      </c>
      <c r="R28" s="15">
        <v>36.000000000000007</v>
      </c>
      <c r="S28" s="15">
        <v>37</v>
      </c>
      <c r="T28" s="15">
        <v>1</v>
      </c>
      <c r="U28" s="25">
        <f t="shared" si="3"/>
        <v>0.99999999999999289</v>
      </c>
    </row>
    <row r="29" spans="1:21" x14ac:dyDescent="0.3">
      <c r="A29" s="5" t="s">
        <v>4</v>
      </c>
      <c r="B29" s="12">
        <v>31</v>
      </c>
      <c r="C29" s="15">
        <v>136</v>
      </c>
      <c r="D29" s="15">
        <v>136.00000000000003</v>
      </c>
      <c r="E29" s="25">
        <f t="shared" si="0"/>
        <v>2.8421709430404007E-14</v>
      </c>
      <c r="F29" s="19">
        <v>1</v>
      </c>
      <c r="G29" s="30"/>
      <c r="H29" s="15">
        <v>129</v>
      </c>
      <c r="I29" s="15">
        <v>130</v>
      </c>
      <c r="J29" s="15">
        <v>1</v>
      </c>
      <c r="K29" s="25">
        <f t="shared" si="1"/>
        <v>1</v>
      </c>
      <c r="M29" s="15">
        <v>4.9999999999999698</v>
      </c>
      <c r="N29" s="15">
        <v>6</v>
      </c>
      <c r="O29" s="15">
        <v>1</v>
      </c>
      <c r="P29" s="25">
        <f t="shared" si="2"/>
        <v>1.0000000000000302</v>
      </c>
      <c r="R29" s="15">
        <v>1.999999999999913</v>
      </c>
      <c r="S29" s="15">
        <v>2</v>
      </c>
      <c r="T29" s="15">
        <v>1</v>
      </c>
      <c r="U29" s="25">
        <f t="shared" si="3"/>
        <v>8.7041485130612273E-14</v>
      </c>
    </row>
    <row r="30" spans="1:21" x14ac:dyDescent="0.3">
      <c r="A30" s="5" t="s">
        <v>4</v>
      </c>
      <c r="B30" s="5">
        <v>12</v>
      </c>
      <c r="C30" s="15">
        <v>7.0000000000000329</v>
      </c>
      <c r="D30" s="15">
        <v>6.0000000000000391</v>
      </c>
      <c r="E30" s="25">
        <f t="shared" si="0"/>
        <v>0.99999999999999378</v>
      </c>
      <c r="F30" s="19">
        <v>1</v>
      </c>
      <c r="G30" s="30"/>
      <c r="H30" s="15">
        <v>0.999999999999994</v>
      </c>
      <c r="I30" s="15">
        <v>2.0000000000000631</v>
      </c>
      <c r="J30" s="15">
        <v>1</v>
      </c>
      <c r="K30" s="25">
        <f t="shared" si="1"/>
        <v>1.0000000000000691</v>
      </c>
      <c r="M30" s="15">
        <v>3.999999999999976</v>
      </c>
      <c r="N30" s="15">
        <v>2</v>
      </c>
      <c r="O30" s="15">
        <v>0</v>
      </c>
      <c r="P30" s="25">
        <f t="shared" si="2"/>
        <v>1.999999999999976</v>
      </c>
      <c r="R30" s="15">
        <v>74.999999999999957</v>
      </c>
      <c r="S30" s="15">
        <v>76</v>
      </c>
      <c r="T30" s="15">
        <v>1</v>
      </c>
      <c r="U30" s="25">
        <f t="shared" si="3"/>
        <v>1.0000000000000426</v>
      </c>
    </row>
    <row r="31" spans="1:21" x14ac:dyDescent="0.3">
      <c r="A31" s="5" t="s">
        <v>4</v>
      </c>
      <c r="B31" s="12">
        <v>22</v>
      </c>
      <c r="C31" s="15">
        <v>42.000000000000043</v>
      </c>
      <c r="D31" s="15">
        <v>41.999999999999972</v>
      </c>
      <c r="E31" s="25">
        <f t="shared" si="0"/>
        <v>7.1054273576010019E-14</v>
      </c>
      <c r="F31" s="19">
        <v>1</v>
      </c>
      <c r="G31" s="30"/>
      <c r="H31" s="15">
        <v>36.000000000000085</v>
      </c>
      <c r="I31" s="15">
        <v>37.000000000000036</v>
      </c>
      <c r="J31" s="15">
        <v>1</v>
      </c>
      <c r="K31" s="25">
        <f t="shared" si="1"/>
        <v>0.99999999999995026</v>
      </c>
      <c r="M31" s="15">
        <v>5.0000000000000071</v>
      </c>
      <c r="N31" s="15">
        <v>3</v>
      </c>
      <c r="O31" s="15">
        <v>0</v>
      </c>
      <c r="P31" s="25">
        <f t="shared" si="2"/>
        <v>2.0000000000000071</v>
      </c>
      <c r="R31" s="15">
        <v>0.99999999999995648</v>
      </c>
      <c r="S31" s="15">
        <v>5.0000000000000071</v>
      </c>
      <c r="T31" s="15">
        <v>0</v>
      </c>
      <c r="U31" s="25">
        <f t="shared" si="3"/>
        <v>4.0000000000000506</v>
      </c>
    </row>
    <row r="32" spans="1:21" x14ac:dyDescent="0.3">
      <c r="A32" s="5" t="s">
        <v>4</v>
      </c>
      <c r="B32" s="5">
        <v>30</v>
      </c>
      <c r="C32" s="15">
        <v>29.999999999999968</v>
      </c>
      <c r="D32" s="15">
        <v>29.000000000000163</v>
      </c>
      <c r="E32" s="25">
        <f t="shared" si="0"/>
        <v>0.9999999999998046</v>
      </c>
      <c r="F32" s="19">
        <v>1</v>
      </c>
      <c r="G32" s="30"/>
      <c r="H32" s="15">
        <v>8.9999999999999076</v>
      </c>
      <c r="I32" s="15">
        <v>8.0000000000001013</v>
      </c>
      <c r="J32" s="15">
        <v>1</v>
      </c>
      <c r="K32" s="25">
        <f t="shared" si="1"/>
        <v>0.99999999999980638</v>
      </c>
      <c r="M32" s="15">
        <v>15.000000000000021</v>
      </c>
      <c r="N32" s="15">
        <v>16</v>
      </c>
      <c r="O32" s="15">
        <v>1</v>
      </c>
      <c r="P32" s="25">
        <f t="shared" si="2"/>
        <v>0.99999999999997868</v>
      </c>
      <c r="R32" s="15">
        <v>14.999999999999947</v>
      </c>
      <c r="S32" s="15">
        <v>15.000000000000021</v>
      </c>
      <c r="T32" s="15">
        <v>1</v>
      </c>
      <c r="U32" s="25">
        <f t="shared" si="3"/>
        <v>7.460698725481052E-14</v>
      </c>
    </row>
    <row r="33" spans="1:21" s="9" customFormat="1" ht="15" thickBot="1" x14ac:dyDescent="0.35">
      <c r="A33" s="8" t="s">
        <v>4</v>
      </c>
      <c r="B33" s="8">
        <v>10</v>
      </c>
      <c r="C33" s="17">
        <v>9.9999999999999396</v>
      </c>
      <c r="D33" s="17">
        <v>10</v>
      </c>
      <c r="E33" s="37">
        <f t="shared" si="0"/>
        <v>6.0396132539608516E-14</v>
      </c>
      <c r="F33" s="17">
        <v>1</v>
      </c>
      <c r="G33" s="38"/>
      <c r="H33" s="17">
        <v>1.999999999999913</v>
      </c>
      <c r="I33" s="17">
        <v>1.999999999999913</v>
      </c>
      <c r="J33" s="17">
        <v>1</v>
      </c>
      <c r="K33" s="37">
        <f t="shared" si="1"/>
        <v>0</v>
      </c>
      <c r="L33" s="36"/>
      <c r="M33" s="17">
        <v>3.0000000000000195</v>
      </c>
      <c r="N33" s="17">
        <v>4</v>
      </c>
      <c r="O33" s="17">
        <v>1</v>
      </c>
      <c r="P33" s="37">
        <f t="shared" si="2"/>
        <v>0.99999999999998046</v>
      </c>
      <c r="Q33" s="36"/>
      <c r="R33" s="17">
        <v>4.0000000000000506</v>
      </c>
      <c r="S33" s="17">
        <v>3.0000000000000195</v>
      </c>
      <c r="T33" s="17">
        <v>1</v>
      </c>
      <c r="U33" s="37">
        <f t="shared" si="3"/>
        <v>1.0000000000000311</v>
      </c>
    </row>
    <row r="34" spans="1:21" ht="15" thickTop="1" x14ac:dyDescent="0.3">
      <c r="A34" s="7" t="s">
        <v>5</v>
      </c>
      <c r="B34" s="13">
        <v>22</v>
      </c>
      <c r="C34" s="16">
        <v>62.999999999999993</v>
      </c>
      <c r="D34" s="16">
        <v>63</v>
      </c>
      <c r="E34" s="26">
        <f t="shared" si="0"/>
        <v>7.1054273576010019E-15</v>
      </c>
      <c r="F34" s="39">
        <v>1</v>
      </c>
      <c r="G34" s="30"/>
      <c r="H34" s="16">
        <v>3.0000000000000004</v>
      </c>
      <c r="I34" s="16">
        <v>4.0000000000000222</v>
      </c>
      <c r="J34" s="16">
        <v>1</v>
      </c>
      <c r="K34" s="26">
        <f t="shared" si="1"/>
        <v>1.0000000000000218</v>
      </c>
      <c r="M34" s="16">
        <v>3.0000000000000195</v>
      </c>
      <c r="N34" s="16">
        <v>5</v>
      </c>
      <c r="O34" s="16">
        <v>0</v>
      </c>
      <c r="P34" s="26">
        <f t="shared" si="2"/>
        <v>1.9999999999999805</v>
      </c>
      <c r="R34" s="16">
        <v>56.999999999999972</v>
      </c>
      <c r="S34" s="16">
        <v>58</v>
      </c>
      <c r="T34" s="16">
        <v>1</v>
      </c>
      <c r="U34" s="26">
        <f t="shared" si="3"/>
        <v>1.0000000000000284</v>
      </c>
    </row>
    <row r="35" spans="1:21" x14ac:dyDescent="0.3">
      <c r="A35" s="5" t="s">
        <v>5</v>
      </c>
      <c r="B35" s="5">
        <v>30</v>
      </c>
      <c r="C35" s="15">
        <v>53.999999999999993</v>
      </c>
      <c r="D35" s="15">
        <v>52.000000000000007</v>
      </c>
      <c r="E35" s="25">
        <f t="shared" si="0"/>
        <v>1.9999999999999858</v>
      </c>
      <c r="F35" s="19">
        <v>0</v>
      </c>
      <c r="G35" s="30"/>
      <c r="H35" s="15">
        <v>0.999999999999994</v>
      </c>
      <c r="I35" s="15">
        <v>0.999999999999994</v>
      </c>
      <c r="J35" s="15">
        <v>1</v>
      </c>
      <c r="K35" s="25">
        <f t="shared" si="1"/>
        <v>0</v>
      </c>
      <c r="M35" s="15">
        <v>6.0000000000000009</v>
      </c>
      <c r="N35" s="15">
        <v>6.0000000000000009</v>
      </c>
      <c r="O35" s="15">
        <v>1</v>
      </c>
      <c r="P35" s="25">
        <f t="shared" si="2"/>
        <v>0</v>
      </c>
      <c r="R35" s="15">
        <v>46</v>
      </c>
      <c r="S35" s="15">
        <v>44</v>
      </c>
      <c r="T35" s="15">
        <v>0</v>
      </c>
      <c r="U35" s="25">
        <f t="shared" si="3"/>
        <v>2</v>
      </c>
    </row>
    <row r="36" spans="1:21" x14ac:dyDescent="0.3">
      <c r="A36" s="5" t="s">
        <v>5</v>
      </c>
      <c r="B36" s="5">
        <v>11</v>
      </c>
      <c r="C36" s="15">
        <v>9.9999999999999769</v>
      </c>
      <c r="D36" s="15">
        <v>11</v>
      </c>
      <c r="E36" s="25">
        <f t="shared" si="0"/>
        <v>1.0000000000000231</v>
      </c>
      <c r="F36" s="19">
        <v>1</v>
      </c>
      <c r="G36" s="30"/>
      <c r="H36" s="15">
        <v>0.99999999999995648</v>
      </c>
      <c r="I36" s="15">
        <v>0.99999999999995648</v>
      </c>
      <c r="J36" s="15">
        <v>1</v>
      </c>
      <c r="K36" s="25">
        <f t="shared" si="1"/>
        <v>0</v>
      </c>
      <c r="M36" s="15">
        <v>9.9999999999999769</v>
      </c>
      <c r="N36" s="15">
        <v>12</v>
      </c>
      <c r="O36" s="15">
        <v>0</v>
      </c>
      <c r="P36" s="25">
        <f t="shared" si="2"/>
        <v>2.0000000000000231</v>
      </c>
      <c r="R36" s="15">
        <v>1.0000000000000315</v>
      </c>
      <c r="S36" s="15">
        <v>1</v>
      </c>
      <c r="T36" s="15">
        <v>1</v>
      </c>
      <c r="U36" s="25">
        <f t="shared" si="3"/>
        <v>3.1530333899354446E-14</v>
      </c>
    </row>
    <row r="37" spans="1:21" x14ac:dyDescent="0.3">
      <c r="A37" s="5" t="s">
        <v>5</v>
      </c>
      <c r="B37" s="5">
        <v>32</v>
      </c>
      <c r="C37" s="15">
        <v>47.000000000000014</v>
      </c>
      <c r="D37" s="15">
        <v>47.000000000000014</v>
      </c>
      <c r="E37" s="25">
        <f t="shared" si="0"/>
        <v>0</v>
      </c>
      <c r="F37" s="19">
        <v>1</v>
      </c>
      <c r="G37" s="30"/>
      <c r="H37" s="15">
        <v>5.0000000000000071</v>
      </c>
      <c r="I37" s="15">
        <v>6.0000000000000009</v>
      </c>
      <c r="J37" s="15">
        <v>1</v>
      </c>
      <c r="K37" s="25">
        <f t="shared" si="1"/>
        <v>0.99999999999999378</v>
      </c>
      <c r="M37" s="15">
        <v>5.0000000000000071</v>
      </c>
      <c r="N37" s="15">
        <v>4</v>
      </c>
      <c r="O37" s="15">
        <v>1</v>
      </c>
      <c r="P37" s="25">
        <f t="shared" si="2"/>
        <v>1.0000000000000071</v>
      </c>
      <c r="R37" s="15">
        <v>34.999999999999979</v>
      </c>
      <c r="S37" s="15">
        <v>36</v>
      </c>
      <c r="T37" s="15">
        <v>1</v>
      </c>
      <c r="U37" s="25">
        <f t="shared" si="3"/>
        <v>1.0000000000000213</v>
      </c>
    </row>
    <row r="38" spans="1:21" x14ac:dyDescent="0.3">
      <c r="A38" s="5" t="s">
        <v>5</v>
      </c>
      <c r="B38" s="5">
        <v>12</v>
      </c>
      <c r="C38" s="15">
        <v>3.999999999999976</v>
      </c>
      <c r="D38" s="15">
        <v>3</v>
      </c>
      <c r="E38" s="25">
        <f t="shared" si="0"/>
        <v>0.99999999999997602</v>
      </c>
      <c r="F38" s="19">
        <v>1</v>
      </c>
      <c r="G38" s="30"/>
      <c r="H38" s="15">
        <v>0.99999999999995648</v>
      </c>
      <c r="I38" s="15">
        <v>0</v>
      </c>
      <c r="J38" s="15">
        <v>1</v>
      </c>
      <c r="K38" s="25">
        <f t="shared" si="1"/>
        <v>0.99999999999995648</v>
      </c>
      <c r="M38" s="15">
        <v>3.0000000000000195</v>
      </c>
      <c r="N38" s="15">
        <v>3.00000000000002</v>
      </c>
      <c r="O38" s="15">
        <v>1</v>
      </c>
      <c r="P38" s="25">
        <f t="shared" si="2"/>
        <v>4.4408920985006262E-16</v>
      </c>
      <c r="R38" s="15">
        <v>0</v>
      </c>
      <c r="S38" s="15">
        <v>2</v>
      </c>
      <c r="T38" s="15">
        <v>1</v>
      </c>
      <c r="U38" s="25">
        <f t="shared" si="3"/>
        <v>2</v>
      </c>
    </row>
    <row r="39" spans="1:21" x14ac:dyDescent="0.3">
      <c r="A39" s="5" t="s">
        <v>5</v>
      </c>
      <c r="B39" s="5">
        <v>10</v>
      </c>
      <c r="C39" s="15">
        <v>6.9999999999999947</v>
      </c>
      <c r="D39" s="15">
        <v>6.9999999999999947</v>
      </c>
      <c r="E39" s="25">
        <f t="shared" si="0"/>
        <v>0</v>
      </c>
      <c r="F39" s="19">
        <v>1</v>
      </c>
      <c r="G39" s="30"/>
      <c r="H39" s="15">
        <v>1.999999999999988</v>
      </c>
      <c r="I39" s="15">
        <v>0</v>
      </c>
      <c r="J39" s="15">
        <v>0</v>
      </c>
      <c r="K39" s="25">
        <f t="shared" si="1"/>
        <v>1.999999999999988</v>
      </c>
      <c r="M39" s="15">
        <v>3.0000000000000195</v>
      </c>
      <c r="N39" s="15">
        <v>1.00000000000003</v>
      </c>
      <c r="O39" s="15">
        <v>0</v>
      </c>
      <c r="P39" s="25">
        <f t="shared" si="2"/>
        <v>1.9999999999999896</v>
      </c>
      <c r="R39" s="15">
        <v>1.0000000000000315</v>
      </c>
      <c r="S39" s="15">
        <v>1.0000000000000315</v>
      </c>
      <c r="T39" s="15">
        <v>1</v>
      </c>
      <c r="U39" s="25">
        <f t="shared" si="3"/>
        <v>0</v>
      </c>
    </row>
    <row r="40" spans="1:21" x14ac:dyDescent="0.3">
      <c r="A40" s="5" t="s">
        <v>5</v>
      </c>
      <c r="B40" s="12">
        <v>31</v>
      </c>
      <c r="C40" s="15">
        <v>25.000000000000036</v>
      </c>
      <c r="D40" s="15">
        <v>28</v>
      </c>
      <c r="E40" s="25">
        <f t="shared" si="0"/>
        <v>2.9999999999999645</v>
      </c>
      <c r="F40" s="19">
        <v>0</v>
      </c>
      <c r="G40" s="30"/>
      <c r="H40" s="15">
        <v>20.999999999999986</v>
      </c>
      <c r="I40" s="15">
        <v>19</v>
      </c>
      <c r="J40" s="15">
        <v>0</v>
      </c>
      <c r="K40" s="25">
        <f t="shared" si="1"/>
        <v>1.9999999999999858</v>
      </c>
      <c r="M40" s="15">
        <v>1.999999999999913</v>
      </c>
      <c r="N40" s="15">
        <v>2</v>
      </c>
      <c r="O40" s="15">
        <v>1</v>
      </c>
      <c r="P40" s="25">
        <f t="shared" si="2"/>
        <v>8.7041485130612273E-14</v>
      </c>
      <c r="R40" s="15">
        <v>1.0000000000000315</v>
      </c>
      <c r="S40" s="15">
        <v>1.999999999999913</v>
      </c>
      <c r="T40" s="15">
        <v>1</v>
      </c>
      <c r="U40" s="25">
        <f t="shared" si="3"/>
        <v>0.99999999999988143</v>
      </c>
    </row>
    <row r="41" spans="1:21" s="9" customFormat="1" ht="15" thickBot="1" x14ac:dyDescent="0.35">
      <c r="A41" s="8" t="s">
        <v>5</v>
      </c>
      <c r="B41" s="40">
        <v>21</v>
      </c>
      <c r="C41" s="17">
        <v>17.999999999999964</v>
      </c>
      <c r="D41" s="17">
        <v>19</v>
      </c>
      <c r="E41" s="37">
        <f t="shared" si="0"/>
        <v>1.0000000000000355</v>
      </c>
      <c r="F41" s="17">
        <v>1</v>
      </c>
      <c r="G41" s="38"/>
      <c r="H41" s="17">
        <v>5.0000000000000071</v>
      </c>
      <c r="I41" s="17">
        <v>3.0000000000000195</v>
      </c>
      <c r="J41" s="17">
        <v>0</v>
      </c>
      <c r="K41" s="37">
        <f t="shared" si="1"/>
        <v>1.9999999999999876</v>
      </c>
      <c r="L41" s="36"/>
      <c r="M41" s="17">
        <v>2.9999999999998694</v>
      </c>
      <c r="N41" s="17">
        <v>0</v>
      </c>
      <c r="O41" s="17">
        <v>0</v>
      </c>
      <c r="P41" s="37">
        <f t="shared" si="2"/>
        <v>2.9999999999998694</v>
      </c>
      <c r="Q41" s="36"/>
      <c r="R41" s="17">
        <v>10.000000000000089</v>
      </c>
      <c r="S41" s="17">
        <v>9</v>
      </c>
      <c r="T41" s="17">
        <v>1</v>
      </c>
      <c r="U41" s="37">
        <f t="shared" si="3"/>
        <v>1.0000000000000888</v>
      </c>
    </row>
    <row r="42" spans="1:21" ht="15" thickTop="1" x14ac:dyDescent="0.3">
      <c r="A42" s="7" t="s">
        <v>6</v>
      </c>
      <c r="B42" s="13">
        <v>21</v>
      </c>
      <c r="C42" s="16">
        <v>25</v>
      </c>
      <c r="D42" s="16">
        <v>26</v>
      </c>
      <c r="E42" s="26">
        <f t="shared" si="0"/>
        <v>1</v>
      </c>
      <c r="F42" s="39">
        <v>1</v>
      </c>
      <c r="G42" s="30"/>
      <c r="H42" s="16">
        <v>17.999999999999986</v>
      </c>
      <c r="I42" s="16">
        <v>17.999999999999986</v>
      </c>
      <c r="J42" s="16">
        <v>1</v>
      </c>
      <c r="K42" s="26">
        <f t="shared" si="1"/>
        <v>0</v>
      </c>
      <c r="M42" s="16">
        <v>4.0000000000000133</v>
      </c>
      <c r="N42" s="16">
        <v>5</v>
      </c>
      <c r="O42" s="16">
        <v>1</v>
      </c>
      <c r="P42" s="26">
        <f t="shared" si="2"/>
        <v>0.99999999999998668</v>
      </c>
      <c r="R42" s="16">
        <v>3.0000000000000004</v>
      </c>
      <c r="S42" s="16">
        <v>4.0000000000000133</v>
      </c>
      <c r="T42" s="16">
        <v>1</v>
      </c>
      <c r="U42" s="26">
        <f t="shared" si="3"/>
        <v>1.0000000000000129</v>
      </c>
    </row>
    <row r="43" spans="1:21" x14ac:dyDescent="0.3">
      <c r="A43" s="5" t="s">
        <v>6</v>
      </c>
      <c r="B43" s="5">
        <v>32</v>
      </c>
      <c r="C43" s="15">
        <v>115.99999999999999</v>
      </c>
      <c r="D43" s="15">
        <v>116.99999999999999</v>
      </c>
      <c r="E43" s="25">
        <f t="shared" si="0"/>
        <v>1</v>
      </c>
      <c r="F43" s="19">
        <v>1</v>
      </c>
      <c r="G43" s="30"/>
      <c r="H43" s="15">
        <v>0</v>
      </c>
      <c r="I43" s="15">
        <v>0</v>
      </c>
      <c r="J43" s="15">
        <v>1</v>
      </c>
      <c r="K43" s="25">
        <f t="shared" si="1"/>
        <v>0</v>
      </c>
      <c r="M43" s="15">
        <v>0</v>
      </c>
      <c r="N43" s="15">
        <v>0</v>
      </c>
      <c r="O43" s="15">
        <v>1</v>
      </c>
      <c r="P43" s="25">
        <f t="shared" si="2"/>
        <v>0</v>
      </c>
      <c r="R43" s="15">
        <v>0</v>
      </c>
      <c r="S43" s="15">
        <v>0</v>
      </c>
      <c r="T43" s="15">
        <v>1</v>
      </c>
      <c r="U43" s="25">
        <f t="shared" si="3"/>
        <v>0</v>
      </c>
    </row>
    <row r="44" spans="1:21" x14ac:dyDescent="0.3">
      <c r="A44" s="5" t="s">
        <v>6</v>
      </c>
      <c r="B44" s="5">
        <v>11</v>
      </c>
      <c r="C44" s="15">
        <v>8.0000000000000266</v>
      </c>
      <c r="D44" s="15">
        <v>8.0000000000000266</v>
      </c>
      <c r="E44" s="25">
        <f t="shared" si="0"/>
        <v>0</v>
      </c>
      <c r="F44" s="19">
        <v>1</v>
      </c>
      <c r="G44" s="30"/>
      <c r="H44" s="15">
        <v>0</v>
      </c>
      <c r="I44" s="15">
        <v>0.999999999999994</v>
      </c>
      <c r="J44" s="15">
        <v>1</v>
      </c>
      <c r="K44" s="25">
        <f t="shared" si="1"/>
        <v>0.999999999999994</v>
      </c>
      <c r="M44" s="15">
        <v>8.0000000000000266</v>
      </c>
      <c r="N44" s="15">
        <v>9</v>
      </c>
      <c r="O44" s="15">
        <v>1</v>
      </c>
      <c r="P44" s="25">
        <f t="shared" si="2"/>
        <v>0.99999999999997335</v>
      </c>
      <c r="R44" s="15">
        <v>0</v>
      </c>
      <c r="S44" s="15">
        <v>1</v>
      </c>
      <c r="T44" s="15">
        <v>1</v>
      </c>
      <c r="U44" s="25">
        <f t="shared" si="3"/>
        <v>1</v>
      </c>
    </row>
    <row r="45" spans="1:21" x14ac:dyDescent="0.3">
      <c r="A45" s="5" t="s">
        <v>6</v>
      </c>
      <c r="B45" s="5">
        <v>12</v>
      </c>
      <c r="C45" s="15">
        <v>6.0000000000000391</v>
      </c>
      <c r="D45" s="15">
        <v>6.9999999999999947</v>
      </c>
      <c r="E45" s="25">
        <f t="shared" si="0"/>
        <v>0.99999999999995559</v>
      </c>
      <c r="F45" s="19">
        <v>1</v>
      </c>
      <c r="G45" s="30"/>
      <c r="H45" s="15">
        <v>1.0000000000000315</v>
      </c>
      <c r="I45" s="15">
        <v>1.999999999999988</v>
      </c>
      <c r="J45" s="15">
        <v>1</v>
      </c>
      <c r="K45" s="25">
        <f t="shared" si="1"/>
        <v>0.99999999999995648</v>
      </c>
      <c r="M45" s="15">
        <v>2.0000000000000253</v>
      </c>
      <c r="N45" s="15">
        <v>3</v>
      </c>
      <c r="O45" s="15">
        <v>1</v>
      </c>
      <c r="P45" s="25">
        <f t="shared" si="2"/>
        <v>0.99999999999997469</v>
      </c>
      <c r="R45" s="15">
        <v>5.0000000000000071</v>
      </c>
      <c r="S45" s="15">
        <v>4</v>
      </c>
      <c r="T45" s="15">
        <v>1</v>
      </c>
      <c r="U45" s="25">
        <f t="shared" si="3"/>
        <v>1.0000000000000071</v>
      </c>
    </row>
    <row r="46" spans="1:21" x14ac:dyDescent="0.3">
      <c r="A46" s="5" t="s">
        <v>6</v>
      </c>
      <c r="B46" s="12">
        <v>22</v>
      </c>
      <c r="C46" s="15">
        <v>26.000000000000028</v>
      </c>
      <c r="D46" s="15">
        <v>27.00000000000006</v>
      </c>
      <c r="E46" s="25">
        <f t="shared" si="0"/>
        <v>1.000000000000032</v>
      </c>
      <c r="F46" s="19">
        <v>1</v>
      </c>
      <c r="G46" s="30"/>
      <c r="H46" s="15">
        <v>22.000000000000053</v>
      </c>
      <c r="I46" s="15">
        <v>22.000000000000053</v>
      </c>
      <c r="J46" s="15">
        <v>1</v>
      </c>
      <c r="K46" s="25">
        <f t="shared" si="1"/>
        <v>0</v>
      </c>
      <c r="M46" s="15">
        <v>1.999999999999988</v>
      </c>
      <c r="N46" s="15">
        <v>2.9999999999999445</v>
      </c>
      <c r="O46" s="15">
        <v>1</v>
      </c>
      <c r="P46" s="25">
        <f t="shared" si="2"/>
        <v>0.99999999999995648</v>
      </c>
      <c r="R46" s="15">
        <v>1.999999999999988</v>
      </c>
      <c r="S46" s="15">
        <v>2.9999999999999445</v>
      </c>
      <c r="T46" s="15">
        <v>1</v>
      </c>
      <c r="U46" s="25">
        <f t="shared" si="3"/>
        <v>0.99999999999995648</v>
      </c>
    </row>
    <row r="47" spans="1:21" x14ac:dyDescent="0.3">
      <c r="A47" s="5" t="s">
        <v>6</v>
      </c>
      <c r="B47" s="5">
        <v>31</v>
      </c>
      <c r="C47" s="15">
        <v>15.000000000000021</v>
      </c>
      <c r="D47" s="15">
        <v>15.000000000000021</v>
      </c>
      <c r="E47" s="25">
        <f t="shared" si="0"/>
        <v>0</v>
      </c>
      <c r="F47" s="19">
        <v>1</v>
      </c>
      <c r="G47" s="30"/>
      <c r="H47" s="15">
        <v>12.000000000000002</v>
      </c>
      <c r="I47" s="15">
        <v>13.000000000000034</v>
      </c>
      <c r="J47" s="15">
        <v>1</v>
      </c>
      <c r="K47" s="25">
        <f t="shared" si="1"/>
        <v>1.000000000000032</v>
      </c>
      <c r="M47" s="15">
        <v>1.999999999999988</v>
      </c>
      <c r="N47" s="15">
        <v>1.999999999999988</v>
      </c>
      <c r="O47" s="15">
        <v>1</v>
      </c>
      <c r="P47" s="25">
        <f t="shared" si="2"/>
        <v>0</v>
      </c>
      <c r="R47" s="15">
        <v>1.0000000000000315</v>
      </c>
      <c r="S47" s="15">
        <v>1.999999999999988</v>
      </c>
      <c r="T47" s="15">
        <v>1</v>
      </c>
      <c r="U47" s="25">
        <f t="shared" si="3"/>
        <v>0.99999999999995648</v>
      </c>
    </row>
    <row r="48" spans="1:21" x14ac:dyDescent="0.3">
      <c r="A48" s="5" t="s">
        <v>6</v>
      </c>
      <c r="B48" s="5">
        <v>30</v>
      </c>
      <c r="C48" s="15">
        <v>13.000000000000034</v>
      </c>
      <c r="D48" s="15">
        <v>13.000000000000034</v>
      </c>
      <c r="E48" s="25">
        <f t="shared" si="0"/>
        <v>0</v>
      </c>
      <c r="F48" s="19">
        <v>1</v>
      </c>
      <c r="G48" s="30"/>
      <c r="H48" s="15">
        <v>0.99999999999995648</v>
      </c>
      <c r="I48" s="15">
        <v>0.99999999999995648</v>
      </c>
      <c r="J48" s="15">
        <v>1</v>
      </c>
      <c r="K48" s="25">
        <f t="shared" si="1"/>
        <v>0</v>
      </c>
      <c r="M48" s="15">
        <v>13.000000000000034</v>
      </c>
      <c r="N48" s="15">
        <v>15</v>
      </c>
      <c r="O48" s="15">
        <v>0</v>
      </c>
      <c r="P48" s="25">
        <f t="shared" si="2"/>
        <v>1.9999999999999662</v>
      </c>
      <c r="R48" s="15">
        <v>0</v>
      </c>
      <c r="S48" s="15">
        <v>1</v>
      </c>
      <c r="T48" s="15">
        <v>1</v>
      </c>
      <c r="U48" s="25">
        <f t="shared" si="3"/>
        <v>1</v>
      </c>
    </row>
    <row r="49" spans="1:21" s="9" customFormat="1" ht="15" thickBot="1" x14ac:dyDescent="0.35">
      <c r="A49" s="8" t="s">
        <v>6</v>
      </c>
      <c r="B49" s="8">
        <v>10</v>
      </c>
      <c r="C49" s="17">
        <v>14.000000000000066</v>
      </c>
      <c r="D49" s="17">
        <v>14.000000000000066</v>
      </c>
      <c r="E49" s="37">
        <f t="shared" si="0"/>
        <v>0</v>
      </c>
      <c r="F49" s="17">
        <v>1</v>
      </c>
      <c r="G49" s="38"/>
      <c r="H49" s="17">
        <v>5.999999999999889</v>
      </c>
      <c r="I49" s="17">
        <v>5.999999999999889</v>
      </c>
      <c r="J49" s="17">
        <v>1</v>
      </c>
      <c r="K49" s="37">
        <f t="shared" si="1"/>
        <v>0</v>
      </c>
      <c r="L49" s="36"/>
      <c r="M49" s="17">
        <v>3.0000000000000941</v>
      </c>
      <c r="N49" s="17">
        <v>2</v>
      </c>
      <c r="O49" s="17">
        <v>1</v>
      </c>
      <c r="P49" s="37">
        <f t="shared" si="2"/>
        <v>1.0000000000000941</v>
      </c>
      <c r="Q49" s="36"/>
      <c r="R49" s="17">
        <v>3.0000000000000941</v>
      </c>
      <c r="S49" s="17">
        <v>3.0000000000000941</v>
      </c>
      <c r="T49" s="17">
        <v>1</v>
      </c>
      <c r="U49" s="37">
        <f t="shared" si="3"/>
        <v>0</v>
      </c>
    </row>
    <row r="50" spans="1:21" ht="15" thickTop="1" x14ac:dyDescent="0.3">
      <c r="A50" s="7" t="s">
        <v>7</v>
      </c>
      <c r="B50" s="7">
        <v>11</v>
      </c>
      <c r="C50" s="16">
        <v>15.000000000000004</v>
      </c>
      <c r="D50" s="16">
        <v>13.999999999999989</v>
      </c>
      <c r="E50" s="26">
        <f t="shared" si="0"/>
        <v>1.0000000000000142</v>
      </c>
      <c r="F50" s="39">
        <v>1</v>
      </c>
      <c r="G50" s="30"/>
      <c r="H50" s="16">
        <v>0.999999999999994</v>
      </c>
      <c r="I50" s="16">
        <v>0.999999999999994</v>
      </c>
      <c r="J50" s="16">
        <v>1</v>
      </c>
      <c r="K50" s="26">
        <f t="shared" si="1"/>
        <v>0</v>
      </c>
      <c r="M50" s="16">
        <v>15.000000000000004</v>
      </c>
      <c r="N50" s="16">
        <v>17</v>
      </c>
      <c r="O50" s="16">
        <v>0</v>
      </c>
      <c r="P50" s="26">
        <f t="shared" si="2"/>
        <v>1.9999999999999964</v>
      </c>
      <c r="R50" s="16">
        <v>2.0000000000000067</v>
      </c>
      <c r="S50" s="16">
        <v>3</v>
      </c>
      <c r="T50" s="16">
        <v>1</v>
      </c>
      <c r="U50" s="26">
        <f t="shared" si="3"/>
        <v>0.99999999999999334</v>
      </c>
    </row>
    <row r="51" spans="1:21" x14ac:dyDescent="0.3">
      <c r="A51" s="5" t="s">
        <v>7</v>
      </c>
      <c r="B51" s="12">
        <v>21</v>
      </c>
      <c r="C51" s="15">
        <v>18.999999999999996</v>
      </c>
      <c r="D51" s="15">
        <v>17.000000000000011</v>
      </c>
      <c r="E51" s="25">
        <f t="shared" si="0"/>
        <v>1.9999999999999858</v>
      </c>
      <c r="F51" s="19">
        <v>0</v>
      </c>
      <c r="G51" s="30"/>
      <c r="H51" s="15">
        <v>14.999999999999984</v>
      </c>
      <c r="I51" s="15">
        <v>14.999999999999984</v>
      </c>
      <c r="J51" s="15">
        <v>1</v>
      </c>
      <c r="K51" s="25">
        <f t="shared" si="1"/>
        <v>0</v>
      </c>
      <c r="M51" s="15">
        <v>3.0000000000000195</v>
      </c>
      <c r="N51" s="15">
        <v>3.0000000000000195</v>
      </c>
      <c r="O51" s="15">
        <v>1</v>
      </c>
      <c r="P51" s="25">
        <f t="shared" si="2"/>
        <v>0</v>
      </c>
      <c r="R51" s="15">
        <v>0.999999999999994</v>
      </c>
      <c r="S51" s="15">
        <v>1</v>
      </c>
      <c r="T51" s="15">
        <v>1</v>
      </c>
      <c r="U51" s="25">
        <f t="shared" si="3"/>
        <v>5.9952043329758453E-15</v>
      </c>
    </row>
    <row r="52" spans="1:21" x14ac:dyDescent="0.3">
      <c r="A52" s="5" t="s">
        <v>7</v>
      </c>
      <c r="B52" s="5">
        <v>32</v>
      </c>
      <c r="C52" s="15">
        <v>29.000000000000011</v>
      </c>
      <c r="D52" s="15">
        <v>28.000000000000018</v>
      </c>
      <c r="E52" s="25">
        <f t="shared" si="0"/>
        <v>0.99999999999999289</v>
      </c>
      <c r="F52" s="19">
        <v>1</v>
      </c>
      <c r="G52" s="30"/>
      <c r="H52" s="15">
        <v>4.0000000000000133</v>
      </c>
      <c r="I52" s="15">
        <v>4.0000000000000133</v>
      </c>
      <c r="J52" s="15">
        <v>1</v>
      </c>
      <c r="K52" s="25">
        <f t="shared" si="1"/>
        <v>0</v>
      </c>
      <c r="M52" s="15">
        <v>11.000000000000009</v>
      </c>
      <c r="N52" s="15">
        <v>11.000000000000009</v>
      </c>
      <c r="O52" s="15">
        <v>1</v>
      </c>
      <c r="P52" s="25">
        <f t="shared" si="2"/>
        <v>0</v>
      </c>
      <c r="R52" s="15">
        <v>13.999999999999989</v>
      </c>
      <c r="S52" s="15">
        <v>16</v>
      </c>
      <c r="T52" s="15">
        <v>0</v>
      </c>
      <c r="U52" s="25">
        <f t="shared" si="3"/>
        <v>2.0000000000000107</v>
      </c>
    </row>
    <row r="53" spans="1:21" x14ac:dyDescent="0.3">
      <c r="A53" s="5" t="s">
        <v>7</v>
      </c>
      <c r="B53" s="5">
        <v>31</v>
      </c>
      <c r="C53" s="15">
        <v>37</v>
      </c>
      <c r="D53" s="15">
        <v>37</v>
      </c>
      <c r="E53" s="25">
        <f t="shared" si="0"/>
        <v>0</v>
      </c>
      <c r="F53" s="19">
        <v>1</v>
      </c>
      <c r="G53" s="30"/>
      <c r="H53" s="15">
        <v>23.000000000000011</v>
      </c>
      <c r="I53" s="15">
        <v>24.000000000000004</v>
      </c>
      <c r="J53" s="15">
        <v>1</v>
      </c>
      <c r="K53" s="25">
        <f t="shared" si="1"/>
        <v>0.99999999999999289</v>
      </c>
      <c r="M53" s="15">
        <v>12.999999999999922</v>
      </c>
      <c r="N53" s="15">
        <v>14</v>
      </c>
      <c r="O53" s="15">
        <v>1</v>
      </c>
      <c r="P53" s="25">
        <f t="shared" si="2"/>
        <v>1.0000000000000782</v>
      </c>
      <c r="R53" s="15">
        <v>1.0000000000000688</v>
      </c>
      <c r="S53" s="15">
        <v>2</v>
      </c>
      <c r="T53" s="15">
        <v>1</v>
      </c>
      <c r="U53" s="25">
        <f t="shared" si="3"/>
        <v>0.99999999999993117</v>
      </c>
    </row>
    <row r="54" spans="1:21" x14ac:dyDescent="0.3">
      <c r="A54" s="5" t="s">
        <v>7</v>
      </c>
      <c r="B54" s="5">
        <v>12</v>
      </c>
      <c r="C54" s="15">
        <v>6.9999999999999947</v>
      </c>
      <c r="D54" s="15">
        <v>6.9999999999999947</v>
      </c>
      <c r="E54" s="25">
        <f t="shared" si="0"/>
        <v>0</v>
      </c>
      <c r="F54" s="19">
        <v>1</v>
      </c>
      <c r="G54" s="30"/>
      <c r="H54" s="15">
        <v>0</v>
      </c>
      <c r="I54" s="15">
        <v>0</v>
      </c>
      <c r="J54" s="15">
        <v>1</v>
      </c>
      <c r="K54" s="25">
        <f t="shared" si="1"/>
        <v>0</v>
      </c>
      <c r="M54" s="15">
        <v>5.0000000000000071</v>
      </c>
      <c r="N54" s="15">
        <v>8</v>
      </c>
      <c r="O54" s="15">
        <v>0</v>
      </c>
      <c r="P54" s="25">
        <f t="shared" si="2"/>
        <v>2.9999999999999929</v>
      </c>
      <c r="R54" s="15">
        <v>1.999999999999988</v>
      </c>
      <c r="S54" s="15">
        <v>3</v>
      </c>
      <c r="T54" s="15">
        <v>1</v>
      </c>
      <c r="U54" s="25">
        <f t="shared" si="3"/>
        <v>1.000000000000012</v>
      </c>
    </row>
    <row r="55" spans="1:21" x14ac:dyDescent="0.3">
      <c r="A55" s="5" t="s">
        <v>7</v>
      </c>
      <c r="B55" s="12">
        <v>22</v>
      </c>
      <c r="C55" s="15">
        <v>20.999999999999986</v>
      </c>
      <c r="D55" s="15">
        <v>20.999999999999986</v>
      </c>
      <c r="E55" s="25">
        <f t="shared" si="0"/>
        <v>0</v>
      </c>
      <c r="F55" s="19">
        <v>1</v>
      </c>
      <c r="G55" s="30"/>
      <c r="H55" s="15">
        <v>15.999999999999979</v>
      </c>
      <c r="I55" s="15">
        <v>15.999999999999979</v>
      </c>
      <c r="J55" s="15">
        <v>1</v>
      </c>
      <c r="K55" s="25">
        <f t="shared" si="1"/>
        <v>0</v>
      </c>
      <c r="M55" s="15">
        <v>5.0000000000000071</v>
      </c>
      <c r="N55" s="15">
        <v>6</v>
      </c>
      <c r="O55" s="15">
        <v>1</v>
      </c>
      <c r="P55" s="25">
        <f t="shared" si="2"/>
        <v>0.99999999999999289</v>
      </c>
      <c r="R55" s="15">
        <v>0</v>
      </c>
      <c r="S55" s="15">
        <v>1</v>
      </c>
      <c r="T55" s="15">
        <v>1</v>
      </c>
      <c r="U55" s="25">
        <f t="shared" si="3"/>
        <v>1</v>
      </c>
    </row>
    <row r="56" spans="1:21" x14ac:dyDescent="0.3">
      <c r="A56" s="5" t="s">
        <v>7</v>
      </c>
      <c r="B56" s="5">
        <v>30</v>
      </c>
      <c r="C56" s="15">
        <v>63.000000000000028</v>
      </c>
      <c r="D56" s="15">
        <v>63.000000000000028</v>
      </c>
      <c r="E56" s="25">
        <f t="shared" si="0"/>
        <v>0</v>
      </c>
      <c r="F56" s="19">
        <v>1</v>
      </c>
      <c r="G56" s="30"/>
      <c r="H56" s="15">
        <v>5.999999999999889</v>
      </c>
      <c r="I56" s="15">
        <v>5.999999999999889</v>
      </c>
      <c r="J56" s="15">
        <v>1</v>
      </c>
      <c r="K56" s="25">
        <f t="shared" si="1"/>
        <v>0</v>
      </c>
      <c r="M56" s="15">
        <v>15.999999999999904</v>
      </c>
      <c r="N56" s="15">
        <v>16</v>
      </c>
      <c r="O56" s="15">
        <v>0</v>
      </c>
      <c r="P56" s="25">
        <f t="shared" si="2"/>
        <v>9.5923269327613525E-14</v>
      </c>
      <c r="R56" s="15">
        <v>50.000000000000149</v>
      </c>
      <c r="S56" s="15">
        <v>50</v>
      </c>
      <c r="T56" s="15">
        <v>1</v>
      </c>
      <c r="U56" s="25">
        <f t="shared" si="3"/>
        <v>1.4921397450962104E-13</v>
      </c>
    </row>
    <row r="57" spans="1:21" s="9" customFormat="1" ht="15" thickBot="1" x14ac:dyDescent="0.35">
      <c r="A57" s="8" t="s">
        <v>7</v>
      </c>
      <c r="B57" s="8">
        <v>10</v>
      </c>
      <c r="C57" s="17">
        <v>13.000000000000034</v>
      </c>
      <c r="D57" s="17">
        <v>13</v>
      </c>
      <c r="E57" s="37">
        <f t="shared" si="0"/>
        <v>3.3750779948604759E-14</v>
      </c>
      <c r="F57" s="17">
        <v>1</v>
      </c>
      <c r="G57" s="38"/>
      <c r="H57" s="17">
        <v>2.0000000000000631</v>
      </c>
      <c r="I57" s="17">
        <v>2.0000000000000631</v>
      </c>
      <c r="J57" s="17">
        <v>1</v>
      </c>
      <c r="K57" s="37">
        <f t="shared" si="1"/>
        <v>0</v>
      </c>
      <c r="L57" s="36"/>
      <c r="M57" s="17">
        <v>8.9999999999999076</v>
      </c>
      <c r="N57" s="17">
        <v>10</v>
      </c>
      <c r="O57" s="17">
        <v>1</v>
      </c>
      <c r="P57" s="37">
        <f t="shared" si="2"/>
        <v>1.0000000000000924</v>
      </c>
      <c r="Q57" s="36"/>
      <c r="R57" s="17">
        <v>1.0000000000000315</v>
      </c>
      <c r="S57" s="17">
        <v>3</v>
      </c>
      <c r="T57" s="17">
        <v>0</v>
      </c>
      <c r="U57" s="37">
        <f t="shared" si="3"/>
        <v>1.9999999999999685</v>
      </c>
    </row>
    <row r="58" spans="1:21" ht="15" thickTop="1" x14ac:dyDescent="0.3">
      <c r="A58" s="7" t="s">
        <v>8</v>
      </c>
      <c r="B58" s="7">
        <v>10</v>
      </c>
      <c r="C58" s="16">
        <v>12.999999999999996</v>
      </c>
      <c r="D58" s="16">
        <v>13</v>
      </c>
      <c r="E58" s="26">
        <f t="shared" si="0"/>
        <v>3.5527136788005009E-15</v>
      </c>
      <c r="F58" s="39">
        <v>1</v>
      </c>
      <c r="G58" s="30"/>
      <c r="H58" s="16">
        <v>3.0000000000000195</v>
      </c>
      <c r="I58" s="16">
        <v>4.000000000000032</v>
      </c>
      <c r="J58" s="16">
        <v>1</v>
      </c>
      <c r="K58" s="26">
        <f t="shared" si="1"/>
        <v>1.0000000000000124</v>
      </c>
      <c r="M58" s="16">
        <v>6.9999999999999947</v>
      </c>
      <c r="N58" s="16">
        <v>6</v>
      </c>
      <c r="O58" s="16">
        <v>1</v>
      </c>
      <c r="P58" s="26">
        <f t="shared" si="2"/>
        <v>0.99999999999999467</v>
      </c>
      <c r="R58" s="16">
        <v>1.999999999999988</v>
      </c>
      <c r="S58" s="16">
        <v>3</v>
      </c>
      <c r="T58" s="16">
        <v>1</v>
      </c>
      <c r="U58" s="26">
        <f t="shared" si="3"/>
        <v>1.000000000000012</v>
      </c>
    </row>
    <row r="59" spans="1:21" x14ac:dyDescent="0.3">
      <c r="A59" s="5" t="s">
        <v>8</v>
      </c>
      <c r="B59" s="5">
        <v>32</v>
      </c>
      <c r="C59" s="15">
        <v>26.999999999999986</v>
      </c>
      <c r="D59" s="15">
        <v>26.999999999999986</v>
      </c>
      <c r="E59" s="25">
        <f t="shared" si="0"/>
        <v>0</v>
      </c>
      <c r="F59" s="19">
        <v>1</v>
      </c>
      <c r="G59" s="30"/>
      <c r="H59" s="15">
        <v>17.999999999999986</v>
      </c>
      <c r="I59" s="15">
        <v>16.999999999999989</v>
      </c>
      <c r="J59" s="15">
        <v>1</v>
      </c>
      <c r="K59" s="25">
        <f t="shared" si="1"/>
        <v>0.99999999999999645</v>
      </c>
      <c r="M59" s="15">
        <v>3.0000000000000004</v>
      </c>
      <c r="N59" s="15">
        <v>3</v>
      </c>
      <c r="O59" s="15">
        <v>1</v>
      </c>
      <c r="P59" s="25">
        <f t="shared" si="2"/>
        <v>4.4408920985006262E-16</v>
      </c>
      <c r="R59" s="15">
        <v>0</v>
      </c>
      <c r="S59" s="15">
        <v>3.0000000000000004</v>
      </c>
      <c r="T59" s="15">
        <v>0</v>
      </c>
      <c r="U59" s="25">
        <f t="shared" si="3"/>
        <v>3.0000000000000004</v>
      </c>
    </row>
    <row r="60" spans="1:21" x14ac:dyDescent="0.3">
      <c r="A60" s="5" t="s">
        <v>8</v>
      </c>
      <c r="B60" s="5">
        <v>30</v>
      </c>
      <c r="C60" s="15">
        <v>59.000000000000014</v>
      </c>
      <c r="D60" s="15">
        <v>62.000000000000036</v>
      </c>
      <c r="E60" s="25">
        <f t="shared" si="0"/>
        <v>3.0000000000000213</v>
      </c>
      <c r="F60" s="19">
        <v>0</v>
      </c>
      <c r="G60" s="30"/>
      <c r="H60" s="15">
        <v>11.000000000000009</v>
      </c>
      <c r="I60" s="15">
        <v>11.000000000000009</v>
      </c>
      <c r="J60" s="15">
        <v>1</v>
      </c>
      <c r="K60" s="25">
        <f t="shared" si="1"/>
        <v>0</v>
      </c>
      <c r="M60" s="15">
        <v>0</v>
      </c>
      <c r="N60" s="15">
        <v>1</v>
      </c>
      <c r="O60" s="15">
        <v>1</v>
      </c>
      <c r="P60" s="25">
        <f t="shared" si="2"/>
        <v>1</v>
      </c>
      <c r="R60" s="15">
        <v>0</v>
      </c>
      <c r="S60" s="15">
        <v>0</v>
      </c>
      <c r="T60" s="15">
        <v>1</v>
      </c>
      <c r="U60" s="25">
        <f t="shared" si="3"/>
        <v>0</v>
      </c>
    </row>
    <row r="61" spans="1:21" x14ac:dyDescent="0.3">
      <c r="A61" s="5" t="s">
        <v>8</v>
      </c>
      <c r="B61" s="5">
        <v>11</v>
      </c>
      <c r="C61" s="15">
        <v>22.000000000000053</v>
      </c>
      <c r="D61" s="15">
        <v>22</v>
      </c>
      <c r="E61" s="25">
        <f t="shared" si="0"/>
        <v>5.3290705182007514E-14</v>
      </c>
      <c r="F61" s="19">
        <v>1</v>
      </c>
      <c r="G61" s="30"/>
      <c r="H61" s="15">
        <v>1.0000000000000315</v>
      </c>
      <c r="I61" s="15">
        <v>1.999999999999988</v>
      </c>
      <c r="J61" s="15">
        <v>1</v>
      </c>
      <c r="K61" s="25">
        <f t="shared" si="1"/>
        <v>0.99999999999995648</v>
      </c>
      <c r="M61" s="15">
        <v>16.000000000000053</v>
      </c>
      <c r="N61" s="15">
        <v>17</v>
      </c>
      <c r="O61" s="15">
        <v>1</v>
      </c>
      <c r="P61" s="25">
        <f t="shared" si="2"/>
        <v>0.99999999999994671</v>
      </c>
      <c r="R61" s="15">
        <v>1.9999999999999505</v>
      </c>
      <c r="S61" s="15">
        <v>3</v>
      </c>
      <c r="T61" s="15">
        <v>1</v>
      </c>
      <c r="U61" s="25">
        <f t="shared" si="3"/>
        <v>1.0000000000000495</v>
      </c>
    </row>
    <row r="62" spans="1:21" x14ac:dyDescent="0.3">
      <c r="A62" s="5" t="s">
        <v>8</v>
      </c>
      <c r="B62" s="12">
        <v>21</v>
      </c>
      <c r="C62" s="15">
        <v>25.000000000000036</v>
      </c>
      <c r="D62" s="15">
        <v>24</v>
      </c>
      <c r="E62" s="25">
        <f t="shared" si="0"/>
        <v>1.0000000000000355</v>
      </c>
      <c r="F62" s="19">
        <v>1</v>
      </c>
      <c r="G62" s="30"/>
      <c r="H62" s="15">
        <v>17.000000000000011</v>
      </c>
      <c r="I62" s="15">
        <v>15.000000000000021</v>
      </c>
      <c r="J62" s="15">
        <v>0</v>
      </c>
      <c r="K62" s="25">
        <f t="shared" si="1"/>
        <v>1.9999999999999893</v>
      </c>
      <c r="M62" s="15">
        <v>5.9999999999999636</v>
      </c>
      <c r="N62" s="15">
        <v>4</v>
      </c>
      <c r="O62" s="15">
        <v>0</v>
      </c>
      <c r="P62" s="25">
        <f t="shared" si="2"/>
        <v>1.9999999999999636</v>
      </c>
      <c r="R62" s="15">
        <v>5.0000000000000071</v>
      </c>
      <c r="S62" s="15">
        <v>5.9999999999999636</v>
      </c>
      <c r="T62" s="15">
        <v>1</v>
      </c>
      <c r="U62" s="25">
        <f t="shared" si="3"/>
        <v>0.99999999999995648</v>
      </c>
    </row>
    <row r="63" spans="1:21" x14ac:dyDescent="0.3">
      <c r="A63" s="5" t="s">
        <v>8</v>
      </c>
      <c r="B63" s="12">
        <v>22</v>
      </c>
      <c r="C63" s="15">
        <v>20.999999999999986</v>
      </c>
      <c r="D63" s="15">
        <v>20.999999999999986</v>
      </c>
      <c r="E63" s="25">
        <f t="shared" si="0"/>
        <v>0</v>
      </c>
      <c r="F63" s="19">
        <v>1</v>
      </c>
      <c r="G63" s="30"/>
      <c r="H63" s="15">
        <v>2.0000000000000631</v>
      </c>
      <c r="I63" s="15">
        <v>0.99999999999995648</v>
      </c>
      <c r="J63" s="15">
        <v>1</v>
      </c>
      <c r="K63" s="25">
        <f t="shared" si="1"/>
        <v>1.0000000000001066</v>
      </c>
      <c r="M63" s="15">
        <v>18.999999999999922</v>
      </c>
      <c r="N63" s="15">
        <v>18.999999999999922</v>
      </c>
      <c r="O63" s="15">
        <v>1</v>
      </c>
      <c r="P63" s="25">
        <f t="shared" si="2"/>
        <v>0</v>
      </c>
      <c r="R63" s="15">
        <v>0</v>
      </c>
      <c r="S63" s="15">
        <v>2</v>
      </c>
      <c r="T63" s="15">
        <v>1</v>
      </c>
      <c r="U63" s="25">
        <f t="shared" si="3"/>
        <v>2</v>
      </c>
    </row>
    <row r="64" spans="1:21" x14ac:dyDescent="0.3">
      <c r="A64" s="5" t="s">
        <v>8</v>
      </c>
      <c r="B64" s="5">
        <v>31</v>
      </c>
      <c r="C64" s="15">
        <v>35.00000000000005</v>
      </c>
      <c r="D64" s="15">
        <v>34.999999999999979</v>
      </c>
      <c r="E64" s="25">
        <f t="shared" si="0"/>
        <v>7.1054273576010019E-14</v>
      </c>
      <c r="F64" s="19">
        <v>1</v>
      </c>
      <c r="G64" s="30"/>
      <c r="H64" s="15">
        <v>29.999999999999968</v>
      </c>
      <c r="I64" s="15">
        <v>29.999999999999968</v>
      </c>
      <c r="J64" s="15">
        <v>1</v>
      </c>
      <c r="K64" s="25">
        <f t="shared" si="1"/>
        <v>0</v>
      </c>
      <c r="M64" s="15">
        <v>4.0000000000000506</v>
      </c>
      <c r="N64" s="15">
        <v>5</v>
      </c>
      <c r="O64" s="15">
        <v>1</v>
      </c>
      <c r="P64" s="25">
        <f t="shared" si="2"/>
        <v>0.99999999999994937</v>
      </c>
      <c r="R64" s="15">
        <v>1.0000000000000315</v>
      </c>
      <c r="S64" s="15">
        <v>2</v>
      </c>
      <c r="T64" s="15">
        <v>1</v>
      </c>
      <c r="U64" s="25">
        <f t="shared" si="3"/>
        <v>0.99999999999996847</v>
      </c>
    </row>
    <row r="65" spans="1:21" s="9" customFormat="1" ht="15" thickBot="1" x14ac:dyDescent="0.35">
      <c r="A65" s="8" t="s">
        <v>8</v>
      </c>
      <c r="B65" s="8">
        <v>12</v>
      </c>
      <c r="C65" s="17">
        <v>8.9999999999999822</v>
      </c>
      <c r="D65" s="17">
        <v>10.999999999999972</v>
      </c>
      <c r="E65" s="37">
        <f t="shared" si="0"/>
        <v>1.9999999999999893</v>
      </c>
      <c r="F65" s="17">
        <v>0</v>
      </c>
      <c r="G65" s="38"/>
      <c r="H65" s="17">
        <v>1.999999999999913</v>
      </c>
      <c r="I65" s="17">
        <v>1.999999999999913</v>
      </c>
      <c r="J65" s="17">
        <v>1</v>
      </c>
      <c r="K65" s="37">
        <f t="shared" si="1"/>
        <v>0</v>
      </c>
      <c r="L65" s="36"/>
      <c r="M65" s="17">
        <v>4.0000000000000506</v>
      </c>
      <c r="N65" s="17">
        <v>5</v>
      </c>
      <c r="O65" s="17">
        <v>1</v>
      </c>
      <c r="P65" s="37">
        <f t="shared" si="2"/>
        <v>0.99999999999994937</v>
      </c>
      <c r="Q65" s="36"/>
      <c r="R65" s="17">
        <v>3.0000000000000195</v>
      </c>
      <c r="S65" s="17">
        <v>4.0000000000000506</v>
      </c>
      <c r="T65" s="17">
        <v>1</v>
      </c>
      <c r="U65" s="37">
        <f t="shared" si="3"/>
        <v>1.0000000000000311</v>
      </c>
    </row>
    <row r="66" spans="1:21" ht="15" thickTop="1" x14ac:dyDescent="0.3">
      <c r="B66" s="10"/>
      <c r="C66" s="18"/>
      <c r="D66" s="18"/>
      <c r="F66" s="18"/>
      <c r="G66" s="30"/>
      <c r="H66" s="18"/>
    </row>
    <row r="67" spans="1:21" ht="18" x14ac:dyDescent="0.35">
      <c r="A67" s="2"/>
      <c r="B67" s="10"/>
      <c r="C67" s="22" t="s">
        <v>14</v>
      </c>
      <c r="D67" s="25">
        <f>AVERAGE(E2:E65)</f>
        <v>0.71875000000000844</v>
      </c>
      <c r="E67" s="28" t="s">
        <v>10</v>
      </c>
      <c r="F67" s="15">
        <f>SUM(F2:F65)</f>
        <v>51</v>
      </c>
      <c r="G67" s="22" t="s">
        <v>14</v>
      </c>
      <c r="H67" s="25">
        <f>AVERAGE(K2:K65)</f>
        <v>0.71875000000000344</v>
      </c>
      <c r="I67" s="28" t="s">
        <v>10</v>
      </c>
      <c r="J67" s="15">
        <f>SUM(J2:J65)</f>
        <v>55</v>
      </c>
      <c r="L67" s="22" t="s">
        <v>14</v>
      </c>
      <c r="M67" s="25">
        <f>AVERAGE(P2:P65)</f>
        <v>1.0312500000000016</v>
      </c>
      <c r="N67" s="28" t="s">
        <v>10</v>
      </c>
      <c r="O67" s="15">
        <f>SUM(O2:O65)</f>
        <v>48</v>
      </c>
      <c r="Q67" s="22" t="s">
        <v>14</v>
      </c>
      <c r="R67" s="25">
        <f>AVERAGE(U2:U65)</f>
        <v>1.1406250000000038</v>
      </c>
      <c r="S67" s="28" t="s">
        <v>10</v>
      </c>
      <c r="T67" s="15">
        <f>SUM(T2:T65)</f>
        <v>50</v>
      </c>
    </row>
    <row r="68" spans="1:21" x14ac:dyDescent="0.3">
      <c r="B68" s="10"/>
      <c r="C68" s="22" t="s">
        <v>16</v>
      </c>
      <c r="D68" s="25">
        <f>MAX(E2:E65)</f>
        <v>3.0000000000000213</v>
      </c>
      <c r="E68" s="28" t="s">
        <v>11</v>
      </c>
      <c r="F68" s="15">
        <f>COUNT(F2:F65)</f>
        <v>64</v>
      </c>
      <c r="G68" s="22" t="s">
        <v>16</v>
      </c>
      <c r="H68" s="25">
        <f>MAX(K2:K65)</f>
        <v>2.0000000000001377</v>
      </c>
      <c r="I68" s="28" t="s">
        <v>11</v>
      </c>
      <c r="J68" s="15">
        <f>COUNT(J2:J65)</f>
        <v>64</v>
      </c>
      <c r="L68" s="22" t="s">
        <v>16</v>
      </c>
      <c r="M68" s="25">
        <f>MAX(P2:P65)</f>
        <v>2.9999999999999929</v>
      </c>
      <c r="N68" s="28" t="s">
        <v>11</v>
      </c>
      <c r="O68" s="15">
        <f>COUNT(O2:O65)</f>
        <v>64</v>
      </c>
      <c r="Q68" s="22" t="s">
        <v>16</v>
      </c>
      <c r="R68" s="25">
        <f>MAX(U2:U65)</f>
        <v>4.0000000000000506</v>
      </c>
      <c r="S68" s="28" t="s">
        <v>11</v>
      </c>
      <c r="T68" s="15">
        <f>COUNT(T2:T65)</f>
        <v>64</v>
      </c>
    </row>
    <row r="69" spans="1:21" x14ac:dyDescent="0.3">
      <c r="B69" s="10"/>
      <c r="C69" s="22" t="s">
        <v>15</v>
      </c>
      <c r="D69" s="25">
        <v>0</v>
      </c>
      <c r="E69" s="28" t="s">
        <v>12</v>
      </c>
      <c r="F69" s="23">
        <f>F67/F68</f>
        <v>0.796875</v>
      </c>
      <c r="G69" s="22" t="s">
        <v>15</v>
      </c>
      <c r="H69" s="25">
        <v>0</v>
      </c>
      <c r="I69" s="28" t="s">
        <v>12</v>
      </c>
      <c r="J69" s="23">
        <f>J67/J68</f>
        <v>0.859375</v>
      </c>
      <c r="L69" s="22" t="s">
        <v>15</v>
      </c>
      <c r="M69" s="25">
        <v>0</v>
      </c>
      <c r="N69" s="28" t="s">
        <v>12</v>
      </c>
      <c r="O69" s="23">
        <f>O67/O68</f>
        <v>0.75</v>
      </c>
      <c r="Q69" s="22" t="s">
        <v>15</v>
      </c>
      <c r="R69" s="25">
        <v>0</v>
      </c>
      <c r="S69" s="28" t="s">
        <v>12</v>
      </c>
      <c r="T69" s="23">
        <f>T67/T68</f>
        <v>0.78125</v>
      </c>
    </row>
    <row r="70" spans="1:21" x14ac:dyDescent="0.3">
      <c r="B70" s="10"/>
      <c r="C70" s="18"/>
      <c r="D70" s="18"/>
      <c r="F70" s="18"/>
      <c r="G70" s="30"/>
      <c r="H70" s="18"/>
    </row>
    <row r="71" spans="1:21" x14ac:dyDescent="0.3">
      <c r="B71" s="10"/>
      <c r="C71" s="18"/>
      <c r="D71" s="18"/>
      <c r="F71" s="18"/>
      <c r="G71" s="30"/>
      <c r="H71" s="18"/>
    </row>
    <row r="72" spans="1:21" x14ac:dyDescent="0.3">
      <c r="B72" s="10"/>
      <c r="C72" s="18"/>
      <c r="D72" s="18"/>
      <c r="F72" s="18"/>
      <c r="G72" s="30"/>
      <c r="H72" s="18"/>
    </row>
    <row r="73" spans="1:21" x14ac:dyDescent="0.3">
      <c r="B73" s="10"/>
      <c r="C73" s="41" t="s">
        <v>27</v>
      </c>
      <c r="D73" s="18"/>
      <c r="F73" s="18"/>
      <c r="G73" s="30"/>
      <c r="H73" s="18"/>
    </row>
    <row r="74" spans="1:21" x14ac:dyDescent="0.3">
      <c r="B74" s="10"/>
      <c r="C74" s="42">
        <v>0</v>
      </c>
      <c r="D74" s="22">
        <v>1</v>
      </c>
      <c r="F74" s="18"/>
      <c r="G74" s="30"/>
      <c r="H74" s="18"/>
    </row>
    <row r="75" spans="1:21" x14ac:dyDescent="0.3">
      <c r="B75" s="43">
        <v>0</v>
      </c>
      <c r="C75" s="15">
        <f>COUNTIF(F2:F65, "0")</f>
        <v>13</v>
      </c>
      <c r="D75" s="15">
        <v>0</v>
      </c>
      <c r="E75" s="46">
        <f>SUM(C75:D75)</f>
        <v>13</v>
      </c>
      <c r="F75" s="49">
        <f>E75/E77</f>
        <v>0.203125</v>
      </c>
      <c r="G75" s="30"/>
      <c r="H75" s="18"/>
    </row>
    <row r="76" spans="1:21" x14ac:dyDescent="0.3">
      <c r="A76" s="3" t="s">
        <v>26</v>
      </c>
      <c r="B76" s="44">
        <v>1</v>
      </c>
      <c r="C76" s="15">
        <v>0</v>
      </c>
      <c r="D76" s="15">
        <f>COUNTIF(F2:F65, "1")</f>
        <v>51</v>
      </c>
      <c r="E76" s="28">
        <f>SUM(C76:D76)</f>
        <v>51</v>
      </c>
      <c r="F76" s="49">
        <f>E76/E77</f>
        <v>0.796875</v>
      </c>
      <c r="G76" s="30"/>
      <c r="H76" s="18"/>
    </row>
    <row r="77" spans="1:21" x14ac:dyDescent="0.3">
      <c r="B77" s="10"/>
      <c r="C77" s="42">
        <f>SUM(C75:C76)</f>
        <v>13</v>
      </c>
      <c r="D77" s="22">
        <f>SUM(D75:D76)</f>
        <v>51</v>
      </c>
      <c r="E77" s="45">
        <f>SUM(E75:E76)</f>
        <v>64</v>
      </c>
      <c r="F77" s="18"/>
      <c r="G77" s="30"/>
      <c r="H77" s="18"/>
    </row>
    <row r="78" spans="1:21" x14ac:dyDescent="0.3">
      <c r="B78" s="10"/>
      <c r="C78" s="49">
        <f>C75/E77</f>
        <v>0.203125</v>
      </c>
      <c r="D78" s="49">
        <f>D76/E77</f>
        <v>0.796875</v>
      </c>
      <c r="F78" s="18"/>
      <c r="G78" s="30"/>
      <c r="H78" s="18"/>
    </row>
    <row r="79" spans="1:21" x14ac:dyDescent="0.3">
      <c r="B79" s="10"/>
      <c r="C79" s="18"/>
      <c r="D79" s="18"/>
      <c r="F79" s="18"/>
      <c r="G79" s="30"/>
      <c r="H79" s="18"/>
    </row>
    <row r="80" spans="1:21" x14ac:dyDescent="0.3">
      <c r="A80" s="47" t="s">
        <v>28</v>
      </c>
      <c r="B80" s="48" t="s">
        <v>29</v>
      </c>
      <c r="C80" s="15">
        <f>(C75+D76)/E77</f>
        <v>1</v>
      </c>
      <c r="D80" s="18"/>
      <c r="F80" s="18"/>
      <c r="G80" s="30"/>
      <c r="H80" s="18"/>
    </row>
    <row r="81" spans="2:8" x14ac:dyDescent="0.3">
      <c r="B81" s="48" t="s">
        <v>30</v>
      </c>
      <c r="C81" s="15">
        <v>0.68</v>
      </c>
      <c r="D81" s="18"/>
      <c r="E81" s="50">
        <f>(C78*F75)+(D78*F76)</f>
        <v>0.67626953125</v>
      </c>
      <c r="F81" s="18"/>
      <c r="G81" s="30"/>
      <c r="H81" s="18"/>
    </row>
    <row r="82" spans="2:8" x14ac:dyDescent="0.3">
      <c r="B82" s="48" t="s">
        <v>31</v>
      </c>
      <c r="C82" s="15">
        <v>1</v>
      </c>
      <c r="D82" s="18"/>
      <c r="E82" s="27">
        <f>(C80-C81)/(1-C81)</f>
        <v>1</v>
      </c>
      <c r="F82" s="18"/>
      <c r="G82" s="30"/>
      <c r="H82" s="18"/>
    </row>
    <row r="83" spans="2:8" x14ac:dyDescent="0.3">
      <c r="B83" s="10"/>
      <c r="C83" s="18"/>
      <c r="D83" s="18"/>
      <c r="F83" s="18"/>
      <c r="G83" s="30"/>
      <c r="H83" s="18"/>
    </row>
    <row r="84" spans="2:8" x14ac:dyDescent="0.3">
      <c r="B84" s="10"/>
      <c r="C84" s="18"/>
      <c r="D84" s="18"/>
      <c r="F84" s="18"/>
      <c r="G84" s="30"/>
      <c r="H84" s="18"/>
    </row>
    <row r="85" spans="2:8" x14ac:dyDescent="0.3">
      <c r="B85" s="10"/>
      <c r="C85" s="18"/>
      <c r="D85" s="18"/>
      <c r="F85" s="18"/>
      <c r="G85" s="30"/>
      <c r="H85" s="18"/>
    </row>
    <row r="86" spans="2:8" x14ac:dyDescent="0.3">
      <c r="B86" s="10"/>
      <c r="C86" s="18"/>
      <c r="D86" s="18"/>
      <c r="F86" s="18"/>
      <c r="G86" s="30"/>
      <c r="H86" s="18"/>
    </row>
    <row r="87" spans="2:8" x14ac:dyDescent="0.3">
      <c r="B87" s="10"/>
      <c r="C87" s="18"/>
      <c r="D87" s="18"/>
      <c r="F87" s="18"/>
      <c r="G87" s="30"/>
      <c r="H87" s="18"/>
    </row>
    <row r="88" spans="2:8" x14ac:dyDescent="0.3">
      <c r="B88" s="10"/>
      <c r="C88" s="18"/>
      <c r="D88" s="18"/>
      <c r="F88" s="18"/>
      <c r="G88" s="30"/>
      <c r="H88" s="18"/>
    </row>
    <row r="89" spans="2:8" x14ac:dyDescent="0.3">
      <c r="B89" s="10"/>
      <c r="C89" s="18"/>
      <c r="D89" s="18"/>
      <c r="F89" s="18"/>
      <c r="G89" s="30"/>
      <c r="H89" s="18"/>
    </row>
    <row r="90" spans="2:8" x14ac:dyDescent="0.3">
      <c r="B90" s="10"/>
      <c r="C90" s="18"/>
      <c r="D90" s="18"/>
      <c r="F90" s="18"/>
      <c r="G90" s="30"/>
      <c r="H90" s="18"/>
    </row>
    <row r="91" spans="2:8" x14ac:dyDescent="0.3">
      <c r="B91" s="10"/>
      <c r="C91" s="18"/>
      <c r="D91" s="18"/>
      <c r="F91" s="18"/>
      <c r="G91" s="30"/>
      <c r="H91" s="18"/>
    </row>
    <row r="92" spans="2:8" x14ac:dyDescent="0.3">
      <c r="B92" s="10"/>
      <c r="C92" s="18"/>
      <c r="D92" s="18"/>
      <c r="F92" s="18"/>
      <c r="G92" s="30"/>
      <c r="H92" s="18"/>
    </row>
    <row r="93" spans="2:8" x14ac:dyDescent="0.3">
      <c r="B93" s="10"/>
      <c r="C93" s="18"/>
      <c r="D93" s="18"/>
      <c r="F93" s="18"/>
      <c r="G93" s="30"/>
      <c r="H93" s="18"/>
    </row>
    <row r="94" spans="2:8" x14ac:dyDescent="0.3">
      <c r="B94" s="10"/>
      <c r="C94" s="18"/>
      <c r="D94" s="18"/>
      <c r="F94" s="18"/>
      <c r="G94" s="30"/>
      <c r="H94" s="18"/>
    </row>
    <row r="95" spans="2:8" x14ac:dyDescent="0.3">
      <c r="B95" s="10"/>
      <c r="C95" s="18"/>
      <c r="D95" s="18"/>
      <c r="F95" s="18"/>
      <c r="G95" s="30"/>
      <c r="H95" s="18"/>
    </row>
    <row r="96" spans="2:8" x14ac:dyDescent="0.3">
      <c r="B96" s="10"/>
      <c r="C96" s="18"/>
      <c r="D96" s="18"/>
      <c r="F96" s="18"/>
      <c r="G96" s="30"/>
      <c r="H96" s="18"/>
    </row>
    <row r="97" spans="2:8" x14ac:dyDescent="0.3">
      <c r="B97" s="10"/>
      <c r="C97" s="18"/>
      <c r="D97" s="18"/>
      <c r="F97" s="18"/>
      <c r="G97" s="30"/>
      <c r="H97" s="18"/>
    </row>
    <row r="98" spans="2:8" x14ac:dyDescent="0.3">
      <c r="B98" s="10"/>
      <c r="C98" s="18"/>
      <c r="D98" s="18"/>
      <c r="F98" s="18"/>
      <c r="G98" s="30"/>
      <c r="H98" s="18"/>
    </row>
    <row r="99" spans="2:8" x14ac:dyDescent="0.3">
      <c r="B99" s="10"/>
      <c r="C99" s="18"/>
      <c r="D99" s="18"/>
      <c r="F99" s="18"/>
      <c r="G99" s="30"/>
      <c r="H99" s="18"/>
    </row>
    <row r="100" spans="2:8" x14ac:dyDescent="0.3">
      <c r="B100" s="10"/>
      <c r="C100" s="18"/>
      <c r="D100" s="18"/>
      <c r="F100" s="18"/>
      <c r="G100" s="30"/>
      <c r="H100" s="18"/>
    </row>
    <row r="101" spans="2:8" x14ac:dyDescent="0.3">
      <c r="B101" s="10"/>
      <c r="C101" s="18"/>
      <c r="D101" s="18"/>
      <c r="F101" s="18"/>
      <c r="G101" s="30"/>
      <c r="H101" s="18"/>
    </row>
    <row r="102" spans="2:8" x14ac:dyDescent="0.3">
      <c r="B102" s="10"/>
      <c r="C102" s="18"/>
      <c r="D102" s="18"/>
      <c r="F102" s="18"/>
      <c r="G102" s="30"/>
      <c r="H102" s="18"/>
    </row>
    <row r="103" spans="2:8" x14ac:dyDescent="0.3">
      <c r="B103" s="10"/>
      <c r="C103" s="18"/>
      <c r="D103" s="18"/>
      <c r="F103" s="18"/>
      <c r="G103" s="30"/>
      <c r="H103" s="18"/>
    </row>
    <row r="104" spans="2:8" x14ac:dyDescent="0.3">
      <c r="B104" s="10"/>
      <c r="C104" s="18"/>
      <c r="D104" s="18"/>
      <c r="F104" s="18"/>
      <c r="G104" s="30"/>
      <c r="H104" s="18"/>
    </row>
    <row r="105" spans="2:8" x14ac:dyDescent="0.3">
      <c r="B105" s="10"/>
      <c r="C105" s="18"/>
      <c r="D105" s="18"/>
      <c r="F105" s="18"/>
      <c r="G105" s="30"/>
      <c r="H105" s="18"/>
    </row>
    <row r="106" spans="2:8" x14ac:dyDescent="0.3">
      <c r="B106" s="10"/>
      <c r="C106" s="18"/>
      <c r="D106" s="18"/>
      <c r="F106" s="18"/>
      <c r="G106" s="30"/>
      <c r="H106" s="18"/>
    </row>
    <row r="107" spans="2:8" x14ac:dyDescent="0.3">
      <c r="B107" s="10"/>
      <c r="C107" s="18"/>
      <c r="D107" s="18"/>
      <c r="F107" s="18"/>
      <c r="G107" s="30"/>
      <c r="H107" s="18"/>
    </row>
    <row r="108" spans="2:8" x14ac:dyDescent="0.3">
      <c r="B108" s="10"/>
      <c r="C108" s="18"/>
      <c r="D108" s="18"/>
      <c r="F108" s="18"/>
      <c r="G108" s="30"/>
      <c r="H108" s="18"/>
    </row>
    <row r="109" spans="2:8" x14ac:dyDescent="0.3">
      <c r="B109" s="10"/>
      <c r="C109" s="18"/>
      <c r="D109" s="18"/>
      <c r="F109" s="18"/>
      <c r="G109" s="30"/>
      <c r="H109" s="18"/>
    </row>
    <row r="110" spans="2:8" x14ac:dyDescent="0.3">
      <c r="B110" s="10"/>
      <c r="C110" s="18"/>
      <c r="D110" s="18"/>
      <c r="F110" s="18"/>
      <c r="G110" s="30"/>
      <c r="H110" s="18"/>
    </row>
    <row r="111" spans="2:8" x14ac:dyDescent="0.3">
      <c r="B111" s="10"/>
      <c r="C111" s="18"/>
      <c r="D111" s="18"/>
      <c r="F111" s="18"/>
      <c r="G111" s="30"/>
      <c r="H111" s="18"/>
    </row>
    <row r="112" spans="2:8" x14ac:dyDescent="0.3">
      <c r="B112" s="10"/>
      <c r="C112" s="18"/>
      <c r="D112" s="18"/>
      <c r="F112" s="18"/>
      <c r="G112" s="30"/>
      <c r="H112" s="18"/>
    </row>
    <row r="113" spans="2:8" x14ac:dyDescent="0.3">
      <c r="B113" s="10"/>
      <c r="C113" s="18"/>
      <c r="D113" s="18"/>
      <c r="F113" s="18"/>
      <c r="G113" s="30"/>
      <c r="H113" s="18"/>
    </row>
    <row r="114" spans="2:8" x14ac:dyDescent="0.3">
      <c r="B114" s="10"/>
      <c r="C114" s="18"/>
      <c r="D114" s="18"/>
      <c r="F114" s="18"/>
      <c r="G114" s="30"/>
      <c r="H114" s="18"/>
    </row>
    <row r="115" spans="2:8" x14ac:dyDescent="0.3">
      <c r="B115" s="10"/>
      <c r="C115" s="18"/>
      <c r="D115" s="18"/>
      <c r="F115" s="18"/>
      <c r="G115" s="30"/>
      <c r="H115" s="18"/>
    </row>
    <row r="116" spans="2:8" x14ac:dyDescent="0.3">
      <c r="B116" s="10"/>
      <c r="C116" s="18"/>
      <c r="D116" s="18"/>
      <c r="F116" s="18"/>
      <c r="G116" s="30"/>
      <c r="H116" s="18"/>
    </row>
    <row r="117" spans="2:8" x14ac:dyDescent="0.3">
      <c r="B117" s="10"/>
      <c r="C117" s="18"/>
      <c r="D117" s="18"/>
      <c r="F117" s="18"/>
      <c r="G117" s="30"/>
      <c r="H117" s="18"/>
    </row>
    <row r="118" spans="2:8" x14ac:dyDescent="0.3">
      <c r="B118" s="10"/>
      <c r="C118" s="18"/>
      <c r="D118" s="18"/>
      <c r="F118" s="18"/>
      <c r="G118" s="30"/>
      <c r="H118" s="18"/>
    </row>
    <row r="119" spans="2:8" x14ac:dyDescent="0.3">
      <c r="B119" s="10"/>
      <c r="C119" s="18"/>
      <c r="D119" s="18"/>
      <c r="F119" s="18"/>
      <c r="G119" s="30"/>
      <c r="H119" s="18"/>
    </row>
    <row r="120" spans="2:8" x14ac:dyDescent="0.3">
      <c r="B120" s="10"/>
      <c r="C120" s="18"/>
      <c r="D120" s="18"/>
      <c r="F120" s="18"/>
      <c r="G120" s="30"/>
      <c r="H120" s="18"/>
    </row>
    <row r="121" spans="2:8" x14ac:dyDescent="0.3">
      <c r="B121" s="10"/>
      <c r="C121" s="18"/>
      <c r="D121" s="18"/>
      <c r="F121" s="18"/>
      <c r="G121" s="30"/>
      <c r="H121" s="18"/>
    </row>
    <row r="122" spans="2:8" x14ac:dyDescent="0.3">
      <c r="B122" s="10"/>
      <c r="C122" s="18"/>
      <c r="D122" s="18"/>
      <c r="F122" s="18"/>
      <c r="G122" s="30"/>
      <c r="H122" s="18"/>
    </row>
    <row r="123" spans="2:8" x14ac:dyDescent="0.3">
      <c r="B123" s="10"/>
      <c r="C123" s="18"/>
      <c r="D123" s="18"/>
      <c r="F123" s="18"/>
      <c r="G123" s="30"/>
      <c r="H123" s="18"/>
    </row>
    <row r="124" spans="2:8" x14ac:dyDescent="0.3">
      <c r="B124" s="10"/>
      <c r="C124" s="18"/>
      <c r="D124" s="18"/>
      <c r="F124" s="18"/>
      <c r="G124" s="30"/>
      <c r="H124" s="18"/>
    </row>
    <row r="125" spans="2:8" x14ac:dyDescent="0.3">
      <c r="B125" s="10"/>
      <c r="C125" s="18"/>
      <c r="D125" s="18"/>
      <c r="F125" s="18"/>
      <c r="G125" s="30"/>
      <c r="H125" s="18"/>
    </row>
    <row r="126" spans="2:8" x14ac:dyDescent="0.3">
      <c r="B126" s="10"/>
      <c r="C126" s="18"/>
      <c r="D126" s="18"/>
      <c r="F126" s="18"/>
      <c r="G126" s="30"/>
      <c r="H126" s="18"/>
    </row>
    <row r="127" spans="2:8" x14ac:dyDescent="0.3">
      <c r="B127" s="10"/>
      <c r="C127" s="18"/>
      <c r="D127" s="18"/>
      <c r="F127" s="18"/>
      <c r="G127" s="30"/>
      <c r="H127" s="18"/>
    </row>
    <row r="128" spans="2:8" x14ac:dyDescent="0.3">
      <c r="B128" s="10"/>
      <c r="C128" s="18"/>
      <c r="D128" s="18"/>
      <c r="F128" s="18"/>
      <c r="G128" s="30"/>
      <c r="H128" s="18"/>
    </row>
    <row r="129" spans="2:8" x14ac:dyDescent="0.3">
      <c r="B129" s="10"/>
      <c r="C129" s="18"/>
      <c r="D129" s="18"/>
      <c r="F129" s="18"/>
      <c r="G129" s="30"/>
      <c r="H129" s="18"/>
    </row>
    <row r="130" spans="2:8" x14ac:dyDescent="0.3">
      <c r="B130" s="10"/>
      <c r="C130" s="18"/>
      <c r="D130" s="18"/>
      <c r="F130" s="18"/>
      <c r="G130" s="30"/>
      <c r="H130" s="18"/>
    </row>
    <row r="131" spans="2:8" x14ac:dyDescent="0.3">
      <c r="B131" s="10"/>
      <c r="C131" s="18"/>
      <c r="D131" s="18"/>
      <c r="F131" s="18"/>
      <c r="G131" s="30"/>
      <c r="H131" s="18"/>
    </row>
    <row r="132" spans="2:8" x14ac:dyDescent="0.3">
      <c r="B132" s="10"/>
      <c r="C132" s="18"/>
      <c r="D132" s="18"/>
      <c r="F132" s="18"/>
      <c r="G132" s="30"/>
      <c r="H132" s="18"/>
    </row>
    <row r="133" spans="2:8" x14ac:dyDescent="0.3">
      <c r="B133" s="10"/>
      <c r="C133" s="18"/>
      <c r="D133" s="18"/>
      <c r="F133" s="18"/>
      <c r="G133" s="30"/>
      <c r="H133" s="18"/>
    </row>
    <row r="134" spans="2:8" x14ac:dyDescent="0.3">
      <c r="B134" s="10"/>
      <c r="C134" s="18"/>
      <c r="D134" s="18"/>
      <c r="F134" s="18"/>
      <c r="G134" s="30"/>
      <c r="H134" s="18"/>
    </row>
    <row r="135" spans="2:8" x14ac:dyDescent="0.3">
      <c r="B135" s="10"/>
      <c r="C135" s="18"/>
      <c r="D135" s="18"/>
      <c r="F135" s="18"/>
      <c r="G135" s="30"/>
      <c r="H135" s="18"/>
    </row>
    <row r="136" spans="2:8" x14ac:dyDescent="0.3">
      <c r="B136" s="10"/>
      <c r="C136" s="18"/>
      <c r="D136" s="18"/>
      <c r="F136" s="18"/>
      <c r="G136" s="30"/>
      <c r="H136" s="18"/>
    </row>
    <row r="137" spans="2:8" x14ac:dyDescent="0.3">
      <c r="B137" s="10"/>
      <c r="C137" s="18"/>
      <c r="D137" s="18"/>
      <c r="F137" s="18"/>
      <c r="G137" s="30"/>
      <c r="H137" s="18"/>
    </row>
    <row r="138" spans="2:8" x14ac:dyDescent="0.3">
      <c r="B138" s="10"/>
      <c r="C138" s="18"/>
      <c r="D138" s="18"/>
      <c r="F138" s="18"/>
      <c r="G138" s="30"/>
      <c r="H138" s="18"/>
    </row>
    <row r="139" spans="2:8" x14ac:dyDescent="0.3">
      <c r="B139" s="10"/>
      <c r="C139" s="18"/>
      <c r="D139" s="18"/>
      <c r="F139" s="18"/>
      <c r="G139" s="30"/>
      <c r="H139" s="18"/>
    </row>
    <row r="140" spans="2:8" x14ac:dyDescent="0.3">
      <c r="B140" s="10"/>
      <c r="C140" s="18"/>
      <c r="D140" s="18"/>
      <c r="F140" s="18"/>
      <c r="G140" s="30"/>
      <c r="H140" s="18"/>
    </row>
    <row r="141" spans="2:8" x14ac:dyDescent="0.3">
      <c r="B141" s="10"/>
      <c r="C141" s="18"/>
      <c r="D141" s="18"/>
      <c r="F141" s="18"/>
      <c r="G141" s="30"/>
      <c r="H141" s="18"/>
    </row>
    <row r="142" spans="2:8" x14ac:dyDescent="0.3">
      <c r="B142" s="10"/>
      <c r="C142" s="18"/>
      <c r="D142" s="18"/>
      <c r="F142" s="18"/>
      <c r="G142" s="30"/>
      <c r="H142" s="18"/>
    </row>
    <row r="143" spans="2:8" x14ac:dyDescent="0.3">
      <c r="B143" s="10"/>
      <c r="C143" s="18"/>
      <c r="D143" s="18"/>
      <c r="F143" s="18"/>
      <c r="G143" s="30"/>
      <c r="H143" s="18"/>
    </row>
    <row r="144" spans="2:8" x14ac:dyDescent="0.3">
      <c r="B144" s="10"/>
      <c r="C144" s="18"/>
      <c r="D144" s="18"/>
      <c r="F144" s="18"/>
      <c r="G144" s="30"/>
      <c r="H144" s="18"/>
    </row>
    <row r="145" spans="2:8" x14ac:dyDescent="0.3">
      <c r="B145" s="10"/>
      <c r="C145" s="18"/>
      <c r="D145" s="18"/>
      <c r="F145" s="18"/>
      <c r="G145" s="30"/>
      <c r="H145" s="18"/>
    </row>
    <row r="146" spans="2:8" x14ac:dyDescent="0.3">
      <c r="B146" s="10"/>
      <c r="C146" s="18"/>
      <c r="D146" s="18"/>
      <c r="F146" s="18"/>
      <c r="G146" s="30"/>
      <c r="H146" s="18"/>
    </row>
    <row r="147" spans="2:8" x14ac:dyDescent="0.3">
      <c r="B147" s="10"/>
      <c r="C147" s="18"/>
      <c r="D147" s="18"/>
      <c r="F147" s="18"/>
      <c r="G147" s="30"/>
      <c r="H147" s="18"/>
    </row>
    <row r="148" spans="2:8" x14ac:dyDescent="0.3">
      <c r="B148" s="10"/>
      <c r="C148" s="18"/>
      <c r="D148" s="18"/>
      <c r="F148" s="18"/>
      <c r="G148" s="30"/>
      <c r="H148" s="18"/>
    </row>
    <row r="149" spans="2:8" x14ac:dyDescent="0.3">
      <c r="B149" s="10"/>
      <c r="C149" s="18"/>
      <c r="D149" s="18"/>
      <c r="F149" s="18"/>
      <c r="G149" s="30"/>
      <c r="H149" s="18"/>
    </row>
    <row r="150" spans="2:8" x14ac:dyDescent="0.3">
      <c r="B150" s="10"/>
      <c r="C150" s="18"/>
      <c r="D150" s="18"/>
      <c r="F150" s="18"/>
      <c r="G150" s="30"/>
      <c r="H150" s="18"/>
    </row>
    <row r="151" spans="2:8" x14ac:dyDescent="0.3">
      <c r="B151" s="10"/>
      <c r="C151" s="18"/>
      <c r="D151" s="18"/>
      <c r="F151" s="18"/>
      <c r="G151" s="30"/>
      <c r="H151" s="18"/>
    </row>
    <row r="152" spans="2:8" x14ac:dyDescent="0.3">
      <c r="B152" s="10"/>
      <c r="C152" s="18"/>
      <c r="D152" s="18"/>
      <c r="F152" s="18"/>
      <c r="G152" s="30"/>
      <c r="H152" s="18"/>
    </row>
    <row r="153" spans="2:8" x14ac:dyDescent="0.3">
      <c r="B153" s="10"/>
      <c r="C153" s="18"/>
      <c r="D153" s="18"/>
      <c r="F153" s="18"/>
      <c r="G153" s="30"/>
      <c r="H153" s="18"/>
    </row>
    <row r="154" spans="2:8" x14ac:dyDescent="0.3">
      <c r="B154" s="10"/>
      <c r="C154" s="18"/>
      <c r="D154" s="18"/>
      <c r="F154" s="18"/>
      <c r="G154" s="30"/>
      <c r="H154" s="18"/>
    </row>
    <row r="155" spans="2:8" x14ac:dyDescent="0.3">
      <c r="B155" s="10"/>
      <c r="C155" s="18"/>
      <c r="D155" s="18"/>
      <c r="F155" s="18"/>
      <c r="G155" s="30"/>
      <c r="H155" s="18"/>
    </row>
    <row r="156" spans="2:8" x14ac:dyDescent="0.3">
      <c r="B156" s="10"/>
      <c r="C156" s="18"/>
      <c r="D156" s="18"/>
      <c r="F156" s="18"/>
      <c r="G156" s="30"/>
      <c r="H156" s="18"/>
    </row>
    <row r="157" spans="2:8" x14ac:dyDescent="0.3">
      <c r="B157" s="10"/>
      <c r="C157" s="18"/>
      <c r="D157" s="18"/>
      <c r="F157" s="18"/>
      <c r="G157" s="30"/>
      <c r="H157" s="18"/>
    </row>
    <row r="158" spans="2:8" x14ac:dyDescent="0.3">
      <c r="B158" s="10"/>
      <c r="C158" s="18"/>
      <c r="D158" s="18"/>
      <c r="F158" s="18"/>
      <c r="G158" s="30"/>
      <c r="H158" s="18"/>
    </row>
    <row r="159" spans="2:8" x14ac:dyDescent="0.3">
      <c r="B159" s="10"/>
      <c r="C159" s="18"/>
      <c r="D159" s="18"/>
      <c r="F159" s="18"/>
      <c r="G159" s="30"/>
      <c r="H159" s="18"/>
    </row>
    <row r="160" spans="2:8" x14ac:dyDescent="0.3">
      <c r="B160" s="10"/>
      <c r="C160" s="18"/>
      <c r="D160" s="18"/>
      <c r="F160" s="18"/>
      <c r="G160" s="30"/>
      <c r="H160" s="18"/>
    </row>
    <row r="161" spans="2:8" x14ac:dyDescent="0.3">
      <c r="B161" s="10"/>
      <c r="C161" s="18"/>
      <c r="D161" s="18"/>
      <c r="F161" s="18"/>
      <c r="G161" s="30"/>
      <c r="H161" s="18"/>
    </row>
    <row r="162" spans="2:8" x14ac:dyDescent="0.3">
      <c r="B162" s="10"/>
      <c r="C162" s="18"/>
      <c r="D162" s="18"/>
      <c r="F162" s="18"/>
      <c r="G162" s="30"/>
      <c r="H162" s="18"/>
    </row>
    <row r="163" spans="2:8" x14ac:dyDescent="0.3">
      <c r="B163" s="10"/>
      <c r="C163" s="18"/>
      <c r="D163" s="18"/>
      <c r="F163" s="18"/>
      <c r="G163" s="30"/>
      <c r="H163" s="18"/>
    </row>
    <row r="164" spans="2:8" x14ac:dyDescent="0.3">
      <c r="B164" s="10"/>
      <c r="C164" s="18"/>
      <c r="D164" s="18"/>
      <c r="F164" s="18"/>
      <c r="G164" s="30"/>
      <c r="H164" s="18"/>
    </row>
    <row r="165" spans="2:8" x14ac:dyDescent="0.3">
      <c r="B165" s="10"/>
      <c r="C165" s="18"/>
      <c r="D165" s="18"/>
      <c r="F165" s="18"/>
      <c r="G165" s="30"/>
      <c r="H165" s="18"/>
    </row>
    <row r="166" spans="2:8" x14ac:dyDescent="0.3">
      <c r="B166" s="10"/>
      <c r="C166" s="18"/>
      <c r="D166" s="18"/>
      <c r="F166" s="18"/>
      <c r="G166" s="30"/>
      <c r="H166" s="18"/>
    </row>
    <row r="167" spans="2:8" x14ac:dyDescent="0.3">
      <c r="B167" s="10"/>
      <c r="C167" s="18"/>
      <c r="D167" s="18"/>
      <c r="F167" s="18"/>
      <c r="G167" s="30"/>
      <c r="H167" s="18"/>
    </row>
    <row r="168" spans="2:8" x14ac:dyDescent="0.3">
      <c r="B168" s="10"/>
      <c r="C168" s="18"/>
      <c r="D168" s="18"/>
      <c r="F168" s="18"/>
      <c r="G168" s="30"/>
      <c r="H168" s="18"/>
    </row>
    <row r="169" spans="2:8" x14ac:dyDescent="0.3">
      <c r="B169" s="10"/>
      <c r="C169" s="18"/>
      <c r="D169" s="18"/>
      <c r="F169" s="18"/>
      <c r="G169" s="30"/>
      <c r="H169" s="18"/>
    </row>
    <row r="170" spans="2:8" x14ac:dyDescent="0.3">
      <c r="B170" s="10"/>
      <c r="C170" s="18"/>
      <c r="D170" s="18"/>
      <c r="F170" s="18"/>
      <c r="G170" s="30"/>
      <c r="H170" s="18"/>
    </row>
    <row r="171" spans="2:8" x14ac:dyDescent="0.3">
      <c r="B171" s="10"/>
      <c r="C171" s="18"/>
      <c r="D171" s="18"/>
      <c r="F171" s="18"/>
      <c r="G171" s="30"/>
      <c r="H171" s="18"/>
    </row>
    <row r="172" spans="2:8" x14ac:dyDescent="0.3">
      <c r="B172" s="10"/>
      <c r="C172" s="18"/>
      <c r="D172" s="18"/>
      <c r="F172" s="18"/>
      <c r="G172" s="30"/>
      <c r="H172" s="18"/>
    </row>
    <row r="173" spans="2:8" x14ac:dyDescent="0.3">
      <c r="B173" s="10"/>
      <c r="C173" s="18"/>
      <c r="D173" s="18"/>
      <c r="F173" s="18"/>
      <c r="G173" s="30"/>
      <c r="H173" s="18"/>
    </row>
    <row r="174" spans="2:8" x14ac:dyDescent="0.3">
      <c r="B174" s="10"/>
      <c r="C174" s="18"/>
      <c r="D174" s="18"/>
      <c r="F174" s="18"/>
      <c r="G174" s="30"/>
      <c r="H174" s="18"/>
    </row>
    <row r="175" spans="2:8" x14ac:dyDescent="0.3">
      <c r="B175" s="10"/>
      <c r="C175" s="18"/>
      <c r="D175" s="18"/>
      <c r="F175" s="18"/>
      <c r="G175" s="30"/>
      <c r="H175" s="18"/>
    </row>
    <row r="176" spans="2:8" x14ac:dyDescent="0.3">
      <c r="B176" s="10"/>
      <c r="C176" s="18"/>
      <c r="D176" s="18"/>
      <c r="F176" s="18"/>
      <c r="G176" s="30"/>
      <c r="H176" s="18"/>
    </row>
    <row r="177" spans="2:8" x14ac:dyDescent="0.3">
      <c r="B177" s="10"/>
      <c r="C177" s="18"/>
      <c r="D177" s="18"/>
      <c r="F177" s="18"/>
      <c r="G177" s="30"/>
      <c r="H177" s="18"/>
    </row>
    <row r="178" spans="2:8" x14ac:dyDescent="0.3">
      <c r="B178" s="10"/>
      <c r="C178" s="18"/>
      <c r="D178" s="18"/>
      <c r="F178" s="18"/>
      <c r="G178" s="30"/>
      <c r="H178" s="18"/>
    </row>
    <row r="179" spans="2:8" x14ac:dyDescent="0.3">
      <c r="B179" s="10"/>
      <c r="C179" s="18"/>
      <c r="D179" s="18"/>
      <c r="F179" s="18"/>
      <c r="G179" s="30"/>
      <c r="H179" s="18"/>
    </row>
    <row r="180" spans="2:8" x14ac:dyDescent="0.3">
      <c r="B180" s="10"/>
      <c r="C180" s="18"/>
      <c r="D180" s="18"/>
      <c r="F180" s="18"/>
      <c r="G180" s="30"/>
      <c r="H180" s="18"/>
    </row>
    <row r="181" spans="2:8" x14ac:dyDescent="0.3">
      <c r="B181" s="10"/>
      <c r="C181" s="18"/>
      <c r="D181" s="18"/>
      <c r="F181" s="18"/>
      <c r="G181" s="30"/>
      <c r="H181" s="18"/>
    </row>
    <row r="182" spans="2:8" x14ac:dyDescent="0.3">
      <c r="B182" s="10"/>
      <c r="C182" s="18"/>
      <c r="D182" s="18"/>
      <c r="F182" s="18"/>
      <c r="G182" s="30"/>
      <c r="H182" s="18"/>
    </row>
    <row r="183" spans="2:8" x14ac:dyDescent="0.3">
      <c r="B183" s="10"/>
      <c r="C183" s="18"/>
      <c r="D183" s="18"/>
      <c r="F183" s="18"/>
      <c r="G183" s="30"/>
      <c r="H183" s="18"/>
    </row>
    <row r="184" spans="2:8" x14ac:dyDescent="0.3">
      <c r="B184" s="10"/>
      <c r="C184" s="18"/>
      <c r="D184" s="18"/>
      <c r="F184" s="18"/>
      <c r="G184" s="30"/>
      <c r="H184" s="18"/>
    </row>
    <row r="185" spans="2:8" x14ac:dyDescent="0.3">
      <c r="B185" s="10"/>
      <c r="C185" s="18"/>
      <c r="D185" s="18"/>
      <c r="F185" s="18"/>
      <c r="G185" s="30"/>
      <c r="H185" s="18"/>
    </row>
    <row r="186" spans="2:8" x14ac:dyDescent="0.3">
      <c r="B186" s="10"/>
      <c r="C186" s="18"/>
      <c r="D186" s="18"/>
      <c r="F186" s="18"/>
      <c r="G186" s="30"/>
      <c r="H186" s="18"/>
    </row>
    <row r="187" spans="2:8" x14ac:dyDescent="0.3">
      <c r="B187" s="10"/>
      <c r="C187" s="18"/>
      <c r="D187" s="18"/>
      <c r="F187" s="18"/>
      <c r="G187" s="30"/>
      <c r="H187" s="18"/>
    </row>
    <row r="188" spans="2:8" x14ac:dyDescent="0.3">
      <c r="B188" s="10"/>
      <c r="C188" s="18"/>
      <c r="D188" s="18"/>
      <c r="F188" s="18"/>
      <c r="G188" s="30"/>
      <c r="H188" s="18"/>
    </row>
    <row r="189" spans="2:8" x14ac:dyDescent="0.3">
      <c r="B189" s="10"/>
      <c r="C189" s="18"/>
      <c r="D189" s="18"/>
      <c r="F189" s="18"/>
      <c r="G189" s="30"/>
      <c r="H189" s="18"/>
    </row>
    <row r="190" spans="2:8" x14ac:dyDescent="0.3">
      <c r="B190" s="10"/>
      <c r="C190" s="18"/>
      <c r="D190" s="18"/>
      <c r="F190" s="18"/>
      <c r="G190" s="30"/>
      <c r="H190" s="18"/>
    </row>
    <row r="191" spans="2:8" x14ac:dyDescent="0.3">
      <c r="B191" s="10"/>
      <c r="C191" s="18"/>
      <c r="D191" s="18"/>
      <c r="F191" s="18"/>
      <c r="G191" s="30"/>
      <c r="H191" s="18"/>
    </row>
    <row r="192" spans="2:8" x14ac:dyDescent="0.3">
      <c r="B192" s="10"/>
      <c r="C192" s="18"/>
      <c r="D192" s="18"/>
      <c r="F192" s="18"/>
      <c r="G192" s="30"/>
      <c r="H192" s="18"/>
    </row>
    <row r="193" spans="2:8" x14ac:dyDescent="0.3">
      <c r="B193" s="10"/>
      <c r="C193" s="18"/>
      <c r="D193" s="18"/>
      <c r="F193" s="18"/>
      <c r="G193" s="30"/>
      <c r="H193" s="18"/>
    </row>
    <row r="194" spans="2:8" x14ac:dyDescent="0.3">
      <c r="B194" s="10"/>
      <c r="C194" s="18"/>
      <c r="D194" s="18"/>
      <c r="F194" s="18"/>
      <c r="G194" s="30"/>
      <c r="H194" s="18"/>
    </row>
    <row r="195" spans="2:8" x14ac:dyDescent="0.3">
      <c r="B195" s="10"/>
      <c r="C195" s="18"/>
      <c r="D195" s="18"/>
      <c r="F195" s="18"/>
      <c r="G195" s="30"/>
      <c r="H195" s="18"/>
    </row>
    <row r="196" spans="2:8" x14ac:dyDescent="0.3">
      <c r="B196" s="10"/>
      <c r="C196" s="18"/>
      <c r="D196" s="18"/>
      <c r="F196" s="18"/>
      <c r="G196" s="30"/>
      <c r="H196" s="18"/>
    </row>
    <row r="197" spans="2:8" x14ac:dyDescent="0.3">
      <c r="B197" s="10"/>
      <c r="C197" s="18"/>
      <c r="D197" s="18"/>
      <c r="F197" s="18"/>
      <c r="G197" s="30"/>
      <c r="H197" s="18"/>
    </row>
    <row r="198" spans="2:8" x14ac:dyDescent="0.3">
      <c r="B198" s="10"/>
      <c r="C198" s="18"/>
      <c r="D198" s="18"/>
      <c r="F198" s="18"/>
      <c r="G198" s="30"/>
      <c r="H198" s="18"/>
    </row>
    <row r="199" spans="2:8" x14ac:dyDescent="0.3">
      <c r="B199" s="10"/>
      <c r="C199" s="18"/>
      <c r="D199" s="18"/>
      <c r="F199" s="18"/>
      <c r="G199" s="30"/>
      <c r="H199" s="18"/>
    </row>
    <row r="200" spans="2:8" x14ac:dyDescent="0.3">
      <c r="B200" s="10"/>
      <c r="C200" s="18"/>
      <c r="D200" s="18"/>
      <c r="F200" s="18"/>
      <c r="G200" s="30"/>
      <c r="H200" s="18"/>
    </row>
    <row r="201" spans="2:8" x14ac:dyDescent="0.3">
      <c r="B201" s="10"/>
      <c r="C201" s="18"/>
      <c r="D201" s="18"/>
      <c r="F201" s="18"/>
      <c r="G201" s="30"/>
      <c r="H201" s="18"/>
    </row>
    <row r="202" spans="2:8" x14ac:dyDescent="0.3">
      <c r="B202" s="10"/>
      <c r="C202" s="18"/>
      <c r="D202" s="18"/>
      <c r="F202" s="18"/>
      <c r="G202" s="30"/>
      <c r="H202" s="18"/>
    </row>
    <row r="203" spans="2:8" x14ac:dyDescent="0.3">
      <c r="B203" s="10"/>
      <c r="C203" s="18"/>
      <c r="D203" s="18"/>
      <c r="F203" s="18"/>
      <c r="G203" s="30"/>
      <c r="H203" s="18"/>
    </row>
    <row r="204" spans="2:8" x14ac:dyDescent="0.3">
      <c r="B204" s="10"/>
      <c r="C204" s="18"/>
      <c r="D204" s="18"/>
      <c r="F204" s="18"/>
      <c r="G204" s="30"/>
      <c r="H204" s="18"/>
    </row>
    <row r="205" spans="2:8" x14ac:dyDescent="0.3">
      <c r="B205" s="10"/>
      <c r="C205" s="18"/>
      <c r="D205" s="18"/>
      <c r="F205" s="18"/>
      <c r="G205" s="30"/>
      <c r="H205" s="18"/>
    </row>
    <row r="206" spans="2:8" x14ac:dyDescent="0.3">
      <c r="B206" s="10"/>
      <c r="C206" s="18"/>
      <c r="D206" s="18"/>
      <c r="F206" s="18"/>
      <c r="G206" s="30"/>
      <c r="H206" s="18"/>
    </row>
    <row r="207" spans="2:8" x14ac:dyDescent="0.3">
      <c r="B207" s="10"/>
      <c r="C207" s="18"/>
      <c r="D207" s="18"/>
      <c r="F207" s="18"/>
      <c r="G207" s="30"/>
      <c r="H207" s="18"/>
    </row>
    <row r="208" spans="2:8" x14ac:dyDescent="0.3">
      <c r="B208" s="10"/>
      <c r="C208" s="18"/>
      <c r="D208" s="18"/>
      <c r="F208" s="18"/>
      <c r="G208" s="30"/>
      <c r="H208" s="18"/>
    </row>
    <row r="209" spans="2:8" x14ac:dyDescent="0.3">
      <c r="B209" s="10"/>
      <c r="C209" s="18"/>
      <c r="D209" s="18"/>
      <c r="F209" s="18"/>
      <c r="G209" s="30"/>
      <c r="H209" s="18"/>
    </row>
    <row r="210" spans="2:8" x14ac:dyDescent="0.3">
      <c r="B210" s="10"/>
      <c r="C210" s="18"/>
      <c r="D210" s="18"/>
      <c r="F210" s="18"/>
      <c r="G210" s="30"/>
      <c r="H210" s="18"/>
    </row>
    <row r="211" spans="2:8" x14ac:dyDescent="0.3">
      <c r="B211" s="10"/>
      <c r="C211" s="16"/>
      <c r="D211" s="16"/>
    </row>
    <row r="212" spans="2:8" x14ac:dyDescent="0.3">
      <c r="B212" s="10"/>
    </row>
    <row r="213" spans="2:8" x14ac:dyDescent="0.3">
      <c r="B213" s="10"/>
    </row>
    <row r="214" spans="2:8" x14ac:dyDescent="0.3">
      <c r="B214" s="10"/>
    </row>
    <row r="215" spans="2:8" x14ac:dyDescent="0.3">
      <c r="B215" s="10"/>
    </row>
    <row r="216" spans="2:8" x14ac:dyDescent="0.3">
      <c r="B216" s="10"/>
    </row>
    <row r="217" spans="2:8" x14ac:dyDescent="0.3">
      <c r="B217" s="10"/>
    </row>
    <row r="218" spans="2:8" x14ac:dyDescent="0.3">
      <c r="B218" s="10"/>
    </row>
    <row r="219" spans="2:8" x14ac:dyDescent="0.3">
      <c r="B219" s="10"/>
    </row>
    <row r="220" spans="2:8" x14ac:dyDescent="0.3">
      <c r="B220" s="10"/>
    </row>
    <row r="221" spans="2:8" x14ac:dyDescent="0.3">
      <c r="B221" s="10"/>
    </row>
    <row r="222" spans="2:8" x14ac:dyDescent="0.3">
      <c r="B222" s="10"/>
    </row>
    <row r="223" spans="2:8" x14ac:dyDescent="0.3">
      <c r="B223" s="10"/>
    </row>
    <row r="224" spans="2:8" x14ac:dyDescent="0.3">
      <c r="B224" s="10"/>
    </row>
    <row r="225" spans="2:2" x14ac:dyDescent="0.3">
      <c r="B225" s="10"/>
    </row>
    <row r="226" spans="2:2" x14ac:dyDescent="0.3">
      <c r="B226" s="10"/>
    </row>
    <row r="227" spans="2:2" x14ac:dyDescent="0.3">
      <c r="B227" s="10"/>
    </row>
    <row r="228" spans="2:2" x14ac:dyDescent="0.3">
      <c r="B228" s="10"/>
    </row>
    <row r="229" spans="2:2" x14ac:dyDescent="0.3">
      <c r="B229" s="10"/>
    </row>
    <row r="230" spans="2:2" x14ac:dyDescent="0.3">
      <c r="B230" s="10"/>
    </row>
    <row r="231" spans="2:2" x14ac:dyDescent="0.3">
      <c r="B231" s="10"/>
    </row>
    <row r="232" spans="2:2" x14ac:dyDescent="0.3">
      <c r="B232" s="10"/>
    </row>
    <row r="233" spans="2:2" x14ac:dyDescent="0.3">
      <c r="B233" s="10"/>
    </row>
    <row r="234" spans="2:2" x14ac:dyDescent="0.3">
      <c r="B234" s="10"/>
    </row>
    <row r="235" spans="2:2" x14ac:dyDescent="0.3">
      <c r="B235" s="10"/>
    </row>
    <row r="236" spans="2:2" x14ac:dyDescent="0.3">
      <c r="B236" s="10"/>
    </row>
    <row r="237" spans="2:2" x14ac:dyDescent="0.3">
      <c r="B237" s="10"/>
    </row>
    <row r="238" spans="2:2" x14ac:dyDescent="0.3">
      <c r="B238" s="10"/>
    </row>
    <row r="239" spans="2:2" x14ac:dyDescent="0.3">
      <c r="B239" s="10"/>
    </row>
    <row r="240" spans="2:2" x14ac:dyDescent="0.3">
      <c r="B240" s="10"/>
    </row>
    <row r="241" spans="2:2" x14ac:dyDescent="0.3">
      <c r="B241" s="10"/>
    </row>
    <row r="242" spans="2:2" x14ac:dyDescent="0.3">
      <c r="B242" s="10"/>
    </row>
    <row r="243" spans="2:2" x14ac:dyDescent="0.3">
      <c r="B243" s="10"/>
    </row>
    <row r="244" spans="2:2" x14ac:dyDescent="0.3">
      <c r="B244" s="10"/>
    </row>
    <row r="245" spans="2:2" x14ac:dyDescent="0.3">
      <c r="B245" s="10"/>
    </row>
    <row r="246" spans="2:2" x14ac:dyDescent="0.3">
      <c r="B246" s="10"/>
    </row>
    <row r="247" spans="2:2" x14ac:dyDescent="0.3">
      <c r="B247" s="10"/>
    </row>
    <row r="248" spans="2:2" x14ac:dyDescent="0.3">
      <c r="B248" s="10"/>
    </row>
    <row r="249" spans="2:2" x14ac:dyDescent="0.3">
      <c r="B249" s="10"/>
    </row>
    <row r="250" spans="2:2" x14ac:dyDescent="0.3">
      <c r="B250" s="10"/>
    </row>
    <row r="251" spans="2:2" x14ac:dyDescent="0.3">
      <c r="B251" s="10"/>
    </row>
    <row r="252" spans="2:2" x14ac:dyDescent="0.3">
      <c r="B252" s="10"/>
    </row>
    <row r="253" spans="2:2" x14ac:dyDescent="0.3">
      <c r="B253" s="10"/>
    </row>
    <row r="254" spans="2:2" x14ac:dyDescent="0.3">
      <c r="B254" s="10"/>
    </row>
    <row r="255" spans="2:2" x14ac:dyDescent="0.3">
      <c r="B255" s="10"/>
    </row>
    <row r="256" spans="2:2" x14ac:dyDescent="0.3">
      <c r="B256" s="10"/>
    </row>
    <row r="257" spans="2:2" x14ac:dyDescent="0.3">
      <c r="B257" s="10"/>
    </row>
    <row r="258" spans="2:2" x14ac:dyDescent="0.3">
      <c r="B258" s="10"/>
    </row>
    <row r="259" spans="2:2" x14ac:dyDescent="0.3">
      <c r="B259" s="10"/>
    </row>
    <row r="260" spans="2:2" x14ac:dyDescent="0.3">
      <c r="B260" s="10"/>
    </row>
    <row r="261" spans="2:2" x14ac:dyDescent="0.3">
      <c r="B261" s="10"/>
    </row>
    <row r="262" spans="2:2" x14ac:dyDescent="0.3">
      <c r="B262" s="10"/>
    </row>
    <row r="263" spans="2:2" x14ac:dyDescent="0.3">
      <c r="B263" s="10"/>
    </row>
    <row r="264" spans="2:2" x14ac:dyDescent="0.3">
      <c r="B264" s="10"/>
    </row>
    <row r="265" spans="2:2" x14ac:dyDescent="0.3">
      <c r="B265" s="10"/>
    </row>
    <row r="266" spans="2:2" x14ac:dyDescent="0.3">
      <c r="B266" s="10"/>
    </row>
    <row r="267" spans="2:2" x14ac:dyDescent="0.3">
      <c r="B267" s="10"/>
    </row>
    <row r="268" spans="2:2" x14ac:dyDescent="0.3">
      <c r="B268" s="10"/>
    </row>
    <row r="269" spans="2:2" x14ac:dyDescent="0.3">
      <c r="B269" s="10"/>
    </row>
    <row r="270" spans="2:2" x14ac:dyDescent="0.3">
      <c r="B270" s="10"/>
    </row>
    <row r="271" spans="2:2" x14ac:dyDescent="0.3">
      <c r="B271" s="10"/>
    </row>
    <row r="272" spans="2:2" x14ac:dyDescent="0.3">
      <c r="B272" s="10"/>
    </row>
    <row r="273" spans="2:2" x14ac:dyDescent="0.3">
      <c r="B273" s="10"/>
    </row>
    <row r="274" spans="2:2" x14ac:dyDescent="0.3">
      <c r="B274" s="10"/>
    </row>
    <row r="275" spans="2:2" x14ac:dyDescent="0.3">
      <c r="B275" s="10"/>
    </row>
    <row r="276" spans="2:2" x14ac:dyDescent="0.3">
      <c r="B276" s="10"/>
    </row>
    <row r="277" spans="2:2" x14ac:dyDescent="0.3">
      <c r="B277" s="10"/>
    </row>
    <row r="278" spans="2:2" x14ac:dyDescent="0.3">
      <c r="B278" s="10"/>
    </row>
    <row r="279" spans="2:2" x14ac:dyDescent="0.3">
      <c r="B279" s="10"/>
    </row>
    <row r="280" spans="2:2" x14ac:dyDescent="0.3">
      <c r="B280" s="10"/>
    </row>
    <row r="281" spans="2:2" x14ac:dyDescent="0.3">
      <c r="B281" s="10"/>
    </row>
    <row r="282" spans="2:2" x14ac:dyDescent="0.3">
      <c r="B282" s="10"/>
    </row>
    <row r="283" spans="2:2" x14ac:dyDescent="0.3">
      <c r="B283" s="10"/>
    </row>
    <row r="284" spans="2:2" x14ac:dyDescent="0.3">
      <c r="B284" s="10"/>
    </row>
    <row r="285" spans="2:2" x14ac:dyDescent="0.3">
      <c r="B285" s="10"/>
    </row>
    <row r="286" spans="2:2" x14ac:dyDescent="0.3">
      <c r="B286" s="10"/>
    </row>
    <row r="287" spans="2:2" x14ac:dyDescent="0.3">
      <c r="B287" s="10"/>
    </row>
    <row r="288" spans="2:2" x14ac:dyDescent="0.3">
      <c r="B288" s="10"/>
    </row>
    <row r="289" spans="2:2" x14ac:dyDescent="0.3">
      <c r="B289" s="10"/>
    </row>
    <row r="290" spans="2:2" x14ac:dyDescent="0.3">
      <c r="B290" s="10"/>
    </row>
    <row r="291" spans="2:2" x14ac:dyDescent="0.3">
      <c r="B291" s="10"/>
    </row>
    <row r="292" spans="2:2" x14ac:dyDescent="0.3">
      <c r="B292" s="10"/>
    </row>
    <row r="293" spans="2:2" x14ac:dyDescent="0.3">
      <c r="B293" s="10"/>
    </row>
    <row r="294" spans="2:2" x14ac:dyDescent="0.3">
      <c r="B294" s="10"/>
    </row>
    <row r="295" spans="2:2" x14ac:dyDescent="0.3">
      <c r="B295" s="10"/>
    </row>
    <row r="296" spans="2:2" x14ac:dyDescent="0.3">
      <c r="B296" s="10"/>
    </row>
    <row r="297" spans="2:2" x14ac:dyDescent="0.3">
      <c r="B297" s="10"/>
    </row>
    <row r="298" spans="2:2" x14ac:dyDescent="0.3">
      <c r="B298" s="10"/>
    </row>
    <row r="299" spans="2:2" x14ac:dyDescent="0.3">
      <c r="B299" s="10"/>
    </row>
    <row r="300" spans="2:2" x14ac:dyDescent="0.3">
      <c r="B300" s="10"/>
    </row>
    <row r="301" spans="2:2" x14ac:dyDescent="0.3">
      <c r="B301" s="10"/>
    </row>
    <row r="302" spans="2:2" x14ac:dyDescent="0.3">
      <c r="B302" s="10"/>
    </row>
    <row r="303" spans="2:2" x14ac:dyDescent="0.3">
      <c r="B303" s="10"/>
    </row>
    <row r="304" spans="2:2" x14ac:dyDescent="0.3">
      <c r="B304" s="10"/>
    </row>
    <row r="305" spans="2:2" x14ac:dyDescent="0.3">
      <c r="B305" s="10"/>
    </row>
    <row r="306" spans="2:2" x14ac:dyDescent="0.3">
      <c r="B306" s="10"/>
    </row>
    <row r="307" spans="2:2" x14ac:dyDescent="0.3">
      <c r="B307" s="10"/>
    </row>
    <row r="308" spans="2:2" x14ac:dyDescent="0.3">
      <c r="B308" s="10"/>
    </row>
    <row r="309" spans="2:2" x14ac:dyDescent="0.3">
      <c r="B309" s="10"/>
    </row>
    <row r="310" spans="2:2" x14ac:dyDescent="0.3">
      <c r="B310" s="10"/>
    </row>
    <row r="311" spans="2:2" x14ac:dyDescent="0.3">
      <c r="B311" s="10"/>
    </row>
    <row r="312" spans="2:2" x14ac:dyDescent="0.3">
      <c r="B312" s="10"/>
    </row>
    <row r="313" spans="2:2" x14ac:dyDescent="0.3">
      <c r="B313" s="10"/>
    </row>
    <row r="314" spans="2:2" x14ac:dyDescent="0.3">
      <c r="B314" s="10"/>
    </row>
    <row r="315" spans="2:2" x14ac:dyDescent="0.3">
      <c r="B315" s="10"/>
    </row>
    <row r="316" spans="2:2" x14ac:dyDescent="0.3">
      <c r="B316" s="10"/>
    </row>
    <row r="317" spans="2:2" x14ac:dyDescent="0.3">
      <c r="B317" s="10"/>
    </row>
    <row r="318" spans="2:2" x14ac:dyDescent="0.3">
      <c r="B318" s="10"/>
    </row>
    <row r="319" spans="2:2" x14ac:dyDescent="0.3">
      <c r="B319" s="10"/>
    </row>
    <row r="320" spans="2:2" x14ac:dyDescent="0.3">
      <c r="B320" s="10"/>
    </row>
    <row r="321" spans="2:2" x14ac:dyDescent="0.3">
      <c r="B321" s="10"/>
    </row>
    <row r="322" spans="2:2" x14ac:dyDescent="0.3">
      <c r="B322" s="10"/>
    </row>
    <row r="323" spans="2:2" x14ac:dyDescent="0.3">
      <c r="B323" s="10"/>
    </row>
    <row r="324" spans="2:2" x14ac:dyDescent="0.3">
      <c r="B324" s="10"/>
    </row>
    <row r="325" spans="2:2" x14ac:dyDescent="0.3">
      <c r="B325" s="10"/>
    </row>
    <row r="326" spans="2:2" x14ac:dyDescent="0.3">
      <c r="B326" s="10"/>
    </row>
    <row r="327" spans="2:2" x14ac:dyDescent="0.3">
      <c r="B327" s="10"/>
    </row>
    <row r="328" spans="2:2" x14ac:dyDescent="0.3">
      <c r="B328" s="10"/>
    </row>
    <row r="329" spans="2:2" x14ac:dyDescent="0.3">
      <c r="B329" s="10"/>
    </row>
    <row r="330" spans="2:2" x14ac:dyDescent="0.3">
      <c r="B330" s="10"/>
    </row>
    <row r="331" spans="2:2" x14ac:dyDescent="0.3">
      <c r="B331" s="10"/>
    </row>
    <row r="332" spans="2:2" x14ac:dyDescent="0.3">
      <c r="B332" s="10"/>
    </row>
    <row r="333" spans="2:2" x14ac:dyDescent="0.3">
      <c r="B333" s="10"/>
    </row>
    <row r="334" spans="2:2" x14ac:dyDescent="0.3">
      <c r="B334" s="10"/>
    </row>
    <row r="335" spans="2:2" x14ac:dyDescent="0.3">
      <c r="B335" s="10"/>
    </row>
    <row r="336" spans="2:2" x14ac:dyDescent="0.3">
      <c r="B336" s="10"/>
    </row>
    <row r="337" spans="2:2" x14ac:dyDescent="0.3">
      <c r="B337" s="10"/>
    </row>
    <row r="338" spans="2:2" x14ac:dyDescent="0.3">
      <c r="B338" s="10"/>
    </row>
    <row r="339" spans="2:2" x14ac:dyDescent="0.3">
      <c r="B339" s="10"/>
    </row>
    <row r="340" spans="2:2" x14ac:dyDescent="0.3">
      <c r="B340" s="10"/>
    </row>
    <row r="341" spans="2:2" x14ac:dyDescent="0.3">
      <c r="B341" s="10"/>
    </row>
    <row r="342" spans="2:2" x14ac:dyDescent="0.3">
      <c r="B342" s="10"/>
    </row>
    <row r="343" spans="2:2" x14ac:dyDescent="0.3">
      <c r="B343" s="10"/>
    </row>
    <row r="344" spans="2:2" x14ac:dyDescent="0.3">
      <c r="B344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Klatt, Mandy</dc:creator>
  <cp:lastModifiedBy>Klatt, Mandy</cp:lastModifiedBy>
  <dcterms:created xsi:type="dcterms:W3CDTF">2020-11-28T15:02:18Z</dcterms:created>
  <dcterms:modified xsi:type="dcterms:W3CDTF">2020-11-28T22:39:27Z</dcterms:modified>
</cp:coreProperties>
</file>