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https://d.docs.live.net/505858402c07da9d/Dokumente/GitHub/Mandy-PhD/studies/2020_Aperol_Git/Coding/"/>
    </mc:Choice>
  </mc:AlternateContent>
  <xr:revisionPtr revIDLastSave="0" documentId="8_{A662B0C3-BFCC-4DAD-9C57-1C743A57CCB8}" xr6:coauthVersionLast="36" xr6:coauthVersionMax="36" xr10:uidLastSave="{00000000-0000-0000-0000-000000000000}"/>
  <bookViews>
    <workbookView xWindow="0" yWindow="0" windowWidth="23040" windowHeight="8772" activeTab="1"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40" i="1" l="1"/>
  <c r="S40" i="1"/>
  <c r="O40" i="1"/>
  <c r="AB40" i="1"/>
  <c r="AC39" i="1"/>
  <c r="AB39" i="1"/>
  <c r="W39" i="1"/>
  <c r="S39" i="1"/>
  <c r="O39" i="1"/>
  <c r="S38" i="1"/>
  <c r="O38" i="1"/>
  <c r="S10" i="1"/>
  <c r="O10" i="1"/>
  <c r="AD9" i="1"/>
  <c r="S9" i="1"/>
  <c r="O9" i="1"/>
  <c r="AD8" i="1"/>
  <c r="W8" i="1"/>
  <c r="S8" i="1"/>
  <c r="O8" i="1"/>
  <c r="W7" i="1"/>
  <c r="S7" i="1"/>
  <c r="O7" i="1"/>
  <c r="AD6" i="1"/>
  <c r="AE6" i="1"/>
  <c r="S5" i="1"/>
  <c r="O5" i="1"/>
  <c r="O6" i="1"/>
  <c r="S4" i="1"/>
  <c r="O4" i="1"/>
  <c r="O3" i="1"/>
  <c r="AA3" i="1"/>
  <c r="W3" i="1"/>
  <c r="S3" i="1"/>
  <c r="S2" i="1" l="1"/>
  <c r="O2" i="1"/>
  <c r="J20" i="1" l="1"/>
  <c r="J10" i="1" l="1"/>
  <c r="AE2" i="1" l="1"/>
  <c r="J2" i="1"/>
  <c r="AE43" i="1" l="1"/>
  <c r="J43" i="1"/>
  <c r="AE66" i="1" l="1"/>
  <c r="AE68" i="1"/>
  <c r="AE69" i="1"/>
  <c r="AE70" i="1"/>
  <c r="AE71" i="1"/>
  <c r="AE72" i="1"/>
  <c r="AE73" i="1"/>
  <c r="AE65" i="1"/>
  <c r="AD73" i="1"/>
  <c r="AD72" i="1"/>
  <c r="AD71" i="1"/>
  <c r="AD70" i="1"/>
  <c r="AD69" i="1"/>
  <c r="AD68" i="1"/>
  <c r="AD65" i="1"/>
  <c r="G67" i="1"/>
  <c r="G68" i="1"/>
  <c r="G69" i="1"/>
  <c r="G70" i="1"/>
  <c r="G71" i="1"/>
  <c r="G72" i="1"/>
  <c r="G73" i="1"/>
  <c r="G65" i="1"/>
  <c r="J67" i="1"/>
  <c r="J68" i="1"/>
  <c r="J69" i="1"/>
  <c r="J70" i="1"/>
  <c r="J71" i="1"/>
  <c r="J72" i="1"/>
  <c r="J73" i="1"/>
  <c r="J65" i="1"/>
  <c r="AD66" i="1"/>
  <c r="J66" i="1"/>
  <c r="G66" i="1"/>
  <c r="J62" i="1"/>
  <c r="AE57" i="1"/>
  <c r="AE58" i="1"/>
  <c r="AE59" i="1"/>
  <c r="AE60" i="1"/>
  <c r="AE61" i="1"/>
  <c r="AE62" i="1"/>
  <c r="AE63" i="1"/>
  <c r="AE64" i="1"/>
  <c r="AE56" i="1"/>
  <c r="AD57" i="1"/>
  <c r="AD58" i="1"/>
  <c r="AD59" i="1"/>
  <c r="AD60" i="1"/>
  <c r="AD61" i="1"/>
  <c r="AD62" i="1"/>
  <c r="AD63" i="1"/>
  <c r="AD64" i="1"/>
  <c r="AD56" i="1"/>
  <c r="G57" i="1"/>
  <c r="G58" i="1"/>
  <c r="G59" i="1"/>
  <c r="G60" i="1"/>
  <c r="G61" i="1"/>
  <c r="G62" i="1"/>
  <c r="G63" i="1"/>
  <c r="G64" i="1"/>
  <c r="G56" i="1"/>
  <c r="J57" i="1"/>
  <c r="J58" i="1"/>
  <c r="J59" i="1"/>
  <c r="J60" i="1"/>
  <c r="J61" i="1"/>
  <c r="J63" i="1"/>
  <c r="J64" i="1"/>
  <c r="J56" i="1"/>
  <c r="AD55" i="1"/>
  <c r="AE55" i="1"/>
  <c r="J55" i="1"/>
  <c r="G55" i="1"/>
  <c r="AE50" i="1"/>
  <c r="AE51" i="1"/>
  <c r="AE52" i="1"/>
  <c r="AE53" i="1"/>
  <c r="AE54" i="1"/>
  <c r="AD50" i="1"/>
  <c r="AD51" i="1"/>
  <c r="AD52" i="1"/>
  <c r="AD53" i="1"/>
  <c r="AD54" i="1"/>
  <c r="G50" i="1"/>
  <c r="J51" i="1"/>
  <c r="J52" i="1"/>
  <c r="J53" i="1"/>
  <c r="J54" i="1"/>
  <c r="J50" i="1"/>
  <c r="AD49" i="1" l="1"/>
  <c r="AE49" i="1"/>
  <c r="J49" i="1"/>
  <c r="G48" i="1"/>
  <c r="G49" i="1"/>
  <c r="G51" i="1"/>
  <c r="G52" i="1"/>
  <c r="G53" i="1"/>
  <c r="G54" i="1"/>
  <c r="G47" i="1"/>
  <c r="AE47" i="1"/>
  <c r="AD47" i="1"/>
  <c r="J47" i="1"/>
  <c r="G46" i="1"/>
  <c r="AE44" i="1"/>
  <c r="AE41" i="1"/>
  <c r="AE38" i="1"/>
  <c r="AD38" i="1"/>
  <c r="AE39" i="1"/>
  <c r="AE40" i="1"/>
  <c r="AE42" i="1"/>
  <c r="AE45" i="1"/>
  <c r="AE46" i="1"/>
  <c r="AD39" i="1"/>
  <c r="AD40" i="1"/>
  <c r="AD41" i="1"/>
  <c r="AD42" i="1"/>
  <c r="AD43" i="1"/>
  <c r="AD44" i="1"/>
  <c r="AD45" i="1"/>
  <c r="AD46" i="1"/>
  <c r="G39" i="1"/>
  <c r="G40" i="1"/>
  <c r="G41" i="1"/>
  <c r="G42" i="1"/>
  <c r="G43" i="1"/>
  <c r="G44" i="1"/>
  <c r="G45" i="1"/>
  <c r="G38" i="1"/>
  <c r="J39" i="1"/>
  <c r="J40" i="1"/>
  <c r="J41" i="1"/>
  <c r="J42" i="1"/>
  <c r="J44" i="1"/>
  <c r="J45" i="1"/>
  <c r="J46" i="1"/>
  <c r="J38" i="1"/>
  <c r="AE32" i="1" l="1"/>
  <c r="AD32" i="1"/>
  <c r="J32" i="1"/>
  <c r="AE30" i="1"/>
  <c r="AE31" i="1"/>
  <c r="AE33" i="1"/>
  <c r="AE34" i="1"/>
  <c r="AE35" i="1"/>
  <c r="AE36" i="1"/>
  <c r="AE37" i="1"/>
  <c r="AD30" i="1"/>
  <c r="AD31" i="1"/>
  <c r="AD33" i="1"/>
  <c r="AD34" i="1"/>
  <c r="AD35" i="1"/>
  <c r="AD36" i="1"/>
  <c r="AD37" i="1"/>
  <c r="G30" i="1"/>
  <c r="G31" i="1"/>
  <c r="G32" i="1"/>
  <c r="G33" i="1"/>
  <c r="G34" i="1"/>
  <c r="G35" i="1"/>
  <c r="G36" i="1"/>
  <c r="G37" i="1"/>
  <c r="J31" i="1"/>
  <c r="J33" i="1"/>
  <c r="J34" i="1"/>
  <c r="J35" i="1"/>
  <c r="J36" i="1"/>
  <c r="J37" i="1"/>
  <c r="J30" i="1"/>
  <c r="G29" i="1"/>
  <c r="AE29" i="1"/>
  <c r="AD29" i="1"/>
  <c r="J29" i="1"/>
  <c r="G28" i="1"/>
  <c r="AD28" i="1"/>
  <c r="AE28" i="1"/>
  <c r="J28" i="1"/>
  <c r="AD27" i="1"/>
  <c r="G27" i="1"/>
  <c r="AE27" i="1"/>
  <c r="J27" i="1"/>
  <c r="G26" i="1"/>
  <c r="AD26" i="1"/>
  <c r="AE26" i="1"/>
  <c r="J26" i="1"/>
  <c r="AD25" i="1"/>
  <c r="G25" i="1"/>
  <c r="AE25" i="1"/>
  <c r="J25" i="1"/>
  <c r="AE24" i="1"/>
  <c r="AD24" i="1"/>
  <c r="J24" i="1"/>
  <c r="G24" i="1"/>
  <c r="G23" i="1"/>
  <c r="AE23" i="1"/>
  <c r="AD23" i="1"/>
  <c r="J23" i="1"/>
  <c r="G21" i="1"/>
  <c r="G22" i="1"/>
  <c r="AD22" i="1"/>
  <c r="AE22" i="1"/>
  <c r="J22" i="1"/>
  <c r="AE21" i="1"/>
  <c r="AD21" i="1"/>
  <c r="J21" i="1"/>
  <c r="AE20" i="1"/>
  <c r="AD20" i="1"/>
  <c r="G20" i="1"/>
  <c r="G10" i="1" l="1"/>
  <c r="AD10" i="1"/>
  <c r="AE10" i="1"/>
  <c r="G9" i="1"/>
  <c r="AE9" i="1"/>
  <c r="J9" i="1"/>
  <c r="G8" i="1"/>
  <c r="G3" i="1" s="1"/>
  <c r="AE8" i="1"/>
  <c r="J8" i="1"/>
  <c r="AE7" i="1"/>
  <c r="AD7" i="1"/>
  <c r="G7" i="1"/>
  <c r="J7" i="1"/>
  <c r="G6" i="1"/>
  <c r="J6" i="1"/>
  <c r="AE5" i="1"/>
  <c r="AD5" i="1"/>
  <c r="G5" i="1"/>
  <c r="J5" i="1"/>
  <c r="AE4" i="1"/>
  <c r="AD4" i="1"/>
  <c r="G4" i="1"/>
  <c r="J4" i="1"/>
  <c r="AE3" i="1" l="1"/>
  <c r="AD3" i="1"/>
  <c r="J3" i="1"/>
  <c r="AD2" i="1"/>
  <c r="G2" i="1"/>
  <c r="AE19" i="1"/>
  <c r="AD19" i="1"/>
  <c r="AE18" i="1" l="1"/>
  <c r="AD18" i="1"/>
  <c r="AD11" i="1"/>
  <c r="AD12" i="1"/>
  <c r="AD13" i="1"/>
  <c r="AD15" i="1"/>
  <c r="AD16" i="1"/>
  <c r="AD17" i="1"/>
  <c r="AE17" i="1"/>
  <c r="AE13" i="1" l="1"/>
  <c r="AE12" i="1"/>
  <c r="AE15" i="1"/>
  <c r="AE16" i="1"/>
  <c r="AE11" i="1"/>
  <c r="G14" i="1"/>
  <c r="G15" i="1"/>
  <c r="G16" i="1"/>
  <c r="G17" i="1"/>
  <c r="G18" i="1"/>
  <c r="G19" i="1"/>
  <c r="J16" i="1"/>
  <c r="J17" i="1"/>
  <c r="J18" i="1"/>
  <c r="J19" i="1"/>
  <c r="G12" i="1"/>
  <c r="G13" i="1"/>
  <c r="G11" i="1"/>
  <c r="J12" i="1"/>
  <c r="J13" i="1"/>
  <c r="J15" i="1"/>
  <c r="J11" i="1"/>
</calcChain>
</file>

<file path=xl/sharedStrings.xml><?xml version="1.0" encoding="utf-8"?>
<sst xmlns="http://schemas.openxmlformats.org/spreadsheetml/2006/main" count="340" uniqueCount="181">
  <si>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</si>
  <si>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</si>
  <si>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</si>
  <si>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</si>
  <si>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</si>
  <si>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</si>
  <si>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</si>
  <si>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</si>
  <si>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</si>
  <si>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</si>
  <si>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</si>
  <si>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</si>
  <si>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</si>
  <si>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</si>
  <si>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</si>
  <si>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</si>
  <si>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</si>
  <si>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</si>
  <si>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</si>
  <si>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</si>
  <si>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</si>
  <si>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</si>
  <si>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</si>
  <si>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Aperol_pilot_01_04_novice_C</t>
  </si>
  <si>
    <t>verbal: commentating the noise</t>
  </si>
  <si>
    <t>Aperol_pilot_02_01_novice_A</t>
  </si>
  <si>
    <t>staring out of the window</t>
  </si>
  <si>
    <t>Aperol_pilot_02_02_novice_B</t>
  </si>
  <si>
    <t>verbal:</t>
  </si>
  <si>
    <t>Aperol_pilot_02_03_novice_C</t>
  </si>
  <si>
    <t>ID</t>
  </si>
  <si>
    <t>Operationalizing teachers' attention - Design for a pilot study with (pre-service) teachers managing classroom disturbances</t>
  </si>
  <si>
    <t>Aperol_pilot_02_04_novice_D</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</si>
  <si>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</si>
  <si>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</si>
  <si>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</si>
  <si>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</si>
  <si>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</si>
  <si>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</si>
  <si>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</si>
  <si>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</si>
  <si>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</si>
  <si>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</si>
  <si>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</si>
  <si>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</si>
  <si>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</si>
  <si>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</si>
  <si>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</si>
  <si>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</si>
  <si>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</si>
  <si>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</si>
  <si>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</si>
  <si>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</si>
  <si>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</si>
  <si>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</si>
  <si>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</si>
  <si>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</si>
  <si>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</si>
  <si>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</si>
  <si>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</si>
  <si>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</si>
  <si>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</si>
  <si>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</si>
  <si>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</si>
  <si>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</si>
  <si>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</si>
  <si>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</si>
  <si>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</si>
  <si>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</si>
  <si>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</si>
  <si>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</si>
  <si>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</si>
  <si>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</si>
  <si>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</si>
  <si>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</si>
  <si>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</si>
  <si>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</si>
  <si>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</si>
  <si>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</si>
  <si>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</si>
  <si>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</si>
  <si>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</si>
  <si>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</si>
  <si>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</si>
  <si>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</si>
  <si>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</si>
  <si>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</si>
  <si>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</si>
  <si>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</si>
  <si>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</si>
  <si>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</si>
  <si>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</si>
  <si>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</si>
  <si>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</si>
  <si>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</si>
  <si>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</si>
  <si>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</si>
  <si>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</si>
  <si>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</si>
  <si>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</si>
  <si>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</si>
  <si>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</si>
  <si>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</si>
  <si>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</si>
  <si>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</si>
  <si>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</si>
  <si>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</si>
  <si>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</si>
  <si>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</si>
  <si>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</si>
  <si>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</si>
  <si>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</si>
  <si>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</si>
  <si>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</si>
  <si>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</si>
  <si>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</si>
  <si>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</si>
  <si>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</si>
  <si>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</si>
  <si>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</si>
  <si>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</si>
  <si>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</si>
  <si>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</si>
  <si>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</si>
  <si>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</si>
  <si>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</si>
  <si>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</si>
  <si>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</si>
  <si>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</si>
  <si>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</si>
  <si>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</si>
  <si>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</si>
  <si>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</si>
  <si>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the teacher allows an action/ answeres a question.</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</si>
  <si>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</si>
  <si>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</si>
  <si>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</si>
  <si>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</si>
  <si>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4. AOI Störung "chitchatting with neighbour": nur schwatzende Person oder auch Nachbar:in als AOI?</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</si>
  <si>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</si>
  <si>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</si>
  <si>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</si>
  <si>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</si>
  <si>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</si>
  <si>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</si>
  <si>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</si>
  <si>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</si>
  <si>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</si>
  <si>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</si>
  <si>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</si>
  <si>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reaction02 offset</t>
  </si>
  <si>
    <t>reaction03 offset</t>
  </si>
  <si>
    <t>reaction04 offset</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</si>
  <si>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</si>
  <si>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</si>
  <si>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</si>
  <si>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</si>
  <si>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</si>
  <si>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</si>
  <si>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</si>
  <si>
    <t>disturbing person is addressed directly (by name)</t>
  </si>
  <si>
    <t xml:space="preserve">the teacher addresses the disturbing person directly (by name). </t>
  </si>
  <si>
    <t>person A starts clicking nervously with the pen. The teacher notices the disturbance and addresses person A directly (by name), asking him to stop the disturbance.</t>
  </si>
  <si>
    <t>6. Wie lange wird dynamische AOI aktiviert? Nur für Störungszeit oder noch bis Reaktion der Lehrkraft vorbei ist?</t>
  </si>
  <si>
    <t>duration reaction 01</t>
  </si>
  <si>
    <t>duration reaction02</t>
  </si>
  <si>
    <t>reaction03 onset</t>
  </si>
  <si>
    <t>duration reaction03</t>
  </si>
  <si>
    <t>reaction04 onset</t>
  </si>
  <si>
    <t>duration reaction04</t>
  </si>
  <si>
    <t>shortID</t>
  </si>
  <si>
    <t>D1</t>
  </si>
  <si>
    <t>A1</t>
  </si>
  <si>
    <t>B1</t>
  </si>
  <si>
    <t>C1</t>
  </si>
  <si>
    <t>A2</t>
  </si>
  <si>
    <t>B2</t>
  </si>
  <si>
    <t>C2</t>
  </si>
  <si>
    <t>D2</t>
  </si>
  <si>
    <t>00:05:47</t>
  </si>
  <si>
    <t>reacted (0/1/2/3/4)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</si>
</sst>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
      <strike/>
      <sz val="11"/>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s>
  <cellStyleXfs count="1">
    <xf numFmtId="0" fontId="0" fillId="0" borderId="0"/>
  </cellStyleXfs>
  <cellXfs count="73">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0" fillId="6" borderId="0" xfId="0" applyFill="1" applyAlignment="1">
      <alignment horizontal="left" vertical="top"/>
    </xf>
    <xf numFmtId="0" fontId="0" fillId="6" borderId="0" xfId="0" applyFill="1"/>
    <xf numFmtId="0" fontId="2" fillId="5" borderId="1" xfId="0" applyFont="1" applyFill="1" applyBorder="1" applyAlignment="1">
      <alignment horizontal="left" vertical="center"/>
    </xf>
    <xf numFmtId="0" fontId="4" fillId="3" borderId="1" xfId="0" applyFont="1" applyFill="1" applyBorder="1" applyAlignment="1">
      <alignment horizontal="left" vertical="center"/>
    </xf>
    <xf numFmtId="0" fontId="4" fillId="0" borderId="0" xfId="0" applyFont="1" applyAlignment="1">
      <alignment horizontal="center" vertical="center"/>
    </xf>
    <xf numFmtId="0" fontId="4" fillId="4"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0" borderId="0" xfId="0" applyFill="1" applyAlignment="1">
      <alignment horizontal="center" vertical="center"/>
    </xf>
    <xf numFmtId="0" fontId="2" fillId="5" borderId="1" xfId="0" applyFont="1" applyFill="1" applyBorder="1" applyAlignment="1">
      <alignment horizontal="left" vertical="center" wrapText="1"/>
    </xf>
    <xf numFmtId="0" fontId="2" fillId="4" borderId="1" xfId="0" applyFont="1" applyFill="1" applyBorder="1" applyAlignment="1">
      <alignment horizontal="left" vertical="center"/>
    </xf>
    <xf numFmtId="0" fontId="0" fillId="0" borderId="0" xfId="0" applyAlignment="1">
      <alignment horizontal="left" vertical="center"/>
    </xf>
    <xf numFmtId="0" fontId="0" fillId="7" borderId="0" xfId="0" applyFill="1" applyAlignment="1">
      <alignment horizontal="left" vertical="center"/>
    </xf>
    <xf numFmtId="0" fontId="0" fillId="7"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4"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8" borderId="1" xfId="0" applyFont="1" applyFill="1" applyBorder="1" applyAlignment="1">
      <alignment horizontal="left" vertical="center" wrapText="1"/>
    </xf>
    <xf numFmtId="0" fontId="0" fillId="8" borderId="1" xfId="0" applyFill="1" applyBorder="1" applyAlignment="1">
      <alignment horizontal="left" vertical="center" wrapText="1"/>
    </xf>
    <xf numFmtId="0" fontId="2" fillId="8" borderId="1" xfId="0" applyFont="1" applyFill="1" applyBorder="1" applyAlignment="1">
      <alignment horizontal="left" vertical="center"/>
    </xf>
    <xf numFmtId="49" fontId="2" fillId="8" borderId="1" xfId="0" applyNumberFormat="1" applyFont="1" applyFill="1" applyBorder="1" applyAlignment="1">
      <alignment horizontal="left" vertical="center" wrapText="1"/>
    </xf>
    <xf numFmtId="0" fontId="3" fillId="8" borderId="1" xfId="0" applyFont="1" applyFill="1" applyBorder="1" applyAlignment="1">
      <alignment horizontal="left" vertical="center"/>
    </xf>
    <xf numFmtId="0" fontId="2" fillId="0" borderId="1" xfId="0" applyFont="1" applyFill="1" applyBorder="1" applyAlignment="1">
      <alignment horizontal="center" vertical="center"/>
    </xf>
    <xf numFmtId="0" fontId="3" fillId="5" borderId="1" xfId="0" applyFont="1" applyFill="1" applyBorder="1" applyAlignment="1">
      <alignment horizontal="left" vertical="center"/>
    </xf>
    <xf numFmtId="0" fontId="6" fillId="5" borderId="1" xfId="0" applyFont="1" applyFill="1" applyBorder="1" applyAlignment="1">
      <alignment horizontal="left" vertical="center"/>
    </xf>
    <xf numFmtId="0" fontId="7" fillId="9" borderId="1" xfId="0" applyFont="1" applyFill="1" applyBorder="1" applyAlignment="1">
      <alignment horizontal="left" vertical="center"/>
    </xf>
    <xf numFmtId="0" fontId="8" fillId="9" borderId="1" xfId="0"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9" fillId="0" borderId="0" xfId="0" applyFont="1"/>
    <xf numFmtId="21" fontId="2" fillId="0" borderId="1" xfId="0" applyNumberFormat="1" applyFont="1" applyFill="1" applyBorder="1" applyAlignment="1">
      <alignment horizontal="center" vertical="center"/>
    </xf>
    <xf numFmtId="0" fontId="2" fillId="0" borderId="3" xfId="0" applyFont="1" applyBorder="1" applyAlignment="1">
      <alignment horizontal="center"/>
    </xf>
    <xf numFmtId="0" fontId="2" fillId="0" borderId="3" xfId="0" applyFont="1" applyFill="1" applyBorder="1" applyAlignment="1">
      <alignment horizontal="center" vertical="center"/>
    </xf>
    <xf numFmtId="164" fontId="2" fillId="0" borderId="3" xfId="0" applyNumberFormat="1" applyFont="1" applyBorder="1" applyAlignment="1">
      <alignment horizontal="center"/>
    </xf>
    <xf numFmtId="21" fontId="2" fillId="0" borderId="3" xfId="0" applyNumberFormat="1"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21" fontId="2" fillId="0" borderId="4" xfId="0" applyNumberFormat="1" applyFont="1" applyBorder="1" applyAlignment="1">
      <alignment horizontal="center"/>
    </xf>
    <xf numFmtId="164" fontId="2" fillId="0" borderId="4" xfId="0" applyNumberFormat="1" applyFont="1" applyBorder="1" applyAlignment="1">
      <alignment horizontal="center"/>
    </xf>
    <xf numFmtId="0" fontId="2" fillId="0" borderId="6" xfId="0" applyFont="1" applyBorder="1" applyAlignment="1">
      <alignment horizontal="center"/>
    </xf>
    <xf numFmtId="0" fontId="2" fillId="0" borderId="4" xfId="0" applyFont="1" applyFill="1" applyBorder="1" applyAlignment="1">
      <alignment horizontal="center" vertical="center"/>
    </xf>
    <xf numFmtId="0" fontId="3" fillId="10" borderId="1" xfId="0" applyFont="1" applyFill="1" applyBorder="1" applyAlignment="1">
      <alignment horizontal="center"/>
    </xf>
    <xf numFmtId="0" fontId="2" fillId="10" borderId="1" xfId="0" applyFont="1" applyFill="1" applyBorder="1" applyAlignment="1">
      <alignment horizontal="center" vertical="center"/>
    </xf>
    <xf numFmtId="0" fontId="2" fillId="10" borderId="1"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2" fillId="10" borderId="0" xfId="0" applyFont="1" applyFill="1" applyAlignment="1">
      <alignment horizontal="center"/>
    </xf>
    <xf numFmtId="0" fontId="3" fillId="10" borderId="0" xfId="0" applyFont="1" applyFill="1" applyAlignment="1">
      <alignment horizontal="center"/>
    </xf>
    <xf numFmtId="0" fontId="2" fillId="10" borderId="4" xfId="0" applyFont="1" applyFill="1" applyBorder="1" applyAlignment="1">
      <alignment horizontal="center" vertical="center"/>
    </xf>
    <xf numFmtId="21" fontId="2" fillId="0" borderId="4"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34" zoomScaleNormal="100" workbookViewId="0">
      <selection activeCell="C39" sqref="C39"/>
    </sheetView>
  </sheetViews>
  <sheetFormatPr baseColWidth="10" defaultColWidth="11.5546875" defaultRowHeight="14.4" x14ac:dyDescent="0.3"/>
  <cols>
    <col min="1" max="1" width="40.33203125" style="29" customWidth="1"/>
    <col min="2" max="2" width="12.6640625" style="29" bestFit="1" customWidth="1"/>
    <col min="3" max="3" width="46.5546875" style="29" customWidth="1"/>
    <col min="4" max="4" width="50.109375" style="29" customWidth="1"/>
    <col min="5" max="5" width="11.5546875" style="23" customWidth="1"/>
    <col min="6" max="6" width="5.5546875" style="23" bestFit="1" customWidth="1"/>
    <col min="7" max="7" width="9.6640625" style="23" customWidth="1"/>
    <col min="8" max="8" width="19" style="23" bestFit="1" customWidth="1"/>
    <col min="9" max="9" width="14.88671875" style="23" bestFit="1" customWidth="1"/>
    <col min="10" max="10" width="17" style="23" bestFit="1" customWidth="1"/>
    <col min="11" max="11" width="11.6640625" style="23" bestFit="1" customWidth="1"/>
    <col min="12" max="14" width="11.5546875" style="23"/>
    <col min="15" max="15" width="14.5546875" style="23" bestFit="1" customWidth="1"/>
    <col min="16" max="16" width="19" style="23" bestFit="1" customWidth="1"/>
    <col min="17" max="16384" width="11.5546875" style="23"/>
  </cols>
  <sheetData>
    <row r="1" spans="1:5" s="19" customFormat="1" x14ac:dyDescent="0.3">
      <c r="A1" s="18" t="s">
        <v>40</v>
      </c>
      <c r="B1" s="18" t="s">
        <v>108</v>
      </c>
      <c r="C1" s="18" t="s">
        <v>37</v>
      </c>
      <c r="D1" s="18" t="s">
        <v>33</v>
      </c>
    </row>
    <row r="2" spans="1:5" s="19" customFormat="1" x14ac:dyDescent="0.3">
      <c r="A2" s="20"/>
      <c r="B2" s="20"/>
      <c r="C2" s="20"/>
      <c r="D2" s="20"/>
    </row>
    <row r="3" spans="1:5" ht="72" x14ac:dyDescent="0.3">
      <c r="A3" s="21" t="s">
        <v>15</v>
      </c>
      <c r="B3" s="39" t="s">
        <v>109</v>
      </c>
      <c r="C3" s="22" t="s">
        <v>39</v>
      </c>
      <c r="D3" s="22" t="s">
        <v>42</v>
      </c>
    </row>
    <row r="4" spans="1:5" x14ac:dyDescent="0.3">
      <c r="A4" s="24"/>
      <c r="B4" s="24"/>
      <c r="C4" s="25"/>
      <c r="D4" s="25"/>
    </row>
    <row r="5" spans="1:5" ht="46.95" customHeight="1" x14ac:dyDescent="0.3">
      <c r="A5" s="21" t="s">
        <v>114</v>
      </c>
      <c r="B5" s="37"/>
      <c r="C5" s="22" t="s">
        <v>41</v>
      </c>
      <c r="D5" s="22" t="s">
        <v>101</v>
      </c>
      <c r="E5" s="26"/>
    </row>
    <row r="6" spans="1:5" ht="43.2" x14ac:dyDescent="0.3">
      <c r="A6" s="40" t="s">
        <v>51</v>
      </c>
      <c r="B6" s="43" t="s">
        <v>120</v>
      </c>
      <c r="C6" s="41" t="s">
        <v>55</v>
      </c>
      <c r="D6" s="41" t="s">
        <v>56</v>
      </c>
    </row>
    <row r="7" spans="1:5" ht="72" x14ac:dyDescent="0.3">
      <c r="A7" s="27" t="s">
        <v>52</v>
      </c>
      <c r="B7" s="38">
        <v>10</v>
      </c>
      <c r="C7" s="22" t="s">
        <v>69</v>
      </c>
      <c r="D7" s="22" t="s">
        <v>63</v>
      </c>
    </row>
    <row r="8" spans="1:5" ht="72" x14ac:dyDescent="0.3">
      <c r="A8" s="27" t="s">
        <v>53</v>
      </c>
      <c r="B8" s="38">
        <v>11</v>
      </c>
      <c r="C8" s="22" t="s">
        <v>64</v>
      </c>
      <c r="D8" s="22" t="s">
        <v>65</v>
      </c>
    </row>
    <row r="9" spans="1:5" ht="78" customHeight="1" x14ac:dyDescent="0.3">
      <c r="A9" s="27" t="s">
        <v>54</v>
      </c>
      <c r="B9" s="38">
        <v>12</v>
      </c>
      <c r="C9" s="22" t="s">
        <v>68</v>
      </c>
      <c r="D9" s="22" t="s">
        <v>70</v>
      </c>
    </row>
    <row r="10" spans="1:5" ht="73.95" customHeight="1" x14ac:dyDescent="0.3">
      <c r="A10" s="42" t="s">
        <v>49</v>
      </c>
      <c r="B10" s="42" t="s">
        <v>115</v>
      </c>
      <c r="C10" s="41" t="s">
        <v>59</v>
      </c>
      <c r="D10" s="41" t="s">
        <v>57</v>
      </c>
    </row>
    <row r="11" spans="1:5" ht="86.4" x14ac:dyDescent="0.3">
      <c r="A11" s="17" t="s">
        <v>20</v>
      </c>
      <c r="B11" s="39">
        <v>20</v>
      </c>
      <c r="C11" s="22" t="s">
        <v>62</v>
      </c>
      <c r="D11" s="22" t="s">
        <v>73</v>
      </c>
    </row>
    <row r="12" spans="1:5" ht="118.2" customHeight="1" x14ac:dyDescent="0.3">
      <c r="A12" s="17" t="s">
        <v>18</v>
      </c>
      <c r="B12" s="39">
        <v>21</v>
      </c>
      <c r="C12" s="22" t="s">
        <v>77</v>
      </c>
      <c r="D12" s="22" t="s">
        <v>71</v>
      </c>
    </row>
    <row r="13" spans="1:5" ht="117.6" customHeight="1" x14ac:dyDescent="0.3">
      <c r="A13" s="17" t="s">
        <v>9</v>
      </c>
      <c r="B13" s="39">
        <v>22</v>
      </c>
      <c r="C13" s="22" t="s">
        <v>76</v>
      </c>
      <c r="D13" s="22" t="s">
        <v>72</v>
      </c>
    </row>
    <row r="14" spans="1:5" ht="60.6" customHeight="1" x14ac:dyDescent="0.3">
      <c r="A14" s="40" t="s">
        <v>50</v>
      </c>
      <c r="B14" s="40" t="s">
        <v>148</v>
      </c>
      <c r="C14" s="41" t="s">
        <v>61</v>
      </c>
      <c r="D14" s="41" t="s">
        <v>74</v>
      </c>
    </row>
    <row r="15" spans="1:5" ht="105.6" customHeight="1" x14ac:dyDescent="0.3">
      <c r="A15" s="17" t="s">
        <v>21</v>
      </c>
      <c r="B15" s="39">
        <v>30</v>
      </c>
      <c r="C15" s="22" t="s">
        <v>75</v>
      </c>
      <c r="D15" s="22" t="s">
        <v>78</v>
      </c>
    </row>
    <row r="16" spans="1:5" ht="105.6" customHeight="1" x14ac:dyDescent="0.3">
      <c r="A16" s="17" t="s">
        <v>17</v>
      </c>
      <c r="B16" s="39">
        <v>31</v>
      </c>
      <c r="C16" s="22" t="s">
        <v>79</v>
      </c>
      <c r="D16" s="22" t="s">
        <v>80</v>
      </c>
    </row>
    <row r="17" spans="1:4" ht="86.4" x14ac:dyDescent="0.3">
      <c r="A17" s="17" t="s">
        <v>60</v>
      </c>
      <c r="B17" s="39">
        <v>32</v>
      </c>
      <c r="C17" s="22" t="s">
        <v>81</v>
      </c>
      <c r="D17" s="22" t="s">
        <v>82</v>
      </c>
    </row>
    <row r="18" spans="1:4" ht="72" x14ac:dyDescent="0.3">
      <c r="A18" s="17" t="s">
        <v>26</v>
      </c>
      <c r="B18" s="39">
        <v>33</v>
      </c>
      <c r="C18" s="22" t="s">
        <v>121</v>
      </c>
      <c r="D18" s="22" t="s">
        <v>122</v>
      </c>
    </row>
    <row r="19" spans="1:4" x14ac:dyDescent="0.3">
      <c r="A19" s="28"/>
      <c r="B19" s="28"/>
      <c r="C19" s="25"/>
      <c r="D19" s="25"/>
    </row>
    <row r="20" spans="1:4" ht="57.6" x14ac:dyDescent="0.3">
      <c r="A20" s="21" t="s">
        <v>38</v>
      </c>
      <c r="B20" s="39" t="s">
        <v>110</v>
      </c>
      <c r="C20" s="22" t="s">
        <v>44</v>
      </c>
      <c r="D20" s="22" t="s">
        <v>43</v>
      </c>
    </row>
    <row r="21" spans="1:4" x14ac:dyDescent="0.3">
      <c r="A21" s="24"/>
      <c r="B21" s="24"/>
      <c r="C21" s="25"/>
      <c r="D21" s="25"/>
    </row>
    <row r="22" spans="1:4" ht="72" x14ac:dyDescent="0.3">
      <c r="A22" s="21" t="s">
        <v>34</v>
      </c>
      <c r="B22" s="39" t="s">
        <v>110</v>
      </c>
      <c r="C22" s="22" t="s">
        <v>45</v>
      </c>
      <c r="D22" s="22" t="s">
        <v>46</v>
      </c>
    </row>
    <row r="23" spans="1:4" x14ac:dyDescent="0.3">
      <c r="A23" s="24"/>
      <c r="B23" s="24"/>
      <c r="C23" s="25"/>
      <c r="D23" s="25"/>
    </row>
    <row r="24" spans="1:4" ht="116.4" customHeight="1" x14ac:dyDescent="0.3">
      <c r="A24" s="21" t="s">
        <v>2</v>
      </c>
      <c r="B24" s="39" t="s">
        <v>110</v>
      </c>
      <c r="C24" s="22" t="s">
        <v>47</v>
      </c>
      <c r="D24" s="22" t="s">
        <v>107</v>
      </c>
    </row>
    <row r="25" spans="1:4" x14ac:dyDescent="0.3">
      <c r="A25" s="24"/>
      <c r="B25" s="24"/>
      <c r="C25" s="25"/>
      <c r="D25" s="25"/>
    </row>
    <row r="26" spans="1:4" ht="78.599999999999994" customHeight="1" x14ac:dyDescent="0.3">
      <c r="A26" s="21" t="s">
        <v>111</v>
      </c>
      <c r="B26" s="39" t="s">
        <v>109</v>
      </c>
      <c r="C26" s="22" t="s">
        <v>48</v>
      </c>
      <c r="D26" s="22" t="s">
        <v>102</v>
      </c>
    </row>
    <row r="27" spans="1:4" x14ac:dyDescent="0.3">
      <c r="A27" s="24"/>
      <c r="B27" s="24"/>
      <c r="C27" s="25"/>
      <c r="D27" s="25"/>
    </row>
    <row r="28" spans="1:4" ht="93" customHeight="1" x14ac:dyDescent="0.3">
      <c r="A28" s="21" t="s">
        <v>104</v>
      </c>
      <c r="B28" s="39" t="s">
        <v>110</v>
      </c>
      <c r="C28" s="22" t="s">
        <v>83</v>
      </c>
      <c r="D28" s="22" t="s">
        <v>103</v>
      </c>
    </row>
    <row r="29" spans="1:4" x14ac:dyDescent="0.3">
      <c r="A29" s="24"/>
      <c r="B29" s="24"/>
      <c r="C29" s="25"/>
      <c r="D29" s="25"/>
    </row>
    <row r="30" spans="1:4" ht="57.6" x14ac:dyDescent="0.3">
      <c r="A30" s="21" t="s">
        <v>4</v>
      </c>
      <c r="B30" s="39" t="s">
        <v>109</v>
      </c>
      <c r="C30" s="22" t="s">
        <v>84</v>
      </c>
      <c r="D30" s="22" t="s">
        <v>95</v>
      </c>
    </row>
    <row r="31" spans="1:4" x14ac:dyDescent="0.3">
      <c r="A31" s="24"/>
      <c r="B31" s="24"/>
      <c r="C31" s="25"/>
      <c r="D31" s="25"/>
    </row>
    <row r="32" spans="1:4" ht="139.94999999999999" customHeight="1" x14ac:dyDescent="0.3">
      <c r="A32" s="21" t="s">
        <v>105</v>
      </c>
      <c r="B32" s="37"/>
      <c r="C32" s="33" t="s">
        <v>96</v>
      </c>
      <c r="D32" s="33" t="s">
        <v>91</v>
      </c>
    </row>
    <row r="33" spans="1:4" ht="61.95" customHeight="1" x14ac:dyDescent="0.3">
      <c r="A33" s="44" t="s">
        <v>112</v>
      </c>
      <c r="B33" s="42" t="s">
        <v>128</v>
      </c>
      <c r="C33" s="41" t="s">
        <v>118</v>
      </c>
      <c r="D33" s="41" t="s">
        <v>116</v>
      </c>
    </row>
    <row r="34" spans="1:4" ht="61.95" customHeight="1" x14ac:dyDescent="0.3">
      <c r="A34" s="46" t="s">
        <v>158</v>
      </c>
      <c r="B34" s="39">
        <v>100</v>
      </c>
      <c r="C34" s="33" t="s">
        <v>159</v>
      </c>
      <c r="D34" s="33" t="s">
        <v>125</v>
      </c>
    </row>
    <row r="35" spans="1:4" ht="61.95" customHeight="1" x14ac:dyDescent="0.3">
      <c r="A35" s="46" t="s">
        <v>123</v>
      </c>
      <c r="B35" s="39">
        <v>101</v>
      </c>
      <c r="C35" s="33" t="s">
        <v>124</v>
      </c>
      <c r="D35" s="33" t="s">
        <v>126</v>
      </c>
    </row>
    <row r="36" spans="1:4" ht="61.95" customHeight="1" x14ac:dyDescent="0.3">
      <c r="A36" s="46" t="s">
        <v>129</v>
      </c>
      <c r="B36" s="39">
        <v>102</v>
      </c>
      <c r="C36" s="33" t="s">
        <v>133</v>
      </c>
      <c r="D36" s="33" t="s">
        <v>127</v>
      </c>
    </row>
    <row r="37" spans="1:4" ht="61.95" customHeight="1" x14ac:dyDescent="0.3">
      <c r="A37" s="46" t="s">
        <v>160</v>
      </c>
      <c r="B37" s="39">
        <v>103</v>
      </c>
      <c r="C37" s="33" t="s">
        <v>161</v>
      </c>
      <c r="D37" s="33" t="s">
        <v>162</v>
      </c>
    </row>
    <row r="38" spans="1:4" ht="61.95" customHeight="1" x14ac:dyDescent="0.3">
      <c r="A38" s="46" t="s">
        <v>130</v>
      </c>
      <c r="B38" s="39">
        <v>104</v>
      </c>
      <c r="C38" s="33" t="s">
        <v>131</v>
      </c>
      <c r="D38" s="33" t="s">
        <v>132</v>
      </c>
    </row>
    <row r="39" spans="1:4" ht="61.95" customHeight="1" x14ac:dyDescent="0.3">
      <c r="A39" s="46" t="s">
        <v>135</v>
      </c>
      <c r="B39" s="39">
        <v>105</v>
      </c>
      <c r="C39" s="33" t="s">
        <v>136</v>
      </c>
      <c r="D39" s="33" t="s">
        <v>137</v>
      </c>
    </row>
    <row r="40" spans="1:4" ht="76.2" customHeight="1" x14ac:dyDescent="0.3">
      <c r="A40" s="44" t="s">
        <v>113</v>
      </c>
      <c r="B40" s="42" t="s">
        <v>149</v>
      </c>
      <c r="C40" s="41" t="s">
        <v>119</v>
      </c>
      <c r="D40" s="41" t="s">
        <v>117</v>
      </c>
    </row>
    <row r="41" spans="1:4" ht="76.2" customHeight="1" x14ac:dyDescent="0.3">
      <c r="A41" s="47" t="s">
        <v>154</v>
      </c>
      <c r="B41" s="48">
        <v>200</v>
      </c>
      <c r="C41" s="49"/>
      <c r="D41" s="49"/>
    </row>
    <row r="42" spans="1:4" ht="76.2" customHeight="1" x14ac:dyDescent="0.3">
      <c r="A42" s="47" t="s">
        <v>155</v>
      </c>
      <c r="B42" s="48">
        <v>201</v>
      </c>
      <c r="C42" s="49" t="s">
        <v>157</v>
      </c>
      <c r="D42" s="49"/>
    </row>
    <row r="43" spans="1:4" ht="76.2" customHeight="1" x14ac:dyDescent="0.3">
      <c r="A43" s="47" t="s">
        <v>156</v>
      </c>
      <c r="B43" s="48">
        <v>202</v>
      </c>
      <c r="C43" s="49"/>
      <c r="D43" s="49"/>
    </row>
    <row r="44" spans="1:4" x14ac:dyDescent="0.3">
      <c r="A44" s="24"/>
      <c r="B44" s="24"/>
      <c r="C44" s="25"/>
      <c r="D44" s="25"/>
    </row>
    <row r="45" spans="1:4" ht="70.95" customHeight="1" x14ac:dyDescent="0.3">
      <c r="A45" s="21" t="s">
        <v>35</v>
      </c>
      <c r="B45" s="36" t="s">
        <v>110</v>
      </c>
      <c r="C45" s="22" t="s">
        <v>90</v>
      </c>
      <c r="D45" s="22" t="s">
        <v>92</v>
      </c>
    </row>
    <row r="46" spans="1:4" x14ac:dyDescent="0.3">
      <c r="A46" s="24"/>
      <c r="B46" s="24"/>
      <c r="C46" s="25"/>
      <c r="D46" s="25"/>
    </row>
    <row r="47" spans="1:4" ht="72" x14ac:dyDescent="0.3">
      <c r="A47" s="21" t="s">
        <v>36</v>
      </c>
      <c r="B47" s="36" t="s">
        <v>110</v>
      </c>
      <c r="C47" s="22" t="s">
        <v>93</v>
      </c>
      <c r="D47" s="22" t="s">
        <v>94</v>
      </c>
    </row>
    <row r="49" spans="1:7" x14ac:dyDescent="0.3">
      <c r="A49" s="30" t="s">
        <v>58</v>
      </c>
      <c r="B49" s="30"/>
      <c r="C49" s="30"/>
      <c r="D49" s="30"/>
      <c r="E49" s="31"/>
      <c r="F49" s="31"/>
      <c r="G49" s="31"/>
    </row>
    <row r="53" spans="1:7" x14ac:dyDescent="0.3">
      <c r="A53" s="21" t="s">
        <v>106</v>
      </c>
      <c r="B53" s="35"/>
    </row>
    <row r="54" spans="1:7" x14ac:dyDescent="0.3">
      <c r="A54" s="32"/>
      <c r="B54" s="32"/>
    </row>
    <row r="55" spans="1:7" s="26" customFormat="1" x14ac:dyDescent="0.3">
      <c r="A55" s="30" t="s">
        <v>89</v>
      </c>
      <c r="B55" s="30"/>
      <c r="C55" s="30"/>
      <c r="D55" s="30"/>
    </row>
    <row r="56" spans="1:7" x14ac:dyDescent="0.3">
      <c r="A56" s="29" t="s">
        <v>85</v>
      </c>
    </row>
    <row r="57" spans="1:7" x14ac:dyDescent="0.3">
      <c r="A57" s="29" t="s">
        <v>86</v>
      </c>
    </row>
    <row r="58" spans="1:7" x14ac:dyDescent="0.3">
      <c r="A58" s="29" t="s">
        <v>87</v>
      </c>
    </row>
    <row r="59" spans="1:7" x14ac:dyDescent="0.3">
      <c r="A59" s="29" t="s">
        <v>88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AH81"/>
  <sheetViews>
    <sheetView tabSelected="1" zoomScale="60" zoomScaleNormal="60" workbookViewId="0">
      <pane ySplit="1" topLeftCell="A25" activePane="bottomLeft" state="frozen"/>
      <selection pane="bottomLeft" activeCell="M41" sqref="M41"/>
    </sheetView>
  </sheetViews>
  <sheetFormatPr baseColWidth="10" defaultColWidth="11.5546875" defaultRowHeight="13.8" x14ac:dyDescent="0.3"/>
  <cols>
    <col min="1" max="1" width="35" style="1" bestFit="1" customWidth="1"/>
    <col min="2" max="2" width="6.88671875" style="1" bestFit="1" customWidth="1"/>
    <col min="3" max="3" width="18.109375" style="1" customWidth="1"/>
    <col min="4" max="4" width="19.6640625" style="1" customWidth="1"/>
    <col min="5" max="5" width="9.109375" style="1" customWidth="1"/>
    <col min="6" max="6" width="9.6640625" style="1" customWidth="1"/>
    <col min="7" max="8" width="17.33203125" style="1" customWidth="1"/>
    <col min="9" max="9" width="21.88671875" style="1" customWidth="1"/>
    <col min="10" max="10" width="18.44140625" style="1" customWidth="1"/>
    <col min="11" max="11" width="15.33203125" style="1" customWidth="1"/>
    <col min="12" max="12" width="17.44140625" style="69" customWidth="1"/>
    <col min="13" max="14" width="14.6640625" style="1" bestFit="1" customWidth="1"/>
    <col min="15" max="15" width="14.6640625" style="1" customWidth="1"/>
    <col min="16" max="16" width="11" style="69" customWidth="1"/>
    <col min="17" max="18" width="14.6640625" style="1" bestFit="1" customWidth="1"/>
    <col min="19" max="19" width="14.6640625" style="1" customWidth="1"/>
    <col min="20" max="20" width="10.6640625" style="69" customWidth="1"/>
    <col min="21" max="21" width="14.6640625" style="1" bestFit="1" customWidth="1"/>
    <col min="22" max="22" width="14.44140625" style="1" bestFit="1" customWidth="1"/>
    <col min="23" max="23" width="14.6640625" style="1" customWidth="1"/>
    <col min="24" max="24" width="10.88671875" style="69" customWidth="1"/>
    <col min="25" max="26" width="14.6640625" style="1" bestFit="1" customWidth="1"/>
    <col min="27" max="27" width="16.6640625" style="1" bestFit="1" customWidth="1"/>
    <col min="28" max="28" width="23.33203125" style="1" customWidth="1"/>
    <col min="29" max="29" width="16.6640625" style="1" bestFit="1" customWidth="1"/>
    <col min="30" max="30" width="16" style="1" customWidth="1"/>
    <col min="31" max="31" width="21.33203125" style="1" customWidth="1"/>
    <col min="32" max="32" width="14.88671875" style="1" customWidth="1"/>
    <col min="33" max="33" width="15.33203125" style="1" customWidth="1"/>
    <col min="34" max="34" width="18.6640625" style="1" bestFit="1" customWidth="1"/>
    <col min="35" max="16384" width="11.5546875" style="1"/>
  </cols>
  <sheetData>
    <row r="1" spans="1:34" x14ac:dyDescent="0.3">
      <c r="A1" s="4" t="s">
        <v>30</v>
      </c>
      <c r="B1" s="6" t="s">
        <v>170</v>
      </c>
      <c r="C1" s="6" t="s">
        <v>15</v>
      </c>
      <c r="D1" s="4" t="s">
        <v>114</v>
      </c>
      <c r="E1" s="4" t="s">
        <v>0</v>
      </c>
      <c r="F1" s="4" t="s">
        <v>1</v>
      </c>
      <c r="G1" s="4" t="s">
        <v>2</v>
      </c>
      <c r="H1" s="4" t="s">
        <v>3</v>
      </c>
      <c r="I1" s="4" t="s">
        <v>104</v>
      </c>
      <c r="J1" s="4" t="s">
        <v>12</v>
      </c>
      <c r="K1" s="4" t="s">
        <v>180</v>
      </c>
      <c r="L1" s="63" t="s">
        <v>140</v>
      </c>
      <c r="M1" s="4" t="s">
        <v>145</v>
      </c>
      <c r="N1" s="4" t="s">
        <v>146</v>
      </c>
      <c r="O1" s="4" t="s">
        <v>164</v>
      </c>
      <c r="P1" s="63" t="s">
        <v>139</v>
      </c>
      <c r="Q1" s="4" t="s">
        <v>153</v>
      </c>
      <c r="R1" s="4" t="s">
        <v>150</v>
      </c>
      <c r="S1" s="4" t="s">
        <v>165</v>
      </c>
      <c r="T1" s="63" t="s">
        <v>141</v>
      </c>
      <c r="U1" s="4" t="s">
        <v>166</v>
      </c>
      <c r="V1" s="4" t="s">
        <v>151</v>
      </c>
      <c r="W1" s="4" t="s">
        <v>167</v>
      </c>
      <c r="X1" s="63" t="s">
        <v>142</v>
      </c>
      <c r="Y1" s="4" t="s">
        <v>168</v>
      </c>
      <c r="Z1" s="4" t="s">
        <v>152</v>
      </c>
      <c r="AA1" s="4" t="s">
        <v>169</v>
      </c>
      <c r="AB1" s="4" t="s">
        <v>143</v>
      </c>
      <c r="AC1" s="4" t="s">
        <v>144</v>
      </c>
      <c r="AD1" s="4" t="s">
        <v>16</v>
      </c>
      <c r="AE1" s="4" t="s">
        <v>13</v>
      </c>
      <c r="AF1" s="4" t="s">
        <v>5</v>
      </c>
      <c r="AG1" s="4" t="s">
        <v>6</v>
      </c>
      <c r="AH1" s="4" t="s">
        <v>7</v>
      </c>
    </row>
    <row r="2" spans="1:34" x14ac:dyDescent="0.3">
      <c r="A2" s="2" t="s">
        <v>19</v>
      </c>
      <c r="B2" s="2" t="s">
        <v>171</v>
      </c>
      <c r="C2" s="1">
        <v>1</v>
      </c>
      <c r="D2" s="1">
        <v>10</v>
      </c>
      <c r="E2" s="5">
        <v>8.7962962962962962E-4</v>
      </c>
      <c r="F2" s="5">
        <v>9.6064814814814808E-4</v>
      </c>
      <c r="G2" s="5">
        <f t="shared" ref="G2:G10" si="0">F2-E2</f>
        <v>8.1018518518518462E-5</v>
      </c>
      <c r="H2" s="2">
        <v>1</v>
      </c>
      <c r="I2" s="3">
        <v>9.0277777777777784E-4</v>
      </c>
      <c r="J2" s="3">
        <f>I2-E2</f>
        <v>2.3148148148148225E-5</v>
      </c>
      <c r="K2" s="2">
        <v>1</v>
      </c>
      <c r="L2" s="64">
        <v>201</v>
      </c>
      <c r="M2" s="52">
        <v>8.9120370370370362E-4</v>
      </c>
      <c r="N2" s="52">
        <v>9.7222222222222209E-4</v>
      </c>
      <c r="O2" s="52">
        <f>SUM(N2-M2)</f>
        <v>8.1018518518518462E-5</v>
      </c>
      <c r="P2" s="64">
        <v>100</v>
      </c>
      <c r="Q2" s="52">
        <v>9.2592592592592585E-4</v>
      </c>
      <c r="R2" s="52">
        <v>9.7222222222222209E-4</v>
      </c>
      <c r="S2" s="52">
        <f>SUM(R2-Q2)</f>
        <v>4.6296296296296233E-5</v>
      </c>
      <c r="T2" s="64">
        <v>0</v>
      </c>
      <c r="U2" s="52">
        <v>0</v>
      </c>
      <c r="V2" s="52">
        <v>0</v>
      </c>
      <c r="W2" s="52">
        <v>0</v>
      </c>
      <c r="X2" s="64">
        <v>0</v>
      </c>
      <c r="Y2" s="52">
        <v>0</v>
      </c>
      <c r="Z2" s="52">
        <v>0</v>
      </c>
      <c r="AA2" s="52">
        <v>0</v>
      </c>
      <c r="AB2" s="3">
        <v>9.2592592592592585E-4</v>
      </c>
      <c r="AC2" s="3">
        <v>9.6064814814814808E-4</v>
      </c>
      <c r="AD2" s="3">
        <f t="shared" ref="AD2:AD10" si="1" xml:space="preserve"> AC2-AB2</f>
        <v>3.4722222222222229E-5</v>
      </c>
      <c r="AE2" s="3">
        <f>AB2-I2</f>
        <v>2.3148148148148008E-5</v>
      </c>
      <c r="AF2" s="2"/>
      <c r="AG2" s="2"/>
      <c r="AH2" s="3">
        <v>7.1759259259259259E-3</v>
      </c>
    </row>
    <row r="3" spans="1:34" x14ac:dyDescent="0.3">
      <c r="A3" s="2" t="s">
        <v>19</v>
      </c>
      <c r="B3" s="2" t="s">
        <v>171</v>
      </c>
      <c r="C3" s="7">
        <v>1</v>
      </c>
      <c r="D3" s="45">
        <v>20</v>
      </c>
      <c r="E3" s="5">
        <v>1.6319444444444445E-3</v>
      </c>
      <c r="F3" s="5">
        <v>2.0254629629629629E-3</v>
      </c>
      <c r="G3" s="5">
        <f>F3-G8</f>
        <v>1.7476851851851859E-3</v>
      </c>
      <c r="H3" s="2">
        <v>1</v>
      </c>
      <c r="I3" s="3">
        <v>1.712962962962963E-3</v>
      </c>
      <c r="J3" s="3">
        <f t="shared" ref="J3:J9" si="2">I3-E3</f>
        <v>8.1018518518518462E-5</v>
      </c>
      <c r="K3" s="2">
        <v>4</v>
      </c>
      <c r="L3" s="65">
        <v>201</v>
      </c>
      <c r="M3" s="3">
        <v>1.712962962962963E-3</v>
      </c>
      <c r="N3" s="3">
        <v>2.0138888888888888E-3</v>
      </c>
      <c r="O3" s="52">
        <f>SUM(N3-M3)</f>
        <v>3.0092592592592584E-4</v>
      </c>
      <c r="P3" s="65">
        <v>103</v>
      </c>
      <c r="Q3" s="3">
        <v>1.712962962962963E-3</v>
      </c>
      <c r="R3" s="3">
        <v>1.7245370370370372E-3</v>
      </c>
      <c r="S3" s="52">
        <f>SUM(R3-Q3)</f>
        <v>1.1574074074074221E-5</v>
      </c>
      <c r="T3" s="65">
        <v>100</v>
      </c>
      <c r="U3" s="3">
        <v>1.712962962962963E-3</v>
      </c>
      <c r="V3" s="3">
        <v>1.8750000000000001E-3</v>
      </c>
      <c r="W3" s="52">
        <f>SUM(V3-U3)</f>
        <v>1.6203703703703714E-4</v>
      </c>
      <c r="X3" s="65">
        <v>105</v>
      </c>
      <c r="Y3" s="3">
        <v>1.9444444444444442E-3</v>
      </c>
      <c r="Z3" s="3">
        <v>2.0138888888888888E-3</v>
      </c>
      <c r="AA3" s="52">
        <f>SUM(Z3-Y3)</f>
        <v>6.9444444444444675E-5</v>
      </c>
      <c r="AB3" s="3">
        <v>1.7245370370370372E-3</v>
      </c>
      <c r="AC3" s="3">
        <v>2.0138888888888888E-3</v>
      </c>
      <c r="AD3" s="3">
        <f t="shared" si="1"/>
        <v>2.8935185185185162E-4</v>
      </c>
      <c r="AE3" s="3">
        <f>AB3-I3</f>
        <v>1.1574074074074221E-5</v>
      </c>
      <c r="AF3" s="2"/>
      <c r="AG3" s="2"/>
      <c r="AH3" s="3">
        <v>7.1759259259259259E-3</v>
      </c>
    </row>
    <row r="4" spans="1:34" s="12" customFormat="1" x14ac:dyDescent="0.3">
      <c r="A4" s="9" t="s">
        <v>19</v>
      </c>
      <c r="B4" s="2" t="s">
        <v>171</v>
      </c>
      <c r="C4" s="8">
        <v>1</v>
      </c>
      <c r="D4" s="45">
        <v>30</v>
      </c>
      <c r="E4" s="10">
        <v>2.8009259259259259E-3</v>
      </c>
      <c r="F4" s="10">
        <v>2.8935185185185188E-3</v>
      </c>
      <c r="G4" s="10">
        <f t="shared" si="0"/>
        <v>9.25925925925929E-5</v>
      </c>
      <c r="H4" s="9">
        <v>1</v>
      </c>
      <c r="I4" s="11">
        <v>2.8472222222222219E-3</v>
      </c>
      <c r="J4" s="11">
        <f t="shared" si="2"/>
        <v>4.6296296296296016E-5</v>
      </c>
      <c r="K4" s="9">
        <v>2</v>
      </c>
      <c r="L4" s="65">
        <v>103</v>
      </c>
      <c r="M4" s="3">
        <v>2.8587962962962963E-3</v>
      </c>
      <c r="N4" s="3">
        <v>2.8703703703703708E-3</v>
      </c>
      <c r="O4" s="52">
        <f>SUM(N4-M4)</f>
        <v>1.1574074074074438E-5</v>
      </c>
      <c r="P4" s="65">
        <v>104</v>
      </c>
      <c r="Q4" s="3">
        <v>2.8703703703703708E-3</v>
      </c>
      <c r="R4" s="3">
        <v>2.9166666666666668E-3</v>
      </c>
      <c r="S4" s="52">
        <f>SUM(R4-Q4)</f>
        <v>4.6296296296296016E-5</v>
      </c>
      <c r="T4" s="64">
        <v>0</v>
      </c>
      <c r="U4" s="52">
        <v>0</v>
      </c>
      <c r="V4" s="52">
        <v>0</v>
      </c>
      <c r="W4" s="52">
        <v>0</v>
      </c>
      <c r="X4" s="64">
        <v>0</v>
      </c>
      <c r="Y4" s="52">
        <v>0</v>
      </c>
      <c r="Z4" s="52">
        <v>0</v>
      </c>
      <c r="AA4" s="52">
        <v>0</v>
      </c>
      <c r="AB4" s="11">
        <v>2.8587962962962963E-3</v>
      </c>
      <c r="AC4" s="11">
        <v>2.9282407407407412E-3</v>
      </c>
      <c r="AD4" s="11">
        <f t="shared" si="1"/>
        <v>6.9444444444444892E-5</v>
      </c>
      <c r="AE4" s="11">
        <f>AB4-I4</f>
        <v>1.1574074074074438E-5</v>
      </c>
      <c r="AF4" s="9"/>
      <c r="AG4" s="9"/>
      <c r="AH4" s="11">
        <v>7.1759259259259259E-3</v>
      </c>
    </row>
    <row r="5" spans="1:34" x14ac:dyDescent="0.3">
      <c r="A5" s="2" t="s">
        <v>19</v>
      </c>
      <c r="B5" s="2" t="s">
        <v>171</v>
      </c>
      <c r="C5" s="7">
        <v>1</v>
      </c>
      <c r="D5" s="45">
        <v>32</v>
      </c>
      <c r="E5" s="5">
        <v>3.2638888888888891E-3</v>
      </c>
      <c r="F5" s="5">
        <v>4.1203703703703706E-3</v>
      </c>
      <c r="G5" s="5">
        <f t="shared" si="0"/>
        <v>8.564814814814815E-4</v>
      </c>
      <c r="H5" s="2">
        <v>1</v>
      </c>
      <c r="I5" s="3">
        <v>3.3217592592592591E-3</v>
      </c>
      <c r="J5" s="3">
        <f t="shared" si="2"/>
        <v>5.787037037037002E-5</v>
      </c>
      <c r="K5" s="2">
        <v>2</v>
      </c>
      <c r="L5" s="65">
        <v>103</v>
      </c>
      <c r="M5" s="3">
        <v>4.0972222222222226E-3</v>
      </c>
      <c r="N5" s="3">
        <v>4.108796296296297E-3</v>
      </c>
      <c r="O5" s="52">
        <f>SUM(N5-M5)</f>
        <v>1.1574074074074438E-5</v>
      </c>
      <c r="P5" s="65">
        <v>100</v>
      </c>
      <c r="Q5" s="3">
        <v>4.108796296296297E-3</v>
      </c>
      <c r="R5" s="3">
        <v>4.2129629629629626E-3</v>
      </c>
      <c r="S5" s="52">
        <f>SUM(R5-Q5)</f>
        <v>1.041666666666656E-4</v>
      </c>
      <c r="T5" s="64">
        <v>0</v>
      </c>
      <c r="U5" s="52">
        <v>0</v>
      </c>
      <c r="V5" s="52">
        <v>0</v>
      </c>
      <c r="W5" s="52">
        <v>0</v>
      </c>
      <c r="X5" s="64">
        <v>0</v>
      </c>
      <c r="Y5" s="52">
        <v>0</v>
      </c>
      <c r="Z5" s="52">
        <v>0</v>
      </c>
      <c r="AA5" s="52">
        <v>0</v>
      </c>
      <c r="AB5" s="3">
        <v>4.0972222222222226E-3</v>
      </c>
      <c r="AC5" s="3">
        <v>4.2129629629629626E-3</v>
      </c>
      <c r="AD5" s="3">
        <f t="shared" si="1"/>
        <v>1.1574074074074004E-4</v>
      </c>
      <c r="AE5" s="3">
        <f>AB5-I5</f>
        <v>7.7546296296296348E-4</v>
      </c>
      <c r="AF5" s="2"/>
      <c r="AG5" s="2"/>
      <c r="AH5" s="3">
        <v>7.1759259259259259E-3</v>
      </c>
    </row>
    <row r="6" spans="1:34" x14ac:dyDescent="0.3">
      <c r="A6" s="2" t="s">
        <v>19</v>
      </c>
      <c r="B6" s="2" t="s">
        <v>171</v>
      </c>
      <c r="C6" s="7">
        <v>1</v>
      </c>
      <c r="D6" s="1">
        <v>11</v>
      </c>
      <c r="E6" s="3">
        <v>4.0162037037037033E-3</v>
      </c>
      <c r="F6" s="3">
        <v>4.0393518518518521E-3</v>
      </c>
      <c r="G6" s="5">
        <f t="shared" si="0"/>
        <v>2.3148148148148875E-5</v>
      </c>
      <c r="H6" s="2">
        <v>1</v>
      </c>
      <c r="I6" s="3">
        <v>4.0162037037037033E-3</v>
      </c>
      <c r="J6" s="3">
        <f t="shared" si="2"/>
        <v>0</v>
      </c>
      <c r="K6" s="2">
        <v>1</v>
      </c>
      <c r="L6" s="64">
        <v>102</v>
      </c>
      <c r="M6" s="50" t="s">
        <v>179</v>
      </c>
      <c r="N6" s="52">
        <v>4.0509259259259257E-3</v>
      </c>
      <c r="O6" s="52">
        <f>SUM(N6-M6)</f>
        <v>3.4722222222222446E-5</v>
      </c>
      <c r="P6" s="64">
        <v>0</v>
      </c>
      <c r="Q6" s="52">
        <v>0</v>
      </c>
      <c r="R6" s="52">
        <v>0</v>
      </c>
      <c r="S6" s="52">
        <v>0</v>
      </c>
      <c r="T6" s="64">
        <v>0</v>
      </c>
      <c r="U6" s="52">
        <v>0</v>
      </c>
      <c r="V6" s="52">
        <v>0</v>
      </c>
      <c r="W6" s="52">
        <v>0</v>
      </c>
      <c r="X6" s="64">
        <v>0</v>
      </c>
      <c r="Y6" s="52">
        <v>0</v>
      </c>
      <c r="Z6" s="52">
        <v>0</v>
      </c>
      <c r="AA6" s="52">
        <v>0</v>
      </c>
      <c r="AB6" s="50" t="s">
        <v>179</v>
      </c>
      <c r="AC6" s="3">
        <v>4.0509259259259257E-3</v>
      </c>
      <c r="AD6" s="3">
        <f t="shared" si="1"/>
        <v>3.4722222222222446E-5</v>
      </c>
      <c r="AE6" s="3">
        <f>AB6-I6</f>
        <v>0</v>
      </c>
      <c r="AF6" s="2"/>
      <c r="AG6" s="2"/>
      <c r="AH6" s="3">
        <v>7.1759259259259259E-3</v>
      </c>
    </row>
    <row r="7" spans="1:34" x14ac:dyDescent="0.3">
      <c r="A7" s="2" t="s">
        <v>19</v>
      </c>
      <c r="B7" s="2" t="s">
        <v>171</v>
      </c>
      <c r="C7" s="7">
        <v>1</v>
      </c>
      <c r="D7" s="45">
        <v>21</v>
      </c>
      <c r="E7" s="3">
        <v>4.340277777777778E-3</v>
      </c>
      <c r="F7" s="3">
        <v>4.5717592592592589E-3</v>
      </c>
      <c r="G7" s="5">
        <f t="shared" si="0"/>
        <v>2.3148148148148095E-4</v>
      </c>
      <c r="H7" s="2">
        <v>1</v>
      </c>
      <c r="I7" s="3">
        <v>4.4675925925925933E-3</v>
      </c>
      <c r="J7" s="3">
        <f t="shared" si="2"/>
        <v>1.2731481481481535E-4</v>
      </c>
      <c r="K7" s="2">
        <v>3</v>
      </c>
      <c r="L7" s="65">
        <v>200</v>
      </c>
      <c r="M7" s="3">
        <v>4.5138888888888893E-3</v>
      </c>
      <c r="N7" s="3">
        <v>4.5717592592592589E-3</v>
      </c>
      <c r="O7" s="52">
        <f>SUM(N7-M7)</f>
        <v>5.7870370370369587E-5</v>
      </c>
      <c r="P7" s="65">
        <v>103</v>
      </c>
      <c r="Q7" s="3">
        <v>4.5370370370370365E-3</v>
      </c>
      <c r="R7" s="3">
        <v>4.5486111111111109E-3</v>
      </c>
      <c r="S7" s="52">
        <f>SUM(R7-Q7)</f>
        <v>1.1574074074074438E-5</v>
      </c>
      <c r="T7" s="65">
        <v>105</v>
      </c>
      <c r="U7" s="3">
        <v>4.5486111111111109E-3</v>
      </c>
      <c r="V7" s="3">
        <v>4.5717592592592589E-3</v>
      </c>
      <c r="W7" s="52">
        <f>SUM(V7-U7)</f>
        <v>2.3148148148148008E-5</v>
      </c>
      <c r="X7" s="64">
        <v>0</v>
      </c>
      <c r="Y7" s="52">
        <v>0</v>
      </c>
      <c r="Z7" s="52">
        <v>0</v>
      </c>
      <c r="AA7" s="52">
        <v>0</v>
      </c>
      <c r="AB7" s="3">
        <v>4.5138888888888893E-3</v>
      </c>
      <c r="AC7" s="3">
        <v>4.5717592592592589E-3</v>
      </c>
      <c r="AD7" s="3">
        <f t="shared" si="1"/>
        <v>5.7870370370369587E-5</v>
      </c>
      <c r="AE7" s="3">
        <f>AB7-I7</f>
        <v>4.6296296296296016E-5</v>
      </c>
      <c r="AF7" s="2"/>
      <c r="AG7" s="2"/>
      <c r="AH7" s="3">
        <v>7.1759259259259259E-3</v>
      </c>
    </row>
    <row r="8" spans="1:34" x14ac:dyDescent="0.3">
      <c r="A8" s="2" t="s">
        <v>19</v>
      </c>
      <c r="B8" s="2" t="s">
        <v>171</v>
      </c>
      <c r="C8" s="7">
        <v>1</v>
      </c>
      <c r="D8" s="45">
        <v>22</v>
      </c>
      <c r="E8" s="3">
        <v>5.0231481481481481E-3</v>
      </c>
      <c r="F8" s="3">
        <v>5.3009259259259251E-3</v>
      </c>
      <c r="G8" s="5">
        <f t="shared" si="0"/>
        <v>2.7777777777777696E-4</v>
      </c>
      <c r="H8" s="2">
        <v>1</v>
      </c>
      <c r="I8" s="3">
        <v>5.0462962962962961E-3</v>
      </c>
      <c r="J8" s="3">
        <f t="shared" si="2"/>
        <v>2.3148148148148008E-5</v>
      </c>
      <c r="K8" s="2">
        <v>3</v>
      </c>
      <c r="L8" s="65">
        <v>103</v>
      </c>
      <c r="M8" s="3">
        <v>5.2430555555555555E-3</v>
      </c>
      <c r="N8" s="3">
        <v>5.2546296296296299E-3</v>
      </c>
      <c r="O8" s="3">
        <f>SUM(N8-M8)</f>
        <v>1.1574074074074438E-5</v>
      </c>
      <c r="P8" s="65">
        <v>105</v>
      </c>
      <c r="Q8" s="3">
        <v>5.2546296296296299E-3</v>
      </c>
      <c r="R8" s="3">
        <v>5.2893518518518515E-3</v>
      </c>
      <c r="S8" s="52">
        <f>SUM(R8-Q8)</f>
        <v>3.4722222222221578E-5</v>
      </c>
      <c r="T8" s="65">
        <v>200</v>
      </c>
      <c r="U8" s="3">
        <v>5.2777777777777771E-3</v>
      </c>
      <c r="V8" s="3">
        <v>5.3009259259259251E-3</v>
      </c>
      <c r="W8" s="52">
        <f>SUM(V8-U8)</f>
        <v>2.3148148148148008E-5</v>
      </c>
      <c r="X8" s="64">
        <v>0</v>
      </c>
      <c r="Y8" s="52">
        <v>0</v>
      </c>
      <c r="Z8" s="52">
        <v>0</v>
      </c>
      <c r="AA8" s="52">
        <v>0</v>
      </c>
      <c r="AB8" s="3">
        <v>5.2430555555555555E-3</v>
      </c>
      <c r="AC8" s="3">
        <v>5.3009259259259251E-3</v>
      </c>
      <c r="AD8" s="3">
        <f xml:space="preserve"> AC8-AB8</f>
        <v>5.7870370370369587E-5</v>
      </c>
      <c r="AE8" s="3">
        <f>AB8-I8</f>
        <v>1.9675925925925937E-4</v>
      </c>
      <c r="AF8" s="2"/>
      <c r="AG8" s="2"/>
      <c r="AH8" s="3">
        <v>7.1759259259259259E-3</v>
      </c>
    </row>
    <row r="9" spans="1:34" x14ac:dyDescent="0.3">
      <c r="A9" s="2" t="s">
        <v>19</v>
      </c>
      <c r="B9" s="2" t="s">
        <v>171</v>
      </c>
      <c r="C9" s="7">
        <v>1</v>
      </c>
      <c r="D9" s="45">
        <v>31</v>
      </c>
      <c r="E9" s="3">
        <v>5.7175925925925927E-3</v>
      </c>
      <c r="F9" s="3">
        <v>6.1342592592592594E-3</v>
      </c>
      <c r="G9" s="5">
        <f t="shared" si="0"/>
        <v>4.1666666666666675E-4</v>
      </c>
      <c r="H9" s="2">
        <v>1</v>
      </c>
      <c r="I9" s="3">
        <v>5.7175925925925927E-3</v>
      </c>
      <c r="J9" s="3">
        <f t="shared" si="2"/>
        <v>0</v>
      </c>
      <c r="K9" s="2">
        <v>2</v>
      </c>
      <c r="L9" s="65">
        <v>103</v>
      </c>
      <c r="M9" s="3">
        <v>6.0995370370370361E-3</v>
      </c>
      <c r="N9" s="3">
        <v>6.1111111111111114E-3</v>
      </c>
      <c r="O9" s="3">
        <f>SUM(N9-M9)</f>
        <v>1.1574074074075305E-5</v>
      </c>
      <c r="P9" s="65">
        <v>105</v>
      </c>
      <c r="Q9" s="3">
        <v>6.1111111111111114E-3</v>
      </c>
      <c r="R9" s="3">
        <v>6.1342592592592594E-3</v>
      </c>
      <c r="S9" s="3">
        <f>SUM(R9-Q9)</f>
        <v>2.3148148148148008E-5</v>
      </c>
      <c r="T9" s="64">
        <v>0</v>
      </c>
      <c r="U9" s="52">
        <v>0</v>
      </c>
      <c r="V9" s="52">
        <v>0</v>
      </c>
      <c r="W9" s="52">
        <v>0</v>
      </c>
      <c r="X9" s="64">
        <v>0</v>
      </c>
      <c r="Y9" s="52">
        <v>0</v>
      </c>
      <c r="Z9" s="52">
        <v>0</v>
      </c>
      <c r="AA9" s="52">
        <v>0</v>
      </c>
      <c r="AB9" s="3">
        <v>6.0995370370370361E-3</v>
      </c>
      <c r="AC9" s="3">
        <v>6.1342592592592594E-3</v>
      </c>
      <c r="AD9" s="3">
        <f xml:space="preserve"> AC9-AB9</f>
        <v>3.4722222222223313E-5</v>
      </c>
      <c r="AE9" s="3">
        <f>AB9-I9</f>
        <v>3.8194444444444343E-4</v>
      </c>
      <c r="AF9" s="2"/>
      <c r="AG9" s="2"/>
      <c r="AH9" s="3">
        <v>7.1759259259259259E-3</v>
      </c>
    </row>
    <row r="10" spans="1:34" s="61" customFormat="1" ht="14.4" thickBot="1" x14ac:dyDescent="0.35">
      <c r="A10" s="57" t="s">
        <v>19</v>
      </c>
      <c r="B10" s="57" t="s">
        <v>171</v>
      </c>
      <c r="C10" s="58">
        <v>1</v>
      </c>
      <c r="D10" s="57">
        <v>12</v>
      </c>
      <c r="E10" s="59">
        <v>6.7476851851851856E-3</v>
      </c>
      <c r="F10" s="59">
        <v>6.828703703703704E-3</v>
      </c>
      <c r="G10" s="60">
        <f t="shared" si="0"/>
        <v>8.1018518518518462E-5</v>
      </c>
      <c r="H10" s="57">
        <v>1</v>
      </c>
      <c r="I10" s="59">
        <v>6.7708333333333336E-3</v>
      </c>
      <c r="J10" s="59">
        <f>I10-E10</f>
        <v>2.3148148148148008E-5</v>
      </c>
      <c r="K10" s="57">
        <v>1</v>
      </c>
      <c r="L10" s="66">
        <v>103</v>
      </c>
      <c r="M10" s="59">
        <v>6.7708333333333336E-3</v>
      </c>
      <c r="N10" s="59">
        <v>6.782407407407408E-3</v>
      </c>
      <c r="O10" s="59">
        <f>SUM(N10-M10)</f>
        <v>1.1574074074074438E-5</v>
      </c>
      <c r="P10" s="66">
        <v>100</v>
      </c>
      <c r="Q10" s="59">
        <v>6.8865740740740736E-3</v>
      </c>
      <c r="R10" s="59">
        <v>6.9097222222222225E-3</v>
      </c>
      <c r="S10" s="59">
        <f>SUM(R10-Q10)</f>
        <v>2.3148148148148875E-5</v>
      </c>
      <c r="T10" s="71">
        <v>0</v>
      </c>
      <c r="U10" s="72">
        <v>0</v>
      </c>
      <c r="V10" s="72">
        <v>0</v>
      </c>
      <c r="W10" s="72">
        <v>0</v>
      </c>
      <c r="X10" s="71">
        <v>0</v>
      </c>
      <c r="Y10" s="72">
        <v>0</v>
      </c>
      <c r="Z10" s="72">
        <v>0</v>
      </c>
      <c r="AA10" s="72">
        <v>0</v>
      </c>
      <c r="AB10" s="59">
        <v>6.7708333333333336E-3</v>
      </c>
      <c r="AC10" s="59">
        <v>6.8865740740740736E-3</v>
      </c>
      <c r="AD10" s="59">
        <f t="shared" si="1"/>
        <v>1.1574074074074004E-4</v>
      </c>
      <c r="AE10" s="59">
        <f>AB10-I10</f>
        <v>0</v>
      </c>
      <c r="AF10" s="57"/>
      <c r="AG10" s="57"/>
      <c r="AH10" s="59">
        <v>7.1759259259259259E-3</v>
      </c>
    </row>
    <row r="11" spans="1:34" x14ac:dyDescent="0.3">
      <c r="A11" s="53" t="s">
        <v>8</v>
      </c>
      <c r="B11" s="53" t="s">
        <v>172</v>
      </c>
      <c r="C11" s="53">
        <v>1</v>
      </c>
      <c r="D11" s="54">
        <v>22</v>
      </c>
      <c r="E11" s="55">
        <v>8.9120370370370362E-4</v>
      </c>
      <c r="F11" s="55">
        <v>1.1574074074074073E-3</v>
      </c>
      <c r="G11" s="55">
        <f t="shared" ref="G11:G19" si="3">F11-E11</f>
        <v>2.6620370370370372E-4</v>
      </c>
      <c r="H11" s="53">
        <v>1</v>
      </c>
      <c r="I11" s="56">
        <v>9.0277777777777784E-4</v>
      </c>
      <c r="J11" s="56">
        <f>I11-E11</f>
        <v>1.1574074074074221E-5</v>
      </c>
      <c r="K11" s="53">
        <v>1</v>
      </c>
      <c r="L11" s="67">
        <v>103</v>
      </c>
      <c r="M11" s="53"/>
      <c r="N11" s="53"/>
      <c r="O11" s="53"/>
      <c r="P11" s="67"/>
      <c r="Q11" s="53"/>
      <c r="R11" s="53"/>
      <c r="S11" s="53"/>
      <c r="T11" s="67"/>
      <c r="U11" s="53"/>
      <c r="V11" s="53"/>
      <c r="W11" s="53"/>
      <c r="X11" s="67"/>
      <c r="Y11" s="53"/>
      <c r="Z11" s="53"/>
      <c r="AA11" s="53"/>
      <c r="AB11" s="56">
        <v>1.0300925925925926E-3</v>
      </c>
      <c r="AC11" s="56">
        <v>1.1226851851851851E-3</v>
      </c>
      <c r="AD11" s="56">
        <f xml:space="preserve"> AC11-AB11</f>
        <v>9.2592592592592466E-5</v>
      </c>
      <c r="AE11" s="56">
        <f>AB11-I11</f>
        <v>1.273148148148148E-4</v>
      </c>
      <c r="AF11" s="53"/>
      <c r="AG11" s="53"/>
      <c r="AH11" s="56">
        <v>7.6620370370370366E-3</v>
      </c>
    </row>
    <row r="12" spans="1:34" x14ac:dyDescent="0.3">
      <c r="A12" s="2" t="s">
        <v>8</v>
      </c>
      <c r="B12" s="2" t="s">
        <v>172</v>
      </c>
      <c r="C12" s="2">
        <v>1</v>
      </c>
      <c r="D12" s="1">
        <v>11</v>
      </c>
      <c r="E12" s="5">
        <v>1.5624999999999999E-3</v>
      </c>
      <c r="F12" s="5">
        <v>1.6550925925925926E-3</v>
      </c>
      <c r="G12" s="5">
        <f t="shared" si="3"/>
        <v>9.2592592592592683E-5</v>
      </c>
      <c r="H12" s="2">
        <v>1</v>
      </c>
      <c r="I12" s="3">
        <v>1.5740740740740741E-3</v>
      </c>
      <c r="J12" s="3">
        <f t="shared" ref="J12:J19" si="4">I12-E12</f>
        <v>1.1574074074074221E-5</v>
      </c>
      <c r="K12" s="2">
        <v>1</v>
      </c>
      <c r="L12" s="65" t="s">
        <v>10</v>
      </c>
      <c r="M12" s="2"/>
      <c r="N12" s="2"/>
      <c r="O12" s="2"/>
      <c r="P12" s="65"/>
      <c r="Q12" s="2"/>
      <c r="R12" s="2"/>
      <c r="S12" s="2"/>
      <c r="T12" s="65"/>
      <c r="U12" s="2"/>
      <c r="V12" s="2"/>
      <c r="W12" s="2"/>
      <c r="X12" s="65"/>
      <c r="Y12" s="2"/>
      <c r="Z12" s="2"/>
      <c r="AA12" s="2"/>
      <c r="AB12" s="3">
        <v>1.5856481481481479E-3</v>
      </c>
      <c r="AC12" s="3">
        <v>1.6666666666666668E-3</v>
      </c>
      <c r="AD12" s="3">
        <f xml:space="preserve"> AC12-AB12</f>
        <v>8.1018518518518896E-5</v>
      </c>
      <c r="AE12" s="3">
        <f>AB12-I12</f>
        <v>1.1574074074073787E-5</v>
      </c>
      <c r="AF12" s="2"/>
      <c r="AG12" s="2"/>
      <c r="AH12" s="3">
        <v>7.6620370370370366E-3</v>
      </c>
    </row>
    <row r="13" spans="1:34" x14ac:dyDescent="0.3">
      <c r="A13" s="2" t="s">
        <v>8</v>
      </c>
      <c r="B13" s="2" t="s">
        <v>172</v>
      </c>
      <c r="C13" s="2">
        <v>1</v>
      </c>
      <c r="D13" s="2">
        <v>30</v>
      </c>
      <c r="E13" s="5">
        <v>2.3263888888888887E-3</v>
      </c>
      <c r="F13" s="5" t="s">
        <v>11</v>
      </c>
      <c r="G13" s="5">
        <f t="shared" si="3"/>
        <v>3.1249999999999984E-4</v>
      </c>
      <c r="H13" s="2">
        <v>1</v>
      </c>
      <c r="I13" s="3">
        <v>2.4768518518518516E-3</v>
      </c>
      <c r="J13" s="3">
        <f t="shared" si="4"/>
        <v>1.5046296296296292E-4</v>
      </c>
      <c r="K13" s="2">
        <v>1</v>
      </c>
      <c r="L13" s="65">
        <v>104</v>
      </c>
      <c r="M13" s="2"/>
      <c r="N13" s="2"/>
      <c r="O13" s="2"/>
      <c r="P13" s="65"/>
      <c r="Q13" s="2"/>
      <c r="R13" s="2"/>
      <c r="S13" s="2"/>
      <c r="T13" s="65"/>
      <c r="U13" s="2"/>
      <c r="V13" s="2"/>
      <c r="W13" s="2"/>
      <c r="X13" s="65"/>
      <c r="Y13" s="2"/>
      <c r="Z13" s="2"/>
      <c r="AA13" s="2"/>
      <c r="AB13" s="3">
        <v>2.3958333333333336E-3</v>
      </c>
      <c r="AC13" s="3">
        <v>2.5231481481481481E-3</v>
      </c>
      <c r="AD13" s="3">
        <f xml:space="preserve"> AC13-AB13</f>
        <v>1.2731481481481448E-4</v>
      </c>
      <c r="AE13" s="3">
        <f>I13-AB13</f>
        <v>8.1018518518518028E-5</v>
      </c>
      <c r="AF13" s="2"/>
      <c r="AG13" s="2"/>
      <c r="AH13" s="3">
        <v>7.6620370370370366E-3</v>
      </c>
    </row>
    <row r="14" spans="1:34" x14ac:dyDescent="0.3">
      <c r="A14" s="2" t="s">
        <v>8</v>
      </c>
      <c r="B14" s="2" t="s">
        <v>172</v>
      </c>
      <c r="C14" s="2">
        <v>1</v>
      </c>
      <c r="D14" s="2">
        <v>32</v>
      </c>
      <c r="E14" s="5">
        <v>3.0092592592592588E-3</v>
      </c>
      <c r="F14" s="5">
        <v>3.7500000000000003E-3</v>
      </c>
      <c r="G14" s="5">
        <f t="shared" si="3"/>
        <v>7.4074074074074146E-4</v>
      </c>
      <c r="H14" s="2">
        <v>0</v>
      </c>
      <c r="I14" s="2" t="s">
        <v>14</v>
      </c>
      <c r="J14" s="2" t="s">
        <v>14</v>
      </c>
      <c r="K14" s="2">
        <v>0</v>
      </c>
      <c r="L14" s="65" t="s">
        <v>14</v>
      </c>
      <c r="M14" s="2"/>
      <c r="N14" s="2"/>
      <c r="O14" s="2"/>
      <c r="P14" s="65"/>
      <c r="Q14" s="2"/>
      <c r="R14" s="2"/>
      <c r="S14" s="2"/>
      <c r="T14" s="65"/>
      <c r="U14" s="2"/>
      <c r="V14" s="2"/>
      <c r="W14" s="2"/>
      <c r="X14" s="65"/>
      <c r="Y14" s="2"/>
      <c r="Z14" s="2"/>
      <c r="AA14" s="2"/>
      <c r="AB14" s="2" t="s">
        <v>14</v>
      </c>
      <c r="AC14" s="2" t="s">
        <v>14</v>
      </c>
      <c r="AD14" s="3" t="s">
        <v>14</v>
      </c>
      <c r="AE14" s="3" t="s">
        <v>14</v>
      </c>
      <c r="AF14" s="2"/>
      <c r="AG14" s="2"/>
      <c r="AH14" s="3">
        <v>7.6620370370370366E-3</v>
      </c>
    </row>
    <row r="15" spans="1:34" x14ac:dyDescent="0.3">
      <c r="A15" s="2" t="s">
        <v>8</v>
      </c>
      <c r="B15" s="2" t="s">
        <v>172</v>
      </c>
      <c r="C15" s="2">
        <v>1</v>
      </c>
      <c r="D15" s="45">
        <v>20</v>
      </c>
      <c r="E15" s="3">
        <v>3.5879629629629629E-3</v>
      </c>
      <c r="F15" s="3">
        <v>3.7268518518518514E-3</v>
      </c>
      <c r="G15" s="5">
        <f t="shared" si="3"/>
        <v>1.3888888888888848E-4</v>
      </c>
      <c r="H15" s="2">
        <v>1</v>
      </c>
      <c r="I15" s="3">
        <v>3.6226851851851854E-3</v>
      </c>
      <c r="J15" s="3">
        <f t="shared" si="4"/>
        <v>3.4722222222222446E-5</v>
      </c>
      <c r="K15" s="2">
        <v>1</v>
      </c>
      <c r="L15" s="65">
        <v>103</v>
      </c>
      <c r="M15" s="2"/>
      <c r="N15" s="2"/>
      <c r="O15" s="2"/>
      <c r="P15" s="65"/>
      <c r="Q15" s="2"/>
      <c r="R15" s="2"/>
      <c r="S15" s="2"/>
      <c r="T15" s="65"/>
      <c r="U15" s="2"/>
      <c r="V15" s="2"/>
      <c r="W15" s="2"/>
      <c r="X15" s="65"/>
      <c r="Y15" s="2"/>
      <c r="Z15" s="2"/>
      <c r="AA15" s="2"/>
      <c r="AB15" s="3">
        <v>3.6342592592592594E-3</v>
      </c>
      <c r="AC15" s="3">
        <v>3.7268518518518514E-3</v>
      </c>
      <c r="AD15" s="3">
        <f xml:space="preserve"> AC15-AB15</f>
        <v>9.2592592592592032E-5</v>
      </c>
      <c r="AE15" s="3">
        <f>AB15-I15</f>
        <v>1.1574074074074004E-5</v>
      </c>
      <c r="AF15" s="2"/>
      <c r="AG15" s="2"/>
      <c r="AH15" s="3">
        <v>7.6620370370370366E-3</v>
      </c>
    </row>
    <row r="16" spans="1:34" x14ac:dyDescent="0.3">
      <c r="A16" s="2" t="s">
        <v>8</v>
      </c>
      <c r="B16" s="2" t="s">
        <v>172</v>
      </c>
      <c r="C16" s="2">
        <v>1</v>
      </c>
      <c r="D16" s="2">
        <v>12</v>
      </c>
      <c r="E16" s="3">
        <v>4.2824074074074075E-3</v>
      </c>
      <c r="F16" s="3">
        <v>4.386574074074074E-3</v>
      </c>
      <c r="G16" s="5">
        <f t="shared" si="3"/>
        <v>1.0416666666666647E-4</v>
      </c>
      <c r="H16" s="2">
        <v>1</v>
      </c>
      <c r="I16" s="3">
        <v>4.3055555555555555E-3</v>
      </c>
      <c r="J16" s="3">
        <f t="shared" si="4"/>
        <v>2.3148148148148008E-5</v>
      </c>
      <c r="K16" s="2">
        <v>1</v>
      </c>
      <c r="L16" s="64">
        <v>101</v>
      </c>
      <c r="M16" s="45"/>
      <c r="N16" s="45"/>
      <c r="O16" s="45"/>
      <c r="P16" s="64"/>
      <c r="Q16" s="45"/>
      <c r="R16" s="45"/>
      <c r="S16" s="45"/>
      <c r="T16" s="64"/>
      <c r="U16" s="45"/>
      <c r="V16" s="45"/>
      <c r="W16" s="45"/>
      <c r="X16" s="64"/>
      <c r="Y16" s="45"/>
      <c r="Z16" s="45"/>
      <c r="AA16" s="45"/>
      <c r="AB16" s="3">
        <v>4.3287037037037035E-3</v>
      </c>
      <c r="AC16" s="3">
        <v>4.363425925925926E-3</v>
      </c>
      <c r="AD16" s="3">
        <f xml:space="preserve"> AC16-AB16</f>
        <v>3.4722222222222446E-5</v>
      </c>
      <c r="AE16" s="3">
        <f>AB16-I16</f>
        <v>2.3148148148148008E-5</v>
      </c>
      <c r="AF16" s="2"/>
      <c r="AG16" s="2"/>
      <c r="AH16" s="3">
        <v>7.6620370370370366E-3</v>
      </c>
    </row>
    <row r="17" spans="1:34" s="12" customFormat="1" x14ac:dyDescent="0.3">
      <c r="A17" s="9" t="s">
        <v>8</v>
      </c>
      <c r="B17" s="2" t="s">
        <v>172</v>
      </c>
      <c r="C17" s="9">
        <v>1</v>
      </c>
      <c r="D17" s="1">
        <v>10</v>
      </c>
      <c r="E17" s="11">
        <v>5.3819444444444453E-3</v>
      </c>
      <c r="F17" s="11">
        <v>5.4050925925925924E-3</v>
      </c>
      <c r="G17" s="10">
        <f t="shared" si="3"/>
        <v>2.3148148148147141E-5</v>
      </c>
      <c r="H17" s="9">
        <v>1</v>
      </c>
      <c r="I17" s="11">
        <v>5.3819444444444453E-3</v>
      </c>
      <c r="J17" s="11">
        <f t="shared" si="4"/>
        <v>0</v>
      </c>
      <c r="K17" s="9">
        <v>1</v>
      </c>
      <c r="L17" s="65">
        <v>103</v>
      </c>
      <c r="M17" s="9"/>
      <c r="N17" s="9"/>
      <c r="O17" s="9"/>
      <c r="P17" s="65"/>
      <c r="Q17" s="9"/>
      <c r="R17" s="9"/>
      <c r="S17" s="9"/>
      <c r="T17" s="65"/>
      <c r="U17" s="9"/>
      <c r="V17" s="9"/>
      <c r="W17" s="9"/>
      <c r="X17" s="65"/>
      <c r="Y17" s="9"/>
      <c r="Z17" s="9"/>
      <c r="AA17" s="9"/>
      <c r="AB17" s="11">
        <v>5.4050925925925924E-3</v>
      </c>
      <c r="AC17" s="11">
        <v>5.4745370370370373E-3</v>
      </c>
      <c r="AD17" s="11">
        <f xml:space="preserve"> AC17-AB17</f>
        <v>6.9444444444444892E-5</v>
      </c>
      <c r="AE17" s="11">
        <f>AB17-I17</f>
        <v>2.3148148148147141E-5</v>
      </c>
      <c r="AF17" s="9"/>
      <c r="AG17" s="9"/>
      <c r="AH17" s="11">
        <v>7.6620370370370366E-3</v>
      </c>
    </row>
    <row r="18" spans="1:34" x14ac:dyDescent="0.3">
      <c r="A18" s="2" t="s">
        <v>8</v>
      </c>
      <c r="B18" s="2" t="s">
        <v>172</v>
      </c>
      <c r="C18" s="2">
        <v>1</v>
      </c>
      <c r="D18" s="45">
        <v>31</v>
      </c>
      <c r="E18" s="3">
        <v>5.7638888888888887E-3</v>
      </c>
      <c r="F18" s="3">
        <v>6.0069444444444441E-3</v>
      </c>
      <c r="G18" s="5">
        <f t="shared" si="3"/>
        <v>2.4305555555555539E-4</v>
      </c>
      <c r="H18" s="2">
        <v>1</v>
      </c>
      <c r="I18" s="3">
        <v>5.9027777777777776E-3</v>
      </c>
      <c r="J18" s="3">
        <f t="shared" si="4"/>
        <v>1.3888888888888892E-4</v>
      </c>
      <c r="K18" s="2">
        <v>1</v>
      </c>
      <c r="L18" s="65">
        <v>103</v>
      </c>
      <c r="M18" s="2"/>
      <c r="N18" s="2"/>
      <c r="O18" s="2"/>
      <c r="P18" s="65"/>
      <c r="Q18" s="2"/>
      <c r="R18" s="2"/>
      <c r="S18" s="2"/>
      <c r="T18" s="65"/>
      <c r="U18" s="2"/>
      <c r="V18" s="2"/>
      <c r="W18" s="2"/>
      <c r="X18" s="65"/>
      <c r="Y18" s="2"/>
      <c r="Z18" s="2"/>
      <c r="AA18" s="2"/>
      <c r="AB18" s="3">
        <v>5.9490740740740745E-3</v>
      </c>
      <c r="AC18" s="3">
        <v>6.0879629629629643E-3</v>
      </c>
      <c r="AD18" s="3">
        <f xml:space="preserve"> AC18-AB18</f>
        <v>1.3888888888888978E-4</v>
      </c>
      <c r="AE18" s="3">
        <f>AB18-I18</f>
        <v>4.6296296296296884E-5</v>
      </c>
      <c r="AF18" s="2"/>
      <c r="AG18" s="2"/>
      <c r="AH18" s="3">
        <v>7.6620370370370366E-3</v>
      </c>
    </row>
    <row r="19" spans="1:34" s="61" customFormat="1" ht="14.4" thickBot="1" x14ac:dyDescent="0.35">
      <c r="A19" s="57" t="s">
        <v>8</v>
      </c>
      <c r="B19" s="57" t="s">
        <v>172</v>
      </c>
      <c r="C19" s="57">
        <v>1</v>
      </c>
      <c r="D19" s="62">
        <v>21</v>
      </c>
      <c r="E19" s="59">
        <v>6.4120370370370364E-3</v>
      </c>
      <c r="F19" s="59">
        <v>6.5509259259259262E-3</v>
      </c>
      <c r="G19" s="60">
        <f t="shared" si="3"/>
        <v>1.3888888888888978E-4</v>
      </c>
      <c r="H19" s="57">
        <v>1</v>
      </c>
      <c r="I19" s="59">
        <v>6.4351851851851861E-3</v>
      </c>
      <c r="J19" s="59">
        <f t="shared" si="4"/>
        <v>2.3148148148149743E-5</v>
      </c>
      <c r="K19" s="57">
        <v>1</v>
      </c>
      <c r="L19" s="66">
        <v>103</v>
      </c>
      <c r="M19" s="57"/>
      <c r="N19" s="57"/>
      <c r="O19" s="57"/>
      <c r="P19" s="66"/>
      <c r="Q19" s="57"/>
      <c r="R19" s="57"/>
      <c r="S19" s="57"/>
      <c r="T19" s="66"/>
      <c r="U19" s="57"/>
      <c r="V19" s="57"/>
      <c r="W19" s="57"/>
      <c r="X19" s="66"/>
      <c r="Y19" s="57"/>
      <c r="Z19" s="57"/>
      <c r="AA19" s="57"/>
      <c r="AB19" s="59">
        <v>6.4930555555555549E-3</v>
      </c>
      <c r="AC19" s="59">
        <v>6.5509259259259262E-3</v>
      </c>
      <c r="AD19" s="59">
        <f xml:space="preserve"> AC19-AB19</f>
        <v>5.7870370370371321E-5</v>
      </c>
      <c r="AE19" s="59">
        <f>AB19-I19</f>
        <v>5.7870370370368719E-5</v>
      </c>
      <c r="AF19" s="57"/>
      <c r="AG19" s="57"/>
      <c r="AH19" s="59">
        <v>7.6620370370370366E-3</v>
      </c>
    </row>
    <row r="20" spans="1:34" x14ac:dyDescent="0.3">
      <c r="A20" s="53" t="s">
        <v>22</v>
      </c>
      <c r="B20" s="53" t="s">
        <v>173</v>
      </c>
      <c r="C20" s="53">
        <v>1</v>
      </c>
      <c r="D20" s="54">
        <v>21</v>
      </c>
      <c r="E20" s="55">
        <v>1.25E-3</v>
      </c>
      <c r="F20" s="55">
        <v>1.6087962962962963E-3</v>
      </c>
      <c r="G20" s="55">
        <f t="shared" ref="G20:G28" si="5">F20-E20</f>
        <v>3.5879629629629629E-4</v>
      </c>
      <c r="H20" s="1">
        <v>1</v>
      </c>
      <c r="I20" s="56">
        <v>1.2731481481481483E-3</v>
      </c>
      <c r="J20" s="56">
        <f t="shared" ref="J20:J28" si="6">I20-E20</f>
        <v>2.3148148148148225E-5</v>
      </c>
      <c r="K20" s="53">
        <v>1</v>
      </c>
      <c r="L20" s="67">
        <v>200</v>
      </c>
      <c r="M20" s="56">
        <v>1.4699074074074074E-3</v>
      </c>
      <c r="N20" s="56">
        <v>1.4930555555555556E-3</v>
      </c>
      <c r="O20" s="56"/>
      <c r="P20" s="67">
        <v>104</v>
      </c>
      <c r="Q20" s="56">
        <v>1.4814814814814814E-3</v>
      </c>
      <c r="R20" s="56">
        <v>1.5393518518518519E-3</v>
      </c>
      <c r="S20" s="56"/>
      <c r="T20" s="67"/>
      <c r="U20" s="56">
        <v>1.4814814814814814E-3</v>
      </c>
      <c r="V20" s="56">
        <v>1.5393518518518519E-3</v>
      </c>
      <c r="W20" s="56"/>
      <c r="X20" s="67"/>
      <c r="Y20" s="56">
        <v>1.4814814814814814E-3</v>
      </c>
      <c r="Z20" s="56">
        <v>1.5393518518518519E-3</v>
      </c>
      <c r="AA20" s="56"/>
      <c r="AB20" s="56">
        <v>1.4814814814814814E-3</v>
      </c>
      <c r="AC20" s="56">
        <v>1.5624999999999999E-3</v>
      </c>
      <c r="AD20" s="56">
        <f t="shared" ref="AD20:AD28" si="7" xml:space="preserve"> AC20-AB20</f>
        <v>8.1018518518518462E-5</v>
      </c>
      <c r="AE20" s="56">
        <f>AB20-I20</f>
        <v>2.0833333333333316E-4</v>
      </c>
      <c r="AF20" s="53"/>
      <c r="AG20" s="53"/>
      <c r="AH20" s="56">
        <v>7.719907407407408E-3</v>
      </c>
    </row>
    <row r="21" spans="1:34" x14ac:dyDescent="0.3">
      <c r="A21" s="2" t="s">
        <v>22</v>
      </c>
      <c r="B21" s="2" t="s">
        <v>173</v>
      </c>
      <c r="C21" s="2">
        <v>1</v>
      </c>
      <c r="D21" s="2">
        <v>32</v>
      </c>
      <c r="E21" s="5">
        <v>1.5509259259259261E-3</v>
      </c>
      <c r="F21" s="5">
        <v>3.0902777777777782E-3</v>
      </c>
      <c r="G21" s="5">
        <f t="shared" si="5"/>
        <v>1.5393518518518521E-3</v>
      </c>
      <c r="H21" s="2">
        <v>1</v>
      </c>
      <c r="I21" s="3">
        <v>1.9907407407407408E-3</v>
      </c>
      <c r="J21" s="3">
        <f t="shared" si="6"/>
        <v>4.3981481481481476E-4</v>
      </c>
      <c r="K21" s="2">
        <v>1</v>
      </c>
      <c r="L21" s="65">
        <v>200</v>
      </c>
      <c r="M21" s="2"/>
      <c r="N21" s="2"/>
      <c r="O21" s="2"/>
      <c r="P21" s="65">
        <v>104</v>
      </c>
      <c r="Q21" s="2"/>
      <c r="R21" s="2"/>
      <c r="S21" s="2"/>
      <c r="T21" s="65"/>
      <c r="U21" s="2"/>
      <c r="V21" s="2"/>
      <c r="W21" s="2"/>
      <c r="X21" s="65"/>
      <c r="Y21" s="2"/>
      <c r="Z21" s="2"/>
      <c r="AA21" s="2"/>
      <c r="AB21" s="3">
        <v>2.0023148148148148E-3</v>
      </c>
      <c r="AC21" s="3">
        <v>2.0601851851851853E-3</v>
      </c>
      <c r="AD21" s="3">
        <f t="shared" si="7"/>
        <v>5.7870370370370454E-5</v>
      </c>
      <c r="AE21" s="3">
        <f>AB21-I21</f>
        <v>1.1574074074074004E-5</v>
      </c>
      <c r="AF21" s="2"/>
      <c r="AG21" s="2"/>
      <c r="AH21" s="3">
        <v>7.719907407407408E-3</v>
      </c>
    </row>
    <row r="22" spans="1:34" x14ac:dyDescent="0.3">
      <c r="A22" s="2" t="s">
        <v>22</v>
      </c>
      <c r="B22" s="2" t="s">
        <v>173</v>
      </c>
      <c r="C22" s="2">
        <v>1</v>
      </c>
      <c r="D22" s="1">
        <v>11</v>
      </c>
      <c r="E22" s="5">
        <v>2.1527777777777778E-3</v>
      </c>
      <c r="F22" s="5">
        <v>2.3148148148148151E-3</v>
      </c>
      <c r="G22" s="5">
        <f t="shared" si="5"/>
        <v>1.6203703703703736E-4</v>
      </c>
      <c r="H22" s="2">
        <v>1</v>
      </c>
      <c r="I22" s="3">
        <v>2.2222222222222222E-3</v>
      </c>
      <c r="J22" s="3">
        <f t="shared" si="6"/>
        <v>6.9444444444444458E-5</v>
      </c>
      <c r="K22" s="2">
        <v>1</v>
      </c>
      <c r="L22" s="64">
        <v>102</v>
      </c>
      <c r="M22" s="45"/>
      <c r="N22" s="45"/>
      <c r="O22" s="45"/>
      <c r="P22" s="64"/>
      <c r="Q22" s="45"/>
      <c r="R22" s="45"/>
      <c r="S22" s="45"/>
      <c r="T22" s="64"/>
      <c r="U22" s="45"/>
      <c r="V22" s="45"/>
      <c r="W22" s="45"/>
      <c r="X22" s="64"/>
      <c r="Y22" s="45"/>
      <c r="Z22" s="45"/>
      <c r="AA22" s="45"/>
      <c r="AB22" s="3">
        <v>2.2337962962962967E-3</v>
      </c>
      <c r="AC22" s="3">
        <v>2.3148148148148151E-3</v>
      </c>
      <c r="AD22" s="3">
        <f t="shared" si="7"/>
        <v>8.1018518518518462E-5</v>
      </c>
      <c r="AE22" s="3">
        <f>AB22-I22</f>
        <v>1.1574074074074438E-5</v>
      </c>
      <c r="AF22" s="2"/>
      <c r="AG22" s="2"/>
      <c r="AH22" s="3">
        <v>7.719907407407408E-3</v>
      </c>
    </row>
    <row r="23" spans="1:34" x14ac:dyDescent="0.3">
      <c r="A23" s="2" t="s">
        <v>22</v>
      </c>
      <c r="B23" s="2" t="s">
        <v>173</v>
      </c>
      <c r="C23" s="2">
        <v>1</v>
      </c>
      <c r="D23" s="2">
        <v>12</v>
      </c>
      <c r="E23" s="5">
        <v>2.9745370370370373E-3</v>
      </c>
      <c r="F23" s="5">
        <v>3.1481481481481482E-3</v>
      </c>
      <c r="G23" s="5">
        <f t="shared" si="5"/>
        <v>1.7361111111111093E-4</v>
      </c>
      <c r="H23" s="2">
        <v>1</v>
      </c>
      <c r="I23" s="3">
        <v>3.0324074074074073E-3</v>
      </c>
      <c r="J23" s="3">
        <f t="shared" si="6"/>
        <v>5.787037037037002E-5</v>
      </c>
      <c r="K23" s="2">
        <v>1</v>
      </c>
      <c r="L23" s="65">
        <v>105</v>
      </c>
      <c r="M23" s="2"/>
      <c r="N23" s="2"/>
      <c r="O23" s="2"/>
      <c r="P23" s="65">
        <v>102</v>
      </c>
      <c r="Q23" s="2"/>
      <c r="R23" s="2"/>
      <c r="S23" s="2"/>
      <c r="T23" s="65"/>
      <c r="U23" s="2"/>
      <c r="V23" s="2"/>
      <c r="W23" s="2"/>
      <c r="X23" s="65"/>
      <c r="Y23" s="2"/>
      <c r="Z23" s="2"/>
      <c r="AA23" s="2"/>
      <c r="AB23" s="3">
        <v>3.0439814814814821E-3</v>
      </c>
      <c r="AC23" s="3">
        <v>3.0902777777777782E-3</v>
      </c>
      <c r="AD23" s="3">
        <f t="shared" si="7"/>
        <v>4.6296296296296016E-5</v>
      </c>
      <c r="AE23" s="3">
        <f>AB23-I23</f>
        <v>1.1574074074074871E-5</v>
      </c>
      <c r="AF23" s="2"/>
      <c r="AG23" s="2"/>
      <c r="AH23" s="3">
        <v>7.719907407407408E-3</v>
      </c>
    </row>
    <row r="24" spans="1:34" x14ac:dyDescent="0.3">
      <c r="A24" s="2" t="s">
        <v>22</v>
      </c>
      <c r="B24" s="2" t="s">
        <v>173</v>
      </c>
      <c r="C24" s="2">
        <v>1</v>
      </c>
      <c r="D24" s="45">
        <v>22</v>
      </c>
      <c r="E24" s="3">
        <v>3.7268518518518514E-3</v>
      </c>
      <c r="F24" s="3">
        <v>3.9004629629629632E-3</v>
      </c>
      <c r="G24" s="5">
        <f t="shared" si="5"/>
        <v>1.736111111111118E-4</v>
      </c>
      <c r="H24" s="2">
        <v>1</v>
      </c>
      <c r="I24" s="3">
        <v>3.8425925925925923E-3</v>
      </c>
      <c r="J24" s="3">
        <f t="shared" si="6"/>
        <v>1.1574074074074091E-4</v>
      </c>
      <c r="K24" s="2">
        <v>1</v>
      </c>
      <c r="L24" s="65">
        <v>201</v>
      </c>
      <c r="M24" s="2"/>
      <c r="N24" s="2"/>
      <c r="O24" s="2"/>
      <c r="P24" s="65">
        <v>200</v>
      </c>
      <c r="Q24" s="2"/>
      <c r="R24" s="2"/>
      <c r="S24" s="2"/>
      <c r="T24" s="65"/>
      <c r="U24" s="2"/>
      <c r="V24" s="2"/>
      <c r="W24" s="2"/>
      <c r="X24" s="65"/>
      <c r="Y24" s="2"/>
      <c r="Z24" s="2"/>
      <c r="AA24" s="2"/>
      <c r="AB24" s="3">
        <v>3.8425925925925923E-3</v>
      </c>
      <c r="AC24" s="3">
        <v>3.9236111111111112E-3</v>
      </c>
      <c r="AD24" s="3">
        <f t="shared" si="7"/>
        <v>8.1018518518518896E-5</v>
      </c>
      <c r="AE24" s="3">
        <f>AB24-I24</f>
        <v>0</v>
      </c>
      <c r="AF24" s="2"/>
      <c r="AG24" s="2"/>
      <c r="AH24" s="3">
        <v>7.719907407407408E-3</v>
      </c>
    </row>
    <row r="25" spans="1:34" x14ac:dyDescent="0.3">
      <c r="A25" s="2" t="s">
        <v>22</v>
      </c>
      <c r="B25" s="2" t="s">
        <v>173</v>
      </c>
      <c r="C25" s="2">
        <v>1</v>
      </c>
      <c r="D25" s="45">
        <v>31</v>
      </c>
      <c r="E25" s="3">
        <v>4.2824074074074075E-3</v>
      </c>
      <c r="F25" s="3">
        <v>4.6874999999999998E-3</v>
      </c>
      <c r="G25" s="5">
        <f t="shared" si="5"/>
        <v>4.0509259259259231E-4</v>
      </c>
      <c r="H25" s="2">
        <v>1</v>
      </c>
      <c r="I25" s="3">
        <v>4.2939814814814811E-3</v>
      </c>
      <c r="J25" s="3">
        <f t="shared" si="6"/>
        <v>1.157407407407357E-5</v>
      </c>
      <c r="K25" s="2">
        <v>1</v>
      </c>
      <c r="L25" s="65">
        <v>202</v>
      </c>
      <c r="M25" s="2"/>
      <c r="N25" s="2"/>
      <c r="O25" s="2"/>
      <c r="P25" s="65">
        <v>104</v>
      </c>
      <c r="Q25" s="2"/>
      <c r="R25" s="2"/>
      <c r="S25" s="2"/>
      <c r="T25" s="65"/>
      <c r="U25" s="2"/>
      <c r="V25" s="2"/>
      <c r="W25" s="2"/>
      <c r="X25" s="65"/>
      <c r="Y25" s="2"/>
      <c r="Z25" s="2"/>
      <c r="AA25" s="2"/>
      <c r="AB25" s="3">
        <v>4.5717592592592589E-3</v>
      </c>
      <c r="AC25" s="3">
        <v>4.7453703703703703E-3</v>
      </c>
      <c r="AD25" s="3">
        <f t="shared" si="7"/>
        <v>1.7361111111111136E-4</v>
      </c>
      <c r="AE25" s="3">
        <f>AB25-I25</f>
        <v>2.7777777777777783E-4</v>
      </c>
      <c r="AF25" s="2"/>
      <c r="AG25" s="2"/>
      <c r="AH25" s="3">
        <v>7.719907407407408E-3</v>
      </c>
    </row>
    <row r="26" spans="1:34" x14ac:dyDescent="0.3">
      <c r="A26" s="2" t="s">
        <v>22</v>
      </c>
      <c r="B26" s="2" t="s">
        <v>173</v>
      </c>
      <c r="C26" s="2">
        <v>1</v>
      </c>
      <c r="D26" s="2">
        <v>30</v>
      </c>
      <c r="E26" s="3">
        <v>5.208333333333333E-3</v>
      </c>
      <c r="F26" s="3">
        <v>5.6944444444444438E-3</v>
      </c>
      <c r="G26" s="5">
        <f t="shared" si="5"/>
        <v>4.8611111111111077E-4</v>
      </c>
      <c r="H26" s="2">
        <v>1</v>
      </c>
      <c r="I26" s="3">
        <v>5.2546296296296299E-3</v>
      </c>
      <c r="J26" s="3">
        <f t="shared" si="6"/>
        <v>4.6296296296296884E-5</v>
      </c>
      <c r="K26" s="2">
        <v>1</v>
      </c>
      <c r="L26" s="65">
        <v>202</v>
      </c>
      <c r="M26" s="2"/>
      <c r="N26" s="2"/>
      <c r="O26" s="2"/>
      <c r="P26" s="65">
        <v>104</v>
      </c>
      <c r="Q26" s="2"/>
      <c r="R26" s="2"/>
      <c r="S26" s="2"/>
      <c r="T26" s="65"/>
      <c r="U26" s="2"/>
      <c r="V26" s="2"/>
      <c r="W26" s="2"/>
      <c r="X26" s="65"/>
      <c r="Y26" s="2"/>
      <c r="Z26" s="2"/>
      <c r="AA26" s="2"/>
      <c r="AB26" s="3">
        <v>5.2777777777777771E-3</v>
      </c>
      <c r="AC26" s="3">
        <v>5.4166666666666669E-3</v>
      </c>
      <c r="AD26" s="3">
        <f t="shared" si="7"/>
        <v>1.3888888888888978E-4</v>
      </c>
      <c r="AE26" s="3">
        <f>AB26-I26</f>
        <v>2.3148148148147141E-5</v>
      </c>
      <c r="AF26" s="2"/>
      <c r="AG26" s="2"/>
      <c r="AH26" s="3">
        <v>7.719907407407408E-3</v>
      </c>
    </row>
    <row r="27" spans="1:34" x14ac:dyDescent="0.3">
      <c r="A27" s="2" t="s">
        <v>22</v>
      </c>
      <c r="B27" s="2" t="s">
        <v>173</v>
      </c>
      <c r="C27" s="2">
        <v>1</v>
      </c>
      <c r="D27" s="1">
        <v>10</v>
      </c>
      <c r="E27" s="3">
        <v>5.9375000000000009E-3</v>
      </c>
      <c r="F27" s="3">
        <v>6.1111111111111114E-3</v>
      </c>
      <c r="G27" s="5">
        <f t="shared" si="5"/>
        <v>1.7361111111111049E-4</v>
      </c>
      <c r="H27" s="2">
        <v>1</v>
      </c>
      <c r="I27" s="3">
        <v>5.9837962962962961E-3</v>
      </c>
      <c r="J27" s="3">
        <f t="shared" si="6"/>
        <v>4.6296296296295149E-5</v>
      </c>
      <c r="K27" s="2">
        <v>1</v>
      </c>
      <c r="L27" s="64">
        <v>100</v>
      </c>
      <c r="M27" s="45"/>
      <c r="N27" s="45"/>
      <c r="O27" s="45"/>
      <c r="P27" s="64"/>
      <c r="Q27" s="45"/>
      <c r="R27" s="45"/>
      <c r="S27" s="45"/>
      <c r="T27" s="64"/>
      <c r="U27" s="45"/>
      <c r="V27" s="45"/>
      <c r="W27" s="45"/>
      <c r="X27" s="64"/>
      <c r="Y27" s="45"/>
      <c r="Z27" s="45"/>
      <c r="AA27" s="45"/>
      <c r="AB27" s="3">
        <v>6.053240740740741E-3</v>
      </c>
      <c r="AC27" s="3">
        <v>6.2268518518518515E-3</v>
      </c>
      <c r="AD27" s="3">
        <f t="shared" si="7"/>
        <v>1.7361111111111049E-4</v>
      </c>
      <c r="AE27" s="3">
        <f>AB27-I27</f>
        <v>6.9444444444444892E-5</v>
      </c>
      <c r="AF27" s="2"/>
      <c r="AG27" s="2"/>
      <c r="AH27" s="3">
        <v>7.719907407407408E-3</v>
      </c>
    </row>
    <row r="28" spans="1:34" s="61" customFormat="1" ht="14.4" thickBot="1" x14ac:dyDescent="0.35">
      <c r="A28" s="57" t="s">
        <v>22</v>
      </c>
      <c r="B28" s="57" t="s">
        <v>173</v>
      </c>
      <c r="C28" s="57">
        <v>1</v>
      </c>
      <c r="D28" s="62">
        <v>20</v>
      </c>
      <c r="E28" s="59">
        <v>6.3310185185185197E-3</v>
      </c>
      <c r="F28" s="59">
        <v>6.7245370370370367E-3</v>
      </c>
      <c r="G28" s="60">
        <f t="shared" si="5"/>
        <v>3.93518518518517E-4</v>
      </c>
      <c r="H28" s="57">
        <v>1</v>
      </c>
      <c r="I28" s="59">
        <v>6.3888888888888884E-3</v>
      </c>
      <c r="J28" s="59">
        <f t="shared" si="6"/>
        <v>5.7870370370368719E-5</v>
      </c>
      <c r="K28" s="57">
        <v>1</v>
      </c>
      <c r="L28" s="66">
        <v>103</v>
      </c>
      <c r="M28" s="57"/>
      <c r="N28" s="57"/>
      <c r="O28" s="57"/>
      <c r="P28" s="66"/>
      <c r="Q28" s="57"/>
      <c r="R28" s="57"/>
      <c r="S28" s="57"/>
      <c r="T28" s="66"/>
      <c r="U28" s="57"/>
      <c r="V28" s="57"/>
      <c r="W28" s="57"/>
      <c r="X28" s="66"/>
      <c r="Y28" s="57"/>
      <c r="Z28" s="57"/>
      <c r="AA28" s="57"/>
      <c r="AB28" s="59">
        <v>6.4930555555555549E-3</v>
      </c>
      <c r="AC28" s="59">
        <v>6.6550925925925935E-3</v>
      </c>
      <c r="AD28" s="59">
        <f t="shared" si="7"/>
        <v>1.6203703703703866E-4</v>
      </c>
      <c r="AE28" s="59">
        <f>AB28-I28</f>
        <v>1.0416666666666647E-4</v>
      </c>
      <c r="AF28" s="57"/>
      <c r="AG28" s="57"/>
      <c r="AH28" s="59">
        <v>7.719907407407408E-3</v>
      </c>
    </row>
    <row r="29" spans="1:34" s="12" customFormat="1" x14ac:dyDescent="0.3">
      <c r="A29" s="53" t="s">
        <v>23</v>
      </c>
      <c r="B29" s="53" t="s">
        <v>174</v>
      </c>
      <c r="C29" s="53">
        <v>1</v>
      </c>
      <c r="D29" s="1">
        <v>11</v>
      </c>
      <c r="E29" s="55">
        <v>7.175925925925927E-4</v>
      </c>
      <c r="F29" s="55">
        <v>8.6805555555555551E-4</v>
      </c>
      <c r="G29" s="55">
        <f t="shared" ref="G29:G37" si="8">F29-E29</f>
        <v>1.5046296296296281E-4</v>
      </c>
      <c r="H29" s="1">
        <v>1</v>
      </c>
      <c r="I29" s="56">
        <v>7.291666666666667E-4</v>
      </c>
      <c r="J29" s="56">
        <f t="shared" ref="J29:J37" si="9">I29-E29</f>
        <v>1.1574074074074004E-5</v>
      </c>
      <c r="K29" s="53">
        <v>1</v>
      </c>
      <c r="L29" s="68">
        <v>101</v>
      </c>
      <c r="M29" s="54"/>
      <c r="N29" s="54"/>
      <c r="O29" s="54"/>
      <c r="P29" s="68"/>
      <c r="Q29" s="54"/>
      <c r="R29" s="54"/>
      <c r="S29" s="54"/>
      <c r="T29" s="68"/>
      <c r="U29" s="54"/>
      <c r="V29" s="54"/>
      <c r="W29" s="54"/>
      <c r="X29" s="68"/>
      <c r="Y29" s="54"/>
      <c r="Z29" s="54"/>
      <c r="AA29" s="54"/>
      <c r="AB29" s="56">
        <v>7.407407407407407E-4</v>
      </c>
      <c r="AC29" s="56">
        <v>8.9120370370370362E-4</v>
      </c>
      <c r="AD29" s="56">
        <f xml:space="preserve"> AC29-AB29</f>
        <v>1.5046296296296292E-4</v>
      </c>
      <c r="AE29" s="56">
        <f>AB29-I29</f>
        <v>1.1574074074074004E-5</v>
      </c>
      <c r="AF29" s="53"/>
      <c r="AG29" s="53"/>
      <c r="AH29" s="56">
        <v>7.1412037037037043E-3</v>
      </c>
    </row>
    <row r="30" spans="1:34" x14ac:dyDescent="0.3">
      <c r="A30" s="2" t="s">
        <v>23</v>
      </c>
      <c r="B30" s="2" t="s">
        <v>174</v>
      </c>
      <c r="C30" s="2">
        <v>1</v>
      </c>
      <c r="D30" s="45">
        <v>21</v>
      </c>
      <c r="E30" s="5">
        <v>1.7476851851851852E-3</v>
      </c>
      <c r="F30" s="5">
        <v>1.9097222222222222E-3</v>
      </c>
      <c r="G30" s="5">
        <f t="shared" si="8"/>
        <v>1.6203703703703692E-4</v>
      </c>
      <c r="H30" s="2">
        <v>1</v>
      </c>
      <c r="I30" s="3">
        <v>1.8634259259259261E-3</v>
      </c>
      <c r="J30" s="3">
        <f t="shared" si="9"/>
        <v>1.1574074074074091E-4</v>
      </c>
      <c r="K30" s="2">
        <v>1</v>
      </c>
      <c r="L30" s="65">
        <v>201</v>
      </c>
      <c r="M30" s="2"/>
      <c r="N30" s="2"/>
      <c r="O30" s="2"/>
      <c r="P30" s="65"/>
      <c r="Q30" s="2"/>
      <c r="R30" s="2"/>
      <c r="S30" s="2"/>
      <c r="T30" s="65"/>
      <c r="U30" s="2"/>
      <c r="V30" s="2"/>
      <c r="W30" s="2"/>
      <c r="X30" s="65"/>
      <c r="Y30" s="2"/>
      <c r="Z30" s="2"/>
      <c r="AA30" s="2"/>
      <c r="AB30" s="3">
        <v>1.8750000000000001E-3</v>
      </c>
      <c r="AC30" s="3">
        <v>1.9097222222222222E-3</v>
      </c>
      <c r="AD30" s="3">
        <f xml:space="preserve"> AC30-AB30</f>
        <v>3.4722222222222012E-5</v>
      </c>
      <c r="AE30" s="3">
        <f>AB30-I30</f>
        <v>1.1574074074074004E-5</v>
      </c>
      <c r="AF30" s="2"/>
      <c r="AG30" s="2"/>
      <c r="AH30" s="3">
        <v>7.1412037037037043E-3</v>
      </c>
    </row>
    <row r="31" spans="1:34" x14ac:dyDescent="0.3">
      <c r="A31" s="2" t="s">
        <v>23</v>
      </c>
      <c r="B31" s="2" t="s">
        <v>174</v>
      </c>
      <c r="C31" s="2">
        <v>1</v>
      </c>
      <c r="D31" s="2">
        <v>32</v>
      </c>
      <c r="E31" s="5">
        <v>2.1874999999999998E-3</v>
      </c>
      <c r="F31" s="5">
        <v>2.673611111111111E-3</v>
      </c>
      <c r="G31" s="5">
        <f t="shared" si="8"/>
        <v>4.8611111111111121E-4</v>
      </c>
      <c r="H31" s="2">
        <v>1</v>
      </c>
      <c r="I31" s="3">
        <v>2.1990740740740742E-3</v>
      </c>
      <c r="J31" s="3">
        <f t="shared" si="9"/>
        <v>1.1574074074074438E-5</v>
      </c>
      <c r="K31" s="2">
        <v>1</v>
      </c>
      <c r="L31" s="65">
        <v>201</v>
      </c>
      <c r="M31" s="2"/>
      <c r="N31" s="2"/>
      <c r="O31" s="2"/>
      <c r="P31" s="65">
        <v>103</v>
      </c>
      <c r="Q31" s="2"/>
      <c r="R31" s="2"/>
      <c r="S31" s="2"/>
      <c r="T31" s="65"/>
      <c r="U31" s="2"/>
      <c r="V31" s="2"/>
      <c r="W31" s="2"/>
      <c r="X31" s="65"/>
      <c r="Y31" s="2"/>
      <c r="Z31" s="2"/>
      <c r="AA31" s="2"/>
      <c r="AB31" s="3">
        <v>2.627314814814815E-3</v>
      </c>
      <c r="AC31" s="3">
        <v>2.673611111111111E-3</v>
      </c>
      <c r="AD31" s="3">
        <f xml:space="preserve"> AC31-AB31</f>
        <v>4.6296296296296016E-5</v>
      </c>
      <c r="AE31" s="3">
        <f>AB31-I31</f>
        <v>4.2824074074074075E-4</v>
      </c>
      <c r="AF31" s="2"/>
      <c r="AG31" s="2"/>
      <c r="AH31" s="3">
        <v>7.1412037037037043E-3</v>
      </c>
    </row>
    <row r="32" spans="1:34" x14ac:dyDescent="0.3">
      <c r="A32" s="2" t="s">
        <v>23</v>
      </c>
      <c r="B32" s="2" t="s">
        <v>174</v>
      </c>
      <c r="C32" s="2">
        <v>1</v>
      </c>
      <c r="D32" s="45">
        <v>31</v>
      </c>
      <c r="E32" s="5">
        <v>2.9050925925925928E-3</v>
      </c>
      <c r="F32" s="5">
        <v>4.4791666666666669E-3</v>
      </c>
      <c r="G32" s="5">
        <f t="shared" si="8"/>
        <v>1.5740740740740741E-3</v>
      </c>
      <c r="H32" s="2">
        <v>1</v>
      </c>
      <c r="I32" s="3">
        <v>4.3981481481481484E-3</v>
      </c>
      <c r="J32" s="3">
        <f t="shared" si="9"/>
        <v>1.4930555555555556E-3</v>
      </c>
      <c r="K32" s="2">
        <v>1</v>
      </c>
      <c r="L32" s="65">
        <v>103</v>
      </c>
      <c r="M32" s="2"/>
      <c r="N32" s="2"/>
      <c r="O32" s="2"/>
      <c r="P32" s="65"/>
      <c r="Q32" s="2"/>
      <c r="R32" s="2"/>
      <c r="S32" s="2"/>
      <c r="T32" s="65"/>
      <c r="U32" s="2"/>
      <c r="V32" s="2"/>
      <c r="W32" s="2"/>
      <c r="X32" s="65"/>
      <c r="Y32" s="2"/>
      <c r="Z32" s="2"/>
      <c r="AA32" s="2"/>
      <c r="AB32" s="3">
        <v>4.4212962962962956E-3</v>
      </c>
      <c r="AC32" s="3">
        <v>4.4791666666666669E-3</v>
      </c>
      <c r="AD32" s="3">
        <f xml:space="preserve"> AC31-AB31</f>
        <v>4.6296296296296016E-5</v>
      </c>
      <c r="AE32" s="3">
        <f>AB32-I32</f>
        <v>2.3148148148147141E-5</v>
      </c>
      <c r="AF32" s="2"/>
      <c r="AG32" s="2"/>
      <c r="AH32" s="3">
        <v>7.1412037037037043E-3</v>
      </c>
    </row>
    <row r="33" spans="1:34" x14ac:dyDescent="0.3">
      <c r="A33" s="2" t="s">
        <v>23</v>
      </c>
      <c r="B33" s="2" t="s">
        <v>174</v>
      </c>
      <c r="C33" s="2">
        <v>1</v>
      </c>
      <c r="D33" s="2">
        <v>12</v>
      </c>
      <c r="E33" s="3">
        <v>3.5648148148148154E-3</v>
      </c>
      <c r="F33" s="3">
        <v>3.6226851851851854E-3</v>
      </c>
      <c r="G33" s="5">
        <f t="shared" si="8"/>
        <v>5.787037037037002E-5</v>
      </c>
      <c r="H33" s="2">
        <v>1</v>
      </c>
      <c r="I33" s="3">
        <v>3.5648148148148154E-3</v>
      </c>
      <c r="J33" s="3">
        <f t="shared" si="9"/>
        <v>0</v>
      </c>
      <c r="K33" s="2">
        <v>1</v>
      </c>
      <c r="L33" s="65">
        <v>103</v>
      </c>
      <c r="M33" s="2"/>
      <c r="N33" s="2"/>
      <c r="O33" s="2"/>
      <c r="P33" s="65"/>
      <c r="Q33" s="2"/>
      <c r="R33" s="2"/>
      <c r="S33" s="2"/>
      <c r="T33" s="65"/>
      <c r="U33" s="2"/>
      <c r="V33" s="2"/>
      <c r="W33" s="2"/>
      <c r="X33" s="65"/>
      <c r="Y33" s="2"/>
      <c r="Z33" s="2"/>
      <c r="AA33" s="2"/>
      <c r="AB33" s="3">
        <v>3.5879629629629629E-3</v>
      </c>
      <c r="AC33" s="3">
        <v>3.6226851851851854E-3</v>
      </c>
      <c r="AD33" s="3">
        <f xml:space="preserve"> AC32-AB32</f>
        <v>5.7870370370371321E-5</v>
      </c>
      <c r="AE33" s="3">
        <f>AB32-I33</f>
        <v>8.564814814814802E-4</v>
      </c>
      <c r="AF33" s="2"/>
      <c r="AG33" s="2"/>
      <c r="AH33" s="3">
        <v>7.1412037037037043E-3</v>
      </c>
    </row>
    <row r="34" spans="1:34" x14ac:dyDescent="0.3">
      <c r="A34" s="2" t="s">
        <v>23</v>
      </c>
      <c r="B34" s="2" t="s">
        <v>174</v>
      </c>
      <c r="C34" s="2">
        <v>1</v>
      </c>
      <c r="D34" s="45">
        <v>22</v>
      </c>
      <c r="E34" s="3">
        <v>4.1782407407407402E-3</v>
      </c>
      <c r="F34" s="3">
        <v>4.6643518518518518E-3</v>
      </c>
      <c r="G34" s="5">
        <f t="shared" si="8"/>
        <v>4.8611111111111164E-4</v>
      </c>
      <c r="H34" s="2">
        <v>1</v>
      </c>
      <c r="I34" s="3">
        <v>4.5949074074074078E-3</v>
      </c>
      <c r="J34" s="3">
        <f t="shared" si="9"/>
        <v>4.1666666666666761E-4</v>
      </c>
      <c r="K34" s="2">
        <v>1</v>
      </c>
      <c r="L34" s="65" t="s">
        <v>24</v>
      </c>
      <c r="M34" s="2"/>
      <c r="N34" s="2"/>
      <c r="O34" s="2"/>
      <c r="P34" s="65"/>
      <c r="Q34" s="2"/>
      <c r="R34" s="2"/>
      <c r="S34" s="2"/>
      <c r="T34" s="65"/>
      <c r="U34" s="2"/>
      <c r="V34" s="2"/>
      <c r="W34" s="2"/>
      <c r="X34" s="65"/>
      <c r="Y34" s="2"/>
      <c r="Z34" s="2"/>
      <c r="AA34" s="2"/>
      <c r="AB34" s="3">
        <v>4.6180555555555558E-3</v>
      </c>
      <c r="AC34" s="3">
        <v>4.6643518518518518E-3</v>
      </c>
      <c r="AD34" s="3">
        <f xml:space="preserve"> AC34-AB34</f>
        <v>4.6296296296296016E-5</v>
      </c>
      <c r="AE34" s="3">
        <f>AB34-I34</f>
        <v>2.3148148148148008E-5</v>
      </c>
      <c r="AF34" s="2"/>
      <c r="AG34" s="2"/>
      <c r="AH34" s="3">
        <v>7.1412037037037043E-3</v>
      </c>
    </row>
    <row r="35" spans="1:34" x14ac:dyDescent="0.3">
      <c r="A35" s="2" t="s">
        <v>23</v>
      </c>
      <c r="B35" s="2" t="s">
        <v>174</v>
      </c>
      <c r="C35" s="2">
        <v>1</v>
      </c>
      <c r="D35" s="45">
        <v>20</v>
      </c>
      <c r="E35" s="3">
        <v>4.9074074074074072E-3</v>
      </c>
      <c r="F35" s="3">
        <v>5.1504629629629635E-3</v>
      </c>
      <c r="G35" s="5">
        <f t="shared" si="8"/>
        <v>2.4305555555555625E-4</v>
      </c>
      <c r="H35" s="2">
        <v>1</v>
      </c>
      <c r="I35" s="3">
        <v>4.9421296296296288E-3</v>
      </c>
      <c r="J35" s="3">
        <f t="shared" si="9"/>
        <v>3.4722222222221578E-5</v>
      </c>
      <c r="K35" s="2">
        <v>1</v>
      </c>
      <c r="L35" s="65">
        <v>103</v>
      </c>
      <c r="M35" s="2"/>
      <c r="N35" s="2"/>
      <c r="O35" s="2"/>
      <c r="P35" s="65"/>
      <c r="Q35" s="2"/>
      <c r="R35" s="2"/>
      <c r="S35" s="2"/>
      <c r="T35" s="65"/>
      <c r="U35" s="2"/>
      <c r="V35" s="2"/>
      <c r="W35" s="2"/>
      <c r="X35" s="65"/>
      <c r="Y35" s="2"/>
      <c r="Z35" s="2"/>
      <c r="AA35" s="2"/>
      <c r="AB35" s="3">
        <v>4.9537037037037041E-3</v>
      </c>
      <c r="AC35" s="3">
        <v>5.0694444444444441E-3</v>
      </c>
      <c r="AD35" s="3">
        <f xml:space="preserve"> AC35-AB35</f>
        <v>1.1574074074074004E-4</v>
      </c>
      <c r="AE35" s="3">
        <f>AB35-I35</f>
        <v>1.1574074074075305E-5</v>
      </c>
      <c r="AF35" s="2"/>
      <c r="AG35" s="2"/>
      <c r="AH35" s="3">
        <v>7.1412037037037043E-3</v>
      </c>
    </row>
    <row r="36" spans="1:34" x14ac:dyDescent="0.3">
      <c r="A36" s="2" t="s">
        <v>23</v>
      </c>
      <c r="B36" s="2" t="s">
        <v>174</v>
      </c>
      <c r="C36" s="2">
        <v>1</v>
      </c>
      <c r="D36" s="2">
        <v>30</v>
      </c>
      <c r="E36" s="3">
        <v>5.6134259259259271E-3</v>
      </c>
      <c r="F36" s="3">
        <v>5.9606481481481489E-3</v>
      </c>
      <c r="G36" s="5">
        <f t="shared" si="8"/>
        <v>3.4722222222222186E-4</v>
      </c>
      <c r="H36" s="2">
        <v>1</v>
      </c>
      <c r="I36" s="3">
        <v>5.7175925925925927E-3</v>
      </c>
      <c r="J36" s="3">
        <f t="shared" si="9"/>
        <v>1.041666666666656E-4</v>
      </c>
      <c r="K36" s="2">
        <v>1</v>
      </c>
      <c r="L36" s="65">
        <v>201</v>
      </c>
      <c r="M36" s="2"/>
      <c r="N36" s="2"/>
      <c r="O36" s="2"/>
      <c r="P36" s="65">
        <v>103</v>
      </c>
      <c r="Q36" s="2"/>
      <c r="R36" s="2"/>
      <c r="S36" s="2"/>
      <c r="T36" s="65"/>
      <c r="U36" s="2"/>
      <c r="V36" s="2"/>
      <c r="W36" s="2"/>
      <c r="X36" s="65"/>
      <c r="Y36" s="2"/>
      <c r="Z36" s="2"/>
      <c r="AA36" s="2"/>
      <c r="AB36" s="3">
        <v>5.9027777777777776E-3</v>
      </c>
      <c r="AC36" s="3">
        <v>5.9722222222222225E-3</v>
      </c>
      <c r="AD36" s="3">
        <f xml:space="preserve"> AC36-AB36</f>
        <v>6.9444444444444892E-5</v>
      </c>
      <c r="AE36" s="3">
        <f>AB36-I36</f>
        <v>1.8518518518518493E-4</v>
      </c>
      <c r="AF36" s="2"/>
      <c r="AG36" s="2"/>
      <c r="AH36" s="3">
        <v>7.1412037037037043E-3</v>
      </c>
    </row>
    <row r="37" spans="1:34" s="61" customFormat="1" ht="14.4" thickBot="1" x14ac:dyDescent="0.35">
      <c r="A37" s="57" t="s">
        <v>23</v>
      </c>
      <c r="B37" s="57" t="s">
        <v>174</v>
      </c>
      <c r="C37" s="57">
        <v>1</v>
      </c>
      <c r="D37" s="61">
        <v>10</v>
      </c>
      <c r="E37" s="59">
        <v>6.2037037037037043E-3</v>
      </c>
      <c r="F37" s="59">
        <v>6.3194444444444444E-3</v>
      </c>
      <c r="G37" s="60">
        <f t="shared" si="8"/>
        <v>1.1574074074074004E-4</v>
      </c>
      <c r="H37" s="57">
        <v>1</v>
      </c>
      <c r="I37" s="59">
        <v>6.2268518518518515E-3</v>
      </c>
      <c r="J37" s="59">
        <f t="shared" si="9"/>
        <v>2.3148148148147141E-5</v>
      </c>
      <c r="K37" s="57">
        <v>1</v>
      </c>
      <c r="L37" s="66">
        <v>201</v>
      </c>
      <c r="M37" s="57"/>
      <c r="N37" s="57"/>
      <c r="O37" s="57"/>
      <c r="P37" s="66">
        <v>103</v>
      </c>
      <c r="Q37" s="57"/>
      <c r="R37" s="57"/>
      <c r="S37" s="57"/>
      <c r="T37" s="66"/>
      <c r="U37" s="57"/>
      <c r="V37" s="57"/>
      <c r="W37" s="57"/>
      <c r="X37" s="66"/>
      <c r="Y37" s="57"/>
      <c r="Z37" s="57"/>
      <c r="AA37" s="57"/>
      <c r="AB37" s="59">
        <v>6.2731481481481484E-3</v>
      </c>
      <c r="AC37" s="59">
        <v>6.3078703703703708E-3</v>
      </c>
      <c r="AD37" s="59">
        <f xml:space="preserve"> AC37-AB37</f>
        <v>3.4722222222222446E-5</v>
      </c>
      <c r="AE37" s="59">
        <f>AB37-I37</f>
        <v>4.6296296296296884E-5</v>
      </c>
      <c r="AF37" s="57"/>
      <c r="AG37" s="57"/>
      <c r="AH37" s="59">
        <v>7.1412037037037043E-3</v>
      </c>
    </row>
    <row r="38" spans="1:34" x14ac:dyDescent="0.3">
      <c r="A38" s="53" t="s">
        <v>25</v>
      </c>
      <c r="B38" s="53" t="s">
        <v>175</v>
      </c>
      <c r="C38" s="53">
        <v>1</v>
      </c>
      <c r="D38" s="54">
        <v>22</v>
      </c>
      <c r="E38" s="55">
        <v>9.8379629629629642E-4</v>
      </c>
      <c r="F38" s="55">
        <v>1.712962962962963E-3</v>
      </c>
      <c r="G38" s="55">
        <f t="shared" ref="G38:G45" si="10">F38-E38</f>
        <v>7.2916666666666659E-4</v>
      </c>
      <c r="H38" s="1">
        <v>1</v>
      </c>
      <c r="I38" s="56">
        <v>1.0185185185185186E-3</v>
      </c>
      <c r="J38" s="56">
        <f t="shared" ref="J38:J46" si="11">I38-E38</f>
        <v>3.4722222222222229E-5</v>
      </c>
      <c r="K38" s="1">
        <v>2</v>
      </c>
      <c r="L38" s="67">
        <v>103</v>
      </c>
      <c r="M38" s="56">
        <v>1.6782407407407406E-3</v>
      </c>
      <c r="N38" s="56">
        <v>1.689814814814815E-3</v>
      </c>
      <c r="O38" s="56">
        <f>SUM(N38-M38)</f>
        <v>1.1574074074074438E-5</v>
      </c>
      <c r="P38" s="67">
        <v>105</v>
      </c>
      <c r="Q38" s="56">
        <v>1.689814814814815E-3</v>
      </c>
      <c r="R38" s="56">
        <v>1.712962962962963E-3</v>
      </c>
      <c r="S38" s="56">
        <f>SUM(R38-Q38)</f>
        <v>2.3148148148148008E-5</v>
      </c>
      <c r="T38" s="64">
        <v>0</v>
      </c>
      <c r="U38" s="52">
        <v>0</v>
      </c>
      <c r="V38" s="52">
        <v>0</v>
      </c>
      <c r="W38" s="52">
        <v>0</v>
      </c>
      <c r="X38" s="64">
        <v>0</v>
      </c>
      <c r="Y38" s="52">
        <v>0</v>
      </c>
      <c r="Z38" s="52">
        <v>0</v>
      </c>
      <c r="AA38" s="52">
        <v>0</v>
      </c>
      <c r="AB38" s="56">
        <v>1.6782407407407406E-3</v>
      </c>
      <c r="AC38" s="56">
        <v>1.712962962962963E-3</v>
      </c>
      <c r="AD38" s="56">
        <f t="shared" ref="AD38" si="12" xml:space="preserve"> AC38-AB38</f>
        <v>3.4722222222222446E-5</v>
      </c>
      <c r="AE38" s="56">
        <f>AB38-I38</f>
        <v>6.5972222222222192E-4</v>
      </c>
      <c r="AF38" s="53"/>
      <c r="AG38" s="53"/>
      <c r="AH38" s="56">
        <v>7.2337962962962963E-3</v>
      </c>
    </row>
    <row r="39" spans="1:34" x14ac:dyDescent="0.3">
      <c r="A39" s="2" t="s">
        <v>25</v>
      </c>
      <c r="B39" s="2" t="s">
        <v>175</v>
      </c>
      <c r="C39" s="2">
        <v>1</v>
      </c>
      <c r="D39" s="2">
        <v>30</v>
      </c>
      <c r="E39" s="5">
        <v>1.5277777777777779E-3</v>
      </c>
      <c r="F39" s="5">
        <v>2.1527777777777778E-3</v>
      </c>
      <c r="G39" s="5">
        <f t="shared" si="10"/>
        <v>6.249999999999999E-4</v>
      </c>
      <c r="H39" s="2">
        <v>1</v>
      </c>
      <c r="I39" s="3">
        <v>1.5393518518518519E-3</v>
      </c>
      <c r="J39" s="3">
        <f t="shared" si="11"/>
        <v>1.1574074074074004E-5</v>
      </c>
      <c r="K39" s="2">
        <v>3</v>
      </c>
      <c r="L39" s="65">
        <v>100</v>
      </c>
      <c r="M39" s="3">
        <v>2.0717592592592593E-3</v>
      </c>
      <c r="N39" s="3">
        <v>2.0949074074074073E-3</v>
      </c>
      <c r="O39" s="3">
        <f>SUM(N39-M39)</f>
        <v>2.3148148148148008E-5</v>
      </c>
      <c r="P39" s="65">
        <v>103</v>
      </c>
      <c r="Q39" s="3">
        <v>2.0949074074074073E-3</v>
      </c>
      <c r="R39" s="3">
        <v>2.0949074074074073E-3</v>
      </c>
      <c r="S39" s="3">
        <f>SUM(R39-Q39)</f>
        <v>0</v>
      </c>
      <c r="T39" s="65">
        <v>105</v>
      </c>
      <c r="U39" s="3">
        <v>2.1064814814814813E-3</v>
      </c>
      <c r="V39" s="3">
        <v>2.1412037037037038E-3</v>
      </c>
      <c r="W39" s="3">
        <f>SUM(V39-U39)</f>
        <v>3.4722222222222446E-5</v>
      </c>
      <c r="X39" s="64">
        <v>0</v>
      </c>
      <c r="Y39" s="52">
        <v>0</v>
      </c>
      <c r="Z39" s="52">
        <v>0</v>
      </c>
      <c r="AA39" s="52">
        <v>0</v>
      </c>
      <c r="AB39" s="3">
        <f xml:space="preserve"> M39</f>
        <v>2.0717592592592593E-3</v>
      </c>
      <c r="AC39" s="3">
        <f>V39</f>
        <v>2.1412037037037038E-3</v>
      </c>
      <c r="AD39" s="3">
        <f t="shared" ref="AD39:AD46" si="13" xml:space="preserve"> AC39-AB39</f>
        <v>6.9444444444444458E-5</v>
      </c>
      <c r="AE39" s="3">
        <f>AB39-I39</f>
        <v>5.3240740740740744E-4</v>
      </c>
      <c r="AF39" s="2"/>
      <c r="AG39" s="2"/>
      <c r="AH39" s="3">
        <v>7.2337962962962963E-3</v>
      </c>
    </row>
    <row r="40" spans="1:34" x14ac:dyDescent="0.3">
      <c r="A40" s="2" t="s">
        <v>25</v>
      </c>
      <c r="B40" s="2" t="s">
        <v>175</v>
      </c>
      <c r="C40" s="2">
        <v>1</v>
      </c>
      <c r="D40" s="1">
        <v>11</v>
      </c>
      <c r="E40" s="5">
        <v>2.2337962962962967E-3</v>
      </c>
      <c r="F40" s="5">
        <v>2.3495370370370371E-3</v>
      </c>
      <c r="G40" s="5">
        <f t="shared" si="10"/>
        <v>1.1574074074074047E-4</v>
      </c>
      <c r="H40" s="2">
        <v>1</v>
      </c>
      <c r="I40" s="3">
        <v>2.2453703703703702E-3</v>
      </c>
      <c r="J40" s="3">
        <f t="shared" si="11"/>
        <v>1.157407407407357E-5</v>
      </c>
      <c r="K40" s="2">
        <v>2</v>
      </c>
      <c r="L40" s="64">
        <v>100</v>
      </c>
      <c r="M40" s="52">
        <v>2.2569444444444447E-3</v>
      </c>
      <c r="N40" s="52">
        <v>2.3148148148148151E-3</v>
      </c>
      <c r="O40" s="3">
        <f>SUM(N40-M40)</f>
        <v>5.7870370370370454E-5</v>
      </c>
      <c r="P40" s="64">
        <v>102</v>
      </c>
      <c r="Q40" s="52">
        <v>2.3495370370370371E-3</v>
      </c>
      <c r="R40" s="52">
        <v>2.3726851851851851E-3</v>
      </c>
      <c r="S40" s="3">
        <f>SUM(R40-Q40)</f>
        <v>2.3148148148148008E-5</v>
      </c>
      <c r="T40" s="64">
        <v>0</v>
      </c>
      <c r="U40" s="52">
        <v>0</v>
      </c>
      <c r="V40" s="52">
        <v>0</v>
      </c>
      <c r="W40" s="52">
        <v>0</v>
      </c>
      <c r="X40" s="64">
        <v>0</v>
      </c>
      <c r="Y40" s="52">
        <v>0</v>
      </c>
      <c r="Z40" s="52">
        <v>0</v>
      </c>
      <c r="AA40" s="52">
        <v>0</v>
      </c>
      <c r="AB40" s="3">
        <f xml:space="preserve"> M40</f>
        <v>2.2569444444444447E-3</v>
      </c>
      <c r="AC40" s="3">
        <f>R40</f>
        <v>2.3726851851851851E-3</v>
      </c>
      <c r="AD40" s="3">
        <f t="shared" si="13"/>
        <v>1.1574074074074047E-4</v>
      </c>
      <c r="AE40" s="3">
        <f>AB40-I40</f>
        <v>1.1574074074074438E-5</v>
      </c>
      <c r="AF40" s="2"/>
      <c r="AG40" s="2"/>
      <c r="AH40" s="3">
        <v>7.2337962962962963E-3</v>
      </c>
    </row>
    <row r="41" spans="1:34" x14ac:dyDescent="0.3">
      <c r="A41" s="2" t="s">
        <v>25</v>
      </c>
      <c r="B41" s="2" t="s">
        <v>175</v>
      </c>
      <c r="C41" s="2">
        <v>1</v>
      </c>
      <c r="D41" s="2">
        <v>32</v>
      </c>
      <c r="E41" s="5">
        <v>3.2407407407407406E-3</v>
      </c>
      <c r="F41" s="5">
        <v>3.7847222222222223E-3</v>
      </c>
      <c r="G41" s="5">
        <f t="shared" si="10"/>
        <v>5.4398148148148166E-4</v>
      </c>
      <c r="H41" s="2">
        <v>1</v>
      </c>
      <c r="I41" s="3">
        <v>3.2986111111111111E-3</v>
      </c>
      <c r="J41" s="3">
        <f t="shared" si="11"/>
        <v>5.7870370370370454E-5</v>
      </c>
      <c r="K41" s="2">
        <v>1</v>
      </c>
      <c r="L41" s="65">
        <v>103</v>
      </c>
      <c r="M41" s="2"/>
      <c r="N41" s="2"/>
      <c r="O41" s="2"/>
      <c r="P41" s="65"/>
      <c r="Q41" s="2"/>
      <c r="R41" s="2"/>
      <c r="S41" s="2"/>
      <c r="T41" s="65"/>
      <c r="U41" s="2"/>
      <c r="V41" s="2"/>
      <c r="W41" s="2"/>
      <c r="X41" s="65"/>
      <c r="Y41" s="2"/>
      <c r="Z41" s="2"/>
      <c r="AA41" s="2"/>
      <c r="AB41" s="3">
        <v>3.7152777777777774E-3</v>
      </c>
      <c r="AC41" s="3">
        <v>3.7615740740740739E-3</v>
      </c>
      <c r="AD41" s="3">
        <f t="shared" si="13"/>
        <v>4.629629629629645E-5</v>
      </c>
      <c r="AE41" s="3">
        <f>AB41-I41</f>
        <v>4.1666666666666631E-4</v>
      </c>
      <c r="AF41" s="2"/>
      <c r="AG41" s="2"/>
      <c r="AH41" s="3">
        <v>7.2337962962962963E-3</v>
      </c>
    </row>
    <row r="42" spans="1:34" x14ac:dyDescent="0.3">
      <c r="A42" s="2" t="s">
        <v>25</v>
      </c>
      <c r="B42" s="2" t="s">
        <v>175</v>
      </c>
      <c r="C42" s="2">
        <v>1</v>
      </c>
      <c r="D42" s="2">
        <v>33</v>
      </c>
      <c r="E42" s="3">
        <v>3.7268518518518514E-3</v>
      </c>
      <c r="F42" s="3">
        <v>4.0277777777777777E-3</v>
      </c>
      <c r="G42" s="5">
        <f t="shared" si="10"/>
        <v>3.0092592592592627E-4</v>
      </c>
      <c r="H42" s="2">
        <v>1</v>
      </c>
      <c r="I42" s="3">
        <v>3.8310185185185183E-3</v>
      </c>
      <c r="J42" s="3">
        <f t="shared" si="11"/>
        <v>1.041666666666669E-4</v>
      </c>
      <c r="K42" s="2">
        <v>1</v>
      </c>
      <c r="L42" s="65">
        <v>201</v>
      </c>
      <c r="M42" s="2"/>
      <c r="N42" s="2"/>
      <c r="O42" s="2"/>
      <c r="P42" s="65">
        <v>104</v>
      </c>
      <c r="Q42" s="2"/>
      <c r="R42" s="2"/>
      <c r="S42" s="2"/>
      <c r="T42" s="65"/>
      <c r="U42" s="2"/>
      <c r="V42" s="2"/>
      <c r="W42" s="2"/>
      <c r="X42" s="65"/>
      <c r="Y42" s="2"/>
      <c r="Z42" s="2"/>
      <c r="AA42" s="2"/>
      <c r="AB42" s="3">
        <v>3.8425925925925923E-3</v>
      </c>
      <c r="AC42" s="3">
        <v>4.0046296296296297E-3</v>
      </c>
      <c r="AD42" s="3">
        <f t="shared" si="13"/>
        <v>1.6203703703703736E-4</v>
      </c>
      <c r="AE42" s="3">
        <f>AB42-I42</f>
        <v>1.1574074074074004E-5</v>
      </c>
      <c r="AF42" s="2"/>
      <c r="AG42" s="2"/>
      <c r="AH42" s="3">
        <v>7.2337962962962963E-3</v>
      </c>
    </row>
    <row r="43" spans="1:34" x14ac:dyDescent="0.3">
      <c r="A43" s="2" t="s">
        <v>25</v>
      </c>
      <c r="B43" s="2" t="s">
        <v>175</v>
      </c>
      <c r="C43" s="2">
        <v>1</v>
      </c>
      <c r="D43" s="2">
        <v>12</v>
      </c>
      <c r="E43" s="3">
        <v>4.8148148148148152E-3</v>
      </c>
      <c r="F43" s="3">
        <v>4.8611111111111112E-3</v>
      </c>
      <c r="G43" s="5">
        <f t="shared" si="10"/>
        <v>4.6296296296296016E-5</v>
      </c>
      <c r="H43" s="2">
        <v>1</v>
      </c>
      <c r="I43" s="3">
        <v>4.8379629629629632E-3</v>
      </c>
      <c r="J43" s="3">
        <f>I43-E43</f>
        <v>2.3148148148148008E-5</v>
      </c>
      <c r="K43" s="2">
        <v>1</v>
      </c>
      <c r="L43" s="64">
        <v>101</v>
      </c>
      <c r="M43" s="45"/>
      <c r="N43" s="45"/>
      <c r="O43" s="45"/>
      <c r="P43" s="64"/>
      <c r="Q43" s="45"/>
      <c r="R43" s="45"/>
      <c r="S43" s="45"/>
      <c r="T43" s="64"/>
      <c r="U43" s="45"/>
      <c r="V43" s="45"/>
      <c r="W43" s="45"/>
      <c r="X43" s="64"/>
      <c r="Y43" s="45"/>
      <c r="Z43" s="45"/>
      <c r="AA43" s="45"/>
      <c r="AB43" s="3">
        <v>4.8611111111111112E-3</v>
      </c>
      <c r="AC43" s="3">
        <v>4.8842592592592592E-3</v>
      </c>
      <c r="AD43" s="3">
        <f t="shared" si="13"/>
        <v>2.3148148148148008E-5</v>
      </c>
      <c r="AE43" s="3">
        <f>AB43-I43</f>
        <v>2.3148148148148008E-5</v>
      </c>
      <c r="AF43" s="2"/>
      <c r="AG43" s="2"/>
      <c r="AH43" s="3">
        <v>7.2337962962962963E-3</v>
      </c>
    </row>
    <row r="44" spans="1:34" x14ac:dyDescent="0.3">
      <c r="A44" s="2" t="s">
        <v>25</v>
      </c>
      <c r="B44" s="2" t="s">
        <v>175</v>
      </c>
      <c r="C44" s="2">
        <v>1</v>
      </c>
      <c r="D44" s="1">
        <v>10</v>
      </c>
      <c r="E44" s="3">
        <v>5.1041666666666666E-3</v>
      </c>
      <c r="F44" s="3">
        <v>5.185185185185185E-3</v>
      </c>
      <c r="G44" s="5">
        <f t="shared" si="10"/>
        <v>8.1018518518518462E-5</v>
      </c>
      <c r="H44" s="2">
        <v>1</v>
      </c>
      <c r="I44" s="3">
        <v>5.1273148148148146E-3</v>
      </c>
      <c r="J44" s="3">
        <f t="shared" si="11"/>
        <v>2.3148148148148008E-5</v>
      </c>
      <c r="K44" s="2">
        <v>1</v>
      </c>
      <c r="L44" s="65">
        <v>105</v>
      </c>
      <c r="M44" s="2"/>
      <c r="N44" s="2"/>
      <c r="O44" s="2"/>
      <c r="P44" s="65"/>
      <c r="Q44" s="2"/>
      <c r="R44" s="2"/>
      <c r="S44" s="2"/>
      <c r="T44" s="65"/>
      <c r="U44" s="2"/>
      <c r="V44" s="2"/>
      <c r="W44" s="2"/>
      <c r="X44" s="65"/>
      <c r="Y44" s="2"/>
      <c r="Z44" s="2"/>
      <c r="AA44" s="2"/>
      <c r="AB44" s="3">
        <v>5.138888888888889E-3</v>
      </c>
      <c r="AC44" s="3">
        <v>5.1736111111111115E-3</v>
      </c>
      <c r="AD44" s="3">
        <f t="shared" si="13"/>
        <v>3.4722222222222446E-5</v>
      </c>
      <c r="AE44" s="3">
        <f>AB44-I44</f>
        <v>1.1574074074074438E-5</v>
      </c>
      <c r="AF44" s="2"/>
      <c r="AG44" s="2"/>
      <c r="AH44" s="3">
        <v>7.2337962962962963E-3</v>
      </c>
    </row>
    <row r="45" spans="1:34" x14ac:dyDescent="0.3">
      <c r="A45" s="2" t="s">
        <v>25</v>
      </c>
      <c r="B45" s="2" t="s">
        <v>175</v>
      </c>
      <c r="C45" s="2">
        <v>1</v>
      </c>
      <c r="D45" s="45">
        <v>31</v>
      </c>
      <c r="E45" s="3">
        <v>5.8217592592592592E-3</v>
      </c>
      <c r="F45" s="3">
        <v>6.1111111111111114E-3</v>
      </c>
      <c r="G45" s="5">
        <f t="shared" si="10"/>
        <v>2.8935185185185227E-4</v>
      </c>
      <c r="H45" s="2">
        <v>1</v>
      </c>
      <c r="I45" s="3">
        <v>6.0648148148148145E-3</v>
      </c>
      <c r="J45" s="3">
        <f t="shared" si="11"/>
        <v>2.4305555555555539E-4</v>
      </c>
      <c r="K45" s="2">
        <v>1</v>
      </c>
      <c r="L45" s="65">
        <v>103</v>
      </c>
      <c r="M45" s="2"/>
      <c r="N45" s="2"/>
      <c r="O45" s="2"/>
      <c r="P45" s="65"/>
      <c r="Q45" s="2"/>
      <c r="R45" s="2"/>
      <c r="S45" s="2"/>
      <c r="T45" s="65"/>
      <c r="U45" s="2"/>
      <c r="V45" s="2"/>
      <c r="W45" s="2"/>
      <c r="X45" s="65"/>
      <c r="Y45" s="2"/>
      <c r="Z45" s="2"/>
      <c r="AA45" s="2"/>
      <c r="AB45" s="3">
        <v>6.076388888888889E-3</v>
      </c>
      <c r="AC45" s="3">
        <v>6.0995370370370361E-3</v>
      </c>
      <c r="AD45" s="3">
        <f t="shared" si="13"/>
        <v>2.3148148148147141E-5</v>
      </c>
      <c r="AE45" s="3">
        <f>AB45-I45</f>
        <v>1.1574074074074438E-5</v>
      </c>
      <c r="AF45" s="2"/>
      <c r="AG45" s="2"/>
      <c r="AH45" s="3">
        <v>7.2337962962962963E-3</v>
      </c>
    </row>
    <row r="46" spans="1:34" s="61" customFormat="1" ht="14.4" thickBot="1" x14ac:dyDescent="0.35">
      <c r="A46" s="57" t="s">
        <v>25</v>
      </c>
      <c r="B46" s="57" t="s">
        <v>175</v>
      </c>
      <c r="C46" s="57">
        <v>1</v>
      </c>
      <c r="D46" s="62">
        <v>21</v>
      </c>
      <c r="E46" s="59">
        <v>6.4814814814814813E-3</v>
      </c>
      <c r="F46" s="59">
        <v>6.6898148148148142E-3</v>
      </c>
      <c r="G46" s="60">
        <f>F46-E46</f>
        <v>2.0833333333333294E-4</v>
      </c>
      <c r="H46" s="57">
        <v>1</v>
      </c>
      <c r="I46" s="59">
        <v>6.5393518518518517E-3</v>
      </c>
      <c r="J46" s="59">
        <f t="shared" si="11"/>
        <v>5.7870370370370454E-5</v>
      </c>
      <c r="K46" s="57">
        <v>1</v>
      </c>
      <c r="L46" s="66">
        <v>105</v>
      </c>
      <c r="M46" s="57"/>
      <c r="N46" s="57"/>
      <c r="O46" s="57"/>
      <c r="P46" s="66"/>
      <c r="Q46" s="57"/>
      <c r="R46" s="57"/>
      <c r="S46" s="57"/>
      <c r="T46" s="66"/>
      <c r="U46" s="57"/>
      <c r="V46" s="57"/>
      <c r="W46" s="57"/>
      <c r="X46" s="66"/>
      <c r="Y46" s="57"/>
      <c r="Z46" s="57"/>
      <c r="AA46" s="57"/>
      <c r="AB46" s="59">
        <v>6.6550925925925935E-3</v>
      </c>
      <c r="AC46" s="59">
        <v>6.6898148148148142E-3</v>
      </c>
      <c r="AD46" s="59">
        <f t="shared" si="13"/>
        <v>3.4722222222220711E-5</v>
      </c>
      <c r="AE46" s="59">
        <f>AB46-I46</f>
        <v>1.1574074074074178E-4</v>
      </c>
      <c r="AF46" s="57"/>
      <c r="AG46" s="57"/>
      <c r="AH46" s="59">
        <v>7.2337962962962963E-3</v>
      </c>
    </row>
    <row r="47" spans="1:34" x14ac:dyDescent="0.3">
      <c r="A47" s="53" t="s">
        <v>27</v>
      </c>
      <c r="B47" s="53" t="s">
        <v>176</v>
      </c>
      <c r="C47" s="53">
        <v>1</v>
      </c>
      <c r="D47" s="54">
        <v>21</v>
      </c>
      <c r="E47" s="55">
        <v>9.8379629629629642E-4</v>
      </c>
      <c r="F47" s="55">
        <v>1.2731481481481483E-3</v>
      </c>
      <c r="G47" s="55">
        <f>F47-E47</f>
        <v>2.8935185185185184E-4</v>
      </c>
      <c r="H47" s="1">
        <v>1</v>
      </c>
      <c r="I47" s="56">
        <v>1.1921296296296296E-3</v>
      </c>
      <c r="J47" s="56">
        <f t="shared" ref="J47:J65" si="14">I47-E47</f>
        <v>2.0833333333333316E-4</v>
      </c>
      <c r="K47" s="1">
        <v>1</v>
      </c>
      <c r="L47" s="67">
        <v>105</v>
      </c>
      <c r="M47" s="53"/>
      <c r="N47" s="53"/>
      <c r="O47" s="53"/>
      <c r="P47" s="67"/>
      <c r="Q47" s="53"/>
      <c r="R47" s="53"/>
      <c r="S47" s="53"/>
      <c r="T47" s="67"/>
      <c r="U47" s="53"/>
      <c r="V47" s="53"/>
      <c r="W47" s="53"/>
      <c r="X47" s="67"/>
      <c r="Y47" s="53"/>
      <c r="Z47" s="53"/>
      <c r="AA47" s="53"/>
      <c r="AB47" s="56">
        <v>1.2268518518518518E-3</v>
      </c>
      <c r="AC47" s="56">
        <v>1.2731481481481483E-3</v>
      </c>
      <c r="AD47" s="56">
        <f t="shared" ref="AD47:AD64" si="15" xml:space="preserve"> AC47-AB47</f>
        <v>4.629629629629645E-5</v>
      </c>
      <c r="AE47" s="56">
        <f>AB47-I47</f>
        <v>3.4722222222222229E-5</v>
      </c>
      <c r="AF47" s="53"/>
      <c r="AG47" s="53"/>
      <c r="AH47" s="56">
        <v>7.5231481481481477E-3</v>
      </c>
    </row>
    <row r="48" spans="1:34" x14ac:dyDescent="0.3">
      <c r="A48" s="2" t="s">
        <v>27</v>
      </c>
      <c r="B48" s="2" t="s">
        <v>176</v>
      </c>
      <c r="C48" s="2">
        <v>1</v>
      </c>
      <c r="D48" s="2">
        <v>32</v>
      </c>
      <c r="E48" s="5">
        <v>1.7708333333333332E-3</v>
      </c>
      <c r="F48" s="5">
        <v>3.1134259259259257E-3</v>
      </c>
      <c r="G48" s="5">
        <f t="shared" ref="G48:G65" si="16">F48-E48</f>
        <v>1.3425925925925925E-3</v>
      </c>
      <c r="H48" s="2">
        <v>0</v>
      </c>
      <c r="I48" s="3" t="s">
        <v>14</v>
      </c>
      <c r="J48" s="3" t="s">
        <v>14</v>
      </c>
      <c r="K48" s="2">
        <v>0</v>
      </c>
      <c r="L48" s="65" t="s">
        <v>14</v>
      </c>
      <c r="M48" s="2"/>
      <c r="N48" s="2"/>
      <c r="O48" s="2"/>
      <c r="P48" s="65"/>
      <c r="Q48" s="2"/>
      <c r="R48" s="2"/>
      <c r="S48" s="2"/>
      <c r="T48" s="65"/>
      <c r="U48" s="2"/>
      <c r="V48" s="2"/>
      <c r="W48" s="2"/>
      <c r="X48" s="65"/>
      <c r="Y48" s="2"/>
      <c r="Z48" s="2"/>
      <c r="AA48" s="2"/>
      <c r="AB48" s="3" t="s">
        <v>14</v>
      </c>
      <c r="AC48" s="3" t="s">
        <v>14</v>
      </c>
      <c r="AD48" s="3" t="s">
        <v>14</v>
      </c>
      <c r="AE48" s="3" t="s">
        <v>14</v>
      </c>
      <c r="AF48" s="2"/>
      <c r="AG48" s="2"/>
      <c r="AH48" s="3">
        <v>7.5231481481481477E-3</v>
      </c>
    </row>
    <row r="49" spans="1:34" x14ac:dyDescent="0.3">
      <c r="A49" s="2" t="s">
        <v>27</v>
      </c>
      <c r="B49" s="2" t="s">
        <v>176</v>
      </c>
      <c r="C49" s="2">
        <v>1</v>
      </c>
      <c r="D49" s="1">
        <v>11</v>
      </c>
      <c r="E49" s="5">
        <v>2.5231481481481481E-3</v>
      </c>
      <c r="F49" s="5">
        <v>2.615740740740741E-3</v>
      </c>
      <c r="G49" s="5">
        <f t="shared" si="16"/>
        <v>9.25925925925929E-5</v>
      </c>
      <c r="H49" s="2">
        <v>1</v>
      </c>
      <c r="I49" s="3">
        <v>2.5347222222222221E-3</v>
      </c>
      <c r="J49" s="3">
        <f t="shared" si="14"/>
        <v>1.1574074074074004E-5</v>
      </c>
      <c r="K49" s="2">
        <v>1</v>
      </c>
      <c r="L49" s="64">
        <v>102</v>
      </c>
      <c r="M49" s="45"/>
      <c r="N49" s="45"/>
      <c r="O49" s="45"/>
      <c r="P49" s="64"/>
      <c r="Q49" s="45"/>
      <c r="R49" s="45"/>
      <c r="S49" s="45"/>
      <c r="T49" s="64"/>
      <c r="U49" s="45"/>
      <c r="V49" s="45"/>
      <c r="W49" s="45"/>
      <c r="X49" s="64"/>
      <c r="Y49" s="45"/>
      <c r="Z49" s="45"/>
      <c r="AA49" s="45"/>
      <c r="AB49" s="3">
        <v>2.5462962962962961E-3</v>
      </c>
      <c r="AC49" s="3">
        <v>2.615740740740741E-3</v>
      </c>
      <c r="AD49" s="3">
        <f t="shared" si="15"/>
        <v>6.9444444444444892E-5</v>
      </c>
      <c r="AE49" s="3">
        <f>AB49-I49</f>
        <v>1.1574074074074004E-5</v>
      </c>
      <c r="AF49" s="2"/>
      <c r="AG49" s="2"/>
      <c r="AH49" s="3">
        <v>7.5231481481481477E-3</v>
      </c>
    </row>
    <row r="50" spans="1:34" x14ac:dyDescent="0.3">
      <c r="A50" s="2" t="s">
        <v>27</v>
      </c>
      <c r="B50" s="2" t="s">
        <v>176</v>
      </c>
      <c r="C50" s="2">
        <v>1</v>
      </c>
      <c r="D50" s="2">
        <v>12</v>
      </c>
      <c r="E50" s="3">
        <v>3.1712962962962958E-3</v>
      </c>
      <c r="F50" s="3">
        <v>3.2407407407407406E-3</v>
      </c>
      <c r="G50" s="5">
        <f t="shared" si="16"/>
        <v>6.9444444444444892E-5</v>
      </c>
      <c r="H50" s="2">
        <v>1</v>
      </c>
      <c r="I50" s="3">
        <v>3.1828703703703702E-3</v>
      </c>
      <c r="J50" s="3">
        <f t="shared" si="14"/>
        <v>1.1574074074074438E-5</v>
      </c>
      <c r="K50" s="2">
        <v>1</v>
      </c>
      <c r="L50" s="65">
        <v>102</v>
      </c>
      <c r="M50" s="2"/>
      <c r="N50" s="2"/>
      <c r="O50" s="2"/>
      <c r="P50" s="65"/>
      <c r="Q50" s="2"/>
      <c r="R50" s="2"/>
      <c r="S50" s="2"/>
      <c r="T50" s="65"/>
      <c r="U50" s="2"/>
      <c r="V50" s="2"/>
      <c r="W50" s="2"/>
      <c r="X50" s="65"/>
      <c r="Y50" s="2"/>
      <c r="Z50" s="2"/>
      <c r="AA50" s="2"/>
      <c r="AB50" s="3">
        <v>3.1944444444444442E-3</v>
      </c>
      <c r="AC50" s="3">
        <v>3.2523148148148151E-3</v>
      </c>
      <c r="AD50" s="3">
        <f t="shared" si="15"/>
        <v>5.7870370370370888E-5</v>
      </c>
      <c r="AE50" s="3">
        <f>AB50-I50</f>
        <v>1.1574074074074004E-5</v>
      </c>
      <c r="AF50" s="2"/>
      <c r="AG50" s="2"/>
      <c r="AH50" s="3">
        <v>7.5231481481481477E-3</v>
      </c>
    </row>
    <row r="51" spans="1:34" x14ac:dyDescent="0.3">
      <c r="A51" s="2" t="s">
        <v>27</v>
      </c>
      <c r="B51" s="2" t="s">
        <v>176</v>
      </c>
      <c r="C51" s="2">
        <v>1</v>
      </c>
      <c r="D51" s="45">
        <v>22</v>
      </c>
      <c r="E51" s="3">
        <v>3.7268518518518514E-3</v>
      </c>
      <c r="F51" s="3">
        <v>4.0277777777777777E-3</v>
      </c>
      <c r="G51" s="5">
        <f t="shared" si="16"/>
        <v>3.0092592592592627E-4</v>
      </c>
      <c r="H51" s="2">
        <v>1</v>
      </c>
      <c r="I51" s="3">
        <v>3.9814814814814817E-3</v>
      </c>
      <c r="J51" s="3">
        <f t="shared" si="14"/>
        <v>2.5462962962963026E-4</v>
      </c>
      <c r="K51" s="2">
        <v>1</v>
      </c>
      <c r="L51" s="65">
        <v>105</v>
      </c>
      <c r="M51" s="2"/>
      <c r="N51" s="2"/>
      <c r="O51" s="2"/>
      <c r="P51" s="65"/>
      <c r="Q51" s="2"/>
      <c r="R51" s="2"/>
      <c r="S51" s="2"/>
      <c r="T51" s="65"/>
      <c r="U51" s="2"/>
      <c r="V51" s="2"/>
      <c r="W51" s="2"/>
      <c r="X51" s="65"/>
      <c r="Y51" s="2"/>
      <c r="Z51" s="2"/>
      <c r="AA51" s="2"/>
      <c r="AB51" s="3">
        <v>4.0046296296296297E-3</v>
      </c>
      <c r="AC51" s="3">
        <v>4.0277777777777777E-3</v>
      </c>
      <c r="AD51" s="3">
        <f t="shared" si="15"/>
        <v>2.3148148148148008E-5</v>
      </c>
      <c r="AE51" s="3">
        <f>AB51-I51</f>
        <v>2.3148148148148008E-5</v>
      </c>
      <c r="AF51" s="2"/>
      <c r="AG51" s="2"/>
      <c r="AH51" s="3">
        <v>7.5231481481481477E-3</v>
      </c>
    </row>
    <row r="52" spans="1:34" x14ac:dyDescent="0.3">
      <c r="A52" s="2" t="s">
        <v>27</v>
      </c>
      <c r="B52" s="2" t="s">
        <v>176</v>
      </c>
      <c r="C52" s="2">
        <v>1</v>
      </c>
      <c r="D52" s="2">
        <v>31</v>
      </c>
      <c r="E52" s="3">
        <v>4.5486111111111109E-3</v>
      </c>
      <c r="F52" s="3">
        <v>4.7222222222222223E-3</v>
      </c>
      <c r="G52" s="5">
        <f t="shared" si="16"/>
        <v>1.7361111111111136E-4</v>
      </c>
      <c r="H52" s="2">
        <v>1</v>
      </c>
      <c r="I52" s="3">
        <v>4.6874999999999998E-3</v>
      </c>
      <c r="J52" s="3">
        <f t="shared" si="14"/>
        <v>1.3888888888888892E-4</v>
      </c>
      <c r="K52" s="2">
        <v>1</v>
      </c>
      <c r="L52" s="65">
        <v>201</v>
      </c>
      <c r="M52" s="2"/>
      <c r="N52" s="2"/>
      <c r="O52" s="2"/>
      <c r="P52" s="65">
        <v>105</v>
      </c>
      <c r="Q52" s="2"/>
      <c r="R52" s="2"/>
      <c r="S52" s="2"/>
      <c r="T52" s="65"/>
      <c r="U52" s="2"/>
      <c r="V52" s="2"/>
      <c r="W52" s="2"/>
      <c r="X52" s="65"/>
      <c r="Y52" s="2"/>
      <c r="Z52" s="2"/>
      <c r="AA52" s="2"/>
      <c r="AB52" s="3">
        <v>4.7106481481481478E-3</v>
      </c>
      <c r="AC52" s="3">
        <v>4.7222222222222223E-3</v>
      </c>
      <c r="AD52" s="3">
        <f t="shared" si="15"/>
        <v>1.1574074074074438E-5</v>
      </c>
      <c r="AE52" s="3">
        <f>AB52-I52</f>
        <v>2.3148148148148008E-5</v>
      </c>
      <c r="AF52" s="2"/>
      <c r="AG52" s="2"/>
      <c r="AH52" s="3">
        <v>7.5231481481481477E-3</v>
      </c>
    </row>
    <row r="53" spans="1:34" x14ac:dyDescent="0.3">
      <c r="A53" s="2" t="s">
        <v>27</v>
      </c>
      <c r="B53" s="2" t="s">
        <v>176</v>
      </c>
      <c r="C53" s="2">
        <v>1</v>
      </c>
      <c r="D53" s="2">
        <v>30</v>
      </c>
      <c r="E53" s="3">
        <v>5.3935185185185188E-3</v>
      </c>
      <c r="F53" s="3">
        <v>5.5439814814814822E-3</v>
      </c>
      <c r="G53" s="5">
        <f t="shared" si="16"/>
        <v>1.5046296296296335E-4</v>
      </c>
      <c r="H53" s="2">
        <v>1</v>
      </c>
      <c r="I53" s="3">
        <v>5.4050925925925924E-3</v>
      </c>
      <c r="J53" s="3">
        <f t="shared" si="14"/>
        <v>1.157407407407357E-5</v>
      </c>
      <c r="K53" s="2">
        <v>1</v>
      </c>
      <c r="L53" s="65">
        <v>100</v>
      </c>
      <c r="M53" s="2"/>
      <c r="N53" s="2"/>
      <c r="O53" s="2"/>
      <c r="P53" s="65">
        <v>201</v>
      </c>
      <c r="Q53" s="2"/>
      <c r="R53" s="2"/>
      <c r="S53" s="2"/>
      <c r="T53" s="65"/>
      <c r="U53" s="2"/>
      <c r="V53" s="2"/>
      <c r="W53" s="2"/>
      <c r="X53" s="65"/>
      <c r="Y53" s="2"/>
      <c r="Z53" s="2"/>
      <c r="AA53" s="2"/>
      <c r="AB53" s="3">
        <v>5.4166666666666669E-3</v>
      </c>
      <c r="AC53" s="3">
        <v>5.5439814814814822E-3</v>
      </c>
      <c r="AD53" s="3">
        <f t="shared" si="15"/>
        <v>1.2731481481481535E-4</v>
      </c>
      <c r="AE53" s="3">
        <f>AB53-I53</f>
        <v>1.1574074074074438E-5</v>
      </c>
      <c r="AF53" s="2"/>
      <c r="AG53" s="2"/>
      <c r="AH53" s="3">
        <v>7.5231481481481477E-3</v>
      </c>
    </row>
    <row r="54" spans="1:34" x14ac:dyDescent="0.3">
      <c r="A54" s="2" t="s">
        <v>27</v>
      </c>
      <c r="B54" s="2" t="s">
        <v>176</v>
      </c>
      <c r="C54" s="2">
        <v>1</v>
      </c>
      <c r="D54" s="1">
        <v>10</v>
      </c>
      <c r="E54" s="3">
        <v>5.7986111111111112E-3</v>
      </c>
      <c r="F54" s="3">
        <v>5.9606481481481489E-3</v>
      </c>
      <c r="G54" s="5">
        <f t="shared" si="16"/>
        <v>1.6203703703703779E-4</v>
      </c>
      <c r="H54" s="2">
        <v>1</v>
      </c>
      <c r="I54" s="3">
        <v>5.8680555555555543E-3</v>
      </c>
      <c r="J54" s="3">
        <f t="shared" si="14"/>
        <v>6.9444444444443157E-5</v>
      </c>
      <c r="K54" s="2">
        <v>1</v>
      </c>
      <c r="L54" s="65">
        <v>100</v>
      </c>
      <c r="M54" s="2"/>
      <c r="N54" s="2"/>
      <c r="O54" s="2"/>
      <c r="P54" s="65"/>
      <c r="Q54" s="2"/>
      <c r="R54" s="2"/>
      <c r="S54" s="2"/>
      <c r="T54" s="65"/>
      <c r="U54" s="2"/>
      <c r="V54" s="2"/>
      <c r="W54" s="2"/>
      <c r="X54" s="65"/>
      <c r="Y54" s="2"/>
      <c r="Z54" s="2"/>
      <c r="AA54" s="2"/>
      <c r="AB54" s="3">
        <v>5.9027777777777776E-3</v>
      </c>
      <c r="AC54" s="3">
        <v>5.9375000000000009E-3</v>
      </c>
      <c r="AD54" s="3">
        <f t="shared" si="15"/>
        <v>3.4722222222223313E-5</v>
      </c>
      <c r="AE54" s="3">
        <f>AB54-I54</f>
        <v>3.4722222222223313E-5</v>
      </c>
      <c r="AF54" s="2"/>
      <c r="AG54" s="2"/>
      <c r="AH54" s="3">
        <v>7.5231481481481477E-3</v>
      </c>
    </row>
    <row r="55" spans="1:34" s="61" customFormat="1" ht="14.4" thickBot="1" x14ac:dyDescent="0.35">
      <c r="A55" s="57" t="s">
        <v>27</v>
      </c>
      <c r="B55" s="57" t="s">
        <v>176</v>
      </c>
      <c r="C55" s="57">
        <v>1</v>
      </c>
      <c r="D55" s="57">
        <v>33</v>
      </c>
      <c r="E55" s="59">
        <v>6.5162037037037037E-3</v>
      </c>
      <c r="F55" s="59">
        <v>6.6782407407407415E-3</v>
      </c>
      <c r="G55" s="60">
        <f t="shared" si="16"/>
        <v>1.6203703703703779E-4</v>
      </c>
      <c r="H55" s="57">
        <v>1</v>
      </c>
      <c r="I55" s="59">
        <v>6.6319444444444446E-3</v>
      </c>
      <c r="J55" s="59">
        <f t="shared" si="14"/>
        <v>1.1574074074074091E-4</v>
      </c>
      <c r="K55" s="57">
        <v>1</v>
      </c>
      <c r="L55" s="66">
        <v>105</v>
      </c>
      <c r="M55" s="57"/>
      <c r="N55" s="57"/>
      <c r="O55" s="57"/>
      <c r="P55" s="66"/>
      <c r="Q55" s="57"/>
      <c r="R55" s="57"/>
      <c r="S55" s="57"/>
      <c r="T55" s="66"/>
      <c r="U55" s="57"/>
      <c r="V55" s="57"/>
      <c r="W55" s="57"/>
      <c r="X55" s="66"/>
      <c r="Y55" s="57"/>
      <c r="Z55" s="57"/>
      <c r="AA55" s="57"/>
      <c r="AB55" s="59">
        <v>6.6550925925925935E-3</v>
      </c>
      <c r="AC55" s="59">
        <v>6.7129629629629622E-3</v>
      </c>
      <c r="AD55" s="59">
        <f t="shared" si="15"/>
        <v>5.7870370370368719E-5</v>
      </c>
      <c r="AE55" s="59">
        <f>AB55-I55</f>
        <v>2.3148148148148875E-5</v>
      </c>
      <c r="AF55" s="57"/>
      <c r="AG55" s="57"/>
      <c r="AH55" s="59">
        <v>7.5231481481481477E-3</v>
      </c>
    </row>
    <row r="56" spans="1:34" x14ac:dyDescent="0.3">
      <c r="A56" s="53" t="s">
        <v>29</v>
      </c>
      <c r="B56" s="53" t="s">
        <v>177</v>
      </c>
      <c r="C56" s="53">
        <v>1</v>
      </c>
      <c r="D56" s="1">
        <v>11</v>
      </c>
      <c r="E56" s="55">
        <v>9.9537037037037042E-4</v>
      </c>
      <c r="F56" s="55">
        <v>1.1689814814814816E-3</v>
      </c>
      <c r="G56" s="55">
        <f t="shared" si="16"/>
        <v>1.7361111111111114E-4</v>
      </c>
      <c r="H56" s="1">
        <v>1</v>
      </c>
      <c r="I56" s="56">
        <v>1.0069444444444444E-3</v>
      </c>
      <c r="J56" s="56">
        <f t="shared" si="14"/>
        <v>1.1574074074074004E-5</v>
      </c>
      <c r="K56" s="1">
        <v>1</v>
      </c>
      <c r="L56" s="68">
        <v>102</v>
      </c>
      <c r="M56" s="54"/>
      <c r="N56" s="54"/>
      <c r="O56" s="54"/>
      <c r="P56" s="68"/>
      <c r="Q56" s="54"/>
      <c r="R56" s="54"/>
      <c r="S56" s="54"/>
      <c r="T56" s="68"/>
      <c r="U56" s="54"/>
      <c r="V56" s="54"/>
      <c r="W56" s="54"/>
      <c r="X56" s="68"/>
      <c r="Y56" s="54"/>
      <c r="Z56" s="54"/>
      <c r="AA56" s="54"/>
      <c r="AB56" s="56">
        <v>1.0300925925925926E-3</v>
      </c>
      <c r="AC56" s="56">
        <v>1.1689814814814816E-3</v>
      </c>
      <c r="AD56" s="56">
        <f t="shared" si="15"/>
        <v>1.3888888888888892E-4</v>
      </c>
      <c r="AE56" s="56">
        <f>AB56-I56</f>
        <v>2.3148148148148225E-5</v>
      </c>
      <c r="AF56" s="53"/>
      <c r="AG56" s="53"/>
      <c r="AH56" s="56">
        <v>7.3263888888888892E-3</v>
      </c>
    </row>
    <row r="57" spans="1:34" x14ac:dyDescent="0.3">
      <c r="A57" s="2" t="s">
        <v>29</v>
      </c>
      <c r="B57" s="2" t="s">
        <v>177</v>
      </c>
      <c r="C57" s="2">
        <v>1</v>
      </c>
      <c r="D57" s="45">
        <v>21</v>
      </c>
      <c r="E57" s="5">
        <v>1.6666666666666668E-3</v>
      </c>
      <c r="F57" s="5">
        <v>1.8865740740740742E-3</v>
      </c>
      <c r="G57" s="5">
        <f t="shared" si="16"/>
        <v>2.1990740740740738E-4</v>
      </c>
      <c r="H57" s="2">
        <v>1</v>
      </c>
      <c r="I57" s="3">
        <v>1.8402777777777777E-3</v>
      </c>
      <c r="J57" s="3">
        <f t="shared" si="14"/>
        <v>1.7361111111111093E-4</v>
      </c>
      <c r="K57" s="2">
        <v>1</v>
      </c>
      <c r="L57" s="65">
        <v>201</v>
      </c>
      <c r="M57" s="2"/>
      <c r="N57" s="2"/>
      <c r="O57" s="2"/>
      <c r="P57" s="65">
        <v>103</v>
      </c>
      <c r="Q57" s="2"/>
      <c r="R57" s="2"/>
      <c r="S57" s="2"/>
      <c r="T57" s="65"/>
      <c r="U57" s="2"/>
      <c r="V57" s="2"/>
      <c r="W57" s="2"/>
      <c r="X57" s="65"/>
      <c r="Y57" s="2"/>
      <c r="Z57" s="2"/>
      <c r="AA57" s="2"/>
      <c r="AB57" s="3">
        <v>1.8518518518518517E-3</v>
      </c>
      <c r="AC57" s="3">
        <v>1.8865740740740742E-3</v>
      </c>
      <c r="AD57" s="3">
        <f t="shared" si="15"/>
        <v>3.4722222222222446E-5</v>
      </c>
      <c r="AE57" s="3">
        <f>AB57-I57</f>
        <v>1.1574074074074004E-5</v>
      </c>
      <c r="AF57" s="2"/>
      <c r="AG57" s="2"/>
      <c r="AH57" s="3">
        <v>7.3263888888888892E-3</v>
      </c>
    </row>
    <row r="58" spans="1:34" x14ac:dyDescent="0.3">
      <c r="A58" s="2" t="s">
        <v>29</v>
      </c>
      <c r="B58" s="2" t="s">
        <v>177</v>
      </c>
      <c r="C58" s="2">
        <v>1</v>
      </c>
      <c r="D58" s="2">
        <v>32</v>
      </c>
      <c r="E58" s="5">
        <v>2.2453703703703702E-3</v>
      </c>
      <c r="F58" s="5">
        <v>2.5810185185185185E-3</v>
      </c>
      <c r="G58" s="5">
        <f t="shared" si="16"/>
        <v>3.3564814814814829E-4</v>
      </c>
      <c r="H58" s="2">
        <v>1</v>
      </c>
      <c r="I58" s="3">
        <v>2.2916666666666667E-3</v>
      </c>
      <c r="J58" s="3">
        <f t="shared" si="14"/>
        <v>4.629629629629645E-5</v>
      </c>
      <c r="K58" s="2">
        <v>1</v>
      </c>
      <c r="L58" s="65">
        <v>201</v>
      </c>
      <c r="M58" s="2"/>
      <c r="N58" s="2"/>
      <c r="O58" s="2"/>
      <c r="P58" s="65">
        <v>103</v>
      </c>
      <c r="Q58" s="2"/>
      <c r="R58" s="2"/>
      <c r="S58" s="2"/>
      <c r="T58" s="65"/>
      <c r="U58" s="2"/>
      <c r="V58" s="2"/>
      <c r="W58" s="2"/>
      <c r="X58" s="65"/>
      <c r="Y58" s="2"/>
      <c r="Z58" s="2"/>
      <c r="AA58" s="2"/>
      <c r="AB58" s="3">
        <v>2.4537037037037036E-3</v>
      </c>
      <c r="AC58" s="3">
        <v>2.6388888888888885E-3</v>
      </c>
      <c r="AD58" s="3">
        <f t="shared" si="15"/>
        <v>1.8518518518518493E-4</v>
      </c>
      <c r="AE58" s="3">
        <f>AB58-I58</f>
        <v>1.6203703703703692E-4</v>
      </c>
      <c r="AF58" s="2"/>
      <c r="AG58" s="2"/>
      <c r="AH58" s="3">
        <v>7.3263888888888892E-3</v>
      </c>
    </row>
    <row r="59" spans="1:34" x14ac:dyDescent="0.3">
      <c r="A59" s="2" t="s">
        <v>29</v>
      </c>
      <c r="B59" s="2" t="s">
        <v>177</v>
      </c>
      <c r="C59" s="2">
        <v>1</v>
      </c>
      <c r="D59" s="2">
        <v>31</v>
      </c>
      <c r="E59" s="3">
        <v>3.1249999999999997E-3</v>
      </c>
      <c r="F59" s="3">
        <v>3.5532407407407405E-3</v>
      </c>
      <c r="G59" s="5">
        <f t="shared" si="16"/>
        <v>4.2824074074074075E-4</v>
      </c>
      <c r="H59" s="2">
        <v>1</v>
      </c>
      <c r="I59" s="3">
        <v>3.3912037037037036E-3</v>
      </c>
      <c r="J59" s="3">
        <f t="shared" si="14"/>
        <v>2.6620370370370383E-4</v>
      </c>
      <c r="K59" s="2">
        <v>1</v>
      </c>
      <c r="L59" s="65">
        <v>103</v>
      </c>
      <c r="M59" s="2"/>
      <c r="N59" s="2"/>
      <c r="O59" s="2"/>
      <c r="P59" s="65"/>
      <c r="Q59" s="2"/>
      <c r="R59" s="2"/>
      <c r="S59" s="2"/>
      <c r="T59" s="65"/>
      <c r="U59" s="2"/>
      <c r="V59" s="2"/>
      <c r="W59" s="2"/>
      <c r="X59" s="65"/>
      <c r="Y59" s="2"/>
      <c r="Z59" s="2"/>
      <c r="AA59" s="2"/>
      <c r="AB59" s="3">
        <v>3.4027777777777784E-3</v>
      </c>
      <c r="AC59" s="3">
        <v>3.5532407407407405E-3</v>
      </c>
      <c r="AD59" s="3">
        <f t="shared" si="15"/>
        <v>1.5046296296296205E-4</v>
      </c>
      <c r="AE59" s="3">
        <f>AB59-I59</f>
        <v>1.1574074074074871E-5</v>
      </c>
      <c r="AF59" s="2"/>
      <c r="AG59" s="2"/>
      <c r="AH59" s="3">
        <v>7.3263888888888892E-3</v>
      </c>
    </row>
    <row r="60" spans="1:34" x14ac:dyDescent="0.3">
      <c r="A60" s="2" t="s">
        <v>29</v>
      </c>
      <c r="B60" s="2" t="s">
        <v>177</v>
      </c>
      <c r="C60" s="2">
        <v>1</v>
      </c>
      <c r="D60" s="2">
        <v>12</v>
      </c>
      <c r="E60" s="3">
        <v>3.7731481481481483E-3</v>
      </c>
      <c r="F60" s="3">
        <v>3.8541666666666668E-3</v>
      </c>
      <c r="G60" s="5">
        <f t="shared" si="16"/>
        <v>8.1018518518518462E-5</v>
      </c>
      <c r="H60" s="2">
        <v>1</v>
      </c>
      <c r="I60" s="3">
        <v>3.7731481481481483E-3</v>
      </c>
      <c r="J60" s="3">
        <f t="shared" si="14"/>
        <v>0</v>
      </c>
      <c r="K60" s="2">
        <v>1</v>
      </c>
      <c r="L60" s="65">
        <v>102</v>
      </c>
      <c r="M60" s="2"/>
      <c r="N60" s="2"/>
      <c r="O60" s="2"/>
      <c r="P60" s="65"/>
      <c r="Q60" s="2"/>
      <c r="R60" s="2"/>
      <c r="S60" s="2"/>
      <c r="T60" s="65"/>
      <c r="U60" s="2"/>
      <c r="V60" s="2"/>
      <c r="W60" s="2"/>
      <c r="X60" s="65"/>
      <c r="Y60" s="2"/>
      <c r="Z60" s="2"/>
      <c r="AA60" s="2"/>
      <c r="AB60" s="3">
        <v>3.7962962962962963E-3</v>
      </c>
      <c r="AC60" s="3">
        <v>3.8541666666666668E-3</v>
      </c>
      <c r="AD60" s="3">
        <f t="shared" si="15"/>
        <v>5.7870370370370454E-5</v>
      </c>
      <c r="AE60" s="3">
        <f>AB60-I60</f>
        <v>2.3148148148148008E-5</v>
      </c>
      <c r="AF60" s="2"/>
      <c r="AG60" s="2"/>
      <c r="AH60" s="3">
        <v>7.3263888888888892E-3</v>
      </c>
    </row>
    <row r="61" spans="1:34" x14ac:dyDescent="0.3">
      <c r="A61" s="2" t="s">
        <v>29</v>
      </c>
      <c r="B61" s="2" t="s">
        <v>177</v>
      </c>
      <c r="C61" s="2">
        <v>1</v>
      </c>
      <c r="D61" s="45">
        <v>22</v>
      </c>
      <c r="E61" s="3">
        <v>4.340277777777778E-3</v>
      </c>
      <c r="F61" s="3">
        <v>4.5833333333333334E-3</v>
      </c>
      <c r="G61" s="5">
        <f t="shared" si="16"/>
        <v>2.4305555555555539E-4</v>
      </c>
      <c r="H61" s="2">
        <v>1</v>
      </c>
      <c r="I61" s="3">
        <v>4.5254629629629629E-3</v>
      </c>
      <c r="J61" s="3">
        <f t="shared" si="14"/>
        <v>1.8518518518518493E-4</v>
      </c>
      <c r="K61" s="2">
        <v>1</v>
      </c>
      <c r="L61" s="64">
        <v>100</v>
      </c>
      <c r="M61" s="45"/>
      <c r="N61" s="45"/>
      <c r="O61" s="45"/>
      <c r="P61" s="64"/>
      <c r="Q61" s="45"/>
      <c r="R61" s="45"/>
      <c r="S61" s="45"/>
      <c r="T61" s="64"/>
      <c r="U61" s="45"/>
      <c r="V61" s="45"/>
      <c r="W61" s="45"/>
      <c r="X61" s="64"/>
      <c r="Y61" s="45"/>
      <c r="Z61" s="45"/>
      <c r="AA61" s="45"/>
      <c r="AB61" s="3">
        <v>4.5486111111111109E-3</v>
      </c>
      <c r="AC61" s="3">
        <v>4.5833333333333334E-3</v>
      </c>
      <c r="AD61" s="3">
        <f t="shared" si="15"/>
        <v>3.4722222222222446E-5</v>
      </c>
      <c r="AE61" s="3">
        <f>AB61-I61</f>
        <v>2.3148148148148008E-5</v>
      </c>
      <c r="AF61" s="2"/>
      <c r="AG61" s="2"/>
      <c r="AH61" s="3">
        <v>7.3263888888888892E-3</v>
      </c>
    </row>
    <row r="62" spans="1:34" x14ac:dyDescent="0.3">
      <c r="A62" s="2" t="s">
        <v>29</v>
      </c>
      <c r="B62" s="2" t="s">
        <v>177</v>
      </c>
      <c r="C62" s="2">
        <v>1</v>
      </c>
      <c r="D62" s="2">
        <v>33</v>
      </c>
      <c r="E62" s="3">
        <v>5.7060185185185191E-3</v>
      </c>
      <c r="F62" s="3">
        <v>6.3541666666666668E-3</v>
      </c>
      <c r="G62" s="5">
        <f t="shared" si="16"/>
        <v>6.481481481481477E-4</v>
      </c>
      <c r="H62" s="2">
        <v>1</v>
      </c>
      <c r="I62" s="3">
        <v>5.9837962962962961E-3</v>
      </c>
      <c r="J62" s="3">
        <f>I62-E62</f>
        <v>2.7777777777777696E-4</v>
      </c>
      <c r="K62" s="2">
        <v>1</v>
      </c>
      <c r="L62" s="65">
        <v>201</v>
      </c>
      <c r="M62" s="2"/>
      <c r="N62" s="2"/>
      <c r="O62" s="2"/>
      <c r="P62" s="65"/>
      <c r="Q62" s="2"/>
      <c r="R62" s="2"/>
      <c r="S62" s="2"/>
      <c r="T62" s="65"/>
      <c r="U62" s="2"/>
      <c r="V62" s="2"/>
      <c r="W62" s="2"/>
      <c r="X62" s="65"/>
      <c r="Y62" s="2"/>
      <c r="Z62" s="2"/>
      <c r="AA62" s="2"/>
      <c r="AB62" s="3">
        <v>6.053240740740741E-3</v>
      </c>
      <c r="AC62" s="3">
        <v>6.3657407407407404E-3</v>
      </c>
      <c r="AD62" s="3">
        <f t="shared" si="15"/>
        <v>3.1249999999999941E-4</v>
      </c>
      <c r="AE62" s="3">
        <f>AB62-I62</f>
        <v>6.9444444444444892E-5</v>
      </c>
      <c r="AF62" s="2"/>
      <c r="AG62" s="2"/>
      <c r="AH62" s="3">
        <v>7.3263888888888892E-3</v>
      </c>
    </row>
    <row r="63" spans="1:34" x14ac:dyDescent="0.3">
      <c r="A63" s="2" t="s">
        <v>29</v>
      </c>
      <c r="B63" s="2" t="s">
        <v>177</v>
      </c>
      <c r="C63" s="2">
        <v>1</v>
      </c>
      <c r="D63" s="2">
        <v>30</v>
      </c>
      <c r="E63" s="3">
        <v>6.2731481481481484E-3</v>
      </c>
      <c r="F63" s="3">
        <v>7.0023148148148154E-3</v>
      </c>
      <c r="G63" s="5">
        <f t="shared" si="16"/>
        <v>7.2916666666666703E-4</v>
      </c>
      <c r="H63" s="2">
        <v>1</v>
      </c>
      <c r="I63" s="3">
        <v>6.3425925925925915E-3</v>
      </c>
      <c r="J63" s="3">
        <f t="shared" si="14"/>
        <v>6.9444444444443157E-5</v>
      </c>
      <c r="K63" s="2">
        <v>1</v>
      </c>
      <c r="L63" s="65">
        <v>103</v>
      </c>
      <c r="M63" s="2"/>
      <c r="N63" s="2"/>
      <c r="O63" s="2"/>
      <c r="P63" s="65"/>
      <c r="Q63" s="2"/>
      <c r="R63" s="2"/>
      <c r="S63" s="2"/>
      <c r="T63" s="65"/>
      <c r="U63" s="2"/>
      <c r="V63" s="2"/>
      <c r="W63" s="2"/>
      <c r="X63" s="65"/>
      <c r="Y63" s="2"/>
      <c r="Z63" s="2"/>
      <c r="AA63" s="2"/>
      <c r="AB63" s="3">
        <v>6.9212962962962969E-3</v>
      </c>
      <c r="AC63" s="3">
        <v>7.106481481481481E-3</v>
      </c>
      <c r="AD63" s="3">
        <f t="shared" si="15"/>
        <v>1.8518518518518406E-4</v>
      </c>
      <c r="AE63" s="3">
        <f>AB63-I63</f>
        <v>5.7870370370370541E-4</v>
      </c>
      <c r="AF63" s="2"/>
      <c r="AG63" s="2"/>
      <c r="AH63" s="3">
        <v>7.3263888888888892E-3</v>
      </c>
    </row>
    <row r="64" spans="1:34" s="61" customFormat="1" ht="14.4" thickBot="1" x14ac:dyDescent="0.35">
      <c r="A64" s="57" t="s">
        <v>29</v>
      </c>
      <c r="B64" s="57" t="s">
        <v>177</v>
      </c>
      <c r="C64" s="57">
        <v>1</v>
      </c>
      <c r="D64" s="61">
        <v>10</v>
      </c>
      <c r="E64" s="59">
        <v>6.5740740740740733E-3</v>
      </c>
      <c r="F64" s="59">
        <v>6.7245370370370367E-3</v>
      </c>
      <c r="G64" s="60">
        <f t="shared" si="16"/>
        <v>1.5046296296296335E-4</v>
      </c>
      <c r="H64" s="57">
        <v>1</v>
      </c>
      <c r="I64" s="59">
        <v>6.5972222222222222E-3</v>
      </c>
      <c r="J64" s="59">
        <f t="shared" si="14"/>
        <v>2.3148148148148875E-5</v>
      </c>
      <c r="K64" s="57">
        <v>1</v>
      </c>
      <c r="L64" s="66" t="s">
        <v>10</v>
      </c>
      <c r="M64" s="57"/>
      <c r="N64" s="57"/>
      <c r="O64" s="57"/>
      <c r="P64" s="66"/>
      <c r="Q64" s="57"/>
      <c r="R64" s="57"/>
      <c r="S64" s="57"/>
      <c r="T64" s="66"/>
      <c r="U64" s="57"/>
      <c r="V64" s="57"/>
      <c r="W64" s="57"/>
      <c r="X64" s="66"/>
      <c r="Y64" s="57"/>
      <c r="Z64" s="57"/>
      <c r="AA64" s="57"/>
      <c r="AB64" s="59">
        <v>6.6782407407407415E-3</v>
      </c>
      <c r="AC64" s="59">
        <v>6.7245370370370367E-3</v>
      </c>
      <c r="AD64" s="59">
        <f t="shared" si="15"/>
        <v>4.6296296296295149E-5</v>
      </c>
      <c r="AE64" s="59">
        <f>AB64-I64</f>
        <v>8.1018518518519329E-5</v>
      </c>
      <c r="AF64" s="57"/>
      <c r="AG64" s="57"/>
      <c r="AH64" s="59">
        <v>7.3263888888888892E-3</v>
      </c>
    </row>
    <row r="65" spans="1:34" x14ac:dyDescent="0.3">
      <c r="A65" s="53" t="s">
        <v>32</v>
      </c>
      <c r="B65" s="53" t="s">
        <v>178</v>
      </c>
      <c r="C65" s="53">
        <v>1</v>
      </c>
      <c r="D65" s="1">
        <v>10</v>
      </c>
      <c r="E65" s="56">
        <v>1.9560185185185184E-3</v>
      </c>
      <c r="F65" s="56">
        <v>2.1064814814814813E-3</v>
      </c>
      <c r="G65" s="55">
        <f t="shared" si="16"/>
        <v>1.5046296296296292E-4</v>
      </c>
      <c r="H65" s="53">
        <v>1</v>
      </c>
      <c r="I65" s="56">
        <v>1.9907407407407408E-3</v>
      </c>
      <c r="J65" s="56">
        <f t="shared" si="14"/>
        <v>3.4722222222222446E-5</v>
      </c>
      <c r="K65" s="53">
        <v>1</v>
      </c>
      <c r="L65" s="68">
        <v>100</v>
      </c>
      <c r="M65" s="54"/>
      <c r="N65" s="54"/>
      <c r="O65" s="54"/>
      <c r="P65" s="68"/>
      <c r="Q65" s="54"/>
      <c r="R65" s="54"/>
      <c r="S65" s="54"/>
      <c r="T65" s="68"/>
      <c r="U65" s="54"/>
      <c r="V65" s="54"/>
      <c r="W65" s="54"/>
      <c r="X65" s="68"/>
      <c r="Y65" s="54"/>
      <c r="Z65" s="54"/>
      <c r="AA65" s="54"/>
      <c r="AB65" s="56">
        <v>1.9907407407407408E-3</v>
      </c>
      <c r="AC65" s="56">
        <v>2.1064814814814813E-3</v>
      </c>
      <c r="AD65" s="56">
        <f t="shared" ref="AD65:AD70" si="17" xml:space="preserve"> AC65-AB65</f>
        <v>1.1574074074074047E-4</v>
      </c>
      <c r="AE65" s="56">
        <f>AB65-I65</f>
        <v>0</v>
      </c>
      <c r="AF65" s="53"/>
      <c r="AG65" s="53"/>
      <c r="AH65" s="56">
        <v>7.5578703703703702E-3</v>
      </c>
    </row>
    <row r="66" spans="1:34" x14ac:dyDescent="0.3">
      <c r="A66" s="2" t="s">
        <v>32</v>
      </c>
      <c r="B66" s="2" t="s">
        <v>178</v>
      </c>
      <c r="C66" s="2">
        <v>1</v>
      </c>
      <c r="D66" s="2">
        <v>32</v>
      </c>
      <c r="E66" s="3">
        <v>1.689814814814815E-3</v>
      </c>
      <c r="F66" s="3">
        <v>2.0023148148148148E-3</v>
      </c>
      <c r="G66" s="5">
        <f t="shared" ref="G66:G73" si="18">F66-E66</f>
        <v>3.1249999999999984E-4</v>
      </c>
      <c r="H66" s="2">
        <v>1</v>
      </c>
      <c r="I66" s="3">
        <v>1.8981481481481482E-3</v>
      </c>
      <c r="J66" s="3">
        <f t="shared" ref="J66:J73" si="19">I66-E66</f>
        <v>2.0833333333333316E-4</v>
      </c>
      <c r="K66" s="2">
        <v>1</v>
      </c>
      <c r="L66" s="65">
        <v>104</v>
      </c>
      <c r="M66" s="2"/>
      <c r="N66" s="2"/>
      <c r="O66" s="2"/>
      <c r="P66" s="65"/>
      <c r="Q66" s="2"/>
      <c r="R66" s="2"/>
      <c r="S66" s="2"/>
      <c r="T66" s="65"/>
      <c r="U66" s="2"/>
      <c r="V66" s="2"/>
      <c r="W66" s="2"/>
      <c r="X66" s="65"/>
      <c r="Y66" s="2"/>
      <c r="Z66" s="2"/>
      <c r="AA66" s="2"/>
      <c r="AB66" s="3">
        <v>1.9097222222222222E-3</v>
      </c>
      <c r="AC66" s="3">
        <v>2.0023148148148148E-3</v>
      </c>
      <c r="AD66" s="3">
        <f t="shared" si="17"/>
        <v>9.2592592592592683E-5</v>
      </c>
      <c r="AE66" s="3">
        <f>AB66-I66</f>
        <v>1.1574074074074004E-5</v>
      </c>
      <c r="AF66" s="2"/>
      <c r="AG66" s="2"/>
      <c r="AH66" s="3">
        <v>7.5578703703703702E-3</v>
      </c>
    </row>
    <row r="67" spans="1:34" x14ac:dyDescent="0.3">
      <c r="A67" s="2" t="s">
        <v>32</v>
      </c>
      <c r="B67" s="2" t="s">
        <v>178</v>
      </c>
      <c r="C67" s="2">
        <v>1</v>
      </c>
      <c r="D67" s="2">
        <v>30</v>
      </c>
      <c r="E67" s="3">
        <v>2.3842592592592591E-3</v>
      </c>
      <c r="F67" s="3">
        <v>3.0671296296296297E-3</v>
      </c>
      <c r="G67" s="5">
        <f t="shared" si="18"/>
        <v>6.8287037037037058E-4</v>
      </c>
      <c r="H67" s="2">
        <v>1</v>
      </c>
      <c r="I67" s="3">
        <v>2.5115740740740741E-3</v>
      </c>
      <c r="J67" s="3">
        <f t="shared" si="19"/>
        <v>1.2731481481481491E-4</v>
      </c>
      <c r="K67" s="2">
        <v>0</v>
      </c>
      <c r="L67" s="65" t="s">
        <v>14</v>
      </c>
      <c r="M67" s="2"/>
      <c r="N67" s="2"/>
      <c r="O67" s="2"/>
      <c r="P67" s="65"/>
      <c r="Q67" s="2"/>
      <c r="R67" s="2"/>
      <c r="S67" s="2"/>
      <c r="T67" s="65"/>
      <c r="U67" s="2"/>
      <c r="V67" s="2"/>
      <c r="W67" s="2"/>
      <c r="X67" s="65"/>
      <c r="Y67" s="2"/>
      <c r="Z67" s="2"/>
      <c r="AA67" s="2"/>
      <c r="AB67" s="2" t="s">
        <v>14</v>
      </c>
      <c r="AC67" s="2" t="s">
        <v>14</v>
      </c>
      <c r="AD67" s="2" t="s">
        <v>14</v>
      </c>
      <c r="AE67" s="3" t="s">
        <v>14</v>
      </c>
      <c r="AF67" s="2"/>
      <c r="AG67" s="2"/>
      <c r="AH67" s="3">
        <v>7.5578703703703702E-3</v>
      </c>
    </row>
    <row r="68" spans="1:34" x14ac:dyDescent="0.3">
      <c r="A68" s="2" t="s">
        <v>32</v>
      </c>
      <c r="B68" s="2" t="s">
        <v>178</v>
      </c>
      <c r="C68" s="2">
        <v>1</v>
      </c>
      <c r="D68" s="2">
        <v>33</v>
      </c>
      <c r="E68" s="3">
        <v>3.2060185185185191E-3</v>
      </c>
      <c r="F68" s="3">
        <v>3.5995370370370369E-3</v>
      </c>
      <c r="G68" s="5">
        <f t="shared" si="18"/>
        <v>3.9351851851851787E-4</v>
      </c>
      <c r="H68" s="2">
        <v>1</v>
      </c>
      <c r="I68" s="3">
        <v>3.2986111111111111E-3</v>
      </c>
      <c r="J68" s="3">
        <f t="shared" si="19"/>
        <v>9.2592592592592032E-5</v>
      </c>
      <c r="K68" s="2">
        <v>1</v>
      </c>
      <c r="L68" s="65">
        <v>103</v>
      </c>
      <c r="M68" s="2"/>
      <c r="N68" s="2"/>
      <c r="O68" s="2"/>
      <c r="P68" s="65"/>
      <c r="Q68" s="2"/>
      <c r="R68" s="2"/>
      <c r="S68" s="2"/>
      <c r="T68" s="65"/>
      <c r="U68" s="2"/>
      <c r="V68" s="2"/>
      <c r="W68" s="2"/>
      <c r="X68" s="65"/>
      <c r="Y68" s="2"/>
      <c r="Z68" s="2"/>
      <c r="AA68" s="2"/>
      <c r="AB68" s="3">
        <v>3.3101851851851851E-3</v>
      </c>
      <c r="AC68" s="3">
        <v>3.5995370370370369E-3</v>
      </c>
      <c r="AD68" s="3">
        <f t="shared" si="17"/>
        <v>2.8935185185185184E-4</v>
      </c>
      <c r="AE68" s="3">
        <f>AB68-I68</f>
        <v>1.1574074074074004E-5</v>
      </c>
      <c r="AF68" s="2"/>
      <c r="AG68" s="2"/>
      <c r="AH68" s="3">
        <v>7.5578703703703702E-3</v>
      </c>
    </row>
    <row r="69" spans="1:34" x14ac:dyDescent="0.3">
      <c r="A69" s="2" t="s">
        <v>32</v>
      </c>
      <c r="B69" s="2" t="s">
        <v>178</v>
      </c>
      <c r="C69" s="2">
        <v>1</v>
      </c>
      <c r="D69" s="1">
        <v>11</v>
      </c>
      <c r="E69" s="3">
        <v>3.6805555555555554E-3</v>
      </c>
      <c r="F69" s="3">
        <v>3.9351851851851857E-3</v>
      </c>
      <c r="G69" s="5">
        <f t="shared" si="18"/>
        <v>2.5462962962963026E-4</v>
      </c>
      <c r="H69" s="2">
        <v>1</v>
      </c>
      <c r="I69" s="3">
        <v>3.6921296296296298E-3</v>
      </c>
      <c r="J69" s="3">
        <f t="shared" si="19"/>
        <v>1.1574074074074438E-5</v>
      </c>
      <c r="K69" s="2">
        <v>1</v>
      </c>
      <c r="L69" s="65">
        <v>100</v>
      </c>
      <c r="M69" s="2"/>
      <c r="N69" s="2"/>
      <c r="O69" s="2"/>
      <c r="P69" s="65"/>
      <c r="Q69" s="2"/>
      <c r="R69" s="2"/>
      <c r="S69" s="2"/>
      <c r="T69" s="65"/>
      <c r="U69" s="2"/>
      <c r="V69" s="2"/>
      <c r="W69" s="2"/>
      <c r="X69" s="65"/>
      <c r="Y69" s="2"/>
      <c r="Z69" s="2"/>
      <c r="AA69" s="2"/>
      <c r="AB69" s="3">
        <v>3.7037037037037034E-3</v>
      </c>
      <c r="AC69" s="3">
        <v>3.9004629629629632E-3</v>
      </c>
      <c r="AD69" s="3">
        <f t="shared" si="17"/>
        <v>1.967592592592598E-4</v>
      </c>
      <c r="AE69" s="3">
        <f>AB69-I69</f>
        <v>1.157407407407357E-5</v>
      </c>
      <c r="AF69" s="2"/>
      <c r="AG69" s="2"/>
      <c r="AH69" s="3">
        <v>7.5578703703703702E-3</v>
      </c>
    </row>
    <row r="70" spans="1:34" x14ac:dyDescent="0.3">
      <c r="A70" s="2" t="s">
        <v>32</v>
      </c>
      <c r="B70" s="2" t="s">
        <v>178</v>
      </c>
      <c r="C70" s="2">
        <v>1</v>
      </c>
      <c r="D70" s="45">
        <v>21</v>
      </c>
      <c r="E70" s="3">
        <v>4.386574074074074E-3</v>
      </c>
      <c r="F70" s="3">
        <v>4.6759259259259263E-3</v>
      </c>
      <c r="G70" s="5">
        <f t="shared" si="18"/>
        <v>2.8935185185185227E-4</v>
      </c>
      <c r="H70" s="2">
        <v>1</v>
      </c>
      <c r="I70" s="3">
        <v>4.5833333333333334E-3</v>
      </c>
      <c r="J70" s="3">
        <f t="shared" si="19"/>
        <v>1.9675925925925937E-4</v>
      </c>
      <c r="K70" s="2">
        <v>1</v>
      </c>
      <c r="L70" s="65">
        <v>105</v>
      </c>
      <c r="M70" s="2"/>
      <c r="N70" s="2"/>
      <c r="O70" s="2"/>
      <c r="P70" s="65"/>
      <c r="Q70" s="2"/>
      <c r="R70" s="2"/>
      <c r="S70" s="2"/>
      <c r="T70" s="65"/>
      <c r="U70" s="2"/>
      <c r="V70" s="2"/>
      <c r="W70" s="2"/>
      <c r="X70" s="65"/>
      <c r="Y70" s="2"/>
      <c r="Z70" s="2"/>
      <c r="AA70" s="2"/>
      <c r="AB70" s="3">
        <v>4.6412037037037038E-3</v>
      </c>
      <c r="AC70" s="3">
        <v>4.6759259259259263E-3</v>
      </c>
      <c r="AD70" s="3">
        <f t="shared" si="17"/>
        <v>3.4722222222222446E-5</v>
      </c>
      <c r="AE70" s="3">
        <f>AB70-I70</f>
        <v>5.7870370370370454E-5</v>
      </c>
      <c r="AF70" s="2"/>
      <c r="AG70" s="2"/>
      <c r="AH70" s="3">
        <v>7.5578703703703702E-3</v>
      </c>
    </row>
    <row r="71" spans="1:34" x14ac:dyDescent="0.3">
      <c r="A71" s="2" t="s">
        <v>32</v>
      </c>
      <c r="B71" s="2" t="s">
        <v>178</v>
      </c>
      <c r="C71" s="2">
        <v>1</v>
      </c>
      <c r="D71" s="45">
        <v>22</v>
      </c>
      <c r="E71" s="3">
        <v>5.8333333333333336E-3</v>
      </c>
      <c r="F71" s="3">
        <v>6.076388888888889E-3</v>
      </c>
      <c r="G71" s="5">
        <f t="shared" si="18"/>
        <v>2.4305555555555539E-4</v>
      </c>
      <c r="H71" s="2">
        <v>1</v>
      </c>
      <c r="I71" s="3">
        <v>5.8564814814814825E-3</v>
      </c>
      <c r="J71" s="3">
        <f t="shared" si="19"/>
        <v>2.3148148148148875E-5</v>
      </c>
      <c r="K71" s="2">
        <v>1</v>
      </c>
      <c r="L71" s="65">
        <v>104</v>
      </c>
      <c r="M71" s="2"/>
      <c r="N71" s="2"/>
      <c r="O71" s="2"/>
      <c r="P71" s="65"/>
      <c r="Q71" s="2"/>
      <c r="R71" s="2"/>
      <c r="S71" s="2"/>
      <c r="T71" s="65"/>
      <c r="U71" s="2"/>
      <c r="V71" s="2"/>
      <c r="W71" s="2"/>
      <c r="X71" s="65"/>
      <c r="Y71" s="2"/>
      <c r="Z71" s="2"/>
      <c r="AA71" s="2"/>
      <c r="AB71" s="3">
        <v>5.8564814814814825E-3</v>
      </c>
      <c r="AC71" s="3">
        <v>6.076388888888889E-3</v>
      </c>
      <c r="AD71" s="3">
        <f xml:space="preserve"> AC71-AB71</f>
        <v>2.1990740740740651E-4</v>
      </c>
      <c r="AE71" s="3">
        <f>AB71-I71</f>
        <v>0</v>
      </c>
      <c r="AF71" s="2"/>
      <c r="AG71" s="2"/>
      <c r="AH71" s="3">
        <v>7.5578703703703702E-3</v>
      </c>
    </row>
    <row r="72" spans="1:34" x14ac:dyDescent="0.3">
      <c r="A72" s="2" t="s">
        <v>32</v>
      </c>
      <c r="B72" s="2" t="s">
        <v>178</v>
      </c>
      <c r="C72" s="2">
        <v>1</v>
      </c>
      <c r="D72" s="2">
        <v>31</v>
      </c>
      <c r="E72" s="3">
        <v>5.7986111111111112E-3</v>
      </c>
      <c r="F72" s="3">
        <v>6.2037037037037043E-3</v>
      </c>
      <c r="G72" s="5">
        <f t="shared" si="18"/>
        <v>4.0509259259259318E-4</v>
      </c>
      <c r="H72" s="2">
        <v>1</v>
      </c>
      <c r="I72" s="3">
        <v>6.145833333333333E-3</v>
      </c>
      <c r="J72" s="3">
        <f t="shared" si="19"/>
        <v>3.4722222222222186E-4</v>
      </c>
      <c r="K72" s="2">
        <v>1</v>
      </c>
      <c r="L72" s="65">
        <v>105</v>
      </c>
      <c r="M72" s="2"/>
      <c r="N72" s="2"/>
      <c r="O72" s="2"/>
      <c r="P72" s="65"/>
      <c r="Q72" s="2"/>
      <c r="R72" s="2"/>
      <c r="S72" s="2"/>
      <c r="T72" s="65"/>
      <c r="U72" s="2"/>
      <c r="V72" s="2"/>
      <c r="W72" s="2"/>
      <c r="X72" s="65"/>
      <c r="Y72" s="2"/>
      <c r="Z72" s="2"/>
      <c r="AA72" s="2"/>
      <c r="AB72" s="3">
        <v>6.1574074074074074E-3</v>
      </c>
      <c r="AC72" s="3">
        <v>6.2037037037037043E-3</v>
      </c>
      <c r="AD72" s="3">
        <f xml:space="preserve"> AC72-AB72</f>
        <v>4.6296296296296884E-5</v>
      </c>
      <c r="AE72" s="3">
        <f>AB72-I72</f>
        <v>1.1574074074074438E-5</v>
      </c>
      <c r="AF72" s="2"/>
      <c r="AG72" s="2"/>
      <c r="AH72" s="3">
        <v>7.5578703703703702E-3</v>
      </c>
    </row>
    <row r="73" spans="1:34" s="61" customFormat="1" ht="14.4" thickBot="1" x14ac:dyDescent="0.35">
      <c r="A73" s="57" t="s">
        <v>32</v>
      </c>
      <c r="B73" s="57" t="s">
        <v>178</v>
      </c>
      <c r="C73" s="57">
        <v>1</v>
      </c>
      <c r="D73" s="57">
        <v>12</v>
      </c>
      <c r="E73" s="59">
        <v>7.1412037037037043E-3</v>
      </c>
      <c r="F73" s="59">
        <v>7.2453703703703708E-3</v>
      </c>
      <c r="G73" s="60">
        <f t="shared" si="18"/>
        <v>1.0416666666666647E-4</v>
      </c>
      <c r="H73" s="57">
        <v>1</v>
      </c>
      <c r="I73" s="59">
        <v>7.1643518518518514E-3</v>
      </c>
      <c r="J73" s="59">
        <f t="shared" si="19"/>
        <v>2.3148148148147141E-5</v>
      </c>
      <c r="K73" s="57">
        <v>1</v>
      </c>
      <c r="L73" s="66" t="s">
        <v>28</v>
      </c>
      <c r="M73" s="57"/>
      <c r="N73" s="57"/>
      <c r="O73" s="57"/>
      <c r="P73" s="66"/>
      <c r="Q73" s="57"/>
      <c r="R73" s="57"/>
      <c r="S73" s="57"/>
      <c r="T73" s="66"/>
      <c r="U73" s="57"/>
      <c r="V73" s="57"/>
      <c r="W73" s="57"/>
      <c r="X73" s="66"/>
      <c r="Y73" s="57"/>
      <c r="Z73" s="57"/>
      <c r="AA73" s="57"/>
      <c r="AB73" s="59">
        <v>7.1990740740740739E-3</v>
      </c>
      <c r="AC73" s="59">
        <v>7.2453703703703708E-3</v>
      </c>
      <c r="AD73" s="59">
        <f xml:space="preserve"> AC73-AB73</f>
        <v>4.6296296296296884E-5</v>
      </c>
      <c r="AE73" s="59">
        <f>AB73-I73</f>
        <v>3.4722222222222446E-5</v>
      </c>
      <c r="AF73" s="57"/>
      <c r="AG73" s="57"/>
      <c r="AH73" s="59">
        <v>7.5578703703703702E-3</v>
      </c>
    </row>
    <row r="75" spans="1:34" ht="18" x14ac:dyDescent="0.35">
      <c r="A75" s="14" t="s">
        <v>31</v>
      </c>
      <c r="B75" s="14"/>
    </row>
    <row r="81" spans="12:24" s="13" customFormat="1" x14ac:dyDescent="0.3">
      <c r="L81" s="70"/>
      <c r="P81" s="70"/>
      <c r="T81" s="70"/>
      <c r="X81" s="70"/>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E19"/>
  <sheetViews>
    <sheetView workbookViewId="0">
      <selection activeCell="E19" sqref="E19"/>
    </sheetView>
  </sheetViews>
  <sheetFormatPr baseColWidth="10" defaultRowHeight="14.4" x14ac:dyDescent="0.3"/>
  <sheetData>
    <row r="1" spans="1:2" s="16" customFormat="1" x14ac:dyDescent="0.3">
      <c r="A1" s="15" t="s">
        <v>98</v>
      </c>
    </row>
    <row r="2" spans="1:2" x14ac:dyDescent="0.3">
      <c r="A2" t="s">
        <v>99</v>
      </c>
    </row>
    <row r="3" spans="1:2" x14ac:dyDescent="0.3">
      <c r="A3" t="s">
        <v>100</v>
      </c>
    </row>
    <row r="4" spans="1:2" x14ac:dyDescent="0.3">
      <c r="A4" s="51" t="s">
        <v>134</v>
      </c>
    </row>
    <row r="5" spans="1:2" x14ac:dyDescent="0.3">
      <c r="A5" t="s">
        <v>138</v>
      </c>
      <c r="B5" s="29"/>
    </row>
    <row r="6" spans="1:2" x14ac:dyDescent="0.3">
      <c r="A6" t="s">
        <v>147</v>
      </c>
      <c r="B6" s="29"/>
    </row>
    <row r="7" spans="1:2" x14ac:dyDescent="0.3">
      <c r="A7" t="s">
        <v>163</v>
      </c>
    </row>
    <row r="14" spans="1:2" x14ac:dyDescent="0.3">
      <c r="A14" s="34" t="s">
        <v>97</v>
      </c>
    </row>
    <row r="15" spans="1:2" x14ac:dyDescent="0.3">
      <c r="A15" s="29" t="s">
        <v>67</v>
      </c>
    </row>
    <row r="16" spans="1:2" x14ac:dyDescent="0.3">
      <c r="A16" s="29" t="s">
        <v>66</v>
      </c>
    </row>
    <row r="19" spans="5:5" ht="15" thickBot="1" x14ac:dyDescent="0.35">
      <c r="E19" s="59"/>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2020-11-18T12:55:39Z</dcterms:modified>
</cp:coreProperties>
</file>