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mpSchul\Forschung_Projekte&amp;Studien\01 PROJECTS\2020_MK_GK_CL_APEROL\Behavioral coding\manual coding\"/>
    </mc:Choice>
  </mc:AlternateContent>
  <xr:revisionPtr revIDLastSave="0" documentId="13_ncr:9_{F21DEBD6-CC9A-468D-B491-960753130935}" xr6:coauthVersionLast="36" xr6:coauthVersionMax="36" xr10:uidLastSave="{00000000-0000-0000-0000-000000000000}"/>
  <bookViews>
    <workbookView xWindow="0" yWindow="0" windowWidth="23040" windowHeight="8772" xr2:uid="{D9BE113E-CD22-4B9F-8AEA-F1B95AFAE5BC}"/>
  </bookViews>
  <sheets>
    <sheet name="manual_coding_withsecon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2" i="1"/>
  <c r="AJ13" i="1"/>
  <c r="AJ60" i="1"/>
  <c r="AH13" i="1"/>
  <c r="AH43" i="1"/>
  <c r="AH60" i="1"/>
  <c r="AD3" i="1" l="1"/>
  <c r="AD4" i="1"/>
  <c r="AD5" i="1"/>
  <c r="AD8" i="1"/>
  <c r="AD9" i="1"/>
  <c r="AD11" i="1"/>
  <c r="AD12" i="1"/>
  <c r="AD13" i="1"/>
  <c r="AD14" i="1"/>
  <c r="AD15" i="1"/>
  <c r="AD17" i="1"/>
  <c r="AD18" i="1"/>
  <c r="AD19" i="1"/>
  <c r="AD20" i="1"/>
  <c r="AD21" i="1"/>
  <c r="AD22" i="1"/>
  <c r="AD24" i="1"/>
  <c r="AD25" i="1"/>
  <c r="AD26" i="1"/>
  <c r="AD27" i="1"/>
  <c r="AD29" i="1"/>
  <c r="AD30" i="1"/>
  <c r="AD31" i="1"/>
  <c r="AD33" i="1"/>
  <c r="AD34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9" i="1"/>
  <c r="AD50" i="1"/>
  <c r="AD54" i="1"/>
  <c r="AD55" i="1"/>
  <c r="AD56" i="1"/>
  <c r="AD57" i="1"/>
  <c r="AD58" i="1"/>
  <c r="AD59" i="1"/>
  <c r="AD60" i="1"/>
  <c r="AD61" i="1"/>
  <c r="AD64" i="1"/>
  <c r="AD65" i="1"/>
  <c r="AD2" i="1"/>
  <c r="Y5" i="1"/>
  <c r="Y11" i="1"/>
  <c r="Y13" i="1"/>
  <c r="Y20" i="1"/>
  <c r="Y27" i="1"/>
  <c r="Y31" i="1"/>
  <c r="Y38" i="1"/>
  <c r="Y39" i="1"/>
  <c r="Y40" i="1"/>
  <c r="Y41" i="1"/>
  <c r="Y43" i="1"/>
  <c r="Y45" i="1"/>
  <c r="Y49" i="1"/>
  <c r="Y54" i="1"/>
  <c r="Y60" i="1"/>
  <c r="Y65" i="1"/>
  <c r="T13" i="1"/>
  <c r="T43" i="1"/>
  <c r="T60" i="1"/>
  <c r="N13" i="1"/>
  <c r="N43" i="1"/>
  <c r="H2" i="1"/>
  <c r="H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H36" i="1"/>
  <c r="I36" i="1" s="1"/>
  <c r="H37" i="1"/>
  <c r="H38" i="1"/>
  <c r="I38" i="1" s="1"/>
  <c r="H39" i="1"/>
  <c r="I39" i="1" s="1"/>
  <c r="H40" i="1"/>
  <c r="I40" i="1" s="1"/>
  <c r="H41" i="1"/>
  <c r="I41" i="1" s="1"/>
  <c r="H42" i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I3" i="1"/>
  <c r="I19" i="1"/>
  <c r="I26" i="1"/>
  <c r="I35" i="1"/>
  <c r="I37" i="1"/>
  <c r="I42" i="1"/>
  <c r="I51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AI43" i="1" l="1"/>
  <c r="AJ43" i="1" s="1"/>
  <c r="M19" i="1" l="1"/>
  <c r="N19" i="1" s="1"/>
  <c r="S19" i="1"/>
  <c r="T19" i="1" s="1"/>
  <c r="X19" i="1"/>
  <c r="Y19" i="1" s="1"/>
  <c r="AG19" i="1"/>
  <c r="AH19" i="1" s="1"/>
  <c r="AI19" i="1"/>
  <c r="AJ19" i="1" s="1"/>
  <c r="S65" i="1" l="1"/>
  <c r="T65" i="1" s="1"/>
  <c r="X64" i="1"/>
  <c r="Y64" i="1" s="1"/>
  <c r="S64" i="1"/>
  <c r="T64" i="1" s="1"/>
  <c r="AC63" i="1"/>
  <c r="AD63" i="1" s="1"/>
  <c r="X63" i="1"/>
  <c r="Y63" i="1" s="1"/>
  <c r="S63" i="1"/>
  <c r="T63" i="1" s="1"/>
  <c r="AC62" i="1"/>
  <c r="AD62" i="1" s="1"/>
  <c r="X62" i="1"/>
  <c r="Y62" i="1" s="1"/>
  <c r="S62" i="1"/>
  <c r="T62" i="1" s="1"/>
  <c r="X61" i="1"/>
  <c r="Y61" i="1" s="1"/>
  <c r="S61" i="1"/>
  <c r="T61" i="1" s="1"/>
  <c r="X59" i="1"/>
  <c r="Y59" i="1" s="1"/>
  <c r="S59" i="1"/>
  <c r="T59" i="1" s="1"/>
  <c r="S58" i="1"/>
  <c r="T58" i="1" s="1"/>
  <c r="X58" i="1"/>
  <c r="Y58" i="1" s="1"/>
  <c r="AG58" i="1"/>
  <c r="AH58" i="1" s="1"/>
  <c r="X56" i="1"/>
  <c r="Y56" i="1" s="1"/>
  <c r="S56" i="1"/>
  <c r="T56" i="1" s="1"/>
  <c r="X57" i="1"/>
  <c r="Y57" i="1" s="1"/>
  <c r="S57" i="1"/>
  <c r="T57" i="1" s="1"/>
  <c r="X55" i="1"/>
  <c r="Y55" i="1" s="1"/>
  <c r="S55" i="1"/>
  <c r="T55" i="1" s="1"/>
  <c r="S54" i="1"/>
  <c r="T54" i="1" s="1"/>
  <c r="S53" i="1"/>
  <c r="T53" i="1" s="1"/>
  <c r="AC53" i="1"/>
  <c r="AD53" i="1" s="1"/>
  <c r="X53" i="1"/>
  <c r="Y53" i="1" s="1"/>
  <c r="X52" i="1"/>
  <c r="Y52" i="1" s="1"/>
  <c r="S52" i="1"/>
  <c r="T52" i="1" s="1"/>
  <c r="AC52" i="1"/>
  <c r="AD52" i="1" s="1"/>
  <c r="AC51" i="1"/>
  <c r="AD51" i="1" s="1"/>
  <c r="X51" i="1"/>
  <c r="Y51" i="1" s="1"/>
  <c r="S51" i="1"/>
  <c r="T51" i="1" s="1"/>
  <c r="X50" i="1"/>
  <c r="Y50" i="1" s="1"/>
  <c r="S50" i="1"/>
  <c r="T50" i="1" s="1"/>
  <c r="S49" i="1"/>
  <c r="T49" i="1" s="1"/>
  <c r="AC48" i="1"/>
  <c r="AD48" i="1" s="1"/>
  <c r="X48" i="1"/>
  <c r="Y48" i="1" s="1"/>
  <c r="S48" i="1"/>
  <c r="T48" i="1" s="1"/>
  <c r="X47" i="1"/>
  <c r="Y47" i="1" s="1"/>
  <c r="S47" i="1"/>
  <c r="T47" i="1" s="1"/>
  <c r="X46" i="1"/>
  <c r="Y46" i="1" s="1"/>
  <c r="S46" i="1"/>
  <c r="T46" i="1" s="1"/>
  <c r="AG50" i="1"/>
  <c r="AH50" i="1" s="1"/>
  <c r="AG42" i="1"/>
  <c r="AH42" i="1" s="1"/>
  <c r="S45" i="1"/>
  <c r="T45" i="1" s="1"/>
  <c r="AI44" i="1"/>
  <c r="AJ44" i="1" s="1"/>
  <c r="X44" i="1"/>
  <c r="Y44" i="1" s="1"/>
  <c r="S44" i="1"/>
  <c r="T44" i="1" s="1"/>
  <c r="X42" i="1"/>
  <c r="Y42" i="1" s="1"/>
  <c r="S42" i="1"/>
  <c r="T42" i="1" s="1"/>
  <c r="S41" i="1"/>
  <c r="T41" i="1" s="1"/>
  <c r="S40" i="1"/>
  <c r="T40" i="1" s="1"/>
  <c r="S39" i="1"/>
  <c r="T39" i="1" s="1"/>
  <c r="AI38" i="1"/>
  <c r="AJ38" i="1" s="1"/>
  <c r="S38" i="1"/>
  <c r="T38" i="1" s="1"/>
  <c r="X37" i="1"/>
  <c r="Y37" i="1" s="1"/>
  <c r="S37" i="1"/>
  <c r="T37" i="1" s="1"/>
  <c r="AG10" i="1"/>
  <c r="AH10" i="1" s="1"/>
  <c r="AG18" i="1"/>
  <c r="AH18" i="1" s="1"/>
  <c r="AG26" i="1"/>
  <c r="AH26" i="1" s="1"/>
  <c r="AG34" i="1"/>
  <c r="AH34" i="1" s="1"/>
  <c r="X33" i="1"/>
  <c r="Y33" i="1" s="1"/>
  <c r="S33" i="1"/>
  <c r="T33" i="1" s="1"/>
  <c r="X32" i="1"/>
  <c r="Y32" i="1" s="1"/>
  <c r="S32" i="1"/>
  <c r="T32" i="1" s="1"/>
  <c r="AC32" i="1"/>
  <c r="AD32" i="1" s="1"/>
  <c r="AG27" i="1"/>
  <c r="AH27" i="1" s="1"/>
  <c r="AG30" i="1"/>
  <c r="AH30" i="1" s="1"/>
  <c r="AG31" i="1"/>
  <c r="AH31" i="1" s="1"/>
  <c r="AG28" i="1"/>
  <c r="AH28" i="1" s="1"/>
  <c r="S31" i="1"/>
  <c r="T31" i="1" s="1"/>
  <c r="X30" i="1"/>
  <c r="Y30" i="1" s="1"/>
  <c r="S30" i="1"/>
  <c r="T30" i="1" s="1"/>
  <c r="X29" i="1"/>
  <c r="Y29" i="1" s="1"/>
  <c r="S29" i="1"/>
  <c r="T29" i="1" s="1"/>
  <c r="S28" i="1"/>
  <c r="T28" i="1" s="1"/>
  <c r="AC28" i="1"/>
  <c r="AD28" i="1" s="1"/>
  <c r="X28" i="1"/>
  <c r="Y28" i="1" s="1"/>
  <c r="S27" i="1"/>
  <c r="T27" i="1" s="1"/>
  <c r="X26" i="1"/>
  <c r="Y26" i="1" s="1"/>
  <c r="S26" i="1"/>
  <c r="T26" i="1" s="1"/>
  <c r="S25" i="1"/>
  <c r="T25" i="1" s="1"/>
  <c r="X25" i="1"/>
  <c r="Y25" i="1" s="1"/>
  <c r="S24" i="1"/>
  <c r="T24" i="1" s="1"/>
  <c r="X24" i="1"/>
  <c r="Y24" i="1" s="1"/>
  <c r="AC23" i="1"/>
  <c r="AD23" i="1" s="1"/>
  <c r="X23" i="1"/>
  <c r="Y23" i="1" s="1"/>
  <c r="S23" i="1"/>
  <c r="T23" i="1" s="1"/>
  <c r="AI22" i="1"/>
  <c r="AJ22" i="1" s="1"/>
  <c r="X22" i="1"/>
  <c r="Y22" i="1" s="1"/>
  <c r="S22" i="1"/>
  <c r="T22" i="1" s="1"/>
  <c r="S21" i="1"/>
  <c r="T21" i="1" s="1"/>
  <c r="X21" i="1"/>
  <c r="Y21" i="1" s="1"/>
  <c r="S20" i="1"/>
  <c r="T20" i="1" s="1"/>
  <c r="X18" i="1"/>
  <c r="Y18" i="1" s="1"/>
  <c r="S18" i="1"/>
  <c r="T18" i="1" s="1"/>
  <c r="X17" i="1" l="1"/>
  <c r="Y17" i="1" s="1"/>
  <c r="S17" i="1"/>
  <c r="T17" i="1" s="1"/>
  <c r="AC16" i="1" l="1"/>
  <c r="AD16" i="1" s="1"/>
  <c r="X16" i="1"/>
  <c r="Y16" i="1" s="1"/>
  <c r="S16" i="1"/>
  <c r="T16" i="1" s="1"/>
  <c r="X15" i="1"/>
  <c r="Y15" i="1" s="1"/>
  <c r="S15" i="1"/>
  <c r="T15" i="1" s="1"/>
  <c r="X14" i="1"/>
  <c r="Y14" i="1" s="1"/>
  <c r="S14" i="1"/>
  <c r="T14" i="1" s="1"/>
  <c r="X12" i="1"/>
  <c r="Y12" i="1" s="1"/>
  <c r="S12" i="1"/>
  <c r="T12" i="1" s="1"/>
  <c r="S11" i="1"/>
  <c r="T11" i="1" s="1"/>
  <c r="AC10" i="1"/>
  <c r="AD10" i="1" s="1"/>
  <c r="X10" i="1"/>
  <c r="Y10" i="1" s="1"/>
  <c r="S10" i="1"/>
  <c r="T10" i="1" s="1"/>
  <c r="AF36" i="1" l="1"/>
  <c r="X36" i="1"/>
  <c r="Y36" i="1" s="1"/>
  <c r="S36" i="1"/>
  <c r="T36" i="1" s="1"/>
  <c r="AE36" i="1"/>
  <c r="AF35" i="1"/>
  <c r="AE35" i="1"/>
  <c r="AC35" i="1"/>
  <c r="AD35" i="1" s="1"/>
  <c r="X35" i="1"/>
  <c r="Y35" i="1" s="1"/>
  <c r="S35" i="1"/>
  <c r="T35" i="1" s="1"/>
  <c r="X34" i="1"/>
  <c r="Y34" i="1" s="1"/>
  <c r="S34" i="1"/>
  <c r="T34" i="1" s="1"/>
  <c r="X9" i="1"/>
  <c r="Y9" i="1" s="1"/>
  <c r="S9" i="1"/>
  <c r="T9" i="1" s="1"/>
  <c r="AG8" i="1"/>
  <c r="AH8" i="1" s="1"/>
  <c r="X8" i="1"/>
  <c r="Y8" i="1" s="1"/>
  <c r="S8" i="1"/>
  <c r="T8" i="1" s="1"/>
  <c r="AG7" i="1"/>
  <c r="AH7" i="1" s="1"/>
  <c r="AC7" i="1"/>
  <c r="AD7" i="1" s="1"/>
  <c r="X7" i="1"/>
  <c r="Y7" i="1" s="1"/>
  <c r="S7" i="1"/>
  <c r="T7" i="1" s="1"/>
  <c r="AC6" i="1"/>
  <c r="AD6" i="1" s="1"/>
  <c r="X6" i="1"/>
  <c r="Y6" i="1" s="1"/>
  <c r="S6" i="1"/>
  <c r="T6" i="1" s="1"/>
  <c r="AG5" i="1"/>
  <c r="AH5" i="1" s="1"/>
  <c r="AI5" i="1"/>
  <c r="AJ5" i="1" s="1"/>
  <c r="X4" i="1"/>
  <c r="Y4" i="1" s="1"/>
  <c r="S4" i="1"/>
  <c r="T4" i="1" s="1"/>
  <c r="S5" i="1"/>
  <c r="T5" i="1" s="1"/>
  <c r="X3" i="1"/>
  <c r="Y3" i="1" s="1"/>
  <c r="S3" i="1"/>
  <c r="T3" i="1" s="1"/>
  <c r="X2" i="1" l="1"/>
  <c r="Y2" i="1" s="1"/>
  <c r="S2" i="1"/>
  <c r="T2" i="1" s="1"/>
  <c r="M18" i="1" l="1"/>
  <c r="N18" i="1" s="1"/>
  <c r="M9" i="1" l="1"/>
  <c r="N9" i="1" s="1"/>
  <c r="AI2" i="1" l="1"/>
  <c r="AJ2" i="1" s="1"/>
  <c r="M2" i="1"/>
  <c r="N2" i="1" s="1"/>
  <c r="M38" i="1" l="1"/>
  <c r="N38" i="1" s="1"/>
  <c r="AI59" i="1" l="1"/>
  <c r="AJ59" i="1" s="1"/>
  <c r="AI61" i="1"/>
  <c r="AJ61" i="1" s="1"/>
  <c r="AI62" i="1"/>
  <c r="AJ62" i="1" s="1"/>
  <c r="AI63" i="1"/>
  <c r="AJ63" i="1" s="1"/>
  <c r="AI64" i="1"/>
  <c r="AJ64" i="1" s="1"/>
  <c r="AI65" i="1"/>
  <c r="AJ65" i="1" s="1"/>
  <c r="AI58" i="1"/>
  <c r="AJ58" i="1" s="1"/>
  <c r="AG65" i="1"/>
  <c r="AH65" i="1" s="1"/>
  <c r="AG64" i="1"/>
  <c r="AH64" i="1" s="1"/>
  <c r="AG63" i="1"/>
  <c r="AH63" i="1" s="1"/>
  <c r="AG62" i="1"/>
  <c r="AH62" i="1" s="1"/>
  <c r="AG61" i="1"/>
  <c r="AH61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58" i="1"/>
  <c r="N58" i="1" s="1"/>
  <c r="AG59" i="1"/>
  <c r="AH59" i="1" s="1"/>
  <c r="M59" i="1"/>
  <c r="N59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0" i="1"/>
  <c r="AJ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0" i="1"/>
  <c r="N50" i="1" s="1"/>
  <c r="AI45" i="1"/>
  <c r="AJ45" i="1" s="1"/>
  <c r="AI46" i="1"/>
  <c r="AJ46" i="1" s="1"/>
  <c r="AI47" i="1"/>
  <c r="AJ47" i="1" s="1"/>
  <c r="AI48" i="1"/>
  <c r="AJ48" i="1" s="1"/>
  <c r="AI49" i="1"/>
  <c r="AJ49" i="1" s="1"/>
  <c r="AG45" i="1"/>
  <c r="AH45" i="1" s="1"/>
  <c r="AG46" i="1"/>
  <c r="AH46" i="1" s="1"/>
  <c r="AG47" i="1"/>
  <c r="AH47" i="1" s="1"/>
  <c r="AG48" i="1"/>
  <c r="AH48" i="1" s="1"/>
  <c r="AG49" i="1"/>
  <c r="AH49" i="1" s="1"/>
  <c r="M46" i="1"/>
  <c r="N46" i="1" s="1"/>
  <c r="M47" i="1"/>
  <c r="N47" i="1" s="1"/>
  <c r="M48" i="1"/>
  <c r="N48" i="1" s="1"/>
  <c r="M49" i="1"/>
  <c r="N49" i="1" s="1"/>
  <c r="M45" i="1"/>
  <c r="N45" i="1" s="1"/>
  <c r="AG44" i="1" l="1"/>
  <c r="AH44" i="1" s="1"/>
  <c r="M44" i="1"/>
  <c r="N44" i="1" s="1"/>
  <c r="AI42" i="1"/>
  <c r="AJ42" i="1" s="1"/>
  <c r="M42" i="1"/>
  <c r="N42" i="1" s="1"/>
  <c r="AI39" i="1"/>
  <c r="AJ39" i="1" s="1"/>
  <c r="AI37" i="1"/>
  <c r="AJ37" i="1" s="1"/>
  <c r="AI34" i="1"/>
  <c r="AJ34" i="1" s="1"/>
  <c r="AI35" i="1"/>
  <c r="AJ35" i="1" s="1"/>
  <c r="AI36" i="1"/>
  <c r="AJ36" i="1" s="1"/>
  <c r="AI40" i="1"/>
  <c r="AJ40" i="1" s="1"/>
  <c r="AI41" i="1"/>
  <c r="AJ41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M35" i="1"/>
  <c r="N35" i="1" s="1"/>
  <c r="M36" i="1"/>
  <c r="N36" i="1" s="1"/>
  <c r="M37" i="1"/>
  <c r="N37" i="1" s="1"/>
  <c r="M39" i="1"/>
  <c r="N39" i="1" s="1"/>
  <c r="M40" i="1"/>
  <c r="N40" i="1" s="1"/>
  <c r="M41" i="1"/>
  <c r="N41" i="1" s="1"/>
  <c r="M34" i="1"/>
  <c r="N34" i="1" s="1"/>
  <c r="AI29" i="1" l="1"/>
  <c r="AJ29" i="1" s="1"/>
  <c r="AG29" i="1"/>
  <c r="AH29" i="1" s="1"/>
  <c r="M29" i="1"/>
  <c r="N29" i="1" s="1"/>
  <c r="AI27" i="1"/>
  <c r="AJ27" i="1" s="1"/>
  <c r="AI28" i="1"/>
  <c r="AJ28" i="1" s="1"/>
  <c r="AI30" i="1"/>
  <c r="AJ30" i="1" s="1"/>
  <c r="AI31" i="1"/>
  <c r="AJ31" i="1" s="1"/>
  <c r="AI32" i="1"/>
  <c r="AJ32" i="1" s="1"/>
  <c r="AI33" i="1"/>
  <c r="AJ33" i="1" s="1"/>
  <c r="AG32" i="1"/>
  <c r="AH32" i="1" s="1"/>
  <c r="AG33" i="1"/>
  <c r="AH33" i="1" s="1"/>
  <c r="M28" i="1"/>
  <c r="N28" i="1" s="1"/>
  <c r="M30" i="1"/>
  <c r="N30" i="1" s="1"/>
  <c r="M31" i="1"/>
  <c r="N31" i="1" s="1"/>
  <c r="M32" i="1"/>
  <c r="N32" i="1" s="1"/>
  <c r="M33" i="1"/>
  <c r="N33" i="1" s="1"/>
  <c r="M27" i="1"/>
  <c r="N27" i="1" s="1"/>
  <c r="AI26" i="1"/>
  <c r="AJ26" i="1" s="1"/>
  <c r="M26" i="1"/>
  <c r="N26" i="1" s="1"/>
  <c r="AG25" i="1"/>
  <c r="AH25" i="1" s="1"/>
  <c r="AI25" i="1"/>
  <c r="AJ25" i="1" s="1"/>
  <c r="M25" i="1"/>
  <c r="N25" i="1" s="1"/>
  <c r="AG24" i="1"/>
  <c r="AH24" i="1" s="1"/>
  <c r="AI24" i="1"/>
  <c r="AJ24" i="1" s="1"/>
  <c r="M24" i="1"/>
  <c r="N24" i="1" s="1"/>
  <c r="AG23" i="1"/>
  <c r="AH23" i="1" s="1"/>
  <c r="AI23" i="1"/>
  <c r="AJ23" i="1" s="1"/>
  <c r="M23" i="1"/>
  <c r="N23" i="1" s="1"/>
  <c r="AG22" i="1"/>
  <c r="AH22" i="1" s="1"/>
  <c r="M22" i="1"/>
  <c r="N22" i="1" s="1"/>
  <c r="AI21" i="1"/>
  <c r="AJ21" i="1" s="1"/>
  <c r="AG21" i="1"/>
  <c r="AH21" i="1" s="1"/>
  <c r="M21" i="1"/>
  <c r="N21" i="1" s="1"/>
  <c r="AG20" i="1"/>
  <c r="AH20" i="1" s="1"/>
  <c r="AI20" i="1"/>
  <c r="AJ20" i="1" s="1"/>
  <c r="M20" i="1"/>
  <c r="N20" i="1" s="1"/>
  <c r="AI18" i="1"/>
  <c r="AJ18" i="1" s="1"/>
  <c r="AG9" i="1" l="1"/>
  <c r="AH9" i="1" s="1"/>
  <c r="AI9" i="1"/>
  <c r="AJ9" i="1" s="1"/>
  <c r="AI8" i="1"/>
  <c r="AJ8" i="1" s="1"/>
  <c r="M8" i="1"/>
  <c r="N8" i="1" s="1"/>
  <c r="AI7" i="1"/>
  <c r="AJ7" i="1" s="1"/>
  <c r="M7" i="1"/>
  <c r="N7" i="1" s="1"/>
  <c r="AI6" i="1"/>
  <c r="AJ6" i="1" s="1"/>
  <c r="AG6" i="1"/>
  <c r="AH6" i="1" s="1"/>
  <c r="M6" i="1"/>
  <c r="N6" i="1" s="1"/>
  <c r="M5" i="1"/>
  <c r="N5" i="1" s="1"/>
  <c r="AI4" i="1"/>
  <c r="AJ4" i="1" s="1"/>
  <c r="AG4" i="1"/>
  <c r="AH4" i="1" s="1"/>
  <c r="M4" i="1"/>
  <c r="N4" i="1" s="1"/>
  <c r="AI3" i="1"/>
  <c r="AJ3" i="1" s="1"/>
  <c r="AG3" i="1"/>
  <c r="AH3" i="1" s="1"/>
  <c r="M3" i="1"/>
  <c r="N3" i="1" s="1"/>
  <c r="AG2" i="1" l="1"/>
  <c r="AH2" i="1" s="1"/>
  <c r="AI17" i="1"/>
  <c r="AJ17" i="1" s="1"/>
  <c r="AG17" i="1"/>
  <c r="AH17" i="1" s="1"/>
  <c r="AI16" i="1" l="1"/>
  <c r="AJ16" i="1" s="1"/>
  <c r="AG16" i="1"/>
  <c r="AH16" i="1" s="1"/>
  <c r="AG11" i="1"/>
  <c r="AH11" i="1" s="1"/>
  <c r="AG12" i="1"/>
  <c r="AH12" i="1" s="1"/>
  <c r="AG14" i="1"/>
  <c r="AH14" i="1" s="1"/>
  <c r="AG15" i="1"/>
  <c r="AH15" i="1" s="1"/>
  <c r="AI15" i="1"/>
  <c r="AJ15" i="1" s="1"/>
  <c r="AI12" i="1" l="1"/>
  <c r="AJ12" i="1" s="1"/>
  <c r="AI11" i="1"/>
  <c r="AJ11" i="1" s="1"/>
  <c r="AI14" i="1"/>
  <c r="AJ14" i="1" s="1"/>
  <c r="AI10" i="1"/>
  <c r="AJ10" i="1" s="1"/>
  <c r="M14" i="1"/>
  <c r="N14" i="1" s="1"/>
  <c r="M15" i="1"/>
  <c r="N15" i="1" s="1"/>
  <c r="M16" i="1"/>
  <c r="N16" i="1" s="1"/>
  <c r="M17" i="1"/>
  <c r="N17" i="1" s="1"/>
  <c r="M11" i="1"/>
  <c r="N11" i="1" s="1"/>
  <c r="M12" i="1"/>
  <c r="N12" i="1" s="1"/>
  <c r="M10" i="1"/>
  <c r="N10" i="1" s="1"/>
</calcChain>
</file>

<file path=xl/sharedStrings.xml><?xml version="1.0" encoding="utf-8"?>
<sst xmlns="http://schemas.openxmlformats.org/spreadsheetml/2006/main" count="173" uniqueCount="116">
  <si>
    <t>onset</t>
  </si>
  <si>
    <t>offset</t>
  </si>
  <si>
    <t>duration disturbance</t>
  </si>
  <si>
    <t xml:space="preserve">disturbance seen </t>
  </si>
  <si>
    <t>duration of video</t>
  </si>
  <si>
    <t>Aperol_pilot_01_02_expert_A</t>
  </si>
  <si>
    <t>00:03:48</t>
  </si>
  <si>
    <t>duration onset-seen</t>
  </si>
  <si>
    <t>duration seen-reaction</t>
  </si>
  <si>
    <t>disturbance executed</t>
  </si>
  <si>
    <t>duration reaction</t>
  </si>
  <si>
    <t>Aperol_pilot_01_01_expert_D</t>
  </si>
  <si>
    <t>Aperol_pilot_01_03_novice_B</t>
  </si>
  <si>
    <t>Aperol_pilot_01_04_novice_C</t>
  </si>
  <si>
    <t>Aperol_pilot_02_01_novice_A</t>
  </si>
  <si>
    <t>Aperol_pilot_02_02_novice_B</t>
  </si>
  <si>
    <t>Aperol_pilot_02_03_novice_C</t>
  </si>
  <si>
    <t>ID</t>
  </si>
  <si>
    <t>Aperol_pilot_02_04_novice_D</t>
  </si>
  <si>
    <t>disturbance seen timestamp</t>
  </si>
  <si>
    <t>type of disturbance</t>
  </si>
  <si>
    <t>reaction02</t>
  </si>
  <si>
    <t>reaction01</t>
  </si>
  <si>
    <t>reaction03</t>
  </si>
  <si>
    <t>total reaction onset</t>
  </si>
  <si>
    <t>total reaction offset</t>
  </si>
  <si>
    <t>reaction01 onset</t>
  </si>
  <si>
    <t>reaction01 offset</t>
  </si>
  <si>
    <t>reaction03 offset</t>
  </si>
  <si>
    <t>reaction02 onset</t>
  </si>
  <si>
    <t>duration reaction 01</t>
  </si>
  <si>
    <t>duration reaction02</t>
  </si>
  <si>
    <t>reaction03 onset</t>
  </si>
  <si>
    <t>duration reaction03</t>
  </si>
  <si>
    <t>shortID</t>
  </si>
  <si>
    <t>00:05:47</t>
  </si>
  <si>
    <t>reacted (0/1/2/3/4)</t>
  </si>
  <si>
    <t>00:06:23</t>
  </si>
  <si>
    <t>00:08:44</t>
  </si>
  <si>
    <t>00:05:38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</si>
  <si>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</si>
  <si>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</si>
  <si>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</si>
  <si>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</si>
  <si>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</si>
  <si>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</si>
  <si>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</si>
  <si>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</si>
  <si>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</si>
  <si>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</si>
  <si>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</si>
  <si>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</si>
  <si>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</si>
  <si>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</si>
  <si>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</si>
  <si>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</si>
  <si>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</si>
  <si>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</si>
  <si>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</si>
  <si>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</si>
  <si>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</si>
  <si>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</si>
  <si>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</si>
  <si>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</si>
  <si>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</si>
  <si>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</si>
  <si>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</si>
  <si>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</si>
  <si>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</si>
  <si>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</si>
  <si>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</si>
  <si>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</si>
  <si>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</si>
  <si>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</si>
  <si>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</si>
  <si>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</si>
  <si>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</si>
  <si>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</si>
  <si>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</si>
  <si>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</si>
  <si>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</si>
  <si>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</si>
  <si>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</si>
  <si>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</si>
  <si>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</si>
  <si>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</si>
  <si>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</si>
  <si>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</si>
  <si>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</si>
  <si>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</si>
  <si>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</si>
  <si>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</si>
  <si>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</si>
  <si>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</si>
  <si>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</si>
  <si>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</si>
  <si>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</si>
  <si>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</si>
  <si>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</si>
  <si>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</si>
  <si>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</si>
  <si>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</si>
  <si>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</si>
  <si>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</si>
  <si>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</si>
  <si>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condition</t>
  </si>
  <si>
    <t>disturbance seen seconds</t>
  </si>
  <si>
    <t>duration disturbance seconds</t>
  </si>
  <si>
    <t>duration onset-seen seconds</t>
  </si>
  <si>
    <t>reaction02 offset</t>
  </si>
  <si>
    <t>duration reaction01 seconds</t>
  </si>
  <si>
    <t>duration reaction02 seconds</t>
  </si>
  <si>
    <t>duration reaction03 seconds</t>
  </si>
  <si>
    <t>duration reaction seconds</t>
  </si>
  <si>
    <t>duration seen-reaction seconds</t>
  </si>
  <si>
    <t>duration video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</si>
</sst>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h:mm:ss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21" fontId="2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1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21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21" fontId="2" fillId="0" borderId="4" xfId="0" applyNumberFormat="1" applyFont="1" applyFill="1" applyBorder="1" applyAlignment="1">
      <alignment horizontal="center" vertical="center"/>
    </xf>
    <xf numFmtId="21" fontId="2" fillId="0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1" fontId="2" fillId="0" borderId="7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21" fontId="2" fillId="0" borderId="7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7" fontId="2" fillId="0" borderId="1" xfId="0" applyNumberFormat="1" applyFont="1" applyFill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2" fillId="0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7" fontId="2" fillId="0" borderId="7" xfId="0" applyNumberFormat="1" applyFont="1" applyFill="1" applyBorder="1" applyAlignment="1">
      <alignment horizontal="center" vertical="center"/>
    </xf>
    <xf numFmtId="167" fontId="2" fillId="0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2F59-5577-4BF1-9B09-7232E83E7D11}">
  <dimension ref="A1:AM73"/>
  <sheetViews>
    <sheetView tabSelected="1" topLeftCell="AE1" zoomScale="80" zoomScaleNormal="80" workbookViewId="0">
      <pane ySplit="1" topLeftCell="A31" activePane="bottomLeft" state="frozen"/>
      <selection pane="bottomLeft" activeCell="AL2" sqref="AL2:AL65"/>
    </sheetView>
  </sheetViews>
  <sheetFormatPr baseColWidth="10" defaultColWidth="11.5546875" defaultRowHeight="13.8" x14ac:dyDescent="0.3"/>
  <cols>
    <col min="1" max="1" width="24.44140625" style="1" bestFit="1" customWidth="1"/>
    <col min="2" max="2" width="8.33203125" style="1" bestFit="1" customWidth="1"/>
    <col min="3" max="3" width="6.88671875" style="1" bestFit="1" customWidth="1"/>
    <col min="4" max="4" width="18.109375" style="1" customWidth="1"/>
    <col min="5" max="5" width="19.6640625" style="1" customWidth="1"/>
    <col min="6" max="6" width="9.109375" style="1" customWidth="1"/>
    <col min="7" max="7" width="9.6640625" style="1" customWidth="1"/>
    <col min="8" max="8" width="17.33203125" style="55" customWidth="1"/>
    <col min="9" max="9" width="17.33203125" style="62" customWidth="1"/>
    <col min="10" max="10" width="15.21875" style="1" bestFit="1" customWidth="1"/>
    <col min="11" max="11" width="21.88671875" style="55" customWidth="1"/>
    <col min="12" max="12" width="21.88671875" style="67" customWidth="1"/>
    <col min="13" max="13" width="18.44140625" style="55" customWidth="1"/>
    <col min="14" max="14" width="18.44140625" style="62" customWidth="1"/>
    <col min="15" max="15" width="19.5546875" style="1" customWidth="1"/>
    <col min="16" max="16" width="17.44140625" style="33" customWidth="1"/>
    <col min="17" max="18" width="14.6640625" style="1" bestFit="1" customWidth="1"/>
    <col min="19" max="19" width="14.6640625" style="55" customWidth="1"/>
    <col min="20" max="20" width="14.6640625" style="62" customWidth="1"/>
    <col min="21" max="21" width="11" style="33" customWidth="1"/>
    <col min="22" max="23" width="14.6640625" style="1" bestFit="1" customWidth="1"/>
    <col min="24" max="24" width="14.6640625" style="55" customWidth="1"/>
    <col min="25" max="25" width="14.6640625" style="62" customWidth="1"/>
    <col min="26" max="26" width="10.6640625" style="33" customWidth="1"/>
    <col min="27" max="27" width="14.6640625" style="1" bestFit="1" customWidth="1"/>
    <col min="28" max="28" width="14.44140625" style="1" bestFit="1" customWidth="1"/>
    <col min="29" max="29" width="14.6640625" style="55" customWidth="1"/>
    <col min="30" max="30" width="14.6640625" style="62" customWidth="1"/>
    <col min="31" max="31" width="16.5546875" style="1" bestFit="1" customWidth="1"/>
    <col min="32" max="32" width="16.6640625" style="1" bestFit="1" customWidth="1"/>
    <col min="33" max="33" width="14.5546875" style="55" bestFit="1" customWidth="1"/>
    <col min="34" max="34" width="14.5546875" style="59" customWidth="1"/>
    <col min="35" max="35" width="19" style="55" bestFit="1" customWidth="1"/>
    <col min="36" max="36" width="19" style="62" customWidth="1"/>
    <col min="37" max="37" width="18.6640625" style="55" bestFit="1" customWidth="1"/>
    <col min="38" max="38" width="19" style="62" customWidth="1"/>
    <col min="39" max="16384" width="11.5546875" style="1"/>
  </cols>
  <sheetData>
    <row r="1" spans="1:39" x14ac:dyDescent="0.3">
      <c r="A1" s="4" t="s">
        <v>17</v>
      </c>
      <c r="B1" s="6" t="s">
        <v>105</v>
      </c>
      <c r="C1" s="6" t="s">
        <v>34</v>
      </c>
      <c r="D1" s="6" t="s">
        <v>9</v>
      </c>
      <c r="E1" s="4" t="s">
        <v>20</v>
      </c>
      <c r="F1" s="4" t="s">
        <v>0</v>
      </c>
      <c r="G1" s="4" t="s">
        <v>1</v>
      </c>
      <c r="H1" s="49" t="s">
        <v>2</v>
      </c>
      <c r="I1" s="58" t="s">
        <v>107</v>
      </c>
      <c r="J1" s="4" t="s">
        <v>3</v>
      </c>
      <c r="K1" s="49" t="s">
        <v>19</v>
      </c>
      <c r="L1" s="4" t="s">
        <v>106</v>
      </c>
      <c r="M1" s="49" t="s">
        <v>7</v>
      </c>
      <c r="N1" s="58" t="s">
        <v>108</v>
      </c>
      <c r="O1" s="4" t="s">
        <v>36</v>
      </c>
      <c r="P1" s="27" t="s">
        <v>22</v>
      </c>
      <c r="Q1" s="4" t="s">
        <v>26</v>
      </c>
      <c r="R1" s="4" t="s">
        <v>27</v>
      </c>
      <c r="S1" s="49" t="s">
        <v>30</v>
      </c>
      <c r="T1" s="58" t="s">
        <v>110</v>
      </c>
      <c r="U1" s="27" t="s">
        <v>21</v>
      </c>
      <c r="V1" s="4" t="s">
        <v>29</v>
      </c>
      <c r="W1" s="4" t="s">
        <v>109</v>
      </c>
      <c r="X1" s="49" t="s">
        <v>31</v>
      </c>
      <c r="Y1" s="58" t="s">
        <v>111</v>
      </c>
      <c r="Z1" s="27" t="s">
        <v>23</v>
      </c>
      <c r="AA1" s="4" t="s">
        <v>32</v>
      </c>
      <c r="AB1" s="4" t="s">
        <v>28</v>
      </c>
      <c r="AC1" s="49" t="s">
        <v>33</v>
      </c>
      <c r="AD1" s="58" t="s">
        <v>112</v>
      </c>
      <c r="AE1" s="4" t="s">
        <v>24</v>
      </c>
      <c r="AF1" s="4" t="s">
        <v>25</v>
      </c>
      <c r="AG1" s="49" t="s">
        <v>10</v>
      </c>
      <c r="AH1" s="58" t="s">
        <v>113</v>
      </c>
      <c r="AI1" s="49" t="s">
        <v>8</v>
      </c>
      <c r="AJ1" s="58" t="s">
        <v>114</v>
      </c>
      <c r="AK1" s="49" t="s">
        <v>4</v>
      </c>
      <c r="AL1" s="58" t="s">
        <v>115</v>
      </c>
    </row>
    <row r="2" spans="1:39" x14ac:dyDescent="0.3">
      <c r="A2" s="2" t="s">
        <v>11</v>
      </c>
      <c r="B2" s="2">
        <v>1</v>
      </c>
      <c r="C2" s="38" t="s">
        <v>41</v>
      </c>
      <c r="D2" s="1">
        <v>1</v>
      </c>
      <c r="E2" s="1">
        <v>10</v>
      </c>
      <c r="F2" s="5">
        <v>8.7962962962962962E-4</v>
      </c>
      <c r="G2" s="5">
        <v>9.6064814814814808E-4</v>
      </c>
      <c r="H2" s="48">
        <f t="shared" ref="H2:H9" si="0">G2-F2</f>
        <v>8.1018518518518462E-5</v>
      </c>
      <c r="I2" s="61">
        <f>H2*86400</f>
        <v>6.9999999999999947</v>
      </c>
      <c r="J2" s="2">
        <v>1</v>
      </c>
      <c r="K2" s="48">
        <v>9.0277777777777784E-4</v>
      </c>
      <c r="L2" s="61">
        <f>K2*86400</f>
        <v>78</v>
      </c>
      <c r="M2" s="48">
        <f>K2-F2</f>
        <v>2.3148148148148225E-5</v>
      </c>
      <c r="N2" s="61">
        <f>M2*86400</f>
        <v>2.0000000000000067</v>
      </c>
      <c r="O2" s="2">
        <v>2</v>
      </c>
      <c r="P2" s="28">
        <v>201</v>
      </c>
      <c r="Q2" s="17">
        <v>8.9120370370370362E-4</v>
      </c>
      <c r="R2" s="17">
        <v>9.7222222222222209E-4</v>
      </c>
      <c r="S2" s="53">
        <f>SUM(R2-Q2)</f>
        <v>8.1018518518518462E-5</v>
      </c>
      <c r="T2" s="70">
        <f>S2*86400</f>
        <v>6.9999999999999947</v>
      </c>
      <c r="U2" s="28">
        <v>100</v>
      </c>
      <c r="V2" s="17">
        <v>9.2592592592592585E-4</v>
      </c>
      <c r="W2" s="17">
        <v>9.7222222222222209E-4</v>
      </c>
      <c r="X2" s="53">
        <f>SUM(W2-V2)</f>
        <v>4.6296296296296233E-5</v>
      </c>
      <c r="Y2" s="70">
        <f>X2*86400</f>
        <v>3.9999999999999947</v>
      </c>
      <c r="Z2" s="28">
        <v>0</v>
      </c>
      <c r="AA2" s="17">
        <v>0</v>
      </c>
      <c r="AB2" s="17">
        <v>0</v>
      </c>
      <c r="AC2" s="53">
        <v>0</v>
      </c>
      <c r="AD2" s="70">
        <f>AC2*86400</f>
        <v>0</v>
      </c>
      <c r="AE2" s="3">
        <v>9.2592592592592585E-4</v>
      </c>
      <c r="AF2" s="3">
        <v>9.6064814814814808E-4</v>
      </c>
      <c r="AG2" s="48">
        <f t="shared" ref="AG2:AG9" si="1" xml:space="preserve"> AF2-AE2</f>
        <v>3.4722222222222229E-5</v>
      </c>
      <c r="AH2" s="61">
        <f>AG2*86400</f>
        <v>3.0000000000000004</v>
      </c>
      <c r="AI2" s="48">
        <f>AE2-K2</f>
        <v>2.3148148148148008E-5</v>
      </c>
      <c r="AJ2" s="61">
        <f>AI2*86400</f>
        <v>1.999999999999988</v>
      </c>
      <c r="AK2" s="48">
        <v>7.1759259259259259E-3</v>
      </c>
      <c r="AL2" s="61">
        <f>AK2*86400</f>
        <v>620</v>
      </c>
    </row>
    <row r="3" spans="1:39" s="12" customFormat="1" x14ac:dyDescent="0.3">
      <c r="A3" s="9" t="s">
        <v>11</v>
      </c>
      <c r="B3" s="2">
        <v>1</v>
      </c>
      <c r="C3" s="38" t="s">
        <v>42</v>
      </c>
      <c r="D3" s="8">
        <v>1</v>
      </c>
      <c r="E3" s="15">
        <v>30</v>
      </c>
      <c r="F3" s="10">
        <v>2.8009259259259259E-3</v>
      </c>
      <c r="G3" s="10">
        <v>2.8935185185185188E-3</v>
      </c>
      <c r="H3" s="50">
        <f t="shared" si="0"/>
        <v>9.25925925925929E-5</v>
      </c>
      <c r="I3" s="61">
        <f>H3*86400</f>
        <v>8.0000000000000266</v>
      </c>
      <c r="J3" s="9">
        <v>1</v>
      </c>
      <c r="K3" s="50">
        <v>2.8472222222222219E-3</v>
      </c>
      <c r="L3" s="61">
        <f t="shared" ref="L3:L65" si="2">K3*86400</f>
        <v>245.99999999999997</v>
      </c>
      <c r="M3" s="50">
        <f>K3-F3</f>
        <v>4.6296296296296016E-5</v>
      </c>
      <c r="N3" s="61">
        <f t="shared" ref="N3:N65" si="3">M3*86400</f>
        <v>3.999999999999976</v>
      </c>
      <c r="O3" s="9">
        <v>2</v>
      </c>
      <c r="P3" s="29">
        <v>103</v>
      </c>
      <c r="Q3" s="3">
        <v>2.8587962962962963E-3</v>
      </c>
      <c r="R3" s="3">
        <v>2.8703703703703708E-3</v>
      </c>
      <c r="S3" s="53">
        <f>SUM(R3-Q3)</f>
        <v>1.1574074074074438E-5</v>
      </c>
      <c r="T3" s="70">
        <f t="shared" ref="T3:T65" si="4">S3*86400</f>
        <v>1.0000000000000315</v>
      </c>
      <c r="U3" s="29">
        <v>104</v>
      </c>
      <c r="V3" s="3">
        <v>2.8703703703703708E-3</v>
      </c>
      <c r="W3" s="3">
        <v>2.9166666666666668E-3</v>
      </c>
      <c r="X3" s="53">
        <f>SUM(W3-V3)</f>
        <v>4.6296296296296016E-5</v>
      </c>
      <c r="Y3" s="70">
        <f t="shared" ref="Y3:Y65" si="5">X3*86400</f>
        <v>3.999999999999976</v>
      </c>
      <c r="Z3" s="28">
        <v>0</v>
      </c>
      <c r="AA3" s="17">
        <v>0</v>
      </c>
      <c r="AB3" s="17">
        <v>0</v>
      </c>
      <c r="AC3" s="53">
        <v>0</v>
      </c>
      <c r="AD3" s="70">
        <f t="shared" ref="AD3:AD65" si="6">AC3*86400</f>
        <v>0</v>
      </c>
      <c r="AE3" s="11">
        <v>2.8587962962962963E-3</v>
      </c>
      <c r="AF3" s="11">
        <v>2.9282407407407412E-3</v>
      </c>
      <c r="AG3" s="50">
        <f t="shared" si="1"/>
        <v>6.9444444444444892E-5</v>
      </c>
      <c r="AH3" s="61">
        <f t="shared" ref="AH3:AH65" si="7">AG3*86400</f>
        <v>6.0000000000000391</v>
      </c>
      <c r="AI3" s="50">
        <f>AE3-K3</f>
        <v>1.1574074074074438E-5</v>
      </c>
      <c r="AJ3" s="61">
        <f t="shared" ref="AJ3:AJ65" si="8">AI3*86400</f>
        <v>1.0000000000000315</v>
      </c>
      <c r="AK3" s="50">
        <v>7.1759259259259259E-3</v>
      </c>
      <c r="AL3" s="61">
        <f t="shared" ref="AL3:AL65" si="9">AK3*86400</f>
        <v>620</v>
      </c>
    </row>
    <row r="4" spans="1:39" x14ac:dyDescent="0.3">
      <c r="A4" s="2" t="s">
        <v>11</v>
      </c>
      <c r="B4" s="2">
        <v>1</v>
      </c>
      <c r="C4" s="38" t="s">
        <v>43</v>
      </c>
      <c r="D4" s="7">
        <v>1</v>
      </c>
      <c r="E4" s="15">
        <v>32</v>
      </c>
      <c r="F4" s="5">
        <v>3.2638888888888891E-3</v>
      </c>
      <c r="G4" s="5">
        <v>4.1203703703703706E-3</v>
      </c>
      <c r="H4" s="48">
        <f t="shared" si="0"/>
        <v>8.564814814814815E-4</v>
      </c>
      <c r="I4" s="61">
        <f>H4*86400</f>
        <v>74</v>
      </c>
      <c r="J4" s="2">
        <v>1</v>
      </c>
      <c r="K4" s="48">
        <v>3.3217592592592591E-3</v>
      </c>
      <c r="L4" s="61">
        <f t="shared" si="2"/>
        <v>287</v>
      </c>
      <c r="M4" s="48">
        <f>K4-F4</f>
        <v>5.787037037037002E-5</v>
      </c>
      <c r="N4" s="61">
        <f t="shared" si="3"/>
        <v>4.9999999999999698</v>
      </c>
      <c r="O4" s="2">
        <v>2</v>
      </c>
      <c r="P4" s="29">
        <v>103</v>
      </c>
      <c r="Q4" s="3">
        <v>4.0972222222222226E-3</v>
      </c>
      <c r="R4" s="3">
        <v>4.108796296296297E-3</v>
      </c>
      <c r="S4" s="53">
        <f>SUM(R4-Q4)</f>
        <v>1.1574074074074438E-5</v>
      </c>
      <c r="T4" s="70">
        <f t="shared" si="4"/>
        <v>1.0000000000000315</v>
      </c>
      <c r="U4" s="29">
        <v>100</v>
      </c>
      <c r="V4" s="3">
        <v>4.108796296296297E-3</v>
      </c>
      <c r="W4" s="3">
        <v>4.2129629629629626E-3</v>
      </c>
      <c r="X4" s="53">
        <f>SUM(W4-V4)</f>
        <v>1.041666666666656E-4</v>
      </c>
      <c r="Y4" s="70">
        <f t="shared" si="5"/>
        <v>8.9999999999999076</v>
      </c>
      <c r="Z4" s="28">
        <v>0</v>
      </c>
      <c r="AA4" s="17">
        <v>0</v>
      </c>
      <c r="AB4" s="17">
        <v>0</v>
      </c>
      <c r="AC4" s="53">
        <v>0</v>
      </c>
      <c r="AD4" s="70">
        <f t="shared" si="6"/>
        <v>0</v>
      </c>
      <c r="AE4" s="3">
        <v>4.0972222222222226E-3</v>
      </c>
      <c r="AF4" s="3">
        <v>4.2129629629629626E-3</v>
      </c>
      <c r="AG4" s="48">
        <f t="shared" si="1"/>
        <v>1.1574074074074004E-4</v>
      </c>
      <c r="AH4" s="61">
        <f t="shared" si="7"/>
        <v>9.9999999999999396</v>
      </c>
      <c r="AI4" s="48">
        <f>AE4-K4</f>
        <v>7.7546296296296348E-4</v>
      </c>
      <c r="AJ4" s="61">
        <f t="shared" si="8"/>
        <v>67.000000000000043</v>
      </c>
      <c r="AK4" s="48">
        <v>7.1759259259259259E-3</v>
      </c>
      <c r="AL4" s="61">
        <f t="shared" si="9"/>
        <v>620</v>
      </c>
    </row>
    <row r="5" spans="1:39" x14ac:dyDescent="0.3">
      <c r="A5" s="2" t="s">
        <v>11</v>
      </c>
      <c r="B5" s="2">
        <v>1</v>
      </c>
      <c r="C5" s="38" t="s">
        <v>44</v>
      </c>
      <c r="D5" s="7">
        <v>1</v>
      </c>
      <c r="E5" s="1">
        <v>11</v>
      </c>
      <c r="F5" s="3">
        <v>4.0162037037037033E-3</v>
      </c>
      <c r="G5" s="3">
        <v>4.0393518518518521E-3</v>
      </c>
      <c r="H5" s="48">
        <f t="shared" si="0"/>
        <v>2.3148148148148875E-5</v>
      </c>
      <c r="I5" s="61">
        <f>H5*86400</f>
        <v>2.0000000000000631</v>
      </c>
      <c r="J5" s="2">
        <v>1</v>
      </c>
      <c r="K5" s="48">
        <v>4.0162037037037033E-3</v>
      </c>
      <c r="L5" s="61">
        <f t="shared" si="2"/>
        <v>346.99999999999994</v>
      </c>
      <c r="M5" s="48">
        <f>K5-F5</f>
        <v>0</v>
      </c>
      <c r="N5" s="61">
        <f t="shared" si="3"/>
        <v>0</v>
      </c>
      <c r="O5" s="2">
        <v>1</v>
      </c>
      <c r="P5" s="28">
        <v>102</v>
      </c>
      <c r="Q5" s="16" t="s">
        <v>35</v>
      </c>
      <c r="R5" s="17">
        <v>4.0509259259259257E-3</v>
      </c>
      <c r="S5" s="53">
        <f>SUM(R5-Q5)</f>
        <v>3.4722222222222446E-5</v>
      </c>
      <c r="T5" s="70">
        <f t="shared" si="4"/>
        <v>3.0000000000000195</v>
      </c>
      <c r="U5" s="28">
        <v>0</v>
      </c>
      <c r="V5" s="17">
        <v>0</v>
      </c>
      <c r="W5" s="17">
        <v>0</v>
      </c>
      <c r="X5" s="53">
        <v>0</v>
      </c>
      <c r="Y5" s="70">
        <f t="shared" si="5"/>
        <v>0</v>
      </c>
      <c r="Z5" s="28">
        <v>0</v>
      </c>
      <c r="AA5" s="17">
        <v>0</v>
      </c>
      <c r="AB5" s="17">
        <v>0</v>
      </c>
      <c r="AC5" s="53">
        <v>0</v>
      </c>
      <c r="AD5" s="70">
        <f t="shared" si="6"/>
        <v>0</v>
      </c>
      <c r="AE5" s="16" t="s">
        <v>35</v>
      </c>
      <c r="AF5" s="3">
        <v>4.0509259259259257E-3</v>
      </c>
      <c r="AG5" s="48">
        <f t="shared" si="1"/>
        <v>3.4722222222222446E-5</v>
      </c>
      <c r="AH5" s="61">
        <f t="shared" si="7"/>
        <v>3.0000000000000195</v>
      </c>
      <c r="AI5" s="48">
        <f>AE5-K5</f>
        <v>0</v>
      </c>
      <c r="AJ5" s="61">
        <f t="shared" si="8"/>
        <v>0</v>
      </c>
      <c r="AK5" s="48">
        <v>7.1759259259259259E-3</v>
      </c>
      <c r="AL5" s="61">
        <f t="shared" si="9"/>
        <v>620</v>
      </c>
    </row>
    <row r="6" spans="1:39" x14ac:dyDescent="0.3">
      <c r="A6" s="2" t="s">
        <v>11</v>
      </c>
      <c r="B6" s="2">
        <v>1</v>
      </c>
      <c r="C6" s="38" t="s">
        <v>45</v>
      </c>
      <c r="D6" s="7">
        <v>1</v>
      </c>
      <c r="E6" s="15">
        <v>21</v>
      </c>
      <c r="F6" s="3">
        <v>4.340277777777778E-3</v>
      </c>
      <c r="G6" s="3">
        <v>4.5717592592592589E-3</v>
      </c>
      <c r="H6" s="48">
        <f t="shared" si="0"/>
        <v>2.3148148148148095E-4</v>
      </c>
      <c r="I6" s="61">
        <f>H6*86400</f>
        <v>19.999999999999954</v>
      </c>
      <c r="J6" s="2">
        <v>1</v>
      </c>
      <c r="K6" s="48">
        <v>4.4675925925925933E-3</v>
      </c>
      <c r="L6" s="61">
        <f t="shared" si="2"/>
        <v>386.00000000000006</v>
      </c>
      <c r="M6" s="48">
        <f>K6-F6</f>
        <v>1.2731481481481535E-4</v>
      </c>
      <c r="N6" s="61">
        <f t="shared" si="3"/>
        <v>11.000000000000046</v>
      </c>
      <c r="O6" s="2">
        <v>3</v>
      </c>
      <c r="P6" s="29">
        <v>200</v>
      </c>
      <c r="Q6" s="3">
        <v>4.5138888888888893E-3</v>
      </c>
      <c r="R6" s="3">
        <v>4.5717592592592589E-3</v>
      </c>
      <c r="S6" s="53">
        <f>SUM(R6-Q6)</f>
        <v>5.7870370370369587E-5</v>
      </c>
      <c r="T6" s="70">
        <f t="shared" si="4"/>
        <v>4.9999999999999325</v>
      </c>
      <c r="U6" s="29">
        <v>103</v>
      </c>
      <c r="V6" s="3">
        <v>4.5370370370370365E-3</v>
      </c>
      <c r="W6" s="3">
        <v>4.5486111111111109E-3</v>
      </c>
      <c r="X6" s="53">
        <f>SUM(W6-V6)</f>
        <v>1.1574074074074438E-5</v>
      </c>
      <c r="Y6" s="70">
        <f t="shared" si="5"/>
        <v>1.0000000000000315</v>
      </c>
      <c r="Z6" s="29">
        <v>105</v>
      </c>
      <c r="AA6" s="3">
        <v>4.5486111111111109E-3</v>
      </c>
      <c r="AB6" s="3">
        <v>4.5717592592592589E-3</v>
      </c>
      <c r="AC6" s="53">
        <f>SUM(AB6-AA6)</f>
        <v>2.3148148148148008E-5</v>
      </c>
      <c r="AD6" s="70">
        <f t="shared" si="6"/>
        <v>1.999999999999988</v>
      </c>
      <c r="AE6" s="3">
        <v>4.5138888888888893E-3</v>
      </c>
      <c r="AF6" s="3">
        <v>4.5717592592592589E-3</v>
      </c>
      <c r="AG6" s="48">
        <f t="shared" si="1"/>
        <v>5.7870370370369587E-5</v>
      </c>
      <c r="AH6" s="61">
        <f t="shared" si="7"/>
        <v>4.9999999999999325</v>
      </c>
      <c r="AI6" s="48">
        <f>AE6-K6</f>
        <v>4.6296296296296016E-5</v>
      </c>
      <c r="AJ6" s="61">
        <f t="shared" si="8"/>
        <v>3.999999999999976</v>
      </c>
      <c r="AK6" s="48">
        <v>7.1759259259259259E-3</v>
      </c>
      <c r="AL6" s="61">
        <f t="shared" si="9"/>
        <v>620</v>
      </c>
      <c r="AM6" s="1" t="s">
        <v>40</v>
      </c>
    </row>
    <row r="7" spans="1:39" x14ac:dyDescent="0.3">
      <c r="A7" s="2" t="s">
        <v>11</v>
      </c>
      <c r="B7" s="2">
        <v>1</v>
      </c>
      <c r="C7" s="38" t="s">
        <v>46</v>
      </c>
      <c r="D7" s="7">
        <v>1</v>
      </c>
      <c r="E7" s="15">
        <v>22</v>
      </c>
      <c r="F7" s="3">
        <v>5.0231481481481481E-3</v>
      </c>
      <c r="G7" s="3">
        <v>5.3009259259259251E-3</v>
      </c>
      <c r="H7" s="48">
        <f t="shared" si="0"/>
        <v>2.7777777777777696E-4</v>
      </c>
      <c r="I7" s="61">
        <f>H7*86400</f>
        <v>23.999999999999929</v>
      </c>
      <c r="J7" s="2">
        <v>1</v>
      </c>
      <c r="K7" s="48">
        <v>5.0462962962962961E-3</v>
      </c>
      <c r="L7" s="61">
        <f t="shared" si="2"/>
        <v>436</v>
      </c>
      <c r="M7" s="48">
        <f>K7-F7</f>
        <v>2.3148148148148008E-5</v>
      </c>
      <c r="N7" s="61">
        <f t="shared" si="3"/>
        <v>1.999999999999988</v>
      </c>
      <c r="O7" s="2">
        <v>3</v>
      </c>
      <c r="P7" s="29">
        <v>103</v>
      </c>
      <c r="Q7" s="3">
        <v>5.2430555555555555E-3</v>
      </c>
      <c r="R7" s="3">
        <v>5.2546296296296299E-3</v>
      </c>
      <c r="S7" s="48">
        <f>SUM(R7-Q7)</f>
        <v>1.1574074074074438E-5</v>
      </c>
      <c r="T7" s="70">
        <f t="shared" si="4"/>
        <v>1.0000000000000315</v>
      </c>
      <c r="U7" s="29">
        <v>105</v>
      </c>
      <c r="V7" s="3">
        <v>5.2546296296296299E-3</v>
      </c>
      <c r="W7" s="3">
        <v>5.2893518518518515E-3</v>
      </c>
      <c r="X7" s="53">
        <f>SUM(W7-V7)</f>
        <v>3.4722222222221578E-5</v>
      </c>
      <c r="Y7" s="70">
        <f t="shared" si="5"/>
        <v>2.9999999999999445</v>
      </c>
      <c r="Z7" s="29">
        <v>200</v>
      </c>
      <c r="AA7" s="3">
        <v>5.2777777777777771E-3</v>
      </c>
      <c r="AB7" s="3">
        <v>5.3009259259259251E-3</v>
      </c>
      <c r="AC7" s="53">
        <f>SUM(AB7-AA7)</f>
        <v>2.3148148148148008E-5</v>
      </c>
      <c r="AD7" s="70">
        <f t="shared" si="6"/>
        <v>1.999999999999988</v>
      </c>
      <c r="AE7" s="3">
        <v>5.2430555555555555E-3</v>
      </c>
      <c r="AF7" s="3">
        <v>5.3009259259259251E-3</v>
      </c>
      <c r="AG7" s="48">
        <f xml:space="preserve"> AF7-AE7</f>
        <v>5.7870370370369587E-5</v>
      </c>
      <c r="AH7" s="61">
        <f t="shared" si="7"/>
        <v>4.9999999999999325</v>
      </c>
      <c r="AI7" s="48">
        <f>AE7-K7</f>
        <v>1.9675925925925937E-4</v>
      </c>
      <c r="AJ7" s="61">
        <f t="shared" si="8"/>
        <v>17.000000000000011</v>
      </c>
      <c r="AK7" s="48">
        <v>7.1759259259259259E-3</v>
      </c>
      <c r="AL7" s="61">
        <f t="shared" si="9"/>
        <v>620</v>
      </c>
    </row>
    <row r="8" spans="1:39" x14ac:dyDescent="0.3">
      <c r="A8" s="2" t="s">
        <v>11</v>
      </c>
      <c r="B8" s="2">
        <v>1</v>
      </c>
      <c r="C8" s="38" t="s">
        <v>47</v>
      </c>
      <c r="D8" s="7">
        <v>1</v>
      </c>
      <c r="E8" s="15">
        <v>31</v>
      </c>
      <c r="F8" s="3">
        <v>5.7175925925925927E-3</v>
      </c>
      <c r="G8" s="3">
        <v>6.1342592592592594E-3</v>
      </c>
      <c r="H8" s="48">
        <f t="shared" si="0"/>
        <v>4.1666666666666675E-4</v>
      </c>
      <c r="I8" s="61">
        <f>H8*86400</f>
        <v>36.000000000000007</v>
      </c>
      <c r="J8" s="2">
        <v>1</v>
      </c>
      <c r="K8" s="48">
        <v>5.7175925925925927E-3</v>
      </c>
      <c r="L8" s="61">
        <f t="shared" si="2"/>
        <v>494</v>
      </c>
      <c r="M8" s="48">
        <f>K8-F8</f>
        <v>0</v>
      </c>
      <c r="N8" s="61">
        <f t="shared" si="3"/>
        <v>0</v>
      </c>
      <c r="O8" s="2">
        <v>2</v>
      </c>
      <c r="P8" s="29">
        <v>103</v>
      </c>
      <c r="Q8" s="3">
        <v>6.0995370370370361E-3</v>
      </c>
      <c r="R8" s="3">
        <v>6.1111111111111114E-3</v>
      </c>
      <c r="S8" s="48">
        <f>SUM(R8-Q8)</f>
        <v>1.1574074074075305E-5</v>
      </c>
      <c r="T8" s="70">
        <f t="shared" si="4"/>
        <v>1.0000000000001064</v>
      </c>
      <c r="U8" s="29">
        <v>105</v>
      </c>
      <c r="V8" s="3">
        <v>6.1111111111111114E-3</v>
      </c>
      <c r="W8" s="3">
        <v>6.1342592592592594E-3</v>
      </c>
      <c r="X8" s="48">
        <f>SUM(W8-V8)</f>
        <v>2.3148148148148008E-5</v>
      </c>
      <c r="Y8" s="70">
        <f t="shared" si="5"/>
        <v>1.999999999999988</v>
      </c>
      <c r="Z8" s="28">
        <v>0</v>
      </c>
      <c r="AA8" s="17">
        <v>0</v>
      </c>
      <c r="AB8" s="17">
        <v>0</v>
      </c>
      <c r="AC8" s="53">
        <v>0</v>
      </c>
      <c r="AD8" s="70">
        <f t="shared" si="6"/>
        <v>0</v>
      </c>
      <c r="AE8" s="3">
        <v>6.0995370370370361E-3</v>
      </c>
      <c r="AF8" s="3">
        <v>6.1342592592592594E-3</v>
      </c>
      <c r="AG8" s="48">
        <f xml:space="preserve"> AF8-AE8</f>
        <v>3.4722222222223313E-5</v>
      </c>
      <c r="AH8" s="61">
        <f t="shared" si="7"/>
        <v>3.0000000000000941</v>
      </c>
      <c r="AI8" s="48">
        <f>AE8-K8</f>
        <v>3.8194444444444343E-4</v>
      </c>
      <c r="AJ8" s="61">
        <f t="shared" si="8"/>
        <v>32.999999999999915</v>
      </c>
      <c r="AK8" s="48">
        <v>7.1759259259259259E-3</v>
      </c>
      <c r="AL8" s="61">
        <f t="shared" si="9"/>
        <v>620</v>
      </c>
    </row>
    <row r="9" spans="1:39" s="25" customFormat="1" ht="14.4" thickBot="1" x14ac:dyDescent="0.35">
      <c r="A9" s="22" t="s">
        <v>11</v>
      </c>
      <c r="B9" s="22">
        <v>1</v>
      </c>
      <c r="C9" s="40" t="s">
        <v>48</v>
      </c>
      <c r="D9" s="23">
        <v>1</v>
      </c>
      <c r="E9" s="22">
        <v>12</v>
      </c>
      <c r="F9" s="24">
        <v>6.7476851851851856E-3</v>
      </c>
      <c r="G9" s="24">
        <v>6.828703703703704E-3</v>
      </c>
      <c r="H9" s="51">
        <f t="shared" si="0"/>
        <v>8.1018518518518462E-5</v>
      </c>
      <c r="I9" s="64">
        <f>H9*86400</f>
        <v>6.9999999999999947</v>
      </c>
      <c r="J9" s="22">
        <v>1</v>
      </c>
      <c r="K9" s="51">
        <v>6.7708333333333336E-3</v>
      </c>
      <c r="L9" s="64">
        <f t="shared" si="2"/>
        <v>585</v>
      </c>
      <c r="M9" s="51">
        <f>K9-F9</f>
        <v>2.3148148148148008E-5</v>
      </c>
      <c r="N9" s="64">
        <f t="shared" si="3"/>
        <v>1.999999999999988</v>
      </c>
      <c r="O9" s="22">
        <v>2</v>
      </c>
      <c r="P9" s="30">
        <v>103</v>
      </c>
      <c r="Q9" s="24">
        <v>6.7708333333333336E-3</v>
      </c>
      <c r="R9" s="24">
        <v>6.782407407407408E-3</v>
      </c>
      <c r="S9" s="51">
        <f>SUM(R9-Q9)</f>
        <v>1.1574074074074438E-5</v>
      </c>
      <c r="T9" s="74">
        <f t="shared" si="4"/>
        <v>1.0000000000000315</v>
      </c>
      <c r="U9" s="30">
        <v>100</v>
      </c>
      <c r="V9" s="24">
        <v>6.8865740740740736E-3</v>
      </c>
      <c r="W9" s="24">
        <v>6.9097222222222225E-3</v>
      </c>
      <c r="X9" s="51">
        <f>SUM(W9-V9)</f>
        <v>2.3148148148148875E-5</v>
      </c>
      <c r="Y9" s="74">
        <f t="shared" si="5"/>
        <v>2.0000000000000631</v>
      </c>
      <c r="Z9" s="35">
        <v>0</v>
      </c>
      <c r="AA9" s="36">
        <v>0</v>
      </c>
      <c r="AB9" s="36">
        <v>0</v>
      </c>
      <c r="AC9" s="73">
        <v>0</v>
      </c>
      <c r="AD9" s="74">
        <f t="shared" si="6"/>
        <v>0</v>
      </c>
      <c r="AE9" s="24">
        <v>6.7708333333333336E-3</v>
      </c>
      <c r="AF9" s="24">
        <v>6.8865740740740736E-3</v>
      </c>
      <c r="AG9" s="51">
        <f t="shared" si="1"/>
        <v>1.1574074074074004E-4</v>
      </c>
      <c r="AH9" s="64">
        <f t="shared" si="7"/>
        <v>9.9999999999999396</v>
      </c>
      <c r="AI9" s="51">
        <f>AE9-K9</f>
        <v>0</v>
      </c>
      <c r="AJ9" s="64">
        <f t="shared" si="8"/>
        <v>0</v>
      </c>
      <c r="AK9" s="51">
        <v>7.1759259259259259E-3</v>
      </c>
      <c r="AL9" s="61">
        <f t="shared" si="9"/>
        <v>620</v>
      </c>
    </row>
    <row r="10" spans="1:39" x14ac:dyDescent="0.3">
      <c r="A10" s="18" t="s">
        <v>5</v>
      </c>
      <c r="B10" s="18">
        <v>1</v>
      </c>
      <c r="C10" s="39" t="s">
        <v>49</v>
      </c>
      <c r="D10" s="18">
        <v>1</v>
      </c>
      <c r="E10" s="19">
        <v>22</v>
      </c>
      <c r="F10" s="20">
        <v>8.9120370370370362E-4</v>
      </c>
      <c r="G10" s="20">
        <v>1.1574074074074073E-3</v>
      </c>
      <c r="H10" s="52">
        <f t="shared" ref="H10:H17" si="10">G10-F10</f>
        <v>2.6620370370370372E-4</v>
      </c>
      <c r="I10" s="65">
        <f>H10*86400</f>
        <v>23</v>
      </c>
      <c r="J10" s="18">
        <v>1</v>
      </c>
      <c r="K10" s="52">
        <v>9.0277777777777784E-4</v>
      </c>
      <c r="L10" s="65">
        <f t="shared" si="2"/>
        <v>78</v>
      </c>
      <c r="M10" s="52">
        <f>K10-F10</f>
        <v>1.1574074074074221E-5</v>
      </c>
      <c r="N10" s="65">
        <f t="shared" si="3"/>
        <v>1.0000000000000127</v>
      </c>
      <c r="O10" s="18">
        <v>3</v>
      </c>
      <c r="P10" s="31">
        <v>103</v>
      </c>
      <c r="Q10" s="21">
        <v>1.0185185185185186E-3</v>
      </c>
      <c r="R10" s="21">
        <v>1.0300925925925926E-3</v>
      </c>
      <c r="S10" s="52">
        <f>SUM(R10-Q10)</f>
        <v>1.1574074074074004E-5</v>
      </c>
      <c r="T10" s="71">
        <f t="shared" si="4"/>
        <v>0.999999999999994</v>
      </c>
      <c r="U10" s="31">
        <v>100</v>
      </c>
      <c r="V10" s="21">
        <v>1.0300925925925926E-3</v>
      </c>
      <c r="W10" s="21">
        <v>1.0532407407407407E-3</v>
      </c>
      <c r="X10" s="52">
        <f>SUM(W10-V10)</f>
        <v>2.3148148148148008E-5</v>
      </c>
      <c r="Y10" s="71">
        <f t="shared" si="5"/>
        <v>1.999999999999988</v>
      </c>
      <c r="Z10" s="31">
        <v>104</v>
      </c>
      <c r="AA10" s="21">
        <v>1.0763888888888889E-3</v>
      </c>
      <c r="AB10" s="21">
        <v>1.1111111111111111E-3</v>
      </c>
      <c r="AC10" s="69">
        <f>SUM(AB10-AA10)</f>
        <v>3.4722222222222229E-5</v>
      </c>
      <c r="AD10" s="71">
        <f t="shared" si="6"/>
        <v>3.0000000000000004</v>
      </c>
      <c r="AE10" s="21">
        <v>1.0185185185185186E-3</v>
      </c>
      <c r="AF10" s="21">
        <v>1.1111111111111111E-3</v>
      </c>
      <c r="AG10" s="52">
        <f xml:space="preserve"> AF10-AE10</f>
        <v>9.2592592592592466E-5</v>
      </c>
      <c r="AH10" s="65">
        <f t="shared" si="7"/>
        <v>7.9999999999999893</v>
      </c>
      <c r="AI10" s="52">
        <f>AE10-K10</f>
        <v>1.157407407407408E-4</v>
      </c>
      <c r="AJ10" s="65">
        <f t="shared" si="8"/>
        <v>10.000000000000005</v>
      </c>
      <c r="AK10" s="52">
        <v>7.6620370370370366E-3</v>
      </c>
      <c r="AL10" s="61">
        <f t="shared" si="9"/>
        <v>662</v>
      </c>
    </row>
    <row r="11" spans="1:39" x14ac:dyDescent="0.3">
      <c r="A11" s="2" t="s">
        <v>5</v>
      </c>
      <c r="B11" s="2">
        <v>1</v>
      </c>
      <c r="C11" s="38" t="s">
        <v>50</v>
      </c>
      <c r="D11" s="2">
        <v>1</v>
      </c>
      <c r="E11" s="1">
        <v>11</v>
      </c>
      <c r="F11" s="5">
        <v>1.5624999999999999E-3</v>
      </c>
      <c r="G11" s="5">
        <v>1.6550925925925926E-3</v>
      </c>
      <c r="H11" s="48">
        <f t="shared" si="10"/>
        <v>9.2592592592592683E-5</v>
      </c>
      <c r="I11" s="61">
        <f>H11*86400</f>
        <v>8.0000000000000071</v>
      </c>
      <c r="J11" s="2">
        <v>1</v>
      </c>
      <c r="K11" s="48">
        <v>1.5740740740740741E-3</v>
      </c>
      <c r="L11" s="61">
        <f t="shared" si="2"/>
        <v>136</v>
      </c>
      <c r="M11" s="48">
        <f>K11-F11</f>
        <v>1.1574074074074221E-5</v>
      </c>
      <c r="N11" s="61">
        <f t="shared" si="3"/>
        <v>1.0000000000000127</v>
      </c>
      <c r="O11" s="2">
        <v>1</v>
      </c>
      <c r="P11" s="29">
        <v>102</v>
      </c>
      <c r="Q11" s="3">
        <v>1.5856481481481479E-3</v>
      </c>
      <c r="R11" s="3">
        <v>1.6550925925925926E-3</v>
      </c>
      <c r="S11" s="48">
        <f>SUM(R11-Q11)</f>
        <v>6.9444444444444675E-5</v>
      </c>
      <c r="T11" s="70">
        <f t="shared" si="4"/>
        <v>6.0000000000000195</v>
      </c>
      <c r="U11" s="28">
        <v>0</v>
      </c>
      <c r="V11" s="17">
        <v>0</v>
      </c>
      <c r="W11" s="17">
        <v>0</v>
      </c>
      <c r="X11" s="53">
        <v>0</v>
      </c>
      <c r="Y11" s="70">
        <f t="shared" si="5"/>
        <v>0</v>
      </c>
      <c r="Z11" s="28">
        <v>0</v>
      </c>
      <c r="AA11" s="17">
        <v>0</v>
      </c>
      <c r="AB11" s="17">
        <v>0</v>
      </c>
      <c r="AC11" s="53">
        <v>0</v>
      </c>
      <c r="AD11" s="70">
        <f t="shared" si="6"/>
        <v>0</v>
      </c>
      <c r="AE11" s="3">
        <v>1.5856481481481479E-3</v>
      </c>
      <c r="AF11" s="3">
        <v>1.6666666666666668E-3</v>
      </c>
      <c r="AG11" s="48">
        <f xml:space="preserve"> AF11-AE11</f>
        <v>8.1018518518518896E-5</v>
      </c>
      <c r="AH11" s="61">
        <f t="shared" si="7"/>
        <v>7.0000000000000329</v>
      </c>
      <c r="AI11" s="48">
        <f>AE11-K11</f>
        <v>1.1574074074073787E-5</v>
      </c>
      <c r="AJ11" s="61">
        <f t="shared" si="8"/>
        <v>0.99999999999997524</v>
      </c>
      <c r="AK11" s="48">
        <v>7.6620370370370366E-3</v>
      </c>
      <c r="AL11" s="61">
        <f t="shared" si="9"/>
        <v>662</v>
      </c>
    </row>
    <row r="12" spans="1:39" x14ac:dyDescent="0.3">
      <c r="A12" s="2" t="s">
        <v>5</v>
      </c>
      <c r="B12" s="2">
        <v>1</v>
      </c>
      <c r="C12" s="38" t="s">
        <v>51</v>
      </c>
      <c r="D12" s="2">
        <v>1</v>
      </c>
      <c r="E12" s="2">
        <v>30</v>
      </c>
      <c r="F12" s="5">
        <v>2.3263888888888887E-3</v>
      </c>
      <c r="G12" s="5" t="s">
        <v>6</v>
      </c>
      <c r="H12" s="48">
        <f t="shared" si="10"/>
        <v>3.1249999999999984E-4</v>
      </c>
      <c r="I12" s="61">
        <f>H12*86400</f>
        <v>26.999999999999986</v>
      </c>
      <c r="J12" s="2">
        <v>1</v>
      </c>
      <c r="K12" s="48">
        <v>2.4768518518518516E-3</v>
      </c>
      <c r="L12" s="61">
        <f t="shared" si="2"/>
        <v>213.99999999999997</v>
      </c>
      <c r="M12" s="48">
        <f>K12-F12</f>
        <v>1.5046296296296292E-4</v>
      </c>
      <c r="N12" s="61">
        <f t="shared" si="3"/>
        <v>12.999999999999996</v>
      </c>
      <c r="O12" s="2">
        <v>2</v>
      </c>
      <c r="P12" s="29">
        <v>104</v>
      </c>
      <c r="Q12" s="3">
        <v>2.3958333333333336E-3</v>
      </c>
      <c r="R12" s="3">
        <v>2.5231481481481481E-3</v>
      </c>
      <c r="S12" s="48">
        <f>SUM(R12-Q12)</f>
        <v>1.2731481481481448E-4</v>
      </c>
      <c r="T12" s="70">
        <f t="shared" si="4"/>
        <v>10.999999999999972</v>
      </c>
      <c r="U12" s="29">
        <v>103</v>
      </c>
      <c r="V12" s="3">
        <v>2.4421296296296296E-3</v>
      </c>
      <c r="W12" s="3">
        <v>2.4537037037037036E-3</v>
      </c>
      <c r="X12" s="52">
        <f>SUM(W12-V12)</f>
        <v>1.1574074074074004E-5</v>
      </c>
      <c r="Y12" s="70">
        <f t="shared" si="5"/>
        <v>0.999999999999994</v>
      </c>
      <c r="Z12" s="28">
        <v>0</v>
      </c>
      <c r="AA12" s="17">
        <v>0</v>
      </c>
      <c r="AB12" s="17">
        <v>0</v>
      </c>
      <c r="AC12" s="53">
        <v>0</v>
      </c>
      <c r="AD12" s="70">
        <f t="shared" si="6"/>
        <v>0</v>
      </c>
      <c r="AE12" s="3">
        <v>2.3958333333333336E-3</v>
      </c>
      <c r="AF12" s="3">
        <v>2.5231481481481481E-3</v>
      </c>
      <c r="AG12" s="48">
        <f xml:space="preserve"> AF12-AE12</f>
        <v>1.2731481481481448E-4</v>
      </c>
      <c r="AH12" s="61">
        <f t="shared" si="7"/>
        <v>10.999999999999972</v>
      </c>
      <c r="AI12" s="48">
        <f>K12-AE12</f>
        <v>8.1018518518518028E-5</v>
      </c>
      <c r="AJ12" s="61">
        <f t="shared" si="8"/>
        <v>6.9999999999999574</v>
      </c>
      <c r="AK12" s="48">
        <v>7.6620370370370366E-3</v>
      </c>
      <c r="AL12" s="61">
        <f t="shared" si="9"/>
        <v>662</v>
      </c>
    </row>
    <row r="13" spans="1:39" x14ac:dyDescent="0.3">
      <c r="A13" s="2" t="s">
        <v>5</v>
      </c>
      <c r="B13" s="2">
        <v>1</v>
      </c>
      <c r="C13" s="38" t="s">
        <v>52</v>
      </c>
      <c r="D13" s="2">
        <v>1</v>
      </c>
      <c r="E13" s="2">
        <v>32</v>
      </c>
      <c r="F13" s="5">
        <v>3.0092592592592588E-3</v>
      </c>
      <c r="G13" s="5">
        <v>3.7500000000000003E-3</v>
      </c>
      <c r="H13" s="48">
        <f t="shared" si="10"/>
        <v>7.4074074074074146E-4</v>
      </c>
      <c r="I13" s="61">
        <f>H13*86400</f>
        <v>64.000000000000057</v>
      </c>
      <c r="J13" s="2">
        <v>0</v>
      </c>
      <c r="K13" s="53">
        <v>0</v>
      </c>
      <c r="L13" s="61">
        <f t="shared" si="2"/>
        <v>0</v>
      </c>
      <c r="M13" s="53">
        <v>0</v>
      </c>
      <c r="N13" s="61">
        <f t="shared" si="3"/>
        <v>0</v>
      </c>
      <c r="O13" s="2">
        <v>0</v>
      </c>
      <c r="P13" s="28">
        <v>0</v>
      </c>
      <c r="Q13" s="17">
        <v>0</v>
      </c>
      <c r="R13" s="17">
        <v>0</v>
      </c>
      <c r="S13" s="53">
        <v>0</v>
      </c>
      <c r="T13" s="70">
        <f t="shared" si="4"/>
        <v>0</v>
      </c>
      <c r="U13" s="28">
        <v>0</v>
      </c>
      <c r="V13" s="17">
        <v>0</v>
      </c>
      <c r="W13" s="17">
        <v>0</v>
      </c>
      <c r="X13" s="53">
        <v>0</v>
      </c>
      <c r="Y13" s="70">
        <f t="shared" si="5"/>
        <v>0</v>
      </c>
      <c r="Z13" s="28">
        <v>0</v>
      </c>
      <c r="AA13" s="17">
        <v>0</v>
      </c>
      <c r="AB13" s="17">
        <v>0</v>
      </c>
      <c r="AC13" s="53">
        <v>0</v>
      </c>
      <c r="AD13" s="70">
        <f t="shared" si="6"/>
        <v>0</v>
      </c>
      <c r="AE13" s="17">
        <v>0</v>
      </c>
      <c r="AF13" s="17">
        <v>0</v>
      </c>
      <c r="AG13" s="53">
        <v>0</v>
      </c>
      <c r="AH13" s="61">
        <f t="shared" si="7"/>
        <v>0</v>
      </c>
      <c r="AI13" s="48">
        <v>0</v>
      </c>
      <c r="AJ13" s="61">
        <f t="shared" si="8"/>
        <v>0</v>
      </c>
      <c r="AK13" s="48">
        <v>7.6620370370370366E-3</v>
      </c>
      <c r="AL13" s="61">
        <f t="shared" si="9"/>
        <v>662</v>
      </c>
    </row>
    <row r="14" spans="1:39" x14ac:dyDescent="0.3">
      <c r="A14" s="2" t="s">
        <v>5</v>
      </c>
      <c r="B14" s="2">
        <v>1</v>
      </c>
      <c r="C14" s="38" t="s">
        <v>53</v>
      </c>
      <c r="D14" s="2">
        <v>1</v>
      </c>
      <c r="E14" s="2">
        <v>12</v>
      </c>
      <c r="F14" s="3">
        <v>4.2824074074074075E-3</v>
      </c>
      <c r="G14" s="3">
        <v>4.386574074074074E-3</v>
      </c>
      <c r="H14" s="48">
        <f t="shared" si="10"/>
        <v>1.0416666666666647E-4</v>
      </c>
      <c r="I14" s="61">
        <f>H14*86400</f>
        <v>8.9999999999999822</v>
      </c>
      <c r="J14" s="2">
        <v>1</v>
      </c>
      <c r="K14" s="48">
        <v>4.3055555555555555E-3</v>
      </c>
      <c r="L14" s="61">
        <f t="shared" si="2"/>
        <v>372</v>
      </c>
      <c r="M14" s="48">
        <f>K14-F14</f>
        <v>2.3148148148148008E-5</v>
      </c>
      <c r="N14" s="61">
        <f t="shared" si="3"/>
        <v>1.999999999999988</v>
      </c>
      <c r="O14" s="2">
        <v>2</v>
      </c>
      <c r="P14" s="28">
        <v>101</v>
      </c>
      <c r="Q14" s="17">
        <v>4.3287037037037035E-3</v>
      </c>
      <c r="R14" s="17">
        <v>4.340277777777778E-3</v>
      </c>
      <c r="S14" s="48">
        <f>SUM(R14-Q14)</f>
        <v>1.1574074074074438E-5</v>
      </c>
      <c r="T14" s="70">
        <f t="shared" si="4"/>
        <v>1.0000000000000315</v>
      </c>
      <c r="U14" s="28">
        <v>100</v>
      </c>
      <c r="V14" s="17">
        <v>4.340277777777778E-3</v>
      </c>
      <c r="W14" s="17">
        <v>4.3518518518518515E-3</v>
      </c>
      <c r="X14" s="52">
        <f t="shared" ref="X14:X19" si="11">SUM(W14-V14)</f>
        <v>1.157407407407357E-5</v>
      </c>
      <c r="Y14" s="70">
        <f t="shared" si="5"/>
        <v>0.99999999999995648</v>
      </c>
      <c r="Z14" s="28">
        <v>0</v>
      </c>
      <c r="AA14" s="17">
        <v>0</v>
      </c>
      <c r="AB14" s="17">
        <v>0</v>
      </c>
      <c r="AC14" s="53">
        <v>0</v>
      </c>
      <c r="AD14" s="70">
        <f t="shared" si="6"/>
        <v>0</v>
      </c>
      <c r="AE14" s="3">
        <v>4.3287037037037035E-3</v>
      </c>
      <c r="AF14" s="3">
        <v>4.3518518518518515E-3</v>
      </c>
      <c r="AG14" s="48">
        <f xml:space="preserve"> AF14-AE14</f>
        <v>2.3148148148148008E-5</v>
      </c>
      <c r="AH14" s="61">
        <f t="shared" si="7"/>
        <v>1.999999999999988</v>
      </c>
      <c r="AI14" s="48">
        <f>AE14-K14</f>
        <v>2.3148148148148008E-5</v>
      </c>
      <c r="AJ14" s="61">
        <f t="shared" si="8"/>
        <v>1.999999999999988</v>
      </c>
      <c r="AK14" s="48">
        <v>7.6620370370370366E-3</v>
      </c>
      <c r="AL14" s="61">
        <f t="shared" si="9"/>
        <v>662</v>
      </c>
    </row>
    <row r="15" spans="1:39" s="12" customFormat="1" x14ac:dyDescent="0.3">
      <c r="A15" s="9" t="s">
        <v>5</v>
      </c>
      <c r="B15" s="2">
        <v>1</v>
      </c>
      <c r="C15" s="38" t="s">
        <v>54</v>
      </c>
      <c r="D15" s="9">
        <v>1</v>
      </c>
      <c r="E15" s="1">
        <v>10</v>
      </c>
      <c r="F15" s="11">
        <v>5.3819444444444453E-3</v>
      </c>
      <c r="G15" s="11">
        <v>5.4050925925925924E-3</v>
      </c>
      <c r="H15" s="50">
        <f t="shared" si="10"/>
        <v>2.3148148148147141E-5</v>
      </c>
      <c r="I15" s="61">
        <f>H15*86400</f>
        <v>1.999999999999913</v>
      </c>
      <c r="J15" s="9">
        <v>1</v>
      </c>
      <c r="K15" s="50">
        <v>5.3819444444444453E-3</v>
      </c>
      <c r="L15" s="61">
        <f t="shared" si="2"/>
        <v>465.00000000000006</v>
      </c>
      <c r="M15" s="50">
        <f>K15-F15</f>
        <v>0</v>
      </c>
      <c r="N15" s="61">
        <f t="shared" si="3"/>
        <v>0</v>
      </c>
      <c r="O15" s="9">
        <v>2</v>
      </c>
      <c r="P15" s="29">
        <v>103</v>
      </c>
      <c r="Q15" s="11">
        <v>5.3819444444444453E-3</v>
      </c>
      <c r="R15" s="11">
        <v>5.3935185185185188E-3</v>
      </c>
      <c r="S15" s="50">
        <f>SUM(R15-Q15)</f>
        <v>1.157407407407357E-5</v>
      </c>
      <c r="T15" s="70">
        <f t="shared" si="4"/>
        <v>0.99999999999995648</v>
      </c>
      <c r="U15" s="29">
        <v>100</v>
      </c>
      <c r="V15" s="11">
        <v>5.4050925925925924E-3</v>
      </c>
      <c r="W15" s="11">
        <v>5.4629629629629637E-3</v>
      </c>
      <c r="X15" s="52">
        <f t="shared" si="11"/>
        <v>5.7870370370371321E-5</v>
      </c>
      <c r="Y15" s="70">
        <f t="shared" si="5"/>
        <v>5.0000000000000817</v>
      </c>
      <c r="Z15" s="28">
        <v>0</v>
      </c>
      <c r="AA15" s="17">
        <v>0</v>
      </c>
      <c r="AB15" s="17">
        <v>0</v>
      </c>
      <c r="AC15" s="53">
        <v>0</v>
      </c>
      <c r="AD15" s="70">
        <f t="shared" si="6"/>
        <v>0</v>
      </c>
      <c r="AE15" s="11">
        <v>5.3819444444444453E-3</v>
      </c>
      <c r="AF15" s="11">
        <v>5.4629629629629637E-3</v>
      </c>
      <c r="AG15" s="50">
        <f xml:space="preserve"> AF15-AE15</f>
        <v>8.1018518518518462E-5</v>
      </c>
      <c r="AH15" s="61">
        <f t="shared" si="7"/>
        <v>6.9999999999999947</v>
      </c>
      <c r="AI15" s="50">
        <f>AE15-K15</f>
        <v>0</v>
      </c>
      <c r="AJ15" s="61">
        <f t="shared" si="8"/>
        <v>0</v>
      </c>
      <c r="AK15" s="50">
        <v>7.6620370370370366E-3</v>
      </c>
      <c r="AL15" s="61">
        <f t="shared" si="9"/>
        <v>662</v>
      </c>
    </row>
    <row r="16" spans="1:39" x14ac:dyDescent="0.3">
      <c r="A16" s="2" t="s">
        <v>5</v>
      </c>
      <c r="B16" s="2">
        <v>1</v>
      </c>
      <c r="C16" s="38" t="s">
        <v>55</v>
      </c>
      <c r="D16" s="2">
        <v>1</v>
      </c>
      <c r="E16" s="15">
        <v>31</v>
      </c>
      <c r="F16" s="3">
        <v>5.7638888888888887E-3</v>
      </c>
      <c r="G16" s="3">
        <v>6.0069444444444441E-3</v>
      </c>
      <c r="H16" s="48">
        <f t="shared" si="10"/>
        <v>2.4305555555555539E-4</v>
      </c>
      <c r="I16" s="61">
        <f>H16*86400</f>
        <v>20.999999999999986</v>
      </c>
      <c r="J16" s="2">
        <v>1</v>
      </c>
      <c r="K16" s="48">
        <v>5.9027777777777776E-3</v>
      </c>
      <c r="L16" s="61">
        <f t="shared" si="2"/>
        <v>510</v>
      </c>
      <c r="M16" s="48">
        <f>K16-F16</f>
        <v>1.3888888888888892E-4</v>
      </c>
      <c r="N16" s="61">
        <f t="shared" si="3"/>
        <v>12.000000000000002</v>
      </c>
      <c r="O16" s="2">
        <v>3</v>
      </c>
      <c r="P16" s="29">
        <v>103</v>
      </c>
      <c r="Q16" s="3">
        <v>5.9259259259259256E-3</v>
      </c>
      <c r="R16" s="3">
        <v>5.9375000000000009E-3</v>
      </c>
      <c r="S16" s="48">
        <f>SUM(R16-Q16)</f>
        <v>1.1574074074075305E-5</v>
      </c>
      <c r="T16" s="70">
        <f t="shared" si="4"/>
        <v>1.0000000000001064</v>
      </c>
      <c r="U16" s="29">
        <v>100</v>
      </c>
      <c r="V16" s="3">
        <v>5.9375000000000009E-3</v>
      </c>
      <c r="W16" s="3">
        <v>6.0416666666666665E-3</v>
      </c>
      <c r="X16" s="48">
        <f t="shared" si="11"/>
        <v>1.041666666666656E-4</v>
      </c>
      <c r="Y16" s="70">
        <f t="shared" si="5"/>
        <v>8.9999999999999076</v>
      </c>
      <c r="Z16" s="29">
        <v>106</v>
      </c>
      <c r="AA16" s="3">
        <v>6.053240740740741E-3</v>
      </c>
      <c r="AB16" s="3">
        <v>6.076388888888889E-3</v>
      </c>
      <c r="AC16" s="53">
        <f>SUM(AB16-AA16)</f>
        <v>2.3148148148148008E-5</v>
      </c>
      <c r="AD16" s="70">
        <f t="shared" si="6"/>
        <v>1.999999999999988</v>
      </c>
      <c r="AE16" s="3">
        <v>5.9259259259259256E-3</v>
      </c>
      <c r="AF16" s="3">
        <v>6.076388888888889E-3</v>
      </c>
      <c r="AG16" s="48">
        <f xml:space="preserve"> AF16-AE16</f>
        <v>1.5046296296296335E-4</v>
      </c>
      <c r="AH16" s="61">
        <f t="shared" si="7"/>
        <v>13.000000000000034</v>
      </c>
      <c r="AI16" s="48">
        <f>AE16-K16</f>
        <v>2.3148148148148008E-5</v>
      </c>
      <c r="AJ16" s="61">
        <f t="shared" si="8"/>
        <v>1.999999999999988</v>
      </c>
      <c r="AK16" s="48">
        <v>7.6620370370370366E-3</v>
      </c>
      <c r="AL16" s="61">
        <f t="shared" si="9"/>
        <v>662</v>
      </c>
    </row>
    <row r="17" spans="1:38" s="25" customFormat="1" ht="14.4" thickBot="1" x14ac:dyDescent="0.35">
      <c r="A17" s="22" t="s">
        <v>5</v>
      </c>
      <c r="B17" s="22">
        <v>1</v>
      </c>
      <c r="C17" s="40" t="s">
        <v>56</v>
      </c>
      <c r="D17" s="22">
        <v>1</v>
      </c>
      <c r="E17" s="26">
        <v>21</v>
      </c>
      <c r="F17" s="24">
        <v>6.4120370370370364E-3</v>
      </c>
      <c r="G17" s="24">
        <v>6.5509259259259262E-3</v>
      </c>
      <c r="H17" s="51">
        <f t="shared" si="10"/>
        <v>1.3888888888888978E-4</v>
      </c>
      <c r="I17" s="64">
        <f>H17*86400</f>
        <v>12.000000000000078</v>
      </c>
      <c r="J17" s="22">
        <v>1</v>
      </c>
      <c r="K17" s="51">
        <v>6.4351851851851861E-3</v>
      </c>
      <c r="L17" s="64">
        <f t="shared" si="2"/>
        <v>556.00000000000011</v>
      </c>
      <c r="M17" s="51">
        <f>K17-F17</f>
        <v>2.3148148148149743E-5</v>
      </c>
      <c r="N17" s="64">
        <f t="shared" si="3"/>
        <v>2.0000000000001377</v>
      </c>
      <c r="O17" s="22">
        <v>2</v>
      </c>
      <c r="P17" s="30">
        <v>103</v>
      </c>
      <c r="Q17" s="24">
        <v>6.4930555555555549E-3</v>
      </c>
      <c r="R17" s="24">
        <v>6.5046296296296302E-3</v>
      </c>
      <c r="S17" s="51">
        <f>SUM(R17-Q17)</f>
        <v>1.1574074074075305E-5</v>
      </c>
      <c r="T17" s="74">
        <f t="shared" si="4"/>
        <v>1.0000000000001064</v>
      </c>
      <c r="U17" s="30">
        <v>105</v>
      </c>
      <c r="V17" s="24">
        <v>6.5046296296296302E-3</v>
      </c>
      <c r="W17" s="24">
        <v>6.5393518518518517E-3</v>
      </c>
      <c r="X17" s="51">
        <f t="shared" si="11"/>
        <v>3.4722222222221578E-5</v>
      </c>
      <c r="Y17" s="74">
        <f t="shared" si="5"/>
        <v>2.9999999999999445</v>
      </c>
      <c r="Z17" s="35">
        <v>0</v>
      </c>
      <c r="AA17" s="36">
        <v>0</v>
      </c>
      <c r="AB17" s="36">
        <v>0</v>
      </c>
      <c r="AC17" s="73">
        <v>0</v>
      </c>
      <c r="AD17" s="74">
        <f t="shared" si="6"/>
        <v>0</v>
      </c>
      <c r="AE17" s="24">
        <v>6.4930555555555549E-3</v>
      </c>
      <c r="AF17" s="24">
        <v>6.5393518518518517E-3</v>
      </c>
      <c r="AG17" s="51">
        <f xml:space="preserve"> AF17-AE17</f>
        <v>4.6296296296296884E-5</v>
      </c>
      <c r="AH17" s="64">
        <f t="shared" si="7"/>
        <v>4.0000000000000506</v>
      </c>
      <c r="AI17" s="51">
        <f>AE17-K17</f>
        <v>5.7870370370368719E-5</v>
      </c>
      <c r="AJ17" s="64">
        <f t="shared" si="8"/>
        <v>4.999999999999857</v>
      </c>
      <c r="AK17" s="51">
        <v>7.6620370370370366E-3</v>
      </c>
      <c r="AL17" s="61">
        <f t="shared" si="9"/>
        <v>662</v>
      </c>
    </row>
    <row r="18" spans="1:38" x14ac:dyDescent="0.3">
      <c r="A18" s="18" t="s">
        <v>12</v>
      </c>
      <c r="B18" s="18">
        <v>2</v>
      </c>
      <c r="C18" s="39" t="s">
        <v>57</v>
      </c>
      <c r="D18" s="18">
        <v>1</v>
      </c>
      <c r="E18" s="19">
        <v>21</v>
      </c>
      <c r="F18" s="20">
        <v>1.25E-3</v>
      </c>
      <c r="G18" s="20">
        <v>1.6087962962962963E-3</v>
      </c>
      <c r="H18" s="52">
        <f t="shared" ref="H18:H25" si="12">G18-F18</f>
        <v>3.5879629629629629E-4</v>
      </c>
      <c r="I18" s="65">
        <f>H18*86400</f>
        <v>31</v>
      </c>
      <c r="J18" s="1">
        <v>1</v>
      </c>
      <c r="K18" s="52">
        <v>1.2731481481481483E-3</v>
      </c>
      <c r="L18" s="65">
        <f t="shared" si="2"/>
        <v>110.00000000000001</v>
      </c>
      <c r="M18" s="52">
        <f>K18-F18</f>
        <v>2.3148148148148225E-5</v>
      </c>
      <c r="N18" s="65">
        <f t="shared" si="3"/>
        <v>2.0000000000000067</v>
      </c>
      <c r="O18" s="18">
        <v>2</v>
      </c>
      <c r="P18" s="31">
        <v>200</v>
      </c>
      <c r="Q18" s="21">
        <v>1.4699074074074074E-3</v>
      </c>
      <c r="R18" s="21">
        <v>1.4930555555555556E-3</v>
      </c>
      <c r="S18" s="52">
        <f>SUM(R18-Q18)</f>
        <v>2.3148148148148225E-5</v>
      </c>
      <c r="T18" s="71">
        <f t="shared" si="4"/>
        <v>2.0000000000000067</v>
      </c>
      <c r="U18" s="31">
        <v>104</v>
      </c>
      <c r="V18" s="21">
        <v>1.4930555555555556E-3</v>
      </c>
      <c r="W18" s="21">
        <v>1.5509259259259261E-3</v>
      </c>
      <c r="X18" s="52">
        <f t="shared" si="11"/>
        <v>5.7870370370370454E-5</v>
      </c>
      <c r="Y18" s="71">
        <f t="shared" si="5"/>
        <v>5.0000000000000071</v>
      </c>
      <c r="Z18" s="32">
        <v>0</v>
      </c>
      <c r="AA18" s="37">
        <v>0</v>
      </c>
      <c r="AB18" s="37">
        <v>0</v>
      </c>
      <c r="AC18" s="69">
        <v>0</v>
      </c>
      <c r="AD18" s="71">
        <f t="shared" si="6"/>
        <v>0</v>
      </c>
      <c r="AE18" s="21">
        <v>1.4699074074074074E-3</v>
      </c>
      <c r="AF18" s="21">
        <v>1.5509259259259261E-3</v>
      </c>
      <c r="AG18" s="52">
        <f t="shared" ref="AG18:AG25" si="13" xml:space="preserve"> AF18-AE18</f>
        <v>8.1018518518518679E-5</v>
      </c>
      <c r="AH18" s="65">
        <f t="shared" si="7"/>
        <v>7.0000000000000142</v>
      </c>
      <c r="AI18" s="52">
        <f>AE18-K18</f>
        <v>1.9675925925925915E-4</v>
      </c>
      <c r="AJ18" s="65">
        <f t="shared" si="8"/>
        <v>16.999999999999989</v>
      </c>
      <c r="AK18" s="52">
        <v>7.719907407407408E-3</v>
      </c>
      <c r="AL18" s="61">
        <f t="shared" si="9"/>
        <v>667</v>
      </c>
    </row>
    <row r="19" spans="1:38" x14ac:dyDescent="0.3">
      <c r="A19" s="2" t="s">
        <v>12</v>
      </c>
      <c r="B19" s="18">
        <v>2</v>
      </c>
      <c r="C19" s="38" t="s">
        <v>58</v>
      </c>
      <c r="D19" s="2">
        <v>1</v>
      </c>
      <c r="E19" s="2">
        <v>32</v>
      </c>
      <c r="F19" s="5">
        <v>1.5509259259259261E-3</v>
      </c>
      <c r="G19" s="5">
        <v>3.0902777777777782E-3</v>
      </c>
      <c r="H19" s="48">
        <f t="shared" si="12"/>
        <v>1.5393518518518521E-3</v>
      </c>
      <c r="I19" s="61">
        <f>H19*86400</f>
        <v>133.00000000000003</v>
      </c>
      <c r="J19" s="2">
        <v>1</v>
      </c>
      <c r="K19" s="48">
        <v>1.9907407407407408E-3</v>
      </c>
      <c r="L19" s="61">
        <f t="shared" si="2"/>
        <v>172</v>
      </c>
      <c r="M19" s="48">
        <f>K19-F19</f>
        <v>4.3981481481481476E-4</v>
      </c>
      <c r="N19" s="61">
        <f t="shared" si="3"/>
        <v>37.999999999999993</v>
      </c>
      <c r="O19" s="2">
        <v>2</v>
      </c>
      <c r="P19" s="29">
        <v>200</v>
      </c>
      <c r="Q19" s="3">
        <v>1.9907407407407408E-3</v>
      </c>
      <c r="R19" s="3">
        <v>2.0023148148148148E-3</v>
      </c>
      <c r="S19" s="48">
        <f>SUM(R19-Q19)</f>
        <v>1.1574074074074004E-5</v>
      </c>
      <c r="T19" s="70">
        <f t="shared" si="4"/>
        <v>0.999999999999994</v>
      </c>
      <c r="U19" s="29">
        <v>104</v>
      </c>
      <c r="V19" s="3">
        <v>2.0023148148148148E-3</v>
      </c>
      <c r="W19" s="3">
        <v>2.0601851851851853E-3</v>
      </c>
      <c r="X19" s="48">
        <f t="shared" si="11"/>
        <v>5.7870370370370454E-5</v>
      </c>
      <c r="Y19" s="70">
        <f t="shared" si="5"/>
        <v>5.0000000000000071</v>
      </c>
      <c r="Z19" s="28">
        <v>0</v>
      </c>
      <c r="AA19" s="17">
        <v>0</v>
      </c>
      <c r="AB19" s="17">
        <v>0</v>
      </c>
      <c r="AC19" s="53">
        <v>0</v>
      </c>
      <c r="AD19" s="70">
        <f t="shared" si="6"/>
        <v>0</v>
      </c>
      <c r="AE19" s="3">
        <v>1.9907407407407408E-3</v>
      </c>
      <c r="AF19" s="3">
        <v>2.0601851851851853E-3</v>
      </c>
      <c r="AG19" s="48">
        <f t="shared" si="13"/>
        <v>6.9444444444444458E-5</v>
      </c>
      <c r="AH19" s="61">
        <f t="shared" si="7"/>
        <v>6.0000000000000009</v>
      </c>
      <c r="AI19" s="48">
        <f>AE19-K19</f>
        <v>0</v>
      </c>
      <c r="AJ19" s="61">
        <f t="shared" si="8"/>
        <v>0</v>
      </c>
      <c r="AK19" s="48">
        <v>7.719907407407408E-3</v>
      </c>
      <c r="AL19" s="61">
        <f t="shared" si="9"/>
        <v>667</v>
      </c>
    </row>
    <row r="20" spans="1:38" x14ac:dyDescent="0.3">
      <c r="A20" s="2" t="s">
        <v>12</v>
      </c>
      <c r="B20" s="18">
        <v>2</v>
      </c>
      <c r="C20" s="38" t="s">
        <v>59</v>
      </c>
      <c r="D20" s="2">
        <v>1</v>
      </c>
      <c r="E20" s="1">
        <v>11</v>
      </c>
      <c r="F20" s="5">
        <v>2.1527777777777778E-3</v>
      </c>
      <c r="G20" s="5">
        <v>2.3148148148148151E-3</v>
      </c>
      <c r="H20" s="48">
        <f t="shared" si="12"/>
        <v>1.6203703703703736E-4</v>
      </c>
      <c r="I20" s="61">
        <f>H20*86400</f>
        <v>14.000000000000028</v>
      </c>
      <c r="J20" s="2">
        <v>1</v>
      </c>
      <c r="K20" s="48">
        <v>2.1759259259259258E-3</v>
      </c>
      <c r="L20" s="61">
        <f t="shared" si="2"/>
        <v>188</v>
      </c>
      <c r="M20" s="48">
        <f>K20-F20</f>
        <v>2.3148148148148008E-5</v>
      </c>
      <c r="N20" s="61">
        <f t="shared" si="3"/>
        <v>1.999999999999988</v>
      </c>
      <c r="O20" s="2">
        <v>1</v>
      </c>
      <c r="P20" s="28">
        <v>102</v>
      </c>
      <c r="Q20" s="3">
        <v>2.1874999999999998E-3</v>
      </c>
      <c r="R20" s="17">
        <v>2.2569444444444447E-3</v>
      </c>
      <c r="S20" s="53">
        <f>SUM(R20-Q20)</f>
        <v>6.9444444444444892E-5</v>
      </c>
      <c r="T20" s="70">
        <f t="shared" si="4"/>
        <v>6.0000000000000391</v>
      </c>
      <c r="U20" s="28">
        <v>0</v>
      </c>
      <c r="V20" s="17">
        <v>0</v>
      </c>
      <c r="W20" s="17">
        <v>0</v>
      </c>
      <c r="X20" s="53">
        <v>0</v>
      </c>
      <c r="Y20" s="70">
        <f t="shared" si="5"/>
        <v>0</v>
      </c>
      <c r="Z20" s="28">
        <v>0</v>
      </c>
      <c r="AA20" s="17">
        <v>0</v>
      </c>
      <c r="AB20" s="17">
        <v>0</v>
      </c>
      <c r="AC20" s="53">
        <v>0</v>
      </c>
      <c r="AD20" s="70">
        <f t="shared" si="6"/>
        <v>0</v>
      </c>
      <c r="AE20" s="3">
        <v>2.1874999999999998E-3</v>
      </c>
      <c r="AF20" s="3">
        <v>2.2569444444444447E-3</v>
      </c>
      <c r="AG20" s="48">
        <f t="shared" si="13"/>
        <v>6.9444444444444892E-5</v>
      </c>
      <c r="AH20" s="61">
        <f t="shared" si="7"/>
        <v>6.0000000000000391</v>
      </c>
      <c r="AI20" s="48">
        <f>AE20-K20</f>
        <v>1.1574074074074004E-5</v>
      </c>
      <c r="AJ20" s="61">
        <f t="shared" si="8"/>
        <v>0.999999999999994</v>
      </c>
      <c r="AK20" s="48">
        <v>7.719907407407408E-3</v>
      </c>
      <c r="AL20" s="61">
        <f t="shared" si="9"/>
        <v>667</v>
      </c>
    </row>
    <row r="21" spans="1:38" x14ac:dyDescent="0.3">
      <c r="A21" s="2" t="s">
        <v>12</v>
      </c>
      <c r="B21" s="18">
        <v>2</v>
      </c>
      <c r="C21" s="38" t="s">
        <v>60</v>
      </c>
      <c r="D21" s="2">
        <v>1</v>
      </c>
      <c r="E21" s="2">
        <v>12</v>
      </c>
      <c r="F21" s="5">
        <v>2.9745370370370373E-3</v>
      </c>
      <c r="G21" s="5">
        <v>3.1481481481481482E-3</v>
      </c>
      <c r="H21" s="48">
        <f t="shared" si="12"/>
        <v>1.7361111111111093E-4</v>
      </c>
      <c r="I21" s="61">
        <f>H21*86400</f>
        <v>14.999999999999984</v>
      </c>
      <c r="J21" s="2">
        <v>1</v>
      </c>
      <c r="K21" s="48">
        <v>3.0324074074074073E-3</v>
      </c>
      <c r="L21" s="61">
        <f t="shared" si="2"/>
        <v>262</v>
      </c>
      <c r="M21" s="48">
        <f>K21-F21</f>
        <v>5.787037037037002E-5</v>
      </c>
      <c r="N21" s="61">
        <f t="shared" si="3"/>
        <v>4.9999999999999698</v>
      </c>
      <c r="O21" s="2">
        <v>2</v>
      </c>
      <c r="P21" s="29">
        <v>200</v>
      </c>
      <c r="Q21" s="3">
        <v>2.9976851851851848E-3</v>
      </c>
      <c r="R21" s="3">
        <v>3.0092592592592588E-3</v>
      </c>
      <c r="S21" s="48">
        <f>SUM(R21-Q21)</f>
        <v>1.1574074074074004E-5</v>
      </c>
      <c r="T21" s="70">
        <f t="shared" si="4"/>
        <v>0.999999999999994</v>
      </c>
      <c r="U21" s="29">
        <v>105</v>
      </c>
      <c r="V21" s="3">
        <v>2.9976851851851848E-3</v>
      </c>
      <c r="W21" s="3">
        <v>3.0324074074074073E-3</v>
      </c>
      <c r="X21" s="48">
        <f t="shared" ref="X21:X26" si="14">SUM(W21-V21)</f>
        <v>3.4722222222222446E-5</v>
      </c>
      <c r="Y21" s="70">
        <f t="shared" si="5"/>
        <v>3.0000000000000195</v>
      </c>
      <c r="Z21" s="28">
        <v>0</v>
      </c>
      <c r="AA21" s="17">
        <v>0</v>
      </c>
      <c r="AB21" s="17">
        <v>0</v>
      </c>
      <c r="AC21" s="53">
        <v>0</v>
      </c>
      <c r="AD21" s="70">
        <f t="shared" si="6"/>
        <v>0</v>
      </c>
      <c r="AE21" s="3">
        <v>3.0439814814814821E-3</v>
      </c>
      <c r="AF21" s="3">
        <v>3.0902777777777782E-3</v>
      </c>
      <c r="AG21" s="48">
        <f t="shared" si="13"/>
        <v>4.6296296296296016E-5</v>
      </c>
      <c r="AH21" s="61">
        <f t="shared" si="7"/>
        <v>3.999999999999976</v>
      </c>
      <c r="AI21" s="48">
        <f>AE21-K21</f>
        <v>1.1574074074074871E-5</v>
      </c>
      <c r="AJ21" s="61">
        <f t="shared" si="8"/>
        <v>1.0000000000000688</v>
      </c>
      <c r="AK21" s="48">
        <v>7.719907407407408E-3</v>
      </c>
      <c r="AL21" s="61">
        <f t="shared" si="9"/>
        <v>667</v>
      </c>
    </row>
    <row r="22" spans="1:38" x14ac:dyDescent="0.3">
      <c r="A22" s="2" t="s">
        <v>12</v>
      </c>
      <c r="B22" s="18">
        <v>2</v>
      </c>
      <c r="C22" s="38" t="s">
        <v>61</v>
      </c>
      <c r="D22" s="2">
        <v>1</v>
      </c>
      <c r="E22" s="15">
        <v>22</v>
      </c>
      <c r="F22" s="3">
        <v>3.7268518518518514E-3</v>
      </c>
      <c r="G22" s="3">
        <v>3.9004629629629632E-3</v>
      </c>
      <c r="H22" s="48">
        <f t="shared" si="12"/>
        <v>1.736111111111118E-4</v>
      </c>
      <c r="I22" s="61">
        <f>H22*86400</f>
        <v>15.000000000000059</v>
      </c>
      <c r="J22" s="2">
        <v>1</v>
      </c>
      <c r="K22" s="48">
        <v>3.7731481481481483E-3</v>
      </c>
      <c r="L22" s="61">
        <f t="shared" si="2"/>
        <v>326</v>
      </c>
      <c r="M22" s="48">
        <f>K22-F22</f>
        <v>4.6296296296296884E-5</v>
      </c>
      <c r="N22" s="61">
        <f t="shared" si="3"/>
        <v>4.0000000000000506</v>
      </c>
      <c r="O22" s="2">
        <v>2</v>
      </c>
      <c r="P22" s="29">
        <v>200</v>
      </c>
      <c r="Q22" s="3">
        <v>3.7731481481481483E-3</v>
      </c>
      <c r="R22" s="3">
        <v>3.7847222222222223E-3</v>
      </c>
      <c r="S22" s="48">
        <f>SUM(R22-Q22)</f>
        <v>1.1574074074074004E-5</v>
      </c>
      <c r="T22" s="70">
        <f t="shared" si="4"/>
        <v>0.999999999999994</v>
      </c>
      <c r="U22" s="29">
        <v>201</v>
      </c>
      <c r="V22" s="3">
        <v>3.7962962962962963E-3</v>
      </c>
      <c r="W22" s="3">
        <v>3.9236111111111112E-3</v>
      </c>
      <c r="X22" s="48">
        <f t="shared" si="14"/>
        <v>1.2731481481481491E-4</v>
      </c>
      <c r="Y22" s="70">
        <f t="shared" si="5"/>
        <v>11.000000000000009</v>
      </c>
      <c r="Z22" s="28">
        <v>0</v>
      </c>
      <c r="AA22" s="17">
        <v>0</v>
      </c>
      <c r="AB22" s="17">
        <v>0</v>
      </c>
      <c r="AC22" s="53">
        <v>0</v>
      </c>
      <c r="AD22" s="70">
        <f t="shared" si="6"/>
        <v>0</v>
      </c>
      <c r="AE22" s="3">
        <v>3.7731481481481483E-3</v>
      </c>
      <c r="AF22" s="3">
        <v>3.9236111111111112E-3</v>
      </c>
      <c r="AG22" s="48">
        <f t="shared" si="13"/>
        <v>1.5046296296296292E-4</v>
      </c>
      <c r="AH22" s="61">
        <f t="shared" si="7"/>
        <v>12.999999999999996</v>
      </c>
      <c r="AI22" s="48">
        <f>AE22-K22</f>
        <v>0</v>
      </c>
      <c r="AJ22" s="61">
        <f t="shared" si="8"/>
        <v>0</v>
      </c>
      <c r="AK22" s="48">
        <v>7.719907407407408E-3</v>
      </c>
      <c r="AL22" s="61">
        <f t="shared" si="9"/>
        <v>667</v>
      </c>
    </row>
    <row r="23" spans="1:38" x14ac:dyDescent="0.3">
      <c r="A23" s="2" t="s">
        <v>12</v>
      </c>
      <c r="B23" s="18">
        <v>2</v>
      </c>
      <c r="C23" s="38" t="s">
        <v>62</v>
      </c>
      <c r="D23" s="2">
        <v>1</v>
      </c>
      <c r="E23" s="15">
        <v>31</v>
      </c>
      <c r="F23" s="3">
        <v>4.2824074074074075E-3</v>
      </c>
      <c r="G23" s="3">
        <v>4.6874999999999998E-3</v>
      </c>
      <c r="H23" s="48">
        <f t="shared" si="12"/>
        <v>4.0509259259259231E-4</v>
      </c>
      <c r="I23" s="61">
        <f>H23*86400</f>
        <v>34.999999999999979</v>
      </c>
      <c r="J23" s="2">
        <v>1</v>
      </c>
      <c r="K23" s="48">
        <v>4.2939814814814811E-3</v>
      </c>
      <c r="L23" s="61">
        <f t="shared" si="2"/>
        <v>370.99999999999994</v>
      </c>
      <c r="M23" s="48">
        <f>K23-F23</f>
        <v>1.157407407407357E-5</v>
      </c>
      <c r="N23" s="61">
        <f t="shared" si="3"/>
        <v>0.99999999999995648</v>
      </c>
      <c r="O23" s="2">
        <v>3</v>
      </c>
      <c r="P23" s="29">
        <v>202</v>
      </c>
      <c r="Q23" s="3">
        <v>4.5717592592592589E-3</v>
      </c>
      <c r="R23" s="3">
        <v>4.7453703703703703E-3</v>
      </c>
      <c r="S23" s="48">
        <f>SUM(R23-Q23)</f>
        <v>1.7361111111111136E-4</v>
      </c>
      <c r="T23" s="70">
        <f t="shared" si="4"/>
        <v>15.000000000000021</v>
      </c>
      <c r="U23" s="29">
        <v>100</v>
      </c>
      <c r="V23" s="3">
        <v>4.5949074074074078E-3</v>
      </c>
      <c r="W23" s="3">
        <v>4.6296296296296302E-3</v>
      </c>
      <c r="X23" s="48">
        <f t="shared" si="14"/>
        <v>3.4722222222222446E-5</v>
      </c>
      <c r="Y23" s="70">
        <f t="shared" si="5"/>
        <v>3.0000000000000195</v>
      </c>
      <c r="Z23" s="29">
        <v>104</v>
      </c>
      <c r="AA23" s="3">
        <v>4.6412037037037038E-3</v>
      </c>
      <c r="AB23" s="3">
        <v>4.6643518518518518E-3</v>
      </c>
      <c r="AC23" s="53">
        <f>SUM(AB23-AA23)</f>
        <v>2.3148148148148008E-5</v>
      </c>
      <c r="AD23" s="70">
        <f t="shared" si="6"/>
        <v>1.999999999999988</v>
      </c>
      <c r="AE23" s="3">
        <v>4.5717592592592589E-3</v>
      </c>
      <c r="AF23" s="3">
        <v>4.6643518518518518E-3</v>
      </c>
      <c r="AG23" s="48">
        <f t="shared" si="13"/>
        <v>9.25925925925929E-5</v>
      </c>
      <c r="AH23" s="61">
        <f t="shared" si="7"/>
        <v>8.0000000000000266</v>
      </c>
      <c r="AI23" s="48">
        <f>AE23-K23</f>
        <v>2.7777777777777783E-4</v>
      </c>
      <c r="AJ23" s="61">
        <f t="shared" si="8"/>
        <v>24.000000000000004</v>
      </c>
      <c r="AK23" s="48">
        <v>7.719907407407408E-3</v>
      </c>
      <c r="AL23" s="61">
        <f t="shared" si="9"/>
        <v>667</v>
      </c>
    </row>
    <row r="24" spans="1:38" x14ac:dyDescent="0.3">
      <c r="A24" s="2" t="s">
        <v>12</v>
      </c>
      <c r="B24" s="18">
        <v>2</v>
      </c>
      <c r="C24" s="38" t="s">
        <v>63</v>
      </c>
      <c r="D24" s="2">
        <v>1</v>
      </c>
      <c r="E24" s="2">
        <v>30</v>
      </c>
      <c r="F24" s="3">
        <v>5.208333333333333E-3</v>
      </c>
      <c r="G24" s="3">
        <v>5.6944444444444438E-3</v>
      </c>
      <c r="H24" s="48">
        <f t="shared" si="12"/>
        <v>4.8611111111111077E-4</v>
      </c>
      <c r="I24" s="61">
        <f>H24*86400</f>
        <v>41.999999999999972</v>
      </c>
      <c r="J24" s="2">
        <v>1</v>
      </c>
      <c r="K24" s="48">
        <v>5.2546296296296299E-3</v>
      </c>
      <c r="L24" s="61">
        <f t="shared" si="2"/>
        <v>454</v>
      </c>
      <c r="M24" s="48">
        <f>K24-F24</f>
        <v>4.6296296296296884E-5</v>
      </c>
      <c r="N24" s="61">
        <f t="shared" si="3"/>
        <v>4.0000000000000506</v>
      </c>
      <c r="O24" s="2">
        <v>2</v>
      </c>
      <c r="P24" s="29">
        <v>202</v>
      </c>
      <c r="Q24" s="3">
        <v>5.2662037037037035E-3</v>
      </c>
      <c r="R24" s="3">
        <v>5.347222222222222E-3</v>
      </c>
      <c r="S24" s="48">
        <f>SUM(R24-Q24)</f>
        <v>8.1018518518518462E-5</v>
      </c>
      <c r="T24" s="70">
        <f t="shared" si="4"/>
        <v>6.9999999999999947</v>
      </c>
      <c r="U24" s="29">
        <v>104</v>
      </c>
      <c r="V24" s="3">
        <v>5.2662037037037035E-3</v>
      </c>
      <c r="W24" s="3">
        <v>5.347222222222222E-3</v>
      </c>
      <c r="X24" s="48">
        <f t="shared" si="14"/>
        <v>8.1018518518518462E-5</v>
      </c>
      <c r="Y24" s="70">
        <f t="shared" si="5"/>
        <v>6.9999999999999947</v>
      </c>
      <c r="Z24" s="28">
        <v>0</v>
      </c>
      <c r="AA24" s="17">
        <v>0</v>
      </c>
      <c r="AB24" s="17">
        <v>0</v>
      </c>
      <c r="AC24" s="53">
        <v>0</v>
      </c>
      <c r="AD24" s="70">
        <f t="shared" si="6"/>
        <v>0</v>
      </c>
      <c r="AE24" s="3">
        <v>5.2777777777777771E-3</v>
      </c>
      <c r="AF24" s="3">
        <v>5.4166666666666669E-3</v>
      </c>
      <c r="AG24" s="48">
        <f t="shared" si="13"/>
        <v>1.3888888888888978E-4</v>
      </c>
      <c r="AH24" s="61">
        <f t="shared" si="7"/>
        <v>12.000000000000078</v>
      </c>
      <c r="AI24" s="48">
        <f>AE24-K24</f>
        <v>2.3148148148147141E-5</v>
      </c>
      <c r="AJ24" s="61">
        <f t="shared" si="8"/>
        <v>1.999999999999913</v>
      </c>
      <c r="AK24" s="48">
        <v>7.719907407407408E-3</v>
      </c>
      <c r="AL24" s="61">
        <f t="shared" si="9"/>
        <v>667</v>
      </c>
    </row>
    <row r="25" spans="1:38" s="43" customFormat="1" ht="14.4" thickBot="1" x14ac:dyDescent="0.35">
      <c r="A25" s="41" t="s">
        <v>12</v>
      </c>
      <c r="B25" s="57">
        <v>2</v>
      </c>
      <c r="C25" s="42" t="s">
        <v>64</v>
      </c>
      <c r="D25" s="41">
        <v>1</v>
      </c>
      <c r="E25" s="43">
        <v>10</v>
      </c>
      <c r="F25" s="44">
        <v>5.8680555555555543E-3</v>
      </c>
      <c r="G25" s="44">
        <v>6.1111111111111114E-3</v>
      </c>
      <c r="H25" s="54">
        <f t="shared" si="12"/>
        <v>2.4305555555555712E-4</v>
      </c>
      <c r="I25" s="66">
        <f>H25*86400</f>
        <v>21.000000000000135</v>
      </c>
      <c r="J25" s="41">
        <v>1</v>
      </c>
      <c r="K25" s="54">
        <v>5.9259259259259256E-3</v>
      </c>
      <c r="L25" s="66">
        <f t="shared" si="2"/>
        <v>512</v>
      </c>
      <c r="M25" s="54">
        <f>K25-F25</f>
        <v>5.7870370370371321E-5</v>
      </c>
      <c r="N25" s="66">
        <f t="shared" si="3"/>
        <v>5.0000000000000817</v>
      </c>
      <c r="O25" s="41">
        <v>2</v>
      </c>
      <c r="P25" s="45">
        <v>201</v>
      </c>
      <c r="Q25" s="46">
        <v>5.9259259259259256E-3</v>
      </c>
      <c r="R25" s="46">
        <v>6.0648148148148145E-3</v>
      </c>
      <c r="S25" s="54">
        <f>SUM(R25-Q25)</f>
        <v>1.3888888888888892E-4</v>
      </c>
      <c r="T25" s="75">
        <f t="shared" si="4"/>
        <v>12.000000000000002</v>
      </c>
      <c r="U25" s="45">
        <v>100</v>
      </c>
      <c r="V25" s="46">
        <v>5.9837962962962961E-3</v>
      </c>
      <c r="W25" s="46">
        <v>6.0069444444444441E-3</v>
      </c>
      <c r="X25" s="72">
        <f t="shared" si="14"/>
        <v>2.3148148148148008E-5</v>
      </c>
      <c r="Y25" s="75">
        <f t="shared" si="5"/>
        <v>1.999999999999988</v>
      </c>
      <c r="Z25" s="45">
        <v>0</v>
      </c>
      <c r="AA25" s="46">
        <v>0</v>
      </c>
      <c r="AB25" s="46">
        <v>0</v>
      </c>
      <c r="AC25" s="72">
        <v>0</v>
      </c>
      <c r="AD25" s="75">
        <f t="shared" si="6"/>
        <v>0</v>
      </c>
      <c r="AE25" s="44">
        <v>5.9259259259259256E-3</v>
      </c>
      <c r="AF25" s="44">
        <v>6.0648148148148145E-3</v>
      </c>
      <c r="AG25" s="54">
        <f t="shared" si="13"/>
        <v>1.3888888888888892E-4</v>
      </c>
      <c r="AH25" s="66">
        <f t="shared" si="7"/>
        <v>12.000000000000002</v>
      </c>
      <c r="AI25" s="54">
        <f>AE25-K25</f>
        <v>0</v>
      </c>
      <c r="AJ25" s="66">
        <f t="shared" si="8"/>
        <v>0</v>
      </c>
      <c r="AK25" s="54">
        <v>7.719907407407408E-3</v>
      </c>
      <c r="AL25" s="61">
        <f t="shared" si="9"/>
        <v>667</v>
      </c>
    </row>
    <row r="26" spans="1:38" s="12" customFormat="1" ht="14.4" thickTop="1" x14ac:dyDescent="0.3">
      <c r="A26" s="18" t="s">
        <v>13</v>
      </c>
      <c r="B26" s="18">
        <v>2</v>
      </c>
      <c r="C26" s="39" t="s">
        <v>65</v>
      </c>
      <c r="D26" s="18">
        <v>1</v>
      </c>
      <c r="E26" s="1">
        <v>11</v>
      </c>
      <c r="F26" s="20">
        <v>7.175925925925927E-4</v>
      </c>
      <c r="G26" s="20">
        <v>8.6805555555555551E-4</v>
      </c>
      <c r="H26" s="52">
        <f t="shared" ref="H26:H33" si="15">G26-F26</f>
        <v>1.5046296296296281E-4</v>
      </c>
      <c r="I26" s="65">
        <f>H26*86400</f>
        <v>12.999999999999988</v>
      </c>
      <c r="J26" s="1">
        <v>1</v>
      </c>
      <c r="K26" s="52">
        <v>7.291666666666667E-4</v>
      </c>
      <c r="L26" s="65">
        <f t="shared" si="2"/>
        <v>63</v>
      </c>
      <c r="M26" s="52">
        <f>K26-F26</f>
        <v>1.1574074074074004E-5</v>
      </c>
      <c r="N26" s="65">
        <f t="shared" si="3"/>
        <v>0.999999999999994</v>
      </c>
      <c r="O26" s="18">
        <v>2</v>
      </c>
      <c r="P26" s="32">
        <v>101</v>
      </c>
      <c r="Q26" s="37">
        <v>7.291666666666667E-4</v>
      </c>
      <c r="R26" s="37">
        <v>7.8703703703703705E-4</v>
      </c>
      <c r="S26" s="69">
        <f>SUM(R26-Q26)</f>
        <v>5.7870370370370345E-5</v>
      </c>
      <c r="T26" s="71">
        <f t="shared" si="4"/>
        <v>4.9999999999999982</v>
      </c>
      <c r="U26" s="32">
        <v>102</v>
      </c>
      <c r="V26" s="37">
        <v>8.3333333333333339E-4</v>
      </c>
      <c r="W26" s="37">
        <v>8.9120370370370362E-4</v>
      </c>
      <c r="X26" s="69">
        <f t="shared" si="14"/>
        <v>5.7870370370370237E-5</v>
      </c>
      <c r="Y26" s="71">
        <f t="shared" si="5"/>
        <v>4.9999999999999885</v>
      </c>
      <c r="Z26" s="32">
        <v>0</v>
      </c>
      <c r="AA26" s="37">
        <v>0</v>
      </c>
      <c r="AB26" s="37">
        <v>0</v>
      </c>
      <c r="AC26" s="69">
        <v>0</v>
      </c>
      <c r="AD26" s="71">
        <f t="shared" si="6"/>
        <v>0</v>
      </c>
      <c r="AE26" s="21">
        <v>7.407407407407407E-4</v>
      </c>
      <c r="AF26" s="21">
        <v>8.9120370370370362E-4</v>
      </c>
      <c r="AG26" s="52">
        <f xml:space="preserve"> AF26-AE26</f>
        <v>1.5046296296296292E-4</v>
      </c>
      <c r="AH26" s="65">
        <f t="shared" si="7"/>
        <v>12.999999999999996</v>
      </c>
      <c r="AI26" s="52">
        <f>AE26-K26</f>
        <v>1.1574074074074004E-5</v>
      </c>
      <c r="AJ26" s="65">
        <f t="shared" si="8"/>
        <v>0.999999999999994</v>
      </c>
      <c r="AK26" s="52">
        <v>7.1412037037037043E-3</v>
      </c>
      <c r="AL26" s="61">
        <f t="shared" si="9"/>
        <v>617</v>
      </c>
    </row>
    <row r="27" spans="1:38" x14ac:dyDescent="0.3">
      <c r="A27" s="2" t="s">
        <v>13</v>
      </c>
      <c r="B27" s="18">
        <v>2</v>
      </c>
      <c r="C27" s="38" t="s">
        <v>66</v>
      </c>
      <c r="D27" s="2">
        <v>1</v>
      </c>
      <c r="E27" s="15">
        <v>21</v>
      </c>
      <c r="F27" s="5">
        <v>1.7476851851851852E-3</v>
      </c>
      <c r="G27" s="5">
        <v>1.9097222222222222E-3</v>
      </c>
      <c r="H27" s="48">
        <f t="shared" si="15"/>
        <v>1.6203703703703692E-4</v>
      </c>
      <c r="I27" s="61">
        <f>H27*86400</f>
        <v>13.999999999999989</v>
      </c>
      <c r="J27" s="2">
        <v>1</v>
      </c>
      <c r="K27" s="48">
        <v>1.8634259259259261E-3</v>
      </c>
      <c r="L27" s="61">
        <f t="shared" si="2"/>
        <v>161.00000000000003</v>
      </c>
      <c r="M27" s="48">
        <f>K27-F27</f>
        <v>1.1574074074074091E-4</v>
      </c>
      <c r="N27" s="61">
        <f t="shared" si="3"/>
        <v>10.000000000000014</v>
      </c>
      <c r="O27" s="2">
        <v>1</v>
      </c>
      <c r="P27" s="29">
        <v>201</v>
      </c>
      <c r="Q27" s="3">
        <v>1.8634259259259261E-3</v>
      </c>
      <c r="R27" s="3">
        <v>1.9444444444444442E-3</v>
      </c>
      <c r="S27" s="48">
        <f>SUM(R27-Q27)</f>
        <v>8.1018518518518028E-5</v>
      </c>
      <c r="T27" s="70">
        <f t="shared" si="4"/>
        <v>6.9999999999999574</v>
      </c>
      <c r="U27" s="28">
        <v>0</v>
      </c>
      <c r="V27" s="17">
        <v>0</v>
      </c>
      <c r="W27" s="17">
        <v>0</v>
      </c>
      <c r="X27" s="53">
        <v>0</v>
      </c>
      <c r="Y27" s="70">
        <f t="shared" si="5"/>
        <v>0</v>
      </c>
      <c r="Z27" s="28">
        <v>0</v>
      </c>
      <c r="AA27" s="17">
        <v>0</v>
      </c>
      <c r="AB27" s="17">
        <v>0</v>
      </c>
      <c r="AC27" s="53">
        <v>0</v>
      </c>
      <c r="AD27" s="70">
        <f t="shared" si="6"/>
        <v>0</v>
      </c>
      <c r="AE27" s="3">
        <v>1.8750000000000001E-3</v>
      </c>
      <c r="AF27" s="3">
        <v>1.9097222222222222E-3</v>
      </c>
      <c r="AG27" s="48">
        <f xml:space="preserve"> AF27-AE27</f>
        <v>3.4722222222222012E-5</v>
      </c>
      <c r="AH27" s="61">
        <f t="shared" si="7"/>
        <v>2.9999999999999818</v>
      </c>
      <c r="AI27" s="48">
        <f>AE27-K27</f>
        <v>1.1574074074074004E-5</v>
      </c>
      <c r="AJ27" s="61">
        <f t="shared" si="8"/>
        <v>0.999999999999994</v>
      </c>
      <c r="AK27" s="48">
        <v>7.1412037037037043E-3</v>
      </c>
      <c r="AL27" s="61">
        <f t="shared" si="9"/>
        <v>617</v>
      </c>
    </row>
    <row r="28" spans="1:38" x14ac:dyDescent="0.3">
      <c r="A28" s="2" t="s">
        <v>13</v>
      </c>
      <c r="B28" s="18">
        <v>2</v>
      </c>
      <c r="C28" s="38" t="s">
        <v>67</v>
      </c>
      <c r="D28" s="2">
        <v>1</v>
      </c>
      <c r="E28" s="2">
        <v>32</v>
      </c>
      <c r="F28" s="5">
        <v>2.1874999999999998E-3</v>
      </c>
      <c r="G28" s="5">
        <v>2.673611111111111E-3</v>
      </c>
      <c r="H28" s="48">
        <f t="shared" si="15"/>
        <v>4.8611111111111121E-4</v>
      </c>
      <c r="I28" s="61">
        <f>H28*86400</f>
        <v>42.000000000000007</v>
      </c>
      <c r="J28" s="2">
        <v>1</v>
      </c>
      <c r="K28" s="48">
        <v>2.1990740740740742E-3</v>
      </c>
      <c r="L28" s="61">
        <f t="shared" si="2"/>
        <v>190</v>
      </c>
      <c r="M28" s="48">
        <f>K28-F28</f>
        <v>1.1574074074074438E-5</v>
      </c>
      <c r="N28" s="61">
        <f t="shared" si="3"/>
        <v>1.0000000000000315</v>
      </c>
      <c r="O28" s="2">
        <v>3</v>
      </c>
      <c r="P28" s="29">
        <v>201</v>
      </c>
      <c r="Q28" s="3">
        <v>2.615740740740741E-3</v>
      </c>
      <c r="R28" s="3">
        <v>2.673611111111111E-3</v>
      </c>
      <c r="S28" s="48">
        <f>SUM(R28-Q28)</f>
        <v>5.787037037037002E-5</v>
      </c>
      <c r="T28" s="70">
        <f t="shared" si="4"/>
        <v>4.9999999999999698</v>
      </c>
      <c r="U28" s="29">
        <v>103</v>
      </c>
      <c r="V28" s="3">
        <v>2.615740740740741E-3</v>
      </c>
      <c r="W28" s="3">
        <v>2.627314814814815E-3</v>
      </c>
      <c r="X28" s="48">
        <f>SUM(W28-V28)</f>
        <v>1.1574074074074004E-5</v>
      </c>
      <c r="Y28" s="70">
        <f t="shared" si="5"/>
        <v>0.999999999999994</v>
      </c>
      <c r="Z28" s="29">
        <v>105</v>
      </c>
      <c r="AA28" s="3">
        <v>2.627314814814815E-3</v>
      </c>
      <c r="AB28" s="3">
        <v>2.673611111111111E-3</v>
      </c>
      <c r="AC28" s="53">
        <f>SUM(AB28-AA28)</f>
        <v>4.6296296296296016E-5</v>
      </c>
      <c r="AD28" s="70">
        <f t="shared" si="6"/>
        <v>3.999999999999976</v>
      </c>
      <c r="AE28" s="3">
        <v>2.615740740740741E-3</v>
      </c>
      <c r="AF28" s="3">
        <v>2.673611111111111E-3</v>
      </c>
      <c r="AG28" s="48">
        <f xml:space="preserve"> AF28-AE28</f>
        <v>5.787037037037002E-5</v>
      </c>
      <c r="AH28" s="61">
        <f t="shared" si="7"/>
        <v>4.9999999999999698</v>
      </c>
      <c r="AI28" s="48">
        <f>AE28-K28</f>
        <v>4.1666666666666675E-4</v>
      </c>
      <c r="AJ28" s="61">
        <f t="shared" si="8"/>
        <v>36.000000000000007</v>
      </c>
      <c r="AK28" s="48">
        <v>7.1412037037037043E-3</v>
      </c>
      <c r="AL28" s="61">
        <f t="shared" si="9"/>
        <v>617</v>
      </c>
    </row>
    <row r="29" spans="1:38" x14ac:dyDescent="0.3">
      <c r="A29" s="2" t="s">
        <v>13</v>
      </c>
      <c r="B29" s="18">
        <v>2</v>
      </c>
      <c r="C29" s="38" t="s">
        <v>68</v>
      </c>
      <c r="D29" s="2">
        <v>1</v>
      </c>
      <c r="E29" s="15">
        <v>31</v>
      </c>
      <c r="F29" s="5">
        <v>2.9050925925925928E-3</v>
      </c>
      <c r="G29" s="5">
        <v>4.4791666666666669E-3</v>
      </c>
      <c r="H29" s="48">
        <f t="shared" si="15"/>
        <v>1.5740740740740741E-3</v>
      </c>
      <c r="I29" s="61">
        <f>H29*86400</f>
        <v>136</v>
      </c>
      <c r="J29" s="2">
        <v>1</v>
      </c>
      <c r="K29" s="48">
        <v>4.3981481481481484E-3</v>
      </c>
      <c r="L29" s="61">
        <f t="shared" si="2"/>
        <v>380</v>
      </c>
      <c r="M29" s="48">
        <f>K29-F29</f>
        <v>1.4930555555555556E-3</v>
      </c>
      <c r="N29" s="61">
        <f t="shared" si="3"/>
        <v>129</v>
      </c>
      <c r="O29" s="2">
        <v>2</v>
      </c>
      <c r="P29" s="29">
        <v>103</v>
      </c>
      <c r="Q29" s="3">
        <v>4.4212962962962956E-3</v>
      </c>
      <c r="R29" s="3">
        <v>4.4328703703703709E-3</v>
      </c>
      <c r="S29" s="48">
        <f>SUM(R29-Q29)</f>
        <v>1.1574074074075305E-5</v>
      </c>
      <c r="T29" s="70">
        <f t="shared" si="4"/>
        <v>1.0000000000001064</v>
      </c>
      <c r="U29" s="29">
        <v>105</v>
      </c>
      <c r="V29" s="38" t="s">
        <v>37</v>
      </c>
      <c r="W29" s="3">
        <v>4.4675925925925933E-3</v>
      </c>
      <c r="X29" s="48">
        <f>SUM(W29-V29)</f>
        <v>3.4722222222222446E-5</v>
      </c>
      <c r="Y29" s="70">
        <f t="shared" si="5"/>
        <v>3.0000000000000195</v>
      </c>
      <c r="Z29" s="28">
        <v>0</v>
      </c>
      <c r="AA29" s="17">
        <v>0</v>
      </c>
      <c r="AB29" s="17">
        <v>0</v>
      </c>
      <c r="AC29" s="53">
        <v>0</v>
      </c>
      <c r="AD29" s="70">
        <f t="shared" si="6"/>
        <v>0</v>
      </c>
      <c r="AE29" s="3">
        <v>4.4212962962962956E-3</v>
      </c>
      <c r="AF29" s="3">
        <v>4.4791666666666669E-3</v>
      </c>
      <c r="AG29" s="48">
        <f xml:space="preserve"> AF28-AE28</f>
        <v>5.787037037037002E-5</v>
      </c>
      <c r="AH29" s="61">
        <f t="shared" si="7"/>
        <v>4.9999999999999698</v>
      </c>
      <c r="AI29" s="48">
        <f>AE29-K29</f>
        <v>2.3148148148147141E-5</v>
      </c>
      <c r="AJ29" s="61">
        <f t="shared" si="8"/>
        <v>1.999999999999913</v>
      </c>
      <c r="AK29" s="48">
        <v>7.1412037037037043E-3</v>
      </c>
      <c r="AL29" s="61">
        <f t="shared" si="9"/>
        <v>617</v>
      </c>
    </row>
    <row r="30" spans="1:38" x14ac:dyDescent="0.3">
      <c r="A30" s="2" t="s">
        <v>13</v>
      </c>
      <c r="B30" s="18">
        <v>2</v>
      </c>
      <c r="C30" s="38" t="s">
        <v>69</v>
      </c>
      <c r="D30" s="2">
        <v>1</v>
      </c>
      <c r="E30" s="2">
        <v>12</v>
      </c>
      <c r="F30" s="3">
        <v>3.5416666666666665E-3</v>
      </c>
      <c r="G30" s="3">
        <v>3.6226851851851854E-3</v>
      </c>
      <c r="H30" s="48">
        <f t="shared" si="15"/>
        <v>8.1018518518518896E-5</v>
      </c>
      <c r="I30" s="61">
        <f>H30*86400</f>
        <v>7.0000000000000329</v>
      </c>
      <c r="J30" s="2">
        <v>1</v>
      </c>
      <c r="K30" s="48">
        <v>3.5532407407407405E-3</v>
      </c>
      <c r="L30" s="61">
        <f t="shared" si="2"/>
        <v>307</v>
      </c>
      <c r="M30" s="48">
        <f>K30-F30</f>
        <v>1.1574074074074004E-5</v>
      </c>
      <c r="N30" s="61">
        <f t="shared" si="3"/>
        <v>0.999999999999994</v>
      </c>
      <c r="O30" s="2">
        <v>1</v>
      </c>
      <c r="P30" s="29">
        <v>103</v>
      </c>
      <c r="Q30" s="3">
        <v>3.5763888888888894E-3</v>
      </c>
      <c r="R30" s="3">
        <v>3.5879629629629629E-3</v>
      </c>
      <c r="S30" s="48">
        <f>SUM(R30-Q30)</f>
        <v>1.157407407407357E-5</v>
      </c>
      <c r="T30" s="70">
        <f t="shared" si="4"/>
        <v>0.99999999999995648</v>
      </c>
      <c r="U30" s="29">
        <v>100</v>
      </c>
      <c r="V30" s="3">
        <v>3.5995370370370369E-3</v>
      </c>
      <c r="W30" s="3">
        <v>3.6226851851851854E-3</v>
      </c>
      <c r="X30" s="48">
        <f>SUM(W30-V30)</f>
        <v>2.3148148148148442E-5</v>
      </c>
      <c r="Y30" s="70">
        <f t="shared" si="5"/>
        <v>2.0000000000000253</v>
      </c>
      <c r="Z30" s="28">
        <v>0</v>
      </c>
      <c r="AA30" s="17">
        <v>0</v>
      </c>
      <c r="AB30" s="17">
        <v>0</v>
      </c>
      <c r="AC30" s="53">
        <v>0</v>
      </c>
      <c r="AD30" s="70">
        <f t="shared" si="6"/>
        <v>0</v>
      </c>
      <c r="AE30" s="3">
        <v>3.5763888888888894E-3</v>
      </c>
      <c r="AF30" s="3">
        <v>3.6226851851851854E-3</v>
      </c>
      <c r="AG30" s="48">
        <f xml:space="preserve"> AF30-AE30</f>
        <v>4.6296296296296016E-5</v>
      </c>
      <c r="AH30" s="61">
        <f t="shared" si="7"/>
        <v>3.999999999999976</v>
      </c>
      <c r="AI30" s="48">
        <f>AE29-K30</f>
        <v>8.6805555555555507E-4</v>
      </c>
      <c r="AJ30" s="61">
        <f t="shared" si="8"/>
        <v>74.999999999999957</v>
      </c>
      <c r="AK30" s="48">
        <v>7.1412037037037043E-3</v>
      </c>
      <c r="AL30" s="61">
        <f t="shared" si="9"/>
        <v>617</v>
      </c>
    </row>
    <row r="31" spans="1:38" x14ac:dyDescent="0.3">
      <c r="A31" s="2" t="s">
        <v>13</v>
      </c>
      <c r="B31" s="18">
        <v>2</v>
      </c>
      <c r="C31" s="38" t="s">
        <v>70</v>
      </c>
      <c r="D31" s="2">
        <v>1</v>
      </c>
      <c r="E31" s="15">
        <v>22</v>
      </c>
      <c r="F31" s="3">
        <v>4.1782407407407402E-3</v>
      </c>
      <c r="G31" s="3">
        <v>4.6643518518518518E-3</v>
      </c>
      <c r="H31" s="48">
        <f t="shared" si="15"/>
        <v>4.8611111111111164E-4</v>
      </c>
      <c r="I31" s="61">
        <f>H31*86400</f>
        <v>42.000000000000043</v>
      </c>
      <c r="J31" s="2">
        <v>1</v>
      </c>
      <c r="K31" s="48">
        <v>4.5949074074074078E-3</v>
      </c>
      <c r="L31" s="61">
        <f t="shared" si="2"/>
        <v>397.00000000000006</v>
      </c>
      <c r="M31" s="48">
        <f>K31-F31</f>
        <v>4.1666666666666761E-4</v>
      </c>
      <c r="N31" s="61">
        <f t="shared" si="3"/>
        <v>36.000000000000085</v>
      </c>
      <c r="O31" s="2">
        <v>2</v>
      </c>
      <c r="P31" s="29">
        <v>100</v>
      </c>
      <c r="Q31" s="3">
        <v>4.6064814814814814E-3</v>
      </c>
      <c r="R31" s="3">
        <v>4.6643518518518518E-3</v>
      </c>
      <c r="S31" s="48">
        <f>SUM(R31-Q31)</f>
        <v>5.7870370370370454E-5</v>
      </c>
      <c r="T31" s="70">
        <f t="shared" si="4"/>
        <v>5.0000000000000071</v>
      </c>
      <c r="U31" s="29">
        <v>103</v>
      </c>
      <c r="V31" s="3">
        <v>4.6412037037037038E-3</v>
      </c>
      <c r="W31" s="3">
        <v>4.6412037037037038E-3</v>
      </c>
      <c r="X31" s="53">
        <v>0</v>
      </c>
      <c r="Y31" s="70">
        <f t="shared" si="5"/>
        <v>0</v>
      </c>
      <c r="Z31" s="28">
        <v>0</v>
      </c>
      <c r="AA31" s="17">
        <v>0</v>
      </c>
      <c r="AB31" s="17">
        <v>0</v>
      </c>
      <c r="AC31" s="53">
        <v>0</v>
      </c>
      <c r="AD31" s="70">
        <f t="shared" si="6"/>
        <v>0</v>
      </c>
      <c r="AE31" s="3">
        <v>4.6064814814814814E-3</v>
      </c>
      <c r="AF31" s="3">
        <v>4.6643518518518518E-3</v>
      </c>
      <c r="AG31" s="48">
        <f xml:space="preserve"> AF31-AE31</f>
        <v>5.7870370370370454E-5</v>
      </c>
      <c r="AH31" s="61">
        <f t="shared" si="7"/>
        <v>5.0000000000000071</v>
      </c>
      <c r="AI31" s="48">
        <f>AE31-K31</f>
        <v>1.157407407407357E-5</v>
      </c>
      <c r="AJ31" s="61">
        <f t="shared" si="8"/>
        <v>0.99999999999995648</v>
      </c>
      <c r="AK31" s="48">
        <v>7.1412037037037043E-3</v>
      </c>
      <c r="AL31" s="61">
        <f t="shared" si="9"/>
        <v>617</v>
      </c>
    </row>
    <row r="32" spans="1:38" x14ac:dyDescent="0.3">
      <c r="A32" s="2" t="s">
        <v>13</v>
      </c>
      <c r="B32" s="18">
        <v>2</v>
      </c>
      <c r="C32" s="38" t="s">
        <v>71</v>
      </c>
      <c r="D32" s="2">
        <v>1</v>
      </c>
      <c r="E32" s="2">
        <v>30</v>
      </c>
      <c r="F32" s="3">
        <v>5.6134259259259271E-3</v>
      </c>
      <c r="G32" s="3">
        <v>5.9606481481481489E-3</v>
      </c>
      <c r="H32" s="48">
        <f t="shared" si="15"/>
        <v>3.4722222222222186E-4</v>
      </c>
      <c r="I32" s="61">
        <f>H32*86400</f>
        <v>29.999999999999968</v>
      </c>
      <c r="J32" s="2">
        <v>1</v>
      </c>
      <c r="K32" s="48">
        <v>5.7175925925925927E-3</v>
      </c>
      <c r="L32" s="61">
        <f t="shared" si="2"/>
        <v>494</v>
      </c>
      <c r="M32" s="48">
        <f>K32-F32</f>
        <v>1.041666666666656E-4</v>
      </c>
      <c r="N32" s="61">
        <f t="shared" si="3"/>
        <v>8.9999999999999076</v>
      </c>
      <c r="O32" s="2">
        <v>3</v>
      </c>
      <c r="P32" s="29">
        <v>201</v>
      </c>
      <c r="Q32" s="3">
        <v>5.8912037037037032E-3</v>
      </c>
      <c r="R32" s="3">
        <v>6.0879629629629643E-3</v>
      </c>
      <c r="S32" s="48">
        <f>SUM(R32-Q32)</f>
        <v>1.967592592592611E-4</v>
      </c>
      <c r="T32" s="70">
        <f t="shared" si="4"/>
        <v>17.00000000000016</v>
      </c>
      <c r="U32" s="29">
        <v>100</v>
      </c>
      <c r="V32" s="3">
        <v>5.9027777777777776E-3</v>
      </c>
      <c r="W32" s="38" t="s">
        <v>38</v>
      </c>
      <c r="X32" s="48">
        <f t="shared" ref="X32:X37" si="16">SUM(W32-V32)</f>
        <v>1.6203703703703692E-4</v>
      </c>
      <c r="Y32" s="70">
        <f t="shared" si="5"/>
        <v>13.999999999999989</v>
      </c>
      <c r="Z32" s="29">
        <v>103</v>
      </c>
      <c r="AA32" s="3">
        <v>5.9606481481481489E-3</v>
      </c>
      <c r="AB32" s="3">
        <v>5.9722222222222225E-3</v>
      </c>
      <c r="AC32" s="53">
        <f>SUM(AB32-AA32)</f>
        <v>1.157407407407357E-5</v>
      </c>
      <c r="AD32" s="70">
        <f t="shared" si="6"/>
        <v>0.99999999999995648</v>
      </c>
      <c r="AE32" s="3">
        <v>5.8912037037037032E-3</v>
      </c>
      <c r="AF32" s="3">
        <v>6.0648148148148145E-3</v>
      </c>
      <c r="AG32" s="48">
        <f xml:space="preserve"> AF32-AE32</f>
        <v>1.7361111111111136E-4</v>
      </c>
      <c r="AH32" s="61">
        <f t="shared" si="7"/>
        <v>15.000000000000021</v>
      </c>
      <c r="AI32" s="48">
        <f>AE32-K32</f>
        <v>1.7361111111111049E-4</v>
      </c>
      <c r="AJ32" s="61">
        <f t="shared" si="8"/>
        <v>14.999999999999947</v>
      </c>
      <c r="AK32" s="48">
        <v>7.1412037037037043E-3</v>
      </c>
      <c r="AL32" s="61">
        <f t="shared" si="9"/>
        <v>617</v>
      </c>
    </row>
    <row r="33" spans="1:38" s="25" customFormat="1" ht="14.4" thickBot="1" x14ac:dyDescent="0.35">
      <c r="A33" s="22" t="s">
        <v>13</v>
      </c>
      <c r="B33" s="47">
        <v>2</v>
      </c>
      <c r="C33" s="40" t="s">
        <v>72</v>
      </c>
      <c r="D33" s="22">
        <v>1</v>
      </c>
      <c r="E33" s="25">
        <v>10</v>
      </c>
      <c r="F33" s="24">
        <v>6.2037037037037043E-3</v>
      </c>
      <c r="G33" s="24">
        <v>6.3194444444444444E-3</v>
      </c>
      <c r="H33" s="51">
        <f t="shared" si="15"/>
        <v>1.1574074074074004E-4</v>
      </c>
      <c r="I33" s="64">
        <f>H33*86400</f>
        <v>9.9999999999999396</v>
      </c>
      <c r="J33" s="22">
        <v>1</v>
      </c>
      <c r="K33" s="51">
        <v>6.2268518518518515E-3</v>
      </c>
      <c r="L33" s="64">
        <f t="shared" si="2"/>
        <v>538</v>
      </c>
      <c r="M33" s="51">
        <f>K33-F33</f>
        <v>2.3148148148147141E-5</v>
      </c>
      <c r="N33" s="64">
        <f t="shared" si="3"/>
        <v>1.999999999999913</v>
      </c>
      <c r="O33" s="22">
        <v>2</v>
      </c>
      <c r="P33" s="30">
        <v>202</v>
      </c>
      <c r="Q33" s="24">
        <v>6.2731481481481484E-3</v>
      </c>
      <c r="R33" s="24">
        <v>6.3078703703703708E-3</v>
      </c>
      <c r="S33" s="51">
        <f>SUM(R33-Q33)</f>
        <v>3.4722222222222446E-5</v>
      </c>
      <c r="T33" s="74">
        <f t="shared" si="4"/>
        <v>3.0000000000000195</v>
      </c>
      <c r="U33" s="30">
        <v>105</v>
      </c>
      <c r="V33" s="24">
        <v>6.2615740740740748E-3</v>
      </c>
      <c r="W33" s="24">
        <v>6.3078703703703708E-3</v>
      </c>
      <c r="X33" s="51">
        <f t="shared" si="16"/>
        <v>4.6296296296296016E-5</v>
      </c>
      <c r="Y33" s="74">
        <f t="shared" si="5"/>
        <v>3.999999999999976</v>
      </c>
      <c r="Z33" s="35">
        <v>0</v>
      </c>
      <c r="AA33" s="36">
        <v>0</v>
      </c>
      <c r="AB33" s="36">
        <v>0</v>
      </c>
      <c r="AC33" s="73">
        <v>0</v>
      </c>
      <c r="AD33" s="74">
        <f t="shared" si="6"/>
        <v>0</v>
      </c>
      <c r="AE33" s="24">
        <v>6.2731481481481484E-3</v>
      </c>
      <c r="AF33" s="24">
        <v>6.3078703703703708E-3</v>
      </c>
      <c r="AG33" s="51">
        <f xml:space="preserve"> AF33-AE33</f>
        <v>3.4722222222222446E-5</v>
      </c>
      <c r="AH33" s="64">
        <f t="shared" si="7"/>
        <v>3.0000000000000195</v>
      </c>
      <c r="AI33" s="51">
        <f>AE33-K33</f>
        <v>4.6296296296296884E-5</v>
      </c>
      <c r="AJ33" s="64">
        <f t="shared" si="8"/>
        <v>4.0000000000000506</v>
      </c>
      <c r="AK33" s="51">
        <v>7.1412037037037043E-3</v>
      </c>
      <c r="AL33" s="61">
        <f t="shared" si="9"/>
        <v>617</v>
      </c>
    </row>
    <row r="34" spans="1:38" x14ac:dyDescent="0.3">
      <c r="A34" s="18" t="s">
        <v>14</v>
      </c>
      <c r="B34" s="18">
        <v>2</v>
      </c>
      <c r="C34" s="39" t="s">
        <v>73</v>
      </c>
      <c r="D34" s="18">
        <v>1</v>
      </c>
      <c r="E34" s="19">
        <v>22</v>
      </c>
      <c r="F34" s="20">
        <v>9.8379629629629642E-4</v>
      </c>
      <c r="G34" s="20">
        <v>1.712962962962963E-3</v>
      </c>
      <c r="H34" s="52">
        <f t="shared" ref="H34:H40" si="17">G34-F34</f>
        <v>7.2916666666666659E-4</v>
      </c>
      <c r="I34" s="65">
        <f>H34*86400</f>
        <v>62.999999999999993</v>
      </c>
      <c r="J34" s="1">
        <v>1</v>
      </c>
      <c r="K34" s="52">
        <v>1.0185185185185186E-3</v>
      </c>
      <c r="L34" s="65">
        <f t="shared" si="2"/>
        <v>88.000000000000014</v>
      </c>
      <c r="M34" s="52">
        <f>K34-F34</f>
        <v>3.4722222222222229E-5</v>
      </c>
      <c r="N34" s="65">
        <f t="shared" si="3"/>
        <v>3.0000000000000004</v>
      </c>
      <c r="O34" s="1">
        <v>2</v>
      </c>
      <c r="P34" s="31">
        <v>103</v>
      </c>
      <c r="Q34" s="21">
        <v>1.6782407407407406E-3</v>
      </c>
      <c r="R34" s="21">
        <v>1.689814814814815E-3</v>
      </c>
      <c r="S34" s="52">
        <f>SUM(R34-Q34)</f>
        <v>1.1574074074074438E-5</v>
      </c>
      <c r="T34" s="71">
        <f t="shared" si="4"/>
        <v>1.0000000000000315</v>
      </c>
      <c r="U34" s="31">
        <v>105</v>
      </c>
      <c r="V34" s="21">
        <v>1.689814814814815E-3</v>
      </c>
      <c r="W34" s="21">
        <v>1.712962962962963E-3</v>
      </c>
      <c r="X34" s="52">
        <f t="shared" si="16"/>
        <v>2.3148148148148008E-5</v>
      </c>
      <c r="Y34" s="71">
        <f t="shared" si="5"/>
        <v>1.999999999999988</v>
      </c>
      <c r="Z34" s="32">
        <v>0</v>
      </c>
      <c r="AA34" s="37">
        <v>0</v>
      </c>
      <c r="AB34" s="37">
        <v>0</v>
      </c>
      <c r="AC34" s="69">
        <v>0</v>
      </c>
      <c r="AD34" s="71">
        <f t="shared" si="6"/>
        <v>0</v>
      </c>
      <c r="AE34" s="21">
        <v>1.6782407407407406E-3</v>
      </c>
      <c r="AF34" s="21">
        <v>1.712962962962963E-3</v>
      </c>
      <c r="AG34" s="52">
        <f t="shared" ref="AG34" si="18" xml:space="preserve"> AF34-AE34</f>
        <v>3.4722222222222446E-5</v>
      </c>
      <c r="AH34" s="65">
        <f t="shared" si="7"/>
        <v>3.0000000000000195</v>
      </c>
      <c r="AI34" s="52">
        <f>AE34-K34</f>
        <v>6.5972222222222192E-4</v>
      </c>
      <c r="AJ34" s="65">
        <f t="shared" si="8"/>
        <v>56.999999999999972</v>
      </c>
      <c r="AK34" s="52">
        <v>7.2337962962962963E-3</v>
      </c>
      <c r="AL34" s="61">
        <f t="shared" si="9"/>
        <v>625</v>
      </c>
    </row>
    <row r="35" spans="1:38" x14ac:dyDescent="0.3">
      <c r="A35" s="2" t="s">
        <v>14</v>
      </c>
      <c r="B35" s="18">
        <v>2</v>
      </c>
      <c r="C35" s="38" t="s">
        <v>74</v>
      </c>
      <c r="D35" s="2">
        <v>1</v>
      </c>
      <c r="E35" s="2">
        <v>30</v>
      </c>
      <c r="F35" s="5">
        <v>1.5277777777777779E-3</v>
      </c>
      <c r="G35" s="5">
        <v>2.1527777777777778E-3</v>
      </c>
      <c r="H35" s="48">
        <f t="shared" si="17"/>
        <v>6.249999999999999E-4</v>
      </c>
      <c r="I35" s="61">
        <f>H35*86400</f>
        <v>53.999999999999993</v>
      </c>
      <c r="J35" s="2">
        <v>1</v>
      </c>
      <c r="K35" s="48">
        <v>1.5393518518518519E-3</v>
      </c>
      <c r="L35" s="61">
        <f t="shared" si="2"/>
        <v>133</v>
      </c>
      <c r="M35" s="48">
        <f>K35-F35</f>
        <v>1.1574074074074004E-5</v>
      </c>
      <c r="N35" s="61">
        <f t="shared" si="3"/>
        <v>0.999999999999994</v>
      </c>
      <c r="O35" s="2">
        <v>3</v>
      </c>
      <c r="P35" s="29">
        <v>100</v>
      </c>
      <c r="Q35" s="3">
        <v>2.0717592592592593E-3</v>
      </c>
      <c r="R35" s="3">
        <v>2.0949074074074073E-3</v>
      </c>
      <c r="S35" s="48">
        <f>SUM(R35-Q35)</f>
        <v>2.3148148148148008E-5</v>
      </c>
      <c r="T35" s="70">
        <f t="shared" si="4"/>
        <v>1.999999999999988</v>
      </c>
      <c r="U35" s="29">
        <v>103</v>
      </c>
      <c r="V35" s="3">
        <v>2.0949074074074073E-3</v>
      </c>
      <c r="W35" s="3">
        <v>2.0949074074074073E-3</v>
      </c>
      <c r="X35" s="48">
        <f t="shared" si="16"/>
        <v>0</v>
      </c>
      <c r="Y35" s="70">
        <f t="shared" si="5"/>
        <v>0</v>
      </c>
      <c r="Z35" s="29">
        <v>105</v>
      </c>
      <c r="AA35" s="3">
        <v>2.1064814814814813E-3</v>
      </c>
      <c r="AB35" s="3">
        <v>2.1412037037037038E-3</v>
      </c>
      <c r="AC35" s="48">
        <f>SUM(AB35-AA35)</f>
        <v>3.4722222222222446E-5</v>
      </c>
      <c r="AD35" s="70">
        <f t="shared" si="6"/>
        <v>3.0000000000000195</v>
      </c>
      <c r="AE35" s="3">
        <f xml:space="preserve"> Q35</f>
        <v>2.0717592592592593E-3</v>
      </c>
      <c r="AF35" s="3">
        <f>AB35</f>
        <v>2.1412037037037038E-3</v>
      </c>
      <c r="AG35" s="48">
        <f t="shared" ref="AG35:AG41" si="19" xml:space="preserve"> AF35-AE35</f>
        <v>6.9444444444444458E-5</v>
      </c>
      <c r="AH35" s="61">
        <f t="shared" si="7"/>
        <v>6.0000000000000009</v>
      </c>
      <c r="AI35" s="48">
        <f>AE35-K35</f>
        <v>5.3240740740740744E-4</v>
      </c>
      <c r="AJ35" s="61">
        <f t="shared" si="8"/>
        <v>46</v>
      </c>
      <c r="AK35" s="48">
        <v>7.2337962962962963E-3</v>
      </c>
      <c r="AL35" s="61">
        <f t="shared" si="9"/>
        <v>625</v>
      </c>
    </row>
    <row r="36" spans="1:38" x14ac:dyDescent="0.3">
      <c r="A36" s="2" t="s">
        <v>14</v>
      </c>
      <c r="B36" s="18">
        <v>2</v>
      </c>
      <c r="C36" s="38" t="s">
        <v>75</v>
      </c>
      <c r="D36" s="2">
        <v>1</v>
      </c>
      <c r="E36" s="1">
        <v>11</v>
      </c>
      <c r="F36" s="5">
        <v>2.2337962962962967E-3</v>
      </c>
      <c r="G36" s="5">
        <v>2.3495370370370371E-3</v>
      </c>
      <c r="H36" s="48">
        <f t="shared" si="17"/>
        <v>1.1574074074074047E-4</v>
      </c>
      <c r="I36" s="61">
        <f>H36*86400</f>
        <v>9.9999999999999769</v>
      </c>
      <c r="J36" s="2">
        <v>1</v>
      </c>
      <c r="K36" s="48">
        <v>2.2453703703703702E-3</v>
      </c>
      <c r="L36" s="61">
        <f t="shared" si="2"/>
        <v>194</v>
      </c>
      <c r="M36" s="48">
        <f>K36-F36</f>
        <v>1.157407407407357E-5</v>
      </c>
      <c r="N36" s="61">
        <f t="shared" si="3"/>
        <v>0.99999999999995648</v>
      </c>
      <c r="O36" s="2">
        <v>2</v>
      </c>
      <c r="P36" s="28">
        <v>100</v>
      </c>
      <c r="Q36" s="17">
        <v>2.2569444444444447E-3</v>
      </c>
      <c r="R36" s="17">
        <v>2.3148148148148151E-3</v>
      </c>
      <c r="S36" s="48">
        <f>SUM(R36-Q36)</f>
        <v>5.7870370370370454E-5</v>
      </c>
      <c r="T36" s="70">
        <f t="shared" si="4"/>
        <v>5.0000000000000071</v>
      </c>
      <c r="U36" s="28">
        <v>102</v>
      </c>
      <c r="V36" s="17">
        <v>2.3495370370370371E-3</v>
      </c>
      <c r="W36" s="17">
        <v>2.3726851851851851E-3</v>
      </c>
      <c r="X36" s="48">
        <f t="shared" si="16"/>
        <v>2.3148148148148008E-5</v>
      </c>
      <c r="Y36" s="70">
        <f t="shared" si="5"/>
        <v>1.999999999999988</v>
      </c>
      <c r="Z36" s="28">
        <v>0</v>
      </c>
      <c r="AA36" s="17">
        <v>0</v>
      </c>
      <c r="AB36" s="17">
        <v>0</v>
      </c>
      <c r="AC36" s="53">
        <v>0</v>
      </c>
      <c r="AD36" s="70">
        <f t="shared" si="6"/>
        <v>0</v>
      </c>
      <c r="AE36" s="3">
        <f xml:space="preserve"> Q36</f>
        <v>2.2569444444444447E-3</v>
      </c>
      <c r="AF36" s="3">
        <f>W36</f>
        <v>2.3726851851851851E-3</v>
      </c>
      <c r="AG36" s="48">
        <f t="shared" si="19"/>
        <v>1.1574074074074047E-4</v>
      </c>
      <c r="AH36" s="61">
        <f t="shared" si="7"/>
        <v>9.9999999999999769</v>
      </c>
      <c r="AI36" s="48">
        <f>AE36-K36</f>
        <v>1.1574074074074438E-5</v>
      </c>
      <c r="AJ36" s="61">
        <f t="shared" si="8"/>
        <v>1.0000000000000315</v>
      </c>
      <c r="AK36" s="48">
        <v>7.2337962962962963E-3</v>
      </c>
      <c r="AL36" s="61">
        <f t="shared" si="9"/>
        <v>625</v>
      </c>
    </row>
    <row r="37" spans="1:38" x14ac:dyDescent="0.3">
      <c r="A37" s="2" t="s">
        <v>14</v>
      </c>
      <c r="B37" s="18">
        <v>2</v>
      </c>
      <c r="C37" s="38" t="s">
        <v>76</v>
      </c>
      <c r="D37" s="2">
        <v>1</v>
      </c>
      <c r="E37" s="2">
        <v>32</v>
      </c>
      <c r="F37" s="5">
        <v>3.2407407407407406E-3</v>
      </c>
      <c r="G37" s="5">
        <v>3.7847222222222223E-3</v>
      </c>
      <c r="H37" s="48">
        <f t="shared" si="17"/>
        <v>5.4398148148148166E-4</v>
      </c>
      <c r="I37" s="61">
        <f>H37*86400</f>
        <v>47.000000000000014</v>
      </c>
      <c r="J37" s="2">
        <v>1</v>
      </c>
      <c r="K37" s="48">
        <v>3.2986111111111111E-3</v>
      </c>
      <c r="L37" s="61">
        <f t="shared" si="2"/>
        <v>285</v>
      </c>
      <c r="M37" s="48">
        <f>K37-F37</f>
        <v>5.7870370370370454E-5</v>
      </c>
      <c r="N37" s="61">
        <f t="shared" si="3"/>
        <v>5.0000000000000071</v>
      </c>
      <c r="O37" s="2">
        <v>2</v>
      </c>
      <c r="P37" s="29">
        <v>103</v>
      </c>
      <c r="Q37" s="3">
        <v>3.7037037037037034E-3</v>
      </c>
      <c r="R37" s="3">
        <v>3.7152777777777774E-3</v>
      </c>
      <c r="S37" s="48">
        <f>SUM(R37-Q37)</f>
        <v>1.1574074074074004E-5</v>
      </c>
      <c r="T37" s="70">
        <f t="shared" si="4"/>
        <v>0.999999999999994</v>
      </c>
      <c r="U37" s="29">
        <v>105</v>
      </c>
      <c r="V37" s="3">
        <v>3.7152777777777774E-3</v>
      </c>
      <c r="W37" s="3">
        <v>3.7615740740740739E-3</v>
      </c>
      <c r="X37" s="48">
        <f t="shared" si="16"/>
        <v>4.629629629629645E-5</v>
      </c>
      <c r="Y37" s="70">
        <f t="shared" si="5"/>
        <v>4.0000000000000133</v>
      </c>
      <c r="Z37" s="28">
        <v>0</v>
      </c>
      <c r="AA37" s="17">
        <v>0</v>
      </c>
      <c r="AB37" s="17">
        <v>0</v>
      </c>
      <c r="AC37" s="53">
        <v>0</v>
      </c>
      <c r="AD37" s="70">
        <f t="shared" si="6"/>
        <v>0</v>
      </c>
      <c r="AE37" s="3">
        <v>3.7037037037037034E-3</v>
      </c>
      <c r="AF37" s="3">
        <v>3.7615740740740739E-3</v>
      </c>
      <c r="AG37" s="48">
        <f t="shared" si="19"/>
        <v>5.7870370370370454E-5</v>
      </c>
      <c r="AH37" s="61">
        <f t="shared" si="7"/>
        <v>5.0000000000000071</v>
      </c>
      <c r="AI37" s="48">
        <f>AE37-K37</f>
        <v>4.0509259259259231E-4</v>
      </c>
      <c r="AJ37" s="61">
        <f t="shared" si="8"/>
        <v>34.999999999999979</v>
      </c>
      <c r="AK37" s="48">
        <v>7.2337962962962963E-3</v>
      </c>
      <c r="AL37" s="61">
        <f t="shared" si="9"/>
        <v>625</v>
      </c>
    </row>
    <row r="38" spans="1:38" x14ac:dyDescent="0.3">
      <c r="A38" s="2" t="s">
        <v>14</v>
      </c>
      <c r="B38" s="18">
        <v>2</v>
      </c>
      <c r="C38" s="38" t="s">
        <v>77</v>
      </c>
      <c r="D38" s="2">
        <v>1</v>
      </c>
      <c r="E38" s="2">
        <v>12</v>
      </c>
      <c r="F38" s="3">
        <v>4.8148148148148152E-3</v>
      </c>
      <c r="G38" s="3">
        <v>4.8611111111111112E-3</v>
      </c>
      <c r="H38" s="48">
        <f t="shared" si="17"/>
        <v>4.6296296296296016E-5</v>
      </c>
      <c r="I38" s="61">
        <f>H38*86400</f>
        <v>3.999999999999976</v>
      </c>
      <c r="J38" s="2">
        <v>1</v>
      </c>
      <c r="K38" s="48">
        <v>4.8263888888888887E-3</v>
      </c>
      <c r="L38" s="61">
        <f t="shared" si="2"/>
        <v>417</v>
      </c>
      <c r="M38" s="48">
        <f>K38-F38</f>
        <v>1.157407407407357E-5</v>
      </c>
      <c r="N38" s="61">
        <f t="shared" si="3"/>
        <v>0.99999999999995648</v>
      </c>
      <c r="O38" s="2">
        <v>1</v>
      </c>
      <c r="P38" s="28">
        <v>101</v>
      </c>
      <c r="Q38" s="17">
        <v>4.8263888888888887E-3</v>
      </c>
      <c r="R38" s="17">
        <v>4.8611111111111112E-3</v>
      </c>
      <c r="S38" s="53">
        <f>SUM(R38-Q38)</f>
        <v>3.4722222222222446E-5</v>
      </c>
      <c r="T38" s="70">
        <f t="shared" si="4"/>
        <v>3.0000000000000195</v>
      </c>
      <c r="U38" s="28">
        <v>0</v>
      </c>
      <c r="V38" s="17">
        <v>0</v>
      </c>
      <c r="W38" s="17">
        <v>0</v>
      </c>
      <c r="X38" s="53">
        <v>0</v>
      </c>
      <c r="Y38" s="70">
        <f t="shared" si="5"/>
        <v>0</v>
      </c>
      <c r="Z38" s="28">
        <v>0</v>
      </c>
      <c r="AA38" s="17">
        <v>0</v>
      </c>
      <c r="AB38" s="17">
        <v>0</v>
      </c>
      <c r="AC38" s="53">
        <v>0</v>
      </c>
      <c r="AD38" s="70">
        <f t="shared" si="6"/>
        <v>0</v>
      </c>
      <c r="AE38" s="3">
        <v>4.8263888888888887E-3</v>
      </c>
      <c r="AF38" s="3">
        <v>4.8611111111111112E-3</v>
      </c>
      <c r="AG38" s="48">
        <f t="shared" si="19"/>
        <v>3.4722222222222446E-5</v>
      </c>
      <c r="AH38" s="61">
        <f t="shared" si="7"/>
        <v>3.0000000000000195</v>
      </c>
      <c r="AI38" s="48">
        <f>AE38-K38</f>
        <v>0</v>
      </c>
      <c r="AJ38" s="61">
        <f t="shared" si="8"/>
        <v>0</v>
      </c>
      <c r="AK38" s="48">
        <v>7.2337962962962963E-3</v>
      </c>
      <c r="AL38" s="61">
        <f t="shared" si="9"/>
        <v>625</v>
      </c>
    </row>
    <row r="39" spans="1:38" x14ac:dyDescent="0.3">
      <c r="A39" s="2" t="s">
        <v>14</v>
      </c>
      <c r="B39" s="18">
        <v>2</v>
      </c>
      <c r="C39" s="38" t="s">
        <v>78</v>
      </c>
      <c r="D39" s="2">
        <v>1</v>
      </c>
      <c r="E39" s="1">
        <v>10</v>
      </c>
      <c r="F39" s="3">
        <v>5.1041666666666666E-3</v>
      </c>
      <c r="G39" s="3">
        <v>5.185185185185185E-3</v>
      </c>
      <c r="H39" s="48">
        <f t="shared" si="17"/>
        <v>8.1018518518518462E-5</v>
      </c>
      <c r="I39" s="61">
        <f>H39*86400</f>
        <v>6.9999999999999947</v>
      </c>
      <c r="J39" s="2">
        <v>1</v>
      </c>
      <c r="K39" s="48">
        <v>5.1273148148148146E-3</v>
      </c>
      <c r="L39" s="61">
        <f t="shared" si="2"/>
        <v>443</v>
      </c>
      <c r="M39" s="48">
        <f>K39-F39</f>
        <v>2.3148148148148008E-5</v>
      </c>
      <c r="N39" s="61">
        <f t="shared" si="3"/>
        <v>1.999999999999988</v>
      </c>
      <c r="O39" s="2">
        <v>1</v>
      </c>
      <c r="P39" s="29">
        <v>105</v>
      </c>
      <c r="Q39" s="3">
        <v>5.162037037037037E-3</v>
      </c>
      <c r="R39" s="3">
        <v>5.185185185185185E-3</v>
      </c>
      <c r="S39" s="53">
        <f>SUM(R39-Q39)</f>
        <v>2.3148148148148008E-5</v>
      </c>
      <c r="T39" s="70">
        <f t="shared" si="4"/>
        <v>1.999999999999988</v>
      </c>
      <c r="U39" s="28">
        <v>0</v>
      </c>
      <c r="V39" s="17">
        <v>0</v>
      </c>
      <c r="W39" s="17">
        <v>0</v>
      </c>
      <c r="X39" s="53">
        <v>0</v>
      </c>
      <c r="Y39" s="70">
        <f t="shared" si="5"/>
        <v>0</v>
      </c>
      <c r="Z39" s="28">
        <v>0</v>
      </c>
      <c r="AA39" s="17">
        <v>0</v>
      </c>
      <c r="AB39" s="17">
        <v>0</v>
      </c>
      <c r="AC39" s="53">
        <v>0</v>
      </c>
      <c r="AD39" s="70">
        <f t="shared" si="6"/>
        <v>0</v>
      </c>
      <c r="AE39" s="3">
        <v>5.138888888888889E-3</v>
      </c>
      <c r="AF39" s="3">
        <v>5.1736111111111115E-3</v>
      </c>
      <c r="AG39" s="48">
        <f t="shared" si="19"/>
        <v>3.4722222222222446E-5</v>
      </c>
      <c r="AH39" s="61">
        <f t="shared" si="7"/>
        <v>3.0000000000000195</v>
      </c>
      <c r="AI39" s="48">
        <f>AE39-K39</f>
        <v>1.1574074074074438E-5</v>
      </c>
      <c r="AJ39" s="61">
        <f t="shared" si="8"/>
        <v>1.0000000000000315</v>
      </c>
      <c r="AK39" s="48">
        <v>7.2337962962962963E-3</v>
      </c>
      <c r="AL39" s="61">
        <f t="shared" si="9"/>
        <v>625</v>
      </c>
    </row>
    <row r="40" spans="1:38" x14ac:dyDescent="0.3">
      <c r="A40" s="2" t="s">
        <v>14</v>
      </c>
      <c r="B40" s="18">
        <v>2</v>
      </c>
      <c r="C40" s="38" t="s">
        <v>79</v>
      </c>
      <c r="D40" s="2">
        <v>1</v>
      </c>
      <c r="E40" s="15">
        <v>31</v>
      </c>
      <c r="F40" s="3">
        <v>5.8217592592592592E-3</v>
      </c>
      <c r="G40" s="3">
        <v>6.1111111111111114E-3</v>
      </c>
      <c r="H40" s="48">
        <f t="shared" si="17"/>
        <v>2.8935185185185227E-4</v>
      </c>
      <c r="I40" s="61">
        <f>H40*86400</f>
        <v>25.000000000000036</v>
      </c>
      <c r="J40" s="2">
        <v>1</v>
      </c>
      <c r="K40" s="48">
        <v>6.0648148148148145E-3</v>
      </c>
      <c r="L40" s="61">
        <f t="shared" si="2"/>
        <v>524</v>
      </c>
      <c r="M40" s="48">
        <f>K40-F40</f>
        <v>2.4305555555555539E-4</v>
      </c>
      <c r="N40" s="61">
        <f t="shared" si="3"/>
        <v>20.999999999999986</v>
      </c>
      <c r="O40" s="2">
        <v>1</v>
      </c>
      <c r="P40" s="29">
        <v>103</v>
      </c>
      <c r="Q40" s="3">
        <v>6.076388888888889E-3</v>
      </c>
      <c r="R40" s="3">
        <v>6.0879629629629643E-3</v>
      </c>
      <c r="S40" s="48">
        <f>SUM(R40-Q40)</f>
        <v>1.1574074074075305E-5</v>
      </c>
      <c r="T40" s="70">
        <f t="shared" si="4"/>
        <v>1.0000000000001064</v>
      </c>
      <c r="U40" s="28">
        <v>0</v>
      </c>
      <c r="V40" s="17">
        <v>0</v>
      </c>
      <c r="W40" s="17">
        <v>0</v>
      </c>
      <c r="X40" s="53">
        <v>0</v>
      </c>
      <c r="Y40" s="70">
        <f t="shared" si="5"/>
        <v>0</v>
      </c>
      <c r="Z40" s="28">
        <v>0</v>
      </c>
      <c r="AA40" s="17">
        <v>0</v>
      </c>
      <c r="AB40" s="17">
        <v>0</v>
      </c>
      <c r="AC40" s="53">
        <v>0</v>
      </c>
      <c r="AD40" s="70">
        <f t="shared" si="6"/>
        <v>0</v>
      </c>
      <c r="AE40" s="3">
        <v>6.076388888888889E-3</v>
      </c>
      <c r="AF40" s="3">
        <v>6.0995370370370361E-3</v>
      </c>
      <c r="AG40" s="48">
        <f t="shared" si="19"/>
        <v>2.3148148148147141E-5</v>
      </c>
      <c r="AH40" s="61">
        <f t="shared" si="7"/>
        <v>1.999999999999913</v>
      </c>
      <c r="AI40" s="48">
        <f>AE40-K40</f>
        <v>1.1574074074074438E-5</v>
      </c>
      <c r="AJ40" s="61">
        <f t="shared" si="8"/>
        <v>1.0000000000000315</v>
      </c>
      <c r="AK40" s="48">
        <v>7.2337962962962963E-3</v>
      </c>
      <c r="AL40" s="61">
        <f t="shared" si="9"/>
        <v>625</v>
      </c>
    </row>
    <row r="41" spans="1:38" s="25" customFormat="1" ht="14.4" thickBot="1" x14ac:dyDescent="0.35">
      <c r="A41" s="22" t="s">
        <v>14</v>
      </c>
      <c r="B41" s="47">
        <v>2</v>
      </c>
      <c r="C41" s="40" t="s">
        <v>80</v>
      </c>
      <c r="D41" s="22">
        <v>1</v>
      </c>
      <c r="E41" s="26">
        <v>21</v>
      </c>
      <c r="F41" s="24">
        <v>6.4814814814814813E-3</v>
      </c>
      <c r="G41" s="24">
        <v>6.6898148148148142E-3</v>
      </c>
      <c r="H41" s="51">
        <f>G41-F41</f>
        <v>2.0833333333333294E-4</v>
      </c>
      <c r="I41" s="64">
        <f>H41*86400</f>
        <v>17.999999999999964</v>
      </c>
      <c r="J41" s="22">
        <v>1</v>
      </c>
      <c r="K41" s="51">
        <v>6.5393518518518517E-3</v>
      </c>
      <c r="L41" s="64">
        <f t="shared" si="2"/>
        <v>565</v>
      </c>
      <c r="M41" s="51">
        <f>K41-F41</f>
        <v>5.7870370370370454E-5</v>
      </c>
      <c r="N41" s="64">
        <f t="shared" si="3"/>
        <v>5.0000000000000071</v>
      </c>
      <c r="O41" s="22">
        <v>1</v>
      </c>
      <c r="P41" s="30">
        <v>105</v>
      </c>
      <c r="Q41" s="24">
        <v>6.6898148148148142E-3</v>
      </c>
      <c r="R41" s="24">
        <v>6.7129629629629622E-3</v>
      </c>
      <c r="S41" s="51">
        <f>SUM(R41-Q41)</f>
        <v>2.3148148148148008E-5</v>
      </c>
      <c r="T41" s="74">
        <f t="shared" si="4"/>
        <v>1.999999999999988</v>
      </c>
      <c r="U41" s="35">
        <v>0</v>
      </c>
      <c r="V41" s="36">
        <v>0</v>
      </c>
      <c r="W41" s="36">
        <v>0</v>
      </c>
      <c r="X41" s="73">
        <v>0</v>
      </c>
      <c r="Y41" s="74">
        <f t="shared" si="5"/>
        <v>0</v>
      </c>
      <c r="Z41" s="35">
        <v>0</v>
      </c>
      <c r="AA41" s="36">
        <v>0</v>
      </c>
      <c r="AB41" s="36">
        <v>0</v>
      </c>
      <c r="AC41" s="73">
        <v>0</v>
      </c>
      <c r="AD41" s="74">
        <f t="shared" si="6"/>
        <v>0</v>
      </c>
      <c r="AE41" s="24">
        <v>6.6550925925925935E-3</v>
      </c>
      <c r="AF41" s="24">
        <v>6.6898148148148142E-3</v>
      </c>
      <c r="AG41" s="51">
        <f t="shared" si="19"/>
        <v>3.4722222222220711E-5</v>
      </c>
      <c r="AH41" s="64">
        <f t="shared" si="7"/>
        <v>2.9999999999998694</v>
      </c>
      <c r="AI41" s="51">
        <f>AE41-K41</f>
        <v>1.1574074074074178E-4</v>
      </c>
      <c r="AJ41" s="64">
        <f t="shared" si="8"/>
        <v>10.000000000000089</v>
      </c>
      <c r="AK41" s="51">
        <v>7.2337962962962963E-3</v>
      </c>
      <c r="AL41" s="61">
        <f t="shared" si="9"/>
        <v>625</v>
      </c>
    </row>
    <row r="42" spans="1:38" x14ac:dyDescent="0.3">
      <c r="A42" s="18" t="s">
        <v>15</v>
      </c>
      <c r="B42" s="18">
        <v>2</v>
      </c>
      <c r="C42" s="39" t="s">
        <v>81</v>
      </c>
      <c r="D42" s="18">
        <v>1</v>
      </c>
      <c r="E42" s="19">
        <v>21</v>
      </c>
      <c r="F42" s="20">
        <v>9.8379629629629642E-4</v>
      </c>
      <c r="G42" s="20">
        <v>1.2731481481481483E-3</v>
      </c>
      <c r="H42" s="52">
        <f>G42-F42</f>
        <v>2.8935185185185184E-4</v>
      </c>
      <c r="I42" s="65">
        <f>H42*86400</f>
        <v>25</v>
      </c>
      <c r="J42" s="1">
        <v>1</v>
      </c>
      <c r="K42" s="52">
        <v>1.1921296296296296E-3</v>
      </c>
      <c r="L42" s="65">
        <f t="shared" si="2"/>
        <v>103</v>
      </c>
      <c r="M42" s="52">
        <f>K42-F42</f>
        <v>2.0833333333333316E-4</v>
      </c>
      <c r="N42" s="65">
        <f t="shared" si="3"/>
        <v>17.999999999999986</v>
      </c>
      <c r="O42" s="1">
        <v>2</v>
      </c>
      <c r="P42" s="31">
        <v>103</v>
      </c>
      <c r="Q42" s="20">
        <v>1.2268518518518518E-3</v>
      </c>
      <c r="R42" s="21">
        <v>1.2268518518518518E-3</v>
      </c>
      <c r="S42" s="52">
        <f>SUM(R42-Q42)</f>
        <v>0</v>
      </c>
      <c r="T42" s="71">
        <f t="shared" si="4"/>
        <v>0</v>
      </c>
      <c r="U42" s="32">
        <v>105</v>
      </c>
      <c r="V42" s="37">
        <v>1.2268518518518518E-3</v>
      </c>
      <c r="W42" s="37">
        <v>1.2731481481481483E-3</v>
      </c>
      <c r="X42" s="69">
        <f>SUM(W42-V42)</f>
        <v>4.629629629629645E-5</v>
      </c>
      <c r="Y42" s="71">
        <f t="shared" si="5"/>
        <v>4.0000000000000133</v>
      </c>
      <c r="Z42" s="32">
        <v>0</v>
      </c>
      <c r="AA42" s="37">
        <v>0</v>
      </c>
      <c r="AB42" s="37">
        <v>0</v>
      </c>
      <c r="AC42" s="69">
        <v>0</v>
      </c>
      <c r="AD42" s="71">
        <f t="shared" si="6"/>
        <v>0</v>
      </c>
      <c r="AE42" s="21">
        <v>1.2268518518518518E-3</v>
      </c>
      <c r="AF42" s="21">
        <v>1.2731481481481483E-3</v>
      </c>
      <c r="AG42" s="52">
        <f t="shared" ref="AG42:AG57" si="20" xml:space="preserve"> AF42-AE42</f>
        <v>4.629629629629645E-5</v>
      </c>
      <c r="AH42" s="65">
        <f t="shared" si="7"/>
        <v>4.0000000000000133</v>
      </c>
      <c r="AI42" s="52">
        <f>AE42-K42</f>
        <v>3.4722222222222229E-5</v>
      </c>
      <c r="AJ42" s="65">
        <f t="shared" si="8"/>
        <v>3.0000000000000004</v>
      </c>
      <c r="AK42" s="52">
        <v>7.5231481481481477E-3</v>
      </c>
      <c r="AL42" s="61">
        <f t="shared" si="9"/>
        <v>650</v>
      </c>
    </row>
    <row r="43" spans="1:38" x14ac:dyDescent="0.3">
      <c r="A43" s="2" t="s">
        <v>15</v>
      </c>
      <c r="B43" s="18">
        <v>2</v>
      </c>
      <c r="C43" s="38" t="s">
        <v>82</v>
      </c>
      <c r="D43" s="2">
        <v>1</v>
      </c>
      <c r="E43" s="2">
        <v>32</v>
      </c>
      <c r="F43" s="5">
        <v>1.7708333333333332E-3</v>
      </c>
      <c r="G43" s="5">
        <v>3.1134259259259257E-3</v>
      </c>
      <c r="H43" s="48">
        <f t="shared" ref="H43:H58" si="21">G43-F43</f>
        <v>1.3425925925925925E-3</v>
      </c>
      <c r="I43" s="61">
        <f>H43*86400</f>
        <v>115.99999999999999</v>
      </c>
      <c r="J43" s="2">
        <v>0</v>
      </c>
      <c r="K43" s="53">
        <v>0</v>
      </c>
      <c r="L43" s="61">
        <f t="shared" si="2"/>
        <v>0</v>
      </c>
      <c r="M43" s="53">
        <v>0</v>
      </c>
      <c r="N43" s="61">
        <f t="shared" si="3"/>
        <v>0</v>
      </c>
      <c r="O43" s="2">
        <v>0</v>
      </c>
      <c r="P43" s="28">
        <v>0</v>
      </c>
      <c r="Q43" s="17">
        <v>0</v>
      </c>
      <c r="R43" s="17">
        <v>0</v>
      </c>
      <c r="S43" s="53">
        <v>0</v>
      </c>
      <c r="T43" s="70">
        <f t="shared" si="4"/>
        <v>0</v>
      </c>
      <c r="U43" s="28">
        <v>0</v>
      </c>
      <c r="V43" s="17">
        <v>0</v>
      </c>
      <c r="W43" s="17">
        <v>0</v>
      </c>
      <c r="X43" s="53">
        <v>0</v>
      </c>
      <c r="Y43" s="70">
        <f t="shared" si="5"/>
        <v>0</v>
      </c>
      <c r="Z43" s="28">
        <v>0</v>
      </c>
      <c r="AA43" s="17">
        <v>0</v>
      </c>
      <c r="AB43" s="17">
        <v>0</v>
      </c>
      <c r="AC43" s="53">
        <v>0</v>
      </c>
      <c r="AD43" s="70">
        <f t="shared" si="6"/>
        <v>0</v>
      </c>
      <c r="AE43" s="37">
        <v>0</v>
      </c>
      <c r="AF43" s="37">
        <v>0</v>
      </c>
      <c r="AG43" s="69">
        <v>0</v>
      </c>
      <c r="AH43" s="61">
        <f t="shared" si="7"/>
        <v>0</v>
      </c>
      <c r="AI43" s="48">
        <f>AE43-K43</f>
        <v>0</v>
      </c>
      <c r="AJ43" s="61">
        <f t="shared" si="8"/>
        <v>0</v>
      </c>
      <c r="AK43" s="48">
        <v>7.5231481481481477E-3</v>
      </c>
      <c r="AL43" s="61">
        <f t="shared" si="9"/>
        <v>650</v>
      </c>
    </row>
    <row r="44" spans="1:38" x14ac:dyDescent="0.3">
      <c r="A44" s="2" t="s">
        <v>15</v>
      </c>
      <c r="B44" s="18">
        <v>2</v>
      </c>
      <c r="C44" s="38" t="s">
        <v>83</v>
      </c>
      <c r="D44" s="2">
        <v>1</v>
      </c>
      <c r="E44" s="1">
        <v>11</v>
      </c>
      <c r="F44" s="5">
        <v>2.5231481481481481E-3</v>
      </c>
      <c r="G44" s="5">
        <v>2.615740740740741E-3</v>
      </c>
      <c r="H44" s="48">
        <f t="shared" si="21"/>
        <v>9.25925925925929E-5</v>
      </c>
      <c r="I44" s="61">
        <f>H44*86400</f>
        <v>8.0000000000000266</v>
      </c>
      <c r="J44" s="2">
        <v>1</v>
      </c>
      <c r="K44" s="48">
        <v>2.5231481481481481E-3</v>
      </c>
      <c r="L44" s="61">
        <f t="shared" si="2"/>
        <v>218</v>
      </c>
      <c r="M44" s="48">
        <f>K44-F44</f>
        <v>0</v>
      </c>
      <c r="N44" s="61">
        <f t="shared" si="3"/>
        <v>0</v>
      </c>
      <c r="O44" s="2">
        <v>2</v>
      </c>
      <c r="P44" s="28">
        <v>100</v>
      </c>
      <c r="Q44" s="5">
        <v>2.5231481481481481E-3</v>
      </c>
      <c r="R44" s="17">
        <v>2.5694444444444445E-3</v>
      </c>
      <c r="S44" s="48">
        <f>SUM(R44-Q44)</f>
        <v>4.629629629629645E-5</v>
      </c>
      <c r="T44" s="70">
        <f t="shared" si="4"/>
        <v>4.0000000000000133</v>
      </c>
      <c r="U44" s="28">
        <v>102</v>
      </c>
      <c r="V44" s="17">
        <v>2.5925925925925925E-3</v>
      </c>
      <c r="W44" s="17">
        <v>2.615740740740741E-3</v>
      </c>
      <c r="X44" s="53">
        <f>SUM(W44-V44)</f>
        <v>2.3148148148148442E-5</v>
      </c>
      <c r="Y44" s="70">
        <f t="shared" si="5"/>
        <v>2.0000000000000253</v>
      </c>
      <c r="Z44" s="28">
        <v>0</v>
      </c>
      <c r="AA44" s="17">
        <v>0</v>
      </c>
      <c r="AB44" s="17">
        <v>0</v>
      </c>
      <c r="AC44" s="53">
        <v>0</v>
      </c>
      <c r="AD44" s="70">
        <f t="shared" si="6"/>
        <v>0</v>
      </c>
      <c r="AE44" s="3">
        <v>2.5231481481481481E-3</v>
      </c>
      <c r="AF44" s="3">
        <v>2.615740740740741E-3</v>
      </c>
      <c r="AG44" s="48">
        <f t="shared" si="20"/>
        <v>9.25925925925929E-5</v>
      </c>
      <c r="AH44" s="61">
        <f t="shared" si="7"/>
        <v>8.0000000000000266</v>
      </c>
      <c r="AI44" s="48">
        <f>AE44-K44</f>
        <v>0</v>
      </c>
      <c r="AJ44" s="61">
        <f t="shared" si="8"/>
        <v>0</v>
      </c>
      <c r="AK44" s="48">
        <v>7.5231481481481477E-3</v>
      </c>
      <c r="AL44" s="61">
        <f t="shared" si="9"/>
        <v>650</v>
      </c>
    </row>
    <row r="45" spans="1:38" x14ac:dyDescent="0.3">
      <c r="A45" s="2" t="s">
        <v>15</v>
      </c>
      <c r="B45" s="18">
        <v>2</v>
      </c>
      <c r="C45" s="38" t="s">
        <v>84</v>
      </c>
      <c r="D45" s="2">
        <v>1</v>
      </c>
      <c r="E45" s="2">
        <v>12</v>
      </c>
      <c r="F45" s="3">
        <v>3.1712962962962958E-3</v>
      </c>
      <c r="G45" s="3">
        <v>3.2407407407407406E-3</v>
      </c>
      <c r="H45" s="48">
        <f t="shared" si="21"/>
        <v>6.9444444444444892E-5</v>
      </c>
      <c r="I45" s="61">
        <f>H45*86400</f>
        <v>6.0000000000000391</v>
      </c>
      <c r="J45" s="2">
        <v>1</v>
      </c>
      <c r="K45" s="48">
        <v>3.1828703703703702E-3</v>
      </c>
      <c r="L45" s="61">
        <f t="shared" si="2"/>
        <v>275</v>
      </c>
      <c r="M45" s="48">
        <f>K45-F45</f>
        <v>1.1574074074074438E-5</v>
      </c>
      <c r="N45" s="61">
        <f t="shared" si="3"/>
        <v>1.0000000000000315</v>
      </c>
      <c r="O45" s="2">
        <v>1</v>
      </c>
      <c r="P45" s="29">
        <v>102</v>
      </c>
      <c r="Q45" s="3">
        <v>3.2407407407407406E-3</v>
      </c>
      <c r="R45" s="3">
        <v>3.2638888888888891E-3</v>
      </c>
      <c r="S45" s="48">
        <f>SUM(R45-Q45)</f>
        <v>2.3148148148148442E-5</v>
      </c>
      <c r="T45" s="70">
        <f t="shared" si="4"/>
        <v>2.0000000000000253</v>
      </c>
      <c r="U45" s="28">
        <v>0</v>
      </c>
      <c r="V45" s="17">
        <v>0</v>
      </c>
      <c r="W45" s="17">
        <v>0</v>
      </c>
      <c r="X45" s="53">
        <v>0</v>
      </c>
      <c r="Y45" s="70">
        <f t="shared" si="5"/>
        <v>0</v>
      </c>
      <c r="Z45" s="28">
        <v>0</v>
      </c>
      <c r="AA45" s="17">
        <v>0</v>
      </c>
      <c r="AB45" s="17">
        <v>0</v>
      </c>
      <c r="AC45" s="53">
        <v>0</v>
      </c>
      <c r="AD45" s="70">
        <f t="shared" si="6"/>
        <v>0</v>
      </c>
      <c r="AE45" s="3">
        <v>3.2407407407407406E-3</v>
      </c>
      <c r="AF45" s="3">
        <v>3.2638888888888891E-3</v>
      </c>
      <c r="AG45" s="48">
        <f t="shared" si="20"/>
        <v>2.3148148148148442E-5</v>
      </c>
      <c r="AH45" s="61">
        <f t="shared" si="7"/>
        <v>2.0000000000000253</v>
      </c>
      <c r="AI45" s="48">
        <f>AE45-K45</f>
        <v>5.7870370370370454E-5</v>
      </c>
      <c r="AJ45" s="61">
        <f t="shared" si="8"/>
        <v>5.0000000000000071</v>
      </c>
      <c r="AK45" s="48">
        <v>7.5231481481481477E-3</v>
      </c>
      <c r="AL45" s="61">
        <f t="shared" si="9"/>
        <v>650</v>
      </c>
    </row>
    <row r="46" spans="1:38" x14ac:dyDescent="0.3">
      <c r="A46" s="2" t="s">
        <v>15</v>
      </c>
      <c r="B46" s="18">
        <v>2</v>
      </c>
      <c r="C46" s="38" t="s">
        <v>85</v>
      </c>
      <c r="D46" s="2">
        <v>1</v>
      </c>
      <c r="E46" s="15">
        <v>22</v>
      </c>
      <c r="F46" s="3">
        <v>3.7268518518518514E-3</v>
      </c>
      <c r="G46" s="3">
        <v>4.0277777777777777E-3</v>
      </c>
      <c r="H46" s="48">
        <f t="shared" si="21"/>
        <v>3.0092592592592627E-4</v>
      </c>
      <c r="I46" s="61">
        <f>H46*86400</f>
        <v>26.000000000000028</v>
      </c>
      <c r="J46" s="2">
        <v>1</v>
      </c>
      <c r="K46" s="48">
        <v>3.9814814814814817E-3</v>
      </c>
      <c r="L46" s="61">
        <f t="shared" si="2"/>
        <v>344</v>
      </c>
      <c r="M46" s="48">
        <f>K46-F46</f>
        <v>2.5462962962963026E-4</v>
      </c>
      <c r="N46" s="61">
        <f t="shared" si="3"/>
        <v>22.000000000000053</v>
      </c>
      <c r="O46" s="2">
        <v>2</v>
      </c>
      <c r="P46" s="29">
        <v>200</v>
      </c>
      <c r="Q46" s="3">
        <v>3.9930555555555561E-3</v>
      </c>
      <c r="R46" s="3">
        <v>4.0162037037037033E-3</v>
      </c>
      <c r="S46" s="48">
        <f>SUM(R46-Q46)</f>
        <v>2.3148148148147141E-5</v>
      </c>
      <c r="T46" s="70">
        <f t="shared" si="4"/>
        <v>1.999999999999913</v>
      </c>
      <c r="U46" s="29">
        <v>105</v>
      </c>
      <c r="V46" s="3">
        <v>4.0046296296296297E-3</v>
      </c>
      <c r="W46" s="3">
        <v>4.0162037037037033E-3</v>
      </c>
      <c r="X46" s="53">
        <f>SUM(W46-V46)</f>
        <v>1.157407407407357E-5</v>
      </c>
      <c r="Y46" s="70">
        <f t="shared" si="5"/>
        <v>0.99999999999995648</v>
      </c>
      <c r="Z46" s="29">
        <v>0</v>
      </c>
      <c r="AA46" s="17">
        <v>0</v>
      </c>
      <c r="AB46" s="17">
        <v>0</v>
      </c>
      <c r="AC46" s="53">
        <v>0</v>
      </c>
      <c r="AD46" s="70">
        <f t="shared" si="6"/>
        <v>0</v>
      </c>
      <c r="AE46" s="3">
        <v>4.0046296296296297E-3</v>
      </c>
      <c r="AF46" s="3">
        <v>4.0277777777777777E-3</v>
      </c>
      <c r="AG46" s="48">
        <f t="shared" si="20"/>
        <v>2.3148148148148008E-5</v>
      </c>
      <c r="AH46" s="61">
        <f t="shared" si="7"/>
        <v>1.999999999999988</v>
      </c>
      <c r="AI46" s="48">
        <f>AE46-K46</f>
        <v>2.3148148148148008E-5</v>
      </c>
      <c r="AJ46" s="61">
        <f t="shared" si="8"/>
        <v>1.999999999999988</v>
      </c>
      <c r="AK46" s="48">
        <v>7.5231481481481477E-3</v>
      </c>
      <c r="AL46" s="61">
        <f t="shared" si="9"/>
        <v>650</v>
      </c>
    </row>
    <row r="47" spans="1:38" x14ac:dyDescent="0.3">
      <c r="A47" s="2" t="s">
        <v>15</v>
      </c>
      <c r="B47" s="18">
        <v>2</v>
      </c>
      <c r="C47" s="38" t="s">
        <v>86</v>
      </c>
      <c r="D47" s="2">
        <v>1</v>
      </c>
      <c r="E47" s="2">
        <v>31</v>
      </c>
      <c r="F47" s="3">
        <v>4.5486111111111109E-3</v>
      </c>
      <c r="G47" s="3">
        <v>4.7222222222222223E-3</v>
      </c>
      <c r="H47" s="48">
        <f t="shared" si="21"/>
        <v>1.7361111111111136E-4</v>
      </c>
      <c r="I47" s="61">
        <f>H47*86400</f>
        <v>15.000000000000021</v>
      </c>
      <c r="J47" s="2">
        <v>1</v>
      </c>
      <c r="K47" s="48">
        <v>4.6874999999999998E-3</v>
      </c>
      <c r="L47" s="61">
        <f t="shared" si="2"/>
        <v>405</v>
      </c>
      <c r="M47" s="48">
        <f>K47-F47</f>
        <v>1.3888888888888892E-4</v>
      </c>
      <c r="N47" s="61">
        <f t="shared" si="3"/>
        <v>12.000000000000002</v>
      </c>
      <c r="O47" s="2">
        <v>2</v>
      </c>
      <c r="P47" s="29">
        <v>200</v>
      </c>
      <c r="Q47" s="3">
        <v>4.6990740740740743E-3</v>
      </c>
      <c r="R47" s="3">
        <v>4.7222222222222223E-3</v>
      </c>
      <c r="S47" s="48">
        <f>SUM(R47-Q47)</f>
        <v>2.3148148148148008E-5</v>
      </c>
      <c r="T47" s="70">
        <f t="shared" si="4"/>
        <v>1.999999999999988</v>
      </c>
      <c r="U47" s="29">
        <v>105</v>
      </c>
      <c r="V47" s="3">
        <v>4.6990740740740743E-3</v>
      </c>
      <c r="W47" s="3">
        <v>4.7222222222222223E-3</v>
      </c>
      <c r="X47" s="48">
        <f>SUM(W47-V47)</f>
        <v>2.3148148148148008E-5</v>
      </c>
      <c r="Y47" s="70">
        <f t="shared" si="5"/>
        <v>1.999999999999988</v>
      </c>
      <c r="Z47" s="29">
        <v>0</v>
      </c>
      <c r="AA47" s="17">
        <v>0</v>
      </c>
      <c r="AB47" s="17">
        <v>0</v>
      </c>
      <c r="AC47" s="53">
        <v>0</v>
      </c>
      <c r="AD47" s="70">
        <f t="shared" si="6"/>
        <v>0</v>
      </c>
      <c r="AE47" s="3">
        <v>4.6990740740740743E-3</v>
      </c>
      <c r="AF47" s="3">
        <v>4.7222222222222223E-3</v>
      </c>
      <c r="AG47" s="48">
        <f t="shared" si="20"/>
        <v>2.3148148148148008E-5</v>
      </c>
      <c r="AH47" s="61">
        <f t="shared" si="7"/>
        <v>1.999999999999988</v>
      </c>
      <c r="AI47" s="48">
        <f>AE47-K47</f>
        <v>1.1574074074074438E-5</v>
      </c>
      <c r="AJ47" s="61">
        <f t="shared" si="8"/>
        <v>1.0000000000000315</v>
      </c>
      <c r="AK47" s="48">
        <v>7.5231481481481477E-3</v>
      </c>
      <c r="AL47" s="61">
        <f t="shared" si="9"/>
        <v>650</v>
      </c>
    </row>
    <row r="48" spans="1:38" x14ac:dyDescent="0.3">
      <c r="A48" s="2" t="s">
        <v>15</v>
      </c>
      <c r="B48" s="18">
        <v>2</v>
      </c>
      <c r="C48" s="38" t="s">
        <v>87</v>
      </c>
      <c r="D48" s="2">
        <v>1</v>
      </c>
      <c r="E48" s="2">
        <v>30</v>
      </c>
      <c r="F48" s="3">
        <v>5.3935185185185188E-3</v>
      </c>
      <c r="G48" s="3">
        <v>5.5439814814814822E-3</v>
      </c>
      <c r="H48" s="48">
        <f t="shared" si="21"/>
        <v>1.5046296296296335E-4</v>
      </c>
      <c r="I48" s="61">
        <f>H48*86400</f>
        <v>13.000000000000034</v>
      </c>
      <c r="J48" s="2">
        <v>1</v>
      </c>
      <c r="K48" s="48">
        <v>5.4050925925925924E-3</v>
      </c>
      <c r="L48" s="61">
        <f t="shared" si="2"/>
        <v>467</v>
      </c>
      <c r="M48" s="48">
        <f>K48-F48</f>
        <v>1.157407407407357E-5</v>
      </c>
      <c r="N48" s="61">
        <f t="shared" si="3"/>
        <v>0.99999999999995648</v>
      </c>
      <c r="O48" s="2">
        <v>3</v>
      </c>
      <c r="P48" s="29">
        <v>103</v>
      </c>
      <c r="Q48" s="3">
        <v>5.4050925925925924E-3</v>
      </c>
      <c r="R48" s="3">
        <v>5.4166666666666669E-3</v>
      </c>
      <c r="S48" s="48">
        <f>SUM(R48-Q48)</f>
        <v>1.1574074074074438E-5</v>
      </c>
      <c r="T48" s="70">
        <f t="shared" si="4"/>
        <v>1.0000000000000315</v>
      </c>
      <c r="U48" s="29">
        <v>100</v>
      </c>
      <c r="V48" s="3">
        <v>5.4166666666666669E-3</v>
      </c>
      <c r="W48" s="3">
        <v>5.5555555555555558E-3</v>
      </c>
      <c r="X48" s="48">
        <f>SUM(W48-V48)</f>
        <v>1.3888888888888892E-4</v>
      </c>
      <c r="Y48" s="70">
        <f t="shared" si="5"/>
        <v>12.000000000000002</v>
      </c>
      <c r="Z48" s="29">
        <v>201</v>
      </c>
      <c r="AA48" s="3">
        <v>5.4398148148148149E-3</v>
      </c>
      <c r="AB48" s="3">
        <v>5.5555555555555558E-3</v>
      </c>
      <c r="AC48" s="48">
        <f>SUM(AB48-AA48)</f>
        <v>1.1574074074074091E-4</v>
      </c>
      <c r="AD48" s="70">
        <f t="shared" si="6"/>
        <v>10.000000000000014</v>
      </c>
      <c r="AE48" s="3">
        <v>5.4050925925925924E-3</v>
      </c>
      <c r="AF48" s="3">
        <v>5.5555555555555558E-3</v>
      </c>
      <c r="AG48" s="48">
        <f t="shared" si="20"/>
        <v>1.5046296296296335E-4</v>
      </c>
      <c r="AH48" s="61">
        <f t="shared" si="7"/>
        <v>13.000000000000034</v>
      </c>
      <c r="AI48" s="48">
        <f>AE48-K48</f>
        <v>0</v>
      </c>
      <c r="AJ48" s="61">
        <f t="shared" si="8"/>
        <v>0</v>
      </c>
      <c r="AK48" s="48">
        <v>7.5231481481481477E-3</v>
      </c>
      <c r="AL48" s="61">
        <f t="shared" si="9"/>
        <v>650</v>
      </c>
    </row>
    <row r="49" spans="1:38" s="25" customFormat="1" ht="14.4" thickBot="1" x14ac:dyDescent="0.35">
      <c r="A49" s="22" t="s">
        <v>15</v>
      </c>
      <c r="B49" s="47">
        <v>2</v>
      </c>
      <c r="C49" s="40" t="s">
        <v>88</v>
      </c>
      <c r="D49" s="22">
        <v>1</v>
      </c>
      <c r="E49" s="25">
        <v>10</v>
      </c>
      <c r="F49" s="24">
        <v>5.7986111111111112E-3</v>
      </c>
      <c r="G49" s="24">
        <v>5.9606481481481489E-3</v>
      </c>
      <c r="H49" s="51">
        <f t="shared" si="21"/>
        <v>1.6203703703703779E-4</v>
      </c>
      <c r="I49" s="64">
        <f>H49*86400</f>
        <v>14.000000000000066</v>
      </c>
      <c r="J49" s="22">
        <v>1</v>
      </c>
      <c r="K49" s="51">
        <v>5.8680555555555543E-3</v>
      </c>
      <c r="L49" s="64">
        <f t="shared" si="2"/>
        <v>506.99999999999989</v>
      </c>
      <c r="M49" s="51">
        <f>K49-F49</f>
        <v>6.9444444444443157E-5</v>
      </c>
      <c r="N49" s="64">
        <f t="shared" si="3"/>
        <v>5.999999999999889</v>
      </c>
      <c r="O49" s="22">
        <v>1</v>
      </c>
      <c r="P49" s="30">
        <v>104</v>
      </c>
      <c r="Q49" s="24">
        <v>5.9027777777777776E-3</v>
      </c>
      <c r="R49" s="24">
        <v>5.9375000000000009E-3</v>
      </c>
      <c r="S49" s="51">
        <f>SUM(R49-Q49)</f>
        <v>3.4722222222223313E-5</v>
      </c>
      <c r="T49" s="74">
        <f t="shared" si="4"/>
        <v>3.0000000000000941</v>
      </c>
      <c r="U49" s="35">
        <v>0</v>
      </c>
      <c r="V49" s="36">
        <v>0</v>
      </c>
      <c r="W49" s="36">
        <v>0</v>
      </c>
      <c r="X49" s="73">
        <v>0</v>
      </c>
      <c r="Y49" s="74">
        <f t="shared" si="5"/>
        <v>0</v>
      </c>
      <c r="Z49" s="35">
        <v>0</v>
      </c>
      <c r="AA49" s="36">
        <v>0</v>
      </c>
      <c r="AB49" s="36">
        <v>0</v>
      </c>
      <c r="AC49" s="73">
        <v>0</v>
      </c>
      <c r="AD49" s="74">
        <f t="shared" si="6"/>
        <v>0</v>
      </c>
      <c r="AE49" s="24">
        <v>5.9027777777777776E-3</v>
      </c>
      <c r="AF49" s="24">
        <v>5.9375000000000009E-3</v>
      </c>
      <c r="AG49" s="51">
        <f t="shared" si="20"/>
        <v>3.4722222222223313E-5</v>
      </c>
      <c r="AH49" s="64">
        <f t="shared" si="7"/>
        <v>3.0000000000000941</v>
      </c>
      <c r="AI49" s="51">
        <f>AE49-K49</f>
        <v>3.4722222222223313E-5</v>
      </c>
      <c r="AJ49" s="64">
        <f t="shared" si="8"/>
        <v>3.0000000000000941</v>
      </c>
      <c r="AK49" s="51">
        <v>7.5231481481481477E-3</v>
      </c>
      <c r="AL49" s="61">
        <f t="shared" si="9"/>
        <v>650</v>
      </c>
    </row>
    <row r="50" spans="1:38" x14ac:dyDescent="0.3">
      <c r="A50" s="18" t="s">
        <v>16</v>
      </c>
      <c r="B50" s="18">
        <v>2</v>
      </c>
      <c r="C50" s="39" t="s">
        <v>89</v>
      </c>
      <c r="D50" s="18">
        <v>1</v>
      </c>
      <c r="E50" s="1">
        <v>11</v>
      </c>
      <c r="F50" s="20">
        <v>9.9537037037037042E-4</v>
      </c>
      <c r="G50" s="20">
        <v>1.1689814814814816E-3</v>
      </c>
      <c r="H50" s="52">
        <f t="shared" si="21"/>
        <v>1.7361111111111114E-4</v>
      </c>
      <c r="I50" s="65">
        <f>H50*86400</f>
        <v>15.000000000000004</v>
      </c>
      <c r="J50" s="1">
        <v>1</v>
      </c>
      <c r="K50" s="52">
        <v>1.0069444444444444E-3</v>
      </c>
      <c r="L50" s="65">
        <f t="shared" si="2"/>
        <v>87</v>
      </c>
      <c r="M50" s="52">
        <f>K50-F50</f>
        <v>1.1574074074074004E-5</v>
      </c>
      <c r="N50" s="65">
        <f t="shared" si="3"/>
        <v>0.999999999999994</v>
      </c>
      <c r="O50" s="1">
        <v>2</v>
      </c>
      <c r="P50" s="32">
        <v>100</v>
      </c>
      <c r="Q50" s="37">
        <v>1.0300925925925926E-3</v>
      </c>
      <c r="R50" s="37">
        <v>1.1111111111111111E-3</v>
      </c>
      <c r="S50" s="69">
        <f>SUM(R50-Q50)</f>
        <v>8.1018518518518462E-5</v>
      </c>
      <c r="T50" s="71">
        <f t="shared" si="4"/>
        <v>6.9999999999999947</v>
      </c>
      <c r="U50" s="32">
        <v>102</v>
      </c>
      <c r="V50" s="37">
        <v>1.1458333333333333E-3</v>
      </c>
      <c r="W50" s="37">
        <v>1.2037037037037038E-3</v>
      </c>
      <c r="X50" s="69">
        <f>SUM(W50-V50)</f>
        <v>5.7870370370370454E-5</v>
      </c>
      <c r="Y50" s="71">
        <f t="shared" si="5"/>
        <v>5.0000000000000071</v>
      </c>
      <c r="Z50" s="32">
        <v>0</v>
      </c>
      <c r="AA50" s="37">
        <v>0</v>
      </c>
      <c r="AB50" s="37">
        <v>0</v>
      </c>
      <c r="AC50" s="69">
        <v>0</v>
      </c>
      <c r="AD50" s="71">
        <f t="shared" si="6"/>
        <v>0</v>
      </c>
      <c r="AE50" s="21">
        <v>1.0300925925925926E-3</v>
      </c>
      <c r="AF50" s="21">
        <v>1.2037037037037038E-3</v>
      </c>
      <c r="AG50" s="52">
        <f t="shared" si="20"/>
        <v>1.7361111111111114E-4</v>
      </c>
      <c r="AH50" s="65">
        <f t="shared" si="7"/>
        <v>15.000000000000004</v>
      </c>
      <c r="AI50" s="52">
        <f>AE50-K50</f>
        <v>2.3148148148148225E-5</v>
      </c>
      <c r="AJ50" s="65">
        <f t="shared" si="8"/>
        <v>2.0000000000000067</v>
      </c>
      <c r="AK50" s="52">
        <v>7.3263888888888892E-3</v>
      </c>
      <c r="AL50" s="61">
        <f t="shared" si="9"/>
        <v>633</v>
      </c>
    </row>
    <row r="51" spans="1:38" x14ac:dyDescent="0.3">
      <c r="A51" s="2" t="s">
        <v>16</v>
      </c>
      <c r="B51" s="18">
        <v>2</v>
      </c>
      <c r="C51" s="38" t="s">
        <v>90</v>
      </c>
      <c r="D51" s="2">
        <v>1</v>
      </c>
      <c r="E51" s="15">
        <v>21</v>
      </c>
      <c r="F51" s="5">
        <v>1.6666666666666668E-3</v>
      </c>
      <c r="G51" s="5">
        <v>1.8865740740740742E-3</v>
      </c>
      <c r="H51" s="48">
        <f t="shared" si="21"/>
        <v>2.1990740740740738E-4</v>
      </c>
      <c r="I51" s="61">
        <f>H51*86400</f>
        <v>18.999999999999996</v>
      </c>
      <c r="J51" s="2">
        <v>1</v>
      </c>
      <c r="K51" s="48">
        <v>1.8402777777777777E-3</v>
      </c>
      <c r="L51" s="61">
        <f t="shared" si="2"/>
        <v>159</v>
      </c>
      <c r="M51" s="48">
        <f>K51-F51</f>
        <v>1.7361111111111093E-4</v>
      </c>
      <c r="N51" s="61">
        <f t="shared" si="3"/>
        <v>14.999999999999984</v>
      </c>
      <c r="O51" s="2">
        <v>3</v>
      </c>
      <c r="P51" s="29">
        <v>202</v>
      </c>
      <c r="Q51" s="3">
        <v>1.8518518518518517E-3</v>
      </c>
      <c r="R51" s="3">
        <v>1.8865740740740742E-3</v>
      </c>
      <c r="S51" s="48">
        <f>SUM(R51-Q51)</f>
        <v>3.4722222222222446E-5</v>
      </c>
      <c r="T51" s="70">
        <f t="shared" si="4"/>
        <v>3.0000000000000195</v>
      </c>
      <c r="U51" s="29">
        <v>105</v>
      </c>
      <c r="V51" s="3">
        <v>1.8518518518518517E-3</v>
      </c>
      <c r="W51" s="3">
        <v>1.8865740740740742E-3</v>
      </c>
      <c r="X51" s="48">
        <f>SUM(W51-V51)</f>
        <v>3.4722222222222446E-5</v>
      </c>
      <c r="Y51" s="70">
        <f t="shared" si="5"/>
        <v>3.0000000000000195</v>
      </c>
      <c r="Z51" s="29">
        <v>200</v>
      </c>
      <c r="AA51" s="3">
        <v>1.8518518518518517E-3</v>
      </c>
      <c r="AB51" s="3">
        <v>1.8634259259259261E-3</v>
      </c>
      <c r="AC51" s="48">
        <f>SUM(AB51-AA51)</f>
        <v>1.1574074074074438E-5</v>
      </c>
      <c r="AD51" s="70">
        <f t="shared" si="6"/>
        <v>1.0000000000000315</v>
      </c>
      <c r="AE51" s="3">
        <v>1.8518518518518517E-3</v>
      </c>
      <c r="AF51" s="3">
        <v>1.8865740740740742E-3</v>
      </c>
      <c r="AG51" s="48">
        <f t="shared" si="20"/>
        <v>3.4722222222222446E-5</v>
      </c>
      <c r="AH51" s="61">
        <f t="shared" si="7"/>
        <v>3.0000000000000195</v>
      </c>
      <c r="AI51" s="48">
        <f>AE51-K51</f>
        <v>1.1574074074074004E-5</v>
      </c>
      <c r="AJ51" s="61">
        <f t="shared" si="8"/>
        <v>0.999999999999994</v>
      </c>
      <c r="AK51" s="48">
        <v>7.3263888888888892E-3</v>
      </c>
      <c r="AL51" s="61">
        <f t="shared" si="9"/>
        <v>633</v>
      </c>
    </row>
    <row r="52" spans="1:38" x14ac:dyDescent="0.3">
      <c r="A52" s="2" t="s">
        <v>16</v>
      </c>
      <c r="B52" s="18">
        <v>2</v>
      </c>
      <c r="C52" s="38" t="s">
        <v>91</v>
      </c>
      <c r="D52" s="2">
        <v>1</v>
      </c>
      <c r="E52" s="2">
        <v>32</v>
      </c>
      <c r="F52" s="5">
        <v>2.2453703703703702E-3</v>
      </c>
      <c r="G52" s="5">
        <v>2.5810185185185185E-3</v>
      </c>
      <c r="H52" s="48">
        <f t="shared" si="21"/>
        <v>3.3564814814814829E-4</v>
      </c>
      <c r="I52" s="61">
        <f>H52*86400</f>
        <v>29.000000000000011</v>
      </c>
      <c r="J52" s="2">
        <v>1</v>
      </c>
      <c r="K52" s="48">
        <v>2.2916666666666667E-3</v>
      </c>
      <c r="L52" s="61">
        <f t="shared" si="2"/>
        <v>198</v>
      </c>
      <c r="M52" s="48">
        <f>K52-F52</f>
        <v>4.629629629629645E-5</v>
      </c>
      <c r="N52" s="61">
        <f t="shared" si="3"/>
        <v>4.0000000000000133</v>
      </c>
      <c r="O52" s="2">
        <v>3</v>
      </c>
      <c r="P52" s="29">
        <v>202</v>
      </c>
      <c r="Q52" s="3">
        <v>2.4537037037037036E-3</v>
      </c>
      <c r="R52" s="3">
        <v>2.5231481481481481E-3</v>
      </c>
      <c r="S52" s="48">
        <f>SUM(R52-Q52)</f>
        <v>6.9444444444444458E-5</v>
      </c>
      <c r="T52" s="70">
        <f t="shared" si="4"/>
        <v>6.0000000000000009</v>
      </c>
      <c r="U52" s="29">
        <v>103</v>
      </c>
      <c r="V52" s="3">
        <v>2.4652777777777776E-3</v>
      </c>
      <c r="W52" s="3">
        <v>2.4768518518518516E-3</v>
      </c>
      <c r="X52" s="48">
        <f>SUM(W52-V52)</f>
        <v>1.1574074074074004E-5</v>
      </c>
      <c r="Y52" s="70">
        <f t="shared" si="5"/>
        <v>0.999999999999994</v>
      </c>
      <c r="Z52" s="29">
        <v>100</v>
      </c>
      <c r="AA52" s="3">
        <v>2.4768518518518516E-3</v>
      </c>
      <c r="AB52" s="3">
        <v>2.5810185185185185E-3</v>
      </c>
      <c r="AC52" s="48">
        <f>SUM(AB52-AA52)</f>
        <v>1.041666666666669E-4</v>
      </c>
      <c r="AD52" s="70">
        <f t="shared" si="6"/>
        <v>9.0000000000000213</v>
      </c>
      <c r="AE52" s="3">
        <v>2.4537037037037036E-3</v>
      </c>
      <c r="AF52" s="3">
        <v>2.5810185185185185E-3</v>
      </c>
      <c r="AG52" s="48">
        <f t="shared" si="20"/>
        <v>1.2731481481481491E-4</v>
      </c>
      <c r="AH52" s="61">
        <f t="shared" si="7"/>
        <v>11.000000000000009</v>
      </c>
      <c r="AI52" s="48">
        <f>AE52-K52</f>
        <v>1.6203703703703692E-4</v>
      </c>
      <c r="AJ52" s="61">
        <f t="shared" si="8"/>
        <v>13.999999999999989</v>
      </c>
      <c r="AK52" s="48">
        <v>7.3263888888888892E-3</v>
      </c>
      <c r="AL52" s="61">
        <f t="shared" si="9"/>
        <v>633</v>
      </c>
    </row>
    <row r="53" spans="1:38" x14ac:dyDescent="0.3">
      <c r="A53" s="2" t="s">
        <v>16</v>
      </c>
      <c r="B53" s="18">
        <v>2</v>
      </c>
      <c r="C53" s="38" t="s">
        <v>92</v>
      </c>
      <c r="D53" s="2">
        <v>1</v>
      </c>
      <c r="E53" s="2">
        <v>31</v>
      </c>
      <c r="F53" s="3">
        <v>3.1249999999999997E-3</v>
      </c>
      <c r="G53" s="3">
        <v>3.5532407407407405E-3</v>
      </c>
      <c r="H53" s="48">
        <f t="shared" si="21"/>
        <v>4.2824074074074075E-4</v>
      </c>
      <c r="I53" s="61">
        <f>H53*86400</f>
        <v>37</v>
      </c>
      <c r="J53" s="2">
        <v>1</v>
      </c>
      <c r="K53" s="48">
        <v>3.3912037037037036E-3</v>
      </c>
      <c r="L53" s="61">
        <f t="shared" si="2"/>
        <v>293</v>
      </c>
      <c r="M53" s="48">
        <f>K53-F53</f>
        <v>2.6620370370370383E-4</v>
      </c>
      <c r="N53" s="61">
        <f t="shared" si="3"/>
        <v>23.000000000000011</v>
      </c>
      <c r="O53" s="2">
        <v>3</v>
      </c>
      <c r="P53" s="29">
        <v>202</v>
      </c>
      <c r="Q53" s="3">
        <v>3.4027777777777784E-3</v>
      </c>
      <c r="R53" s="3">
        <v>3.5532407407407405E-3</v>
      </c>
      <c r="S53" s="48">
        <f>SUM(R53-Q53)</f>
        <v>1.5046296296296205E-4</v>
      </c>
      <c r="T53" s="70">
        <f t="shared" si="4"/>
        <v>12.999999999999922</v>
      </c>
      <c r="U53" s="29">
        <v>103</v>
      </c>
      <c r="V53" s="3">
        <v>3.4027777777777784E-3</v>
      </c>
      <c r="W53" s="3">
        <v>3.414351851851852E-3</v>
      </c>
      <c r="X53" s="48">
        <f>SUM(W53-V53)</f>
        <v>1.157407407407357E-5</v>
      </c>
      <c r="Y53" s="70">
        <f t="shared" si="5"/>
        <v>0.99999999999995648</v>
      </c>
      <c r="Z53" s="29">
        <v>105</v>
      </c>
      <c r="AA53" s="3">
        <v>3.414351851851852E-3</v>
      </c>
      <c r="AB53" s="3">
        <v>3.5532407407407405E-3</v>
      </c>
      <c r="AC53" s="48">
        <f>SUM(AB53-AA53)</f>
        <v>1.3888888888888848E-4</v>
      </c>
      <c r="AD53" s="70">
        <f t="shared" si="6"/>
        <v>11.999999999999964</v>
      </c>
      <c r="AE53" s="3">
        <v>3.4027777777777784E-3</v>
      </c>
      <c r="AF53" s="3">
        <v>3.5532407407407405E-3</v>
      </c>
      <c r="AG53" s="48">
        <f t="shared" si="20"/>
        <v>1.5046296296296205E-4</v>
      </c>
      <c r="AH53" s="61">
        <f t="shared" si="7"/>
        <v>12.999999999999922</v>
      </c>
      <c r="AI53" s="48">
        <f>AE53-K53</f>
        <v>1.1574074074074871E-5</v>
      </c>
      <c r="AJ53" s="61">
        <f t="shared" si="8"/>
        <v>1.0000000000000688</v>
      </c>
      <c r="AK53" s="48">
        <v>7.3263888888888892E-3</v>
      </c>
      <c r="AL53" s="61">
        <f t="shared" si="9"/>
        <v>633</v>
      </c>
    </row>
    <row r="54" spans="1:38" x14ac:dyDescent="0.3">
      <c r="A54" s="2" t="s">
        <v>16</v>
      </c>
      <c r="B54" s="18">
        <v>2</v>
      </c>
      <c r="C54" s="38" t="s">
        <v>93</v>
      </c>
      <c r="D54" s="2">
        <v>1</v>
      </c>
      <c r="E54" s="2">
        <v>12</v>
      </c>
      <c r="F54" s="3">
        <v>3.7731481481481483E-3</v>
      </c>
      <c r="G54" s="3">
        <v>3.8541666666666668E-3</v>
      </c>
      <c r="H54" s="48">
        <f t="shared" si="21"/>
        <v>8.1018518518518462E-5</v>
      </c>
      <c r="I54" s="61">
        <f>H54*86400</f>
        <v>6.9999999999999947</v>
      </c>
      <c r="J54" s="2">
        <v>1</v>
      </c>
      <c r="K54" s="48">
        <v>3.7731481481481483E-3</v>
      </c>
      <c r="L54" s="61">
        <f t="shared" si="2"/>
        <v>326</v>
      </c>
      <c r="M54" s="48">
        <f>K54-F54</f>
        <v>0</v>
      </c>
      <c r="N54" s="61">
        <f t="shared" si="3"/>
        <v>0</v>
      </c>
      <c r="O54" s="2">
        <v>1</v>
      </c>
      <c r="P54" s="29">
        <v>102</v>
      </c>
      <c r="Q54" s="3">
        <v>3.7962962962962963E-3</v>
      </c>
      <c r="R54" s="3">
        <v>3.8541666666666668E-3</v>
      </c>
      <c r="S54" s="48">
        <f>SUM(R54-Q54)</f>
        <v>5.7870370370370454E-5</v>
      </c>
      <c r="T54" s="70">
        <f t="shared" si="4"/>
        <v>5.0000000000000071</v>
      </c>
      <c r="U54" s="28">
        <v>0</v>
      </c>
      <c r="V54" s="17">
        <v>0</v>
      </c>
      <c r="W54" s="17">
        <v>0</v>
      </c>
      <c r="X54" s="53">
        <v>0</v>
      </c>
      <c r="Y54" s="70">
        <f t="shared" si="5"/>
        <v>0</v>
      </c>
      <c r="Z54" s="28">
        <v>0</v>
      </c>
      <c r="AA54" s="17">
        <v>0</v>
      </c>
      <c r="AB54" s="17">
        <v>0</v>
      </c>
      <c r="AC54" s="53">
        <v>0</v>
      </c>
      <c r="AD54" s="70">
        <f t="shared" si="6"/>
        <v>0</v>
      </c>
      <c r="AE54" s="3">
        <v>3.7962962962962963E-3</v>
      </c>
      <c r="AF54" s="3">
        <v>3.8541666666666668E-3</v>
      </c>
      <c r="AG54" s="48">
        <f t="shared" si="20"/>
        <v>5.7870370370370454E-5</v>
      </c>
      <c r="AH54" s="61">
        <f t="shared" si="7"/>
        <v>5.0000000000000071</v>
      </c>
      <c r="AI54" s="48">
        <f>AE54-K54</f>
        <v>2.3148148148148008E-5</v>
      </c>
      <c r="AJ54" s="61">
        <f t="shared" si="8"/>
        <v>1.999999999999988</v>
      </c>
      <c r="AK54" s="48">
        <v>7.3263888888888892E-3</v>
      </c>
      <c r="AL54" s="61">
        <f t="shared" si="9"/>
        <v>633</v>
      </c>
    </row>
    <row r="55" spans="1:38" x14ac:dyDescent="0.3">
      <c r="A55" s="2" t="s">
        <v>16</v>
      </c>
      <c r="B55" s="18">
        <v>2</v>
      </c>
      <c r="C55" s="38" t="s">
        <v>94</v>
      </c>
      <c r="D55" s="2">
        <v>1</v>
      </c>
      <c r="E55" s="15">
        <v>22</v>
      </c>
      <c r="F55" s="3">
        <v>4.340277777777778E-3</v>
      </c>
      <c r="G55" s="3">
        <v>4.5833333333333334E-3</v>
      </c>
      <c r="H55" s="48">
        <f t="shared" si="21"/>
        <v>2.4305555555555539E-4</v>
      </c>
      <c r="I55" s="61">
        <f>H55*86400</f>
        <v>20.999999999999986</v>
      </c>
      <c r="J55" s="2">
        <v>1</v>
      </c>
      <c r="K55" s="48">
        <v>4.5254629629629629E-3</v>
      </c>
      <c r="L55" s="61">
        <f t="shared" si="2"/>
        <v>391</v>
      </c>
      <c r="M55" s="48">
        <f>K55-F55</f>
        <v>1.8518518518518493E-4</v>
      </c>
      <c r="N55" s="61">
        <f t="shared" si="3"/>
        <v>15.999999999999979</v>
      </c>
      <c r="O55" s="2">
        <v>2</v>
      </c>
      <c r="P55" s="28">
        <v>201</v>
      </c>
      <c r="Q55" s="17">
        <v>4.5254629629629629E-3</v>
      </c>
      <c r="R55" s="17">
        <v>4.5833333333333334E-3</v>
      </c>
      <c r="S55" s="53">
        <f>SUM(R55-Q55)</f>
        <v>5.7870370370370454E-5</v>
      </c>
      <c r="T55" s="70">
        <f t="shared" si="4"/>
        <v>5.0000000000000071</v>
      </c>
      <c r="U55" s="28">
        <v>100</v>
      </c>
      <c r="V55" s="17">
        <v>4.5486111111111109E-3</v>
      </c>
      <c r="W55" s="17">
        <v>4.5833333333333334E-3</v>
      </c>
      <c r="X55" s="53">
        <f t="shared" ref="X55:X59" si="22">SUM(W55-V55)</f>
        <v>3.4722222222222446E-5</v>
      </c>
      <c r="Y55" s="70">
        <f t="shared" si="5"/>
        <v>3.0000000000000195</v>
      </c>
      <c r="Z55" s="28">
        <v>0</v>
      </c>
      <c r="AA55" s="17">
        <v>0</v>
      </c>
      <c r="AB55" s="17">
        <v>0</v>
      </c>
      <c r="AC55" s="53">
        <v>0</v>
      </c>
      <c r="AD55" s="70">
        <f t="shared" si="6"/>
        <v>0</v>
      </c>
      <c r="AE55" s="3">
        <v>4.5254629629629629E-3</v>
      </c>
      <c r="AF55" s="3">
        <v>4.5833333333333334E-3</v>
      </c>
      <c r="AG55" s="48">
        <f t="shared" si="20"/>
        <v>5.7870370370370454E-5</v>
      </c>
      <c r="AH55" s="61">
        <f t="shared" si="7"/>
        <v>5.0000000000000071</v>
      </c>
      <c r="AI55" s="48">
        <f>AE55-K55</f>
        <v>0</v>
      </c>
      <c r="AJ55" s="61">
        <f t="shared" si="8"/>
        <v>0</v>
      </c>
      <c r="AK55" s="48">
        <v>7.3263888888888892E-3</v>
      </c>
      <c r="AL55" s="61">
        <f t="shared" si="9"/>
        <v>633</v>
      </c>
    </row>
    <row r="56" spans="1:38" x14ac:dyDescent="0.3">
      <c r="A56" s="2" t="s">
        <v>16</v>
      </c>
      <c r="B56" s="18">
        <v>2</v>
      </c>
      <c r="C56" s="38" t="s">
        <v>95</v>
      </c>
      <c r="D56" s="2">
        <v>1</v>
      </c>
      <c r="E56" s="2">
        <v>30</v>
      </c>
      <c r="F56" s="3">
        <v>6.2731481481481484E-3</v>
      </c>
      <c r="G56" s="3">
        <v>7.0023148148148154E-3</v>
      </c>
      <c r="H56" s="48">
        <f t="shared" si="21"/>
        <v>7.2916666666666703E-4</v>
      </c>
      <c r="I56" s="61">
        <f>H56*86400</f>
        <v>63.000000000000028</v>
      </c>
      <c r="J56" s="2">
        <v>1</v>
      </c>
      <c r="K56" s="48">
        <v>6.3425925925925915E-3</v>
      </c>
      <c r="L56" s="61">
        <f t="shared" si="2"/>
        <v>547.99999999999989</v>
      </c>
      <c r="M56" s="48">
        <f>K56-F56</f>
        <v>6.9444444444443157E-5</v>
      </c>
      <c r="N56" s="61">
        <f t="shared" si="3"/>
        <v>5.999999999999889</v>
      </c>
      <c r="O56" s="2">
        <v>2</v>
      </c>
      <c r="P56" s="29">
        <v>202</v>
      </c>
      <c r="Q56" s="3">
        <v>6.9212962962962969E-3</v>
      </c>
      <c r="R56" s="3">
        <v>6.9791666666666674E-3</v>
      </c>
      <c r="S56" s="48">
        <f>SUM(R56-Q56)</f>
        <v>5.7870370370370454E-5</v>
      </c>
      <c r="T56" s="70">
        <f t="shared" si="4"/>
        <v>5.0000000000000071</v>
      </c>
      <c r="U56" s="29">
        <v>105</v>
      </c>
      <c r="V56" s="3">
        <v>6.9791666666666674E-3</v>
      </c>
      <c r="W56" s="3">
        <v>7.106481481481481E-3</v>
      </c>
      <c r="X56" s="48">
        <f t="shared" si="22"/>
        <v>1.2731481481481361E-4</v>
      </c>
      <c r="Y56" s="70">
        <f t="shared" si="5"/>
        <v>10.999999999999895</v>
      </c>
      <c r="Z56" s="28">
        <v>0</v>
      </c>
      <c r="AA56" s="17">
        <v>0</v>
      </c>
      <c r="AB56" s="17">
        <v>0</v>
      </c>
      <c r="AC56" s="53">
        <v>0</v>
      </c>
      <c r="AD56" s="70">
        <f t="shared" si="6"/>
        <v>0</v>
      </c>
      <c r="AE56" s="3">
        <v>6.9212962962962969E-3</v>
      </c>
      <c r="AF56" s="3">
        <v>7.106481481481481E-3</v>
      </c>
      <c r="AG56" s="48">
        <f t="shared" si="20"/>
        <v>1.8518518518518406E-4</v>
      </c>
      <c r="AH56" s="61">
        <f t="shared" si="7"/>
        <v>15.999999999999904</v>
      </c>
      <c r="AI56" s="48">
        <f>AE56-K56</f>
        <v>5.7870370370370541E-4</v>
      </c>
      <c r="AJ56" s="61">
        <f t="shared" si="8"/>
        <v>50.000000000000149</v>
      </c>
      <c r="AK56" s="48">
        <v>7.3263888888888892E-3</v>
      </c>
      <c r="AL56" s="61">
        <f t="shared" si="9"/>
        <v>633</v>
      </c>
    </row>
    <row r="57" spans="1:38" s="25" customFormat="1" ht="14.4" thickBot="1" x14ac:dyDescent="0.35">
      <c r="A57" s="22" t="s">
        <v>16</v>
      </c>
      <c r="B57" s="47">
        <v>2</v>
      </c>
      <c r="C57" s="40" t="s">
        <v>96</v>
      </c>
      <c r="D57" s="22">
        <v>1</v>
      </c>
      <c r="E57" s="25">
        <v>10</v>
      </c>
      <c r="F57" s="24">
        <v>6.5740740740740733E-3</v>
      </c>
      <c r="G57" s="24">
        <v>6.7245370370370367E-3</v>
      </c>
      <c r="H57" s="51">
        <f t="shared" si="21"/>
        <v>1.5046296296296335E-4</v>
      </c>
      <c r="I57" s="64">
        <f>H57*86400</f>
        <v>13.000000000000034</v>
      </c>
      <c r="J57" s="22">
        <v>1</v>
      </c>
      <c r="K57" s="51">
        <v>6.5972222222222222E-3</v>
      </c>
      <c r="L57" s="64">
        <f t="shared" si="2"/>
        <v>570</v>
      </c>
      <c r="M57" s="51">
        <f>K57-F57</f>
        <v>2.3148148148148875E-5</v>
      </c>
      <c r="N57" s="64">
        <f t="shared" si="3"/>
        <v>2.0000000000000631</v>
      </c>
      <c r="O57" s="22">
        <v>2</v>
      </c>
      <c r="P57" s="30">
        <v>201</v>
      </c>
      <c r="Q57" s="24">
        <v>6.6087962962962966E-3</v>
      </c>
      <c r="R57" s="24">
        <v>6.6782407407407415E-3</v>
      </c>
      <c r="S57" s="51">
        <f>SUM(R57-Q57)</f>
        <v>6.9444444444444892E-5</v>
      </c>
      <c r="T57" s="74">
        <f t="shared" si="4"/>
        <v>6.0000000000000391</v>
      </c>
      <c r="U57" s="30">
        <v>100</v>
      </c>
      <c r="V57" s="24">
        <v>6.6782407407407415E-3</v>
      </c>
      <c r="W57" s="24">
        <v>6.7129629629629622E-3</v>
      </c>
      <c r="X57" s="51">
        <f t="shared" si="22"/>
        <v>3.4722222222220711E-5</v>
      </c>
      <c r="Y57" s="74">
        <f t="shared" si="5"/>
        <v>2.9999999999998694</v>
      </c>
      <c r="Z57" s="35">
        <v>0</v>
      </c>
      <c r="AA57" s="36">
        <v>0</v>
      </c>
      <c r="AB57" s="36">
        <v>0</v>
      </c>
      <c r="AC57" s="73">
        <v>0</v>
      </c>
      <c r="AD57" s="74">
        <f t="shared" si="6"/>
        <v>0</v>
      </c>
      <c r="AE57" s="24">
        <v>6.6087962962962966E-3</v>
      </c>
      <c r="AF57" s="24">
        <v>6.7129629629629622E-3</v>
      </c>
      <c r="AG57" s="51">
        <f t="shared" si="20"/>
        <v>1.041666666666656E-4</v>
      </c>
      <c r="AH57" s="64">
        <f t="shared" si="7"/>
        <v>8.9999999999999076</v>
      </c>
      <c r="AI57" s="51">
        <f>AE57-K57</f>
        <v>1.1574074074074438E-5</v>
      </c>
      <c r="AJ57" s="64">
        <f t="shared" si="8"/>
        <v>1.0000000000000315</v>
      </c>
      <c r="AK57" s="51">
        <v>7.3263888888888892E-3</v>
      </c>
      <c r="AL57" s="61">
        <f t="shared" si="9"/>
        <v>633</v>
      </c>
    </row>
    <row r="58" spans="1:38" x14ac:dyDescent="0.3">
      <c r="A58" s="18" t="s">
        <v>18</v>
      </c>
      <c r="B58" s="18">
        <v>2</v>
      </c>
      <c r="C58" s="39" t="s">
        <v>97</v>
      </c>
      <c r="D58" s="18">
        <v>1</v>
      </c>
      <c r="E58" s="1">
        <v>10</v>
      </c>
      <c r="F58" s="21">
        <v>1.9560185185185184E-3</v>
      </c>
      <c r="G58" s="21">
        <v>2.1064814814814813E-3</v>
      </c>
      <c r="H58" s="52">
        <f t="shared" si="21"/>
        <v>1.5046296296296292E-4</v>
      </c>
      <c r="I58" s="65">
        <f>H58*86400</f>
        <v>12.999999999999996</v>
      </c>
      <c r="J58" s="18">
        <v>1</v>
      </c>
      <c r="K58" s="52">
        <v>1.9907407407407408E-3</v>
      </c>
      <c r="L58" s="65">
        <f t="shared" si="2"/>
        <v>172</v>
      </c>
      <c r="M58" s="52">
        <f>K58-F58</f>
        <v>3.4722222222222446E-5</v>
      </c>
      <c r="N58" s="65">
        <f t="shared" si="3"/>
        <v>3.0000000000000195</v>
      </c>
      <c r="O58" s="18">
        <v>2</v>
      </c>
      <c r="P58" s="32">
        <v>100</v>
      </c>
      <c r="Q58" s="37">
        <v>2.0138888888888888E-3</v>
      </c>
      <c r="R58" s="37">
        <v>2.0949074074074073E-3</v>
      </c>
      <c r="S58" s="69">
        <f>SUM(R58-Q58)</f>
        <v>8.1018518518518462E-5</v>
      </c>
      <c r="T58" s="71">
        <f t="shared" si="4"/>
        <v>6.9999999999999947</v>
      </c>
      <c r="U58" s="32">
        <v>103</v>
      </c>
      <c r="V58" s="37">
        <v>2.0138888888888888E-3</v>
      </c>
      <c r="W58" s="37">
        <v>2.0254629629629629E-3</v>
      </c>
      <c r="X58" s="52">
        <f t="shared" si="22"/>
        <v>1.1574074074074004E-5</v>
      </c>
      <c r="Y58" s="71">
        <f t="shared" si="5"/>
        <v>0.999999999999994</v>
      </c>
      <c r="Z58" s="32">
        <v>0</v>
      </c>
      <c r="AA58" s="37">
        <v>0</v>
      </c>
      <c r="AB58" s="37">
        <v>0</v>
      </c>
      <c r="AC58" s="69">
        <v>0</v>
      </c>
      <c r="AD58" s="71">
        <f t="shared" si="6"/>
        <v>0</v>
      </c>
      <c r="AE58" s="21">
        <v>2.0138888888888888E-3</v>
      </c>
      <c r="AF58" s="21">
        <v>2.0949074074074073E-3</v>
      </c>
      <c r="AG58" s="52">
        <f t="shared" ref="AG58:AG62" si="23" xml:space="preserve"> AF58-AE58</f>
        <v>8.1018518518518462E-5</v>
      </c>
      <c r="AH58" s="65">
        <f t="shared" si="7"/>
        <v>6.9999999999999947</v>
      </c>
      <c r="AI58" s="52">
        <f>AE58-K58</f>
        <v>2.3148148148148008E-5</v>
      </c>
      <c r="AJ58" s="65">
        <f t="shared" si="8"/>
        <v>1.999999999999988</v>
      </c>
      <c r="AK58" s="52">
        <v>7.5578703703703702E-3</v>
      </c>
      <c r="AL58" s="61">
        <f t="shared" si="9"/>
        <v>653</v>
      </c>
    </row>
    <row r="59" spans="1:38" x14ac:dyDescent="0.3">
      <c r="A59" s="2" t="s">
        <v>18</v>
      </c>
      <c r="B59" s="18">
        <v>2</v>
      </c>
      <c r="C59" s="38" t="s">
        <v>98</v>
      </c>
      <c r="D59" s="2">
        <v>1</v>
      </c>
      <c r="E59" s="2">
        <v>32</v>
      </c>
      <c r="F59" s="3">
        <v>1.689814814814815E-3</v>
      </c>
      <c r="G59" s="3">
        <v>2.0023148148148148E-3</v>
      </c>
      <c r="H59" s="48">
        <f t="shared" ref="H59:H65" si="24">G59-F59</f>
        <v>3.1249999999999984E-4</v>
      </c>
      <c r="I59" s="61">
        <f>H59*86400</f>
        <v>26.999999999999986</v>
      </c>
      <c r="J59" s="2">
        <v>1</v>
      </c>
      <c r="K59" s="48">
        <v>1.8981481481481482E-3</v>
      </c>
      <c r="L59" s="61">
        <f t="shared" si="2"/>
        <v>164</v>
      </c>
      <c r="M59" s="48">
        <f>K59-F59</f>
        <v>2.0833333333333316E-4</v>
      </c>
      <c r="N59" s="61">
        <f t="shared" si="3"/>
        <v>17.999999999999986</v>
      </c>
      <c r="O59" s="2">
        <v>2</v>
      </c>
      <c r="P59" s="29">
        <v>103</v>
      </c>
      <c r="Q59" s="3">
        <v>1.8981481481481482E-3</v>
      </c>
      <c r="R59" s="3">
        <v>1.9097222222222222E-3</v>
      </c>
      <c r="S59" s="48">
        <f>SUM(R59-Q59)</f>
        <v>1.1574074074074004E-5</v>
      </c>
      <c r="T59" s="70">
        <f t="shared" si="4"/>
        <v>0.999999999999994</v>
      </c>
      <c r="U59" s="29">
        <v>104</v>
      </c>
      <c r="V59" s="3">
        <v>1.9212962962962962E-3</v>
      </c>
      <c r="W59" s="3">
        <v>1.9328703703703704E-3</v>
      </c>
      <c r="X59" s="48">
        <f t="shared" si="22"/>
        <v>1.1574074074074221E-5</v>
      </c>
      <c r="Y59" s="70">
        <f t="shared" si="5"/>
        <v>1.0000000000000127</v>
      </c>
      <c r="Z59" s="28">
        <v>0</v>
      </c>
      <c r="AA59" s="17">
        <v>0</v>
      </c>
      <c r="AB59" s="17">
        <v>0</v>
      </c>
      <c r="AC59" s="53">
        <v>0</v>
      </c>
      <c r="AD59" s="70">
        <f t="shared" si="6"/>
        <v>0</v>
      </c>
      <c r="AE59" s="3">
        <v>1.8981481481481482E-3</v>
      </c>
      <c r="AF59" s="3">
        <v>1.9328703703703704E-3</v>
      </c>
      <c r="AG59" s="48">
        <f t="shared" si="23"/>
        <v>3.4722222222222229E-5</v>
      </c>
      <c r="AH59" s="61">
        <f t="shared" si="7"/>
        <v>3.0000000000000004</v>
      </c>
      <c r="AI59" s="48">
        <f>AE59-K59</f>
        <v>0</v>
      </c>
      <c r="AJ59" s="61">
        <f t="shared" si="8"/>
        <v>0</v>
      </c>
      <c r="AK59" s="48">
        <v>7.5578703703703702E-3</v>
      </c>
      <c r="AL59" s="61">
        <f t="shared" si="9"/>
        <v>653</v>
      </c>
    </row>
    <row r="60" spans="1:38" x14ac:dyDescent="0.3">
      <c r="A60" s="2" t="s">
        <v>18</v>
      </c>
      <c r="B60" s="18">
        <v>2</v>
      </c>
      <c r="C60" s="38" t="s">
        <v>99</v>
      </c>
      <c r="D60" s="2">
        <v>1</v>
      </c>
      <c r="E60" s="2">
        <v>30</v>
      </c>
      <c r="F60" s="3">
        <v>2.3842592592592591E-3</v>
      </c>
      <c r="G60" s="3">
        <v>3.0671296296296297E-3</v>
      </c>
      <c r="H60" s="48">
        <f t="shared" si="24"/>
        <v>6.8287037037037058E-4</v>
      </c>
      <c r="I60" s="61">
        <f>H60*86400</f>
        <v>59.000000000000014</v>
      </c>
      <c r="J60" s="2">
        <v>1</v>
      </c>
      <c r="K60" s="48">
        <v>2.5115740740740741E-3</v>
      </c>
      <c r="L60" s="61">
        <f t="shared" si="2"/>
        <v>217</v>
      </c>
      <c r="M60" s="48">
        <f>K60-F60</f>
        <v>1.2731481481481491E-4</v>
      </c>
      <c r="N60" s="61">
        <f t="shared" si="3"/>
        <v>11.000000000000009</v>
      </c>
      <c r="O60" s="2">
        <v>0</v>
      </c>
      <c r="P60" s="28">
        <v>0</v>
      </c>
      <c r="Q60" s="17">
        <v>0</v>
      </c>
      <c r="R60" s="17">
        <v>0</v>
      </c>
      <c r="S60" s="53">
        <v>0</v>
      </c>
      <c r="T60" s="70">
        <f t="shared" si="4"/>
        <v>0</v>
      </c>
      <c r="U60" s="28">
        <v>0</v>
      </c>
      <c r="V60" s="17">
        <v>0</v>
      </c>
      <c r="W60" s="17">
        <v>0</v>
      </c>
      <c r="X60" s="53">
        <v>0</v>
      </c>
      <c r="Y60" s="70">
        <f t="shared" si="5"/>
        <v>0</v>
      </c>
      <c r="Z60" s="28">
        <v>0</v>
      </c>
      <c r="AA60" s="17">
        <v>0</v>
      </c>
      <c r="AB60" s="17">
        <v>0</v>
      </c>
      <c r="AC60" s="53">
        <v>0</v>
      </c>
      <c r="AD60" s="70">
        <f t="shared" si="6"/>
        <v>0</v>
      </c>
      <c r="AE60" s="17">
        <v>0</v>
      </c>
      <c r="AF60" s="17">
        <v>0</v>
      </c>
      <c r="AG60" s="53">
        <v>0</v>
      </c>
      <c r="AH60" s="61">
        <f t="shared" si="7"/>
        <v>0</v>
      </c>
      <c r="AI60" s="48">
        <v>0</v>
      </c>
      <c r="AJ60" s="61">
        <f t="shared" si="8"/>
        <v>0</v>
      </c>
      <c r="AK60" s="48">
        <v>7.5578703703703702E-3</v>
      </c>
      <c r="AL60" s="61">
        <f t="shared" si="9"/>
        <v>653</v>
      </c>
    </row>
    <row r="61" spans="1:38" x14ac:dyDescent="0.3">
      <c r="A61" s="2" t="s">
        <v>18</v>
      </c>
      <c r="B61" s="18">
        <v>2</v>
      </c>
      <c r="C61" s="38" t="s">
        <v>100</v>
      </c>
      <c r="D61" s="2">
        <v>1</v>
      </c>
      <c r="E61" s="1">
        <v>11</v>
      </c>
      <c r="F61" s="3">
        <v>3.6805555555555554E-3</v>
      </c>
      <c r="G61" s="3">
        <v>3.9351851851851857E-3</v>
      </c>
      <c r="H61" s="48">
        <f t="shared" si="24"/>
        <v>2.5462962962963026E-4</v>
      </c>
      <c r="I61" s="61">
        <f>H61*86400</f>
        <v>22.000000000000053</v>
      </c>
      <c r="J61" s="2">
        <v>1</v>
      </c>
      <c r="K61" s="48">
        <v>3.6921296296296298E-3</v>
      </c>
      <c r="L61" s="61">
        <f t="shared" si="2"/>
        <v>319</v>
      </c>
      <c r="M61" s="48">
        <f>K61-F61</f>
        <v>1.1574074074074438E-5</v>
      </c>
      <c r="N61" s="61">
        <f t="shared" si="3"/>
        <v>1.0000000000000315</v>
      </c>
      <c r="O61" s="2">
        <v>2</v>
      </c>
      <c r="P61" s="29">
        <v>100</v>
      </c>
      <c r="Q61" s="3">
        <v>3.7152777777777774E-3</v>
      </c>
      <c r="R61" s="3">
        <v>3.7384259259259263E-3</v>
      </c>
      <c r="S61" s="48">
        <f>SUM(R61-Q61)</f>
        <v>2.3148148148148875E-5</v>
      </c>
      <c r="T61" s="70">
        <f t="shared" si="4"/>
        <v>2.0000000000000631</v>
      </c>
      <c r="U61" s="29">
        <v>102</v>
      </c>
      <c r="V61" s="3">
        <v>3.8888888888888883E-3</v>
      </c>
      <c r="W61" s="38" t="s">
        <v>39</v>
      </c>
      <c r="X61" s="48">
        <f>SUM(W61-V61)</f>
        <v>2.3148148148148442E-5</v>
      </c>
      <c r="Y61" s="70">
        <f t="shared" si="5"/>
        <v>2.0000000000000253</v>
      </c>
      <c r="Z61" s="28">
        <v>0</v>
      </c>
      <c r="AA61" s="17">
        <v>0</v>
      </c>
      <c r="AB61" s="17">
        <v>0</v>
      </c>
      <c r="AC61" s="53">
        <v>0</v>
      </c>
      <c r="AD61" s="70">
        <f t="shared" si="6"/>
        <v>0</v>
      </c>
      <c r="AE61" s="3">
        <v>3.7152777777777774E-3</v>
      </c>
      <c r="AF61" s="3">
        <v>3.9004629629629632E-3</v>
      </c>
      <c r="AG61" s="48">
        <f t="shared" si="23"/>
        <v>1.851851851851858E-4</v>
      </c>
      <c r="AH61" s="61">
        <f t="shared" si="7"/>
        <v>16.000000000000053</v>
      </c>
      <c r="AI61" s="48">
        <f>AE61-K61</f>
        <v>2.3148148148147574E-5</v>
      </c>
      <c r="AJ61" s="61">
        <f t="shared" si="8"/>
        <v>1.9999999999999505</v>
      </c>
      <c r="AK61" s="48">
        <v>7.5578703703703702E-3</v>
      </c>
      <c r="AL61" s="61">
        <f t="shared" si="9"/>
        <v>653</v>
      </c>
    </row>
    <row r="62" spans="1:38" x14ac:dyDescent="0.3">
      <c r="A62" s="2" t="s">
        <v>18</v>
      </c>
      <c r="B62" s="18">
        <v>2</v>
      </c>
      <c r="C62" s="38" t="s">
        <v>101</v>
      </c>
      <c r="D62" s="2">
        <v>1</v>
      </c>
      <c r="E62" s="15">
        <v>21</v>
      </c>
      <c r="F62" s="3">
        <v>4.386574074074074E-3</v>
      </c>
      <c r="G62" s="3">
        <v>4.6759259259259263E-3</v>
      </c>
      <c r="H62" s="48">
        <f t="shared" si="24"/>
        <v>2.8935185185185227E-4</v>
      </c>
      <c r="I62" s="61">
        <f>H62*86400</f>
        <v>25.000000000000036</v>
      </c>
      <c r="J62" s="2">
        <v>1</v>
      </c>
      <c r="K62" s="48">
        <v>4.5833333333333334E-3</v>
      </c>
      <c r="L62" s="61">
        <f t="shared" si="2"/>
        <v>396</v>
      </c>
      <c r="M62" s="48">
        <f>K62-F62</f>
        <v>1.9675925925925937E-4</v>
      </c>
      <c r="N62" s="61">
        <f t="shared" si="3"/>
        <v>17.000000000000011</v>
      </c>
      <c r="O62" s="2">
        <v>3</v>
      </c>
      <c r="P62" s="29">
        <v>103</v>
      </c>
      <c r="Q62" s="3">
        <v>4.6412037037037038E-3</v>
      </c>
      <c r="R62" s="3">
        <v>4.6527777777777774E-3</v>
      </c>
      <c r="S62" s="48">
        <f>SUM(R62-Q62)</f>
        <v>1.157407407407357E-5</v>
      </c>
      <c r="T62" s="70">
        <f t="shared" si="4"/>
        <v>0.99999999999995648</v>
      </c>
      <c r="U62" s="29">
        <v>105</v>
      </c>
      <c r="V62" s="3">
        <v>4.6643518518518518E-3</v>
      </c>
      <c r="W62" s="3">
        <v>4.6874999999999998E-3</v>
      </c>
      <c r="X62" s="48">
        <f>SUM(W62-V62)</f>
        <v>2.3148148148148008E-5</v>
      </c>
      <c r="Y62" s="70">
        <f t="shared" si="5"/>
        <v>1.999999999999988</v>
      </c>
      <c r="Z62" s="28">
        <v>104</v>
      </c>
      <c r="AA62" s="17">
        <v>4.6759259259259263E-3</v>
      </c>
      <c r="AB62" s="17">
        <v>4.7106481481481478E-3</v>
      </c>
      <c r="AC62" s="53">
        <f>SUM(AB62-AA62)</f>
        <v>3.4722222222221578E-5</v>
      </c>
      <c r="AD62" s="70">
        <f t="shared" si="6"/>
        <v>2.9999999999999445</v>
      </c>
      <c r="AE62" s="3">
        <v>4.6412037037037038E-3</v>
      </c>
      <c r="AF62" s="3">
        <v>4.7106481481481478E-3</v>
      </c>
      <c r="AG62" s="48">
        <f t="shared" si="23"/>
        <v>6.9444444444444024E-5</v>
      </c>
      <c r="AH62" s="61">
        <f t="shared" si="7"/>
        <v>5.9999999999999636</v>
      </c>
      <c r="AI62" s="48">
        <f>AE62-K62</f>
        <v>5.7870370370370454E-5</v>
      </c>
      <c r="AJ62" s="61">
        <f t="shared" si="8"/>
        <v>5.0000000000000071</v>
      </c>
      <c r="AK62" s="48">
        <v>7.5578703703703702E-3</v>
      </c>
      <c r="AL62" s="61">
        <f t="shared" si="9"/>
        <v>653</v>
      </c>
    </row>
    <row r="63" spans="1:38" x14ac:dyDescent="0.3">
      <c r="A63" s="2" t="s">
        <v>18</v>
      </c>
      <c r="B63" s="18">
        <v>2</v>
      </c>
      <c r="C63" s="38" t="s">
        <v>102</v>
      </c>
      <c r="D63" s="2">
        <v>1</v>
      </c>
      <c r="E63" s="15">
        <v>22</v>
      </c>
      <c r="F63" s="3">
        <v>5.8333333333333336E-3</v>
      </c>
      <c r="G63" s="3">
        <v>6.076388888888889E-3</v>
      </c>
      <c r="H63" s="48">
        <f t="shared" si="24"/>
        <v>2.4305555555555539E-4</v>
      </c>
      <c r="I63" s="61">
        <f>H63*86400</f>
        <v>20.999999999999986</v>
      </c>
      <c r="J63" s="2">
        <v>1</v>
      </c>
      <c r="K63" s="48">
        <v>5.8564814814814825E-3</v>
      </c>
      <c r="L63" s="61">
        <f t="shared" si="2"/>
        <v>506.00000000000011</v>
      </c>
      <c r="M63" s="48">
        <f>K63-F63</f>
        <v>2.3148148148148875E-5</v>
      </c>
      <c r="N63" s="61">
        <f t="shared" si="3"/>
        <v>2.0000000000000631</v>
      </c>
      <c r="O63" s="2">
        <v>3</v>
      </c>
      <c r="P63" s="29">
        <v>103</v>
      </c>
      <c r="Q63" s="3">
        <v>5.8564814814814825E-3</v>
      </c>
      <c r="R63" s="3">
        <v>5.8680555555555543E-3</v>
      </c>
      <c r="S63" s="48">
        <f>SUM(R63-Q63)</f>
        <v>1.1574074074071836E-5</v>
      </c>
      <c r="T63" s="70">
        <f t="shared" si="4"/>
        <v>0.9999999999998066</v>
      </c>
      <c r="U63" s="29">
        <v>100</v>
      </c>
      <c r="V63" s="3">
        <v>5.8680555555555543E-3</v>
      </c>
      <c r="W63" s="3">
        <v>5.9027777777777776E-3</v>
      </c>
      <c r="X63" s="48">
        <f>SUM(W63-V63)</f>
        <v>3.4722222222223313E-5</v>
      </c>
      <c r="Y63" s="70">
        <f t="shared" si="5"/>
        <v>3.0000000000000941</v>
      </c>
      <c r="Z63" s="29">
        <v>105</v>
      </c>
      <c r="AA63" s="3">
        <v>5.9027777777777776E-3</v>
      </c>
      <c r="AB63" s="3">
        <v>6.076388888888889E-3</v>
      </c>
      <c r="AC63" s="53">
        <f>SUM(AB63-AA63)</f>
        <v>1.7361111111111136E-4</v>
      </c>
      <c r="AD63" s="70">
        <f t="shared" si="6"/>
        <v>15.000000000000021</v>
      </c>
      <c r="AE63" s="3">
        <v>5.8564814814814825E-3</v>
      </c>
      <c r="AF63" s="3">
        <v>6.076388888888889E-3</v>
      </c>
      <c r="AG63" s="48">
        <f xml:space="preserve"> AF63-AE63</f>
        <v>2.1990740740740651E-4</v>
      </c>
      <c r="AH63" s="61">
        <f t="shared" si="7"/>
        <v>18.999999999999922</v>
      </c>
      <c r="AI63" s="48">
        <f>AE63-K63</f>
        <v>0</v>
      </c>
      <c r="AJ63" s="61">
        <f t="shared" si="8"/>
        <v>0</v>
      </c>
      <c r="AK63" s="48">
        <v>7.5578703703703702E-3</v>
      </c>
      <c r="AL63" s="61">
        <f t="shared" si="9"/>
        <v>653</v>
      </c>
    </row>
    <row r="64" spans="1:38" x14ac:dyDescent="0.3">
      <c r="A64" s="2" t="s">
        <v>18</v>
      </c>
      <c r="B64" s="18">
        <v>2</v>
      </c>
      <c r="C64" s="38" t="s">
        <v>103</v>
      </c>
      <c r="D64" s="2">
        <v>1</v>
      </c>
      <c r="E64" s="2">
        <v>31</v>
      </c>
      <c r="F64" s="3">
        <v>5.7986111111111112E-3</v>
      </c>
      <c r="G64" s="3">
        <v>6.2037037037037043E-3</v>
      </c>
      <c r="H64" s="48">
        <f t="shared" si="24"/>
        <v>4.0509259259259318E-4</v>
      </c>
      <c r="I64" s="61">
        <f>H64*86400</f>
        <v>35.00000000000005</v>
      </c>
      <c r="J64" s="2">
        <v>1</v>
      </c>
      <c r="K64" s="48">
        <v>6.145833333333333E-3</v>
      </c>
      <c r="L64" s="61">
        <f t="shared" si="2"/>
        <v>531</v>
      </c>
      <c r="M64" s="48">
        <f>K64-F64</f>
        <v>3.4722222222222186E-4</v>
      </c>
      <c r="N64" s="61">
        <f t="shared" si="3"/>
        <v>29.999999999999968</v>
      </c>
      <c r="O64" s="2">
        <v>2</v>
      </c>
      <c r="P64" s="29">
        <v>103</v>
      </c>
      <c r="Q64" s="3">
        <v>6.1574074074074074E-3</v>
      </c>
      <c r="R64" s="3">
        <v>6.168981481481481E-3</v>
      </c>
      <c r="S64" s="48">
        <f>SUM(R64-Q64)</f>
        <v>1.157407407407357E-5</v>
      </c>
      <c r="T64" s="70">
        <f t="shared" si="4"/>
        <v>0.99999999999995648</v>
      </c>
      <c r="U64" s="29">
        <v>105</v>
      </c>
      <c r="V64" s="3">
        <v>6.168981481481481E-3</v>
      </c>
      <c r="W64" s="3">
        <v>6.2037037037037043E-3</v>
      </c>
      <c r="X64" s="48">
        <f>SUM(W64-V64)</f>
        <v>3.4722222222223313E-5</v>
      </c>
      <c r="Y64" s="70">
        <f t="shared" si="5"/>
        <v>3.0000000000000941</v>
      </c>
      <c r="Z64" s="28">
        <v>0</v>
      </c>
      <c r="AA64" s="17">
        <v>0</v>
      </c>
      <c r="AB64" s="17">
        <v>0</v>
      </c>
      <c r="AC64" s="53">
        <v>0</v>
      </c>
      <c r="AD64" s="70">
        <f t="shared" si="6"/>
        <v>0</v>
      </c>
      <c r="AE64" s="3">
        <v>6.1574074074074074E-3</v>
      </c>
      <c r="AF64" s="3">
        <v>6.2037037037037043E-3</v>
      </c>
      <c r="AG64" s="48">
        <f xml:space="preserve"> AF64-AE64</f>
        <v>4.6296296296296884E-5</v>
      </c>
      <c r="AH64" s="61">
        <f t="shared" si="7"/>
        <v>4.0000000000000506</v>
      </c>
      <c r="AI64" s="48">
        <f>AE64-K64</f>
        <v>1.1574074074074438E-5</v>
      </c>
      <c r="AJ64" s="61">
        <f t="shared" si="8"/>
        <v>1.0000000000000315</v>
      </c>
      <c r="AK64" s="48">
        <v>7.5578703703703702E-3</v>
      </c>
      <c r="AL64" s="61">
        <f t="shared" si="9"/>
        <v>653</v>
      </c>
    </row>
    <row r="65" spans="1:38" s="25" customFormat="1" ht="14.4" thickBot="1" x14ac:dyDescent="0.35">
      <c r="A65" s="22" t="s">
        <v>18</v>
      </c>
      <c r="B65" s="47">
        <v>2</v>
      </c>
      <c r="C65" s="40" t="s">
        <v>104</v>
      </c>
      <c r="D65" s="22">
        <v>1</v>
      </c>
      <c r="E65" s="22">
        <v>12</v>
      </c>
      <c r="F65" s="24">
        <v>7.1412037037037043E-3</v>
      </c>
      <c r="G65" s="24">
        <v>7.2453703703703708E-3</v>
      </c>
      <c r="H65" s="51">
        <f t="shared" si="24"/>
        <v>1.0416666666666647E-4</v>
      </c>
      <c r="I65" s="61">
        <f>H65*86400</f>
        <v>8.9999999999999822</v>
      </c>
      <c r="J65" s="22">
        <v>1</v>
      </c>
      <c r="K65" s="51">
        <v>7.1643518518518514E-3</v>
      </c>
      <c r="L65" s="61">
        <f t="shared" si="2"/>
        <v>619</v>
      </c>
      <c r="M65" s="51">
        <f>K65-F65</f>
        <v>2.3148148148147141E-5</v>
      </c>
      <c r="N65" s="61">
        <f t="shared" si="3"/>
        <v>1.999999999999913</v>
      </c>
      <c r="O65" s="22">
        <v>1</v>
      </c>
      <c r="P65" s="30">
        <v>101</v>
      </c>
      <c r="Q65" s="24">
        <v>7.1990740740740739E-3</v>
      </c>
      <c r="R65" s="24">
        <v>7.2453703703703708E-3</v>
      </c>
      <c r="S65" s="51">
        <f>SUM(R65-Q65)</f>
        <v>4.6296296296296884E-5</v>
      </c>
      <c r="T65" s="70">
        <f t="shared" si="4"/>
        <v>4.0000000000000506</v>
      </c>
      <c r="U65" s="35">
        <v>0</v>
      </c>
      <c r="V65" s="36">
        <v>0</v>
      </c>
      <c r="W65" s="36">
        <v>0</v>
      </c>
      <c r="X65" s="73">
        <v>0</v>
      </c>
      <c r="Y65" s="70">
        <f t="shared" si="5"/>
        <v>0</v>
      </c>
      <c r="Z65" s="35">
        <v>0</v>
      </c>
      <c r="AA65" s="36">
        <v>0</v>
      </c>
      <c r="AB65" s="36">
        <v>0</v>
      </c>
      <c r="AC65" s="73">
        <v>0</v>
      </c>
      <c r="AD65" s="70">
        <f t="shared" si="6"/>
        <v>0</v>
      </c>
      <c r="AE65" s="24">
        <v>7.1990740740740739E-3</v>
      </c>
      <c r="AF65" s="24">
        <v>7.2453703703703708E-3</v>
      </c>
      <c r="AG65" s="51">
        <f xml:space="preserve"> AF65-AE65</f>
        <v>4.6296296296296884E-5</v>
      </c>
      <c r="AH65" s="61">
        <f t="shared" si="7"/>
        <v>4.0000000000000506</v>
      </c>
      <c r="AI65" s="51">
        <f>AE65-K65</f>
        <v>3.4722222222222446E-5</v>
      </c>
      <c r="AJ65" s="61">
        <f t="shared" si="8"/>
        <v>3.0000000000000195</v>
      </c>
      <c r="AK65" s="51">
        <v>7.5578703703703702E-3</v>
      </c>
      <c r="AL65" s="61">
        <f t="shared" si="9"/>
        <v>653</v>
      </c>
    </row>
    <row r="67" spans="1:38" ht="18" x14ac:dyDescent="0.35">
      <c r="A67" s="14"/>
      <c r="B67" s="14"/>
      <c r="C67" s="14"/>
    </row>
    <row r="73" spans="1:38" s="13" customFormat="1" x14ac:dyDescent="0.3">
      <c r="H73" s="56"/>
      <c r="I73" s="63"/>
      <c r="K73" s="56"/>
      <c r="L73" s="68"/>
      <c r="M73" s="56"/>
      <c r="N73" s="63"/>
      <c r="P73" s="34"/>
      <c r="S73" s="56"/>
      <c r="T73" s="63"/>
      <c r="U73" s="34"/>
      <c r="X73" s="56"/>
      <c r="Y73" s="63"/>
      <c r="Z73" s="34"/>
      <c r="AC73" s="56"/>
      <c r="AD73" s="63"/>
      <c r="AG73" s="56"/>
      <c r="AH73" s="60"/>
      <c r="AI73" s="56"/>
      <c r="AJ73" s="63"/>
      <c r="AK73" s="56"/>
      <c r="AL73" s="6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manual_coding_withseconds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empschulml, empschulml</dc:creator>
  <cp:lastModifiedBy>Klatt, Mandy</cp:lastModifiedBy>
  <dcterms:created xsi:type="dcterms:W3CDTF">2020-11-06T10:00:51Z</dcterms:created>
  <dcterms:modified xsi:type="dcterms:W3CDTF">2020-11-23T22:13:48Z</dcterms:modified>
</cp:coreProperties>
</file>