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6"/>
  <workbookPr defaultThemeVersion="166925"/>
  <mc:AlternateContent xmlns:mc="http://schemas.openxmlformats.org/markup-compatibility/2006">
    <mc:Choice Requires="x15">
      <x15ac:absPath xmlns:x15ac="http://schemas.microsoft.com/office/spreadsheetml/2010/11/ac" url="C:\Users\empschulml\Documents\GitHub\Mandy-PhD\studies\2020_Aperol_Git\Coding\"/>
    </mc:Choice>
  </mc:AlternateContent>
  <xr:revisionPtr revIDLastSave="0" documentId="13_ncr:1_{088F14E8-B09D-47D5-B25E-717C82E3F1AF}" xr6:coauthVersionLast="36" xr6:coauthVersionMax="36" xr10:uidLastSave="{00000000-0000-0000-0000-000000000000}"/>
  <bookViews>
    <workbookView xWindow="0" yWindow="0" windowWidth="23040" windowHeight="8772" activeTab="2" xr2:uid="{D9BE113E-CD22-4B9F-8AEA-F1B95AFAE5BC}"/>
  </bookViews>
  <sheets>
    <sheet name="coding scheme" sheetId="2" r:id="rId1"/>
    <sheet name="coding" sheetId="1" r:id="rId2"/>
    <sheet name="notes" sheetId="3"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2" i="1" l="1"/>
  <c r="I2" i="1"/>
  <c r="T47" i="1" l="1"/>
  <c r="I47" i="1"/>
  <c r="T73" i="1" l="1"/>
  <c r="T75" i="1"/>
  <c r="T76" i="1"/>
  <c r="T77" i="1"/>
  <c r="T78" i="1"/>
  <c r="T79" i="1"/>
  <c r="T80" i="1"/>
  <c r="T72" i="1"/>
  <c r="S80" i="1"/>
  <c r="S79" i="1"/>
  <c r="S78" i="1"/>
  <c r="S77" i="1"/>
  <c r="S76" i="1"/>
  <c r="S75" i="1"/>
  <c r="S72" i="1"/>
  <c r="F74" i="1"/>
  <c r="F75" i="1"/>
  <c r="F76" i="1"/>
  <c r="F77" i="1"/>
  <c r="F78" i="1"/>
  <c r="F79" i="1"/>
  <c r="F80" i="1"/>
  <c r="F72" i="1"/>
  <c r="I74" i="1"/>
  <c r="I75" i="1"/>
  <c r="I76" i="1"/>
  <c r="I77" i="1"/>
  <c r="I78" i="1"/>
  <c r="I79" i="1"/>
  <c r="I80" i="1"/>
  <c r="I72" i="1"/>
  <c r="S73" i="1"/>
  <c r="I73" i="1"/>
  <c r="F73" i="1"/>
  <c r="I68" i="1"/>
  <c r="T63" i="1"/>
  <c r="T64" i="1"/>
  <c r="T65" i="1"/>
  <c r="T66" i="1"/>
  <c r="T67" i="1"/>
  <c r="T68" i="1"/>
  <c r="T69" i="1"/>
  <c r="T70" i="1"/>
  <c r="T62" i="1"/>
  <c r="S63" i="1"/>
  <c r="S64" i="1"/>
  <c r="S65" i="1"/>
  <c r="S66" i="1"/>
  <c r="S67" i="1"/>
  <c r="S68" i="1"/>
  <c r="S69" i="1"/>
  <c r="S70" i="1"/>
  <c r="S62" i="1"/>
  <c r="F63" i="1"/>
  <c r="F64" i="1"/>
  <c r="F65" i="1"/>
  <c r="F66" i="1"/>
  <c r="F67" i="1"/>
  <c r="F68" i="1"/>
  <c r="F69" i="1"/>
  <c r="F70" i="1"/>
  <c r="F62" i="1"/>
  <c r="I63" i="1"/>
  <c r="I64" i="1"/>
  <c r="I65" i="1"/>
  <c r="I66" i="1"/>
  <c r="I67" i="1"/>
  <c r="I69" i="1"/>
  <c r="I70" i="1"/>
  <c r="I62" i="1"/>
  <c r="J81" i="1"/>
  <c r="B81" i="1"/>
  <c r="B71" i="1"/>
  <c r="J71" i="1"/>
  <c r="B61" i="1"/>
  <c r="B51" i="1"/>
  <c r="B41" i="1"/>
  <c r="S60" i="1"/>
  <c r="T60" i="1"/>
  <c r="J61" i="1"/>
  <c r="I60" i="1"/>
  <c r="F60" i="1"/>
  <c r="T55" i="1"/>
  <c r="T56" i="1"/>
  <c r="T57" i="1"/>
  <c r="T58" i="1"/>
  <c r="T59" i="1"/>
  <c r="S55" i="1"/>
  <c r="S56" i="1"/>
  <c r="S57" i="1"/>
  <c r="S58" i="1"/>
  <c r="S59" i="1"/>
  <c r="F55" i="1"/>
  <c r="I56" i="1"/>
  <c r="I57" i="1"/>
  <c r="I58" i="1"/>
  <c r="I59" i="1"/>
  <c r="I55" i="1"/>
  <c r="T81" i="1" l="1"/>
  <c r="S81" i="1"/>
  <c r="F81" i="1"/>
  <c r="I81" i="1"/>
  <c r="S71" i="1"/>
  <c r="T71" i="1"/>
  <c r="F71" i="1"/>
  <c r="I71" i="1"/>
  <c r="S54" i="1"/>
  <c r="T54" i="1"/>
  <c r="I54" i="1"/>
  <c r="F53" i="1"/>
  <c r="F54" i="1"/>
  <c r="F56" i="1"/>
  <c r="F57" i="1"/>
  <c r="F58" i="1"/>
  <c r="F59" i="1"/>
  <c r="F52" i="1"/>
  <c r="T52" i="1"/>
  <c r="S52" i="1"/>
  <c r="I52" i="1"/>
  <c r="F50" i="1"/>
  <c r="T48" i="1"/>
  <c r="T45" i="1"/>
  <c r="T42" i="1"/>
  <c r="S42" i="1"/>
  <c r="T43" i="1"/>
  <c r="T44" i="1"/>
  <c r="T46" i="1"/>
  <c r="T49" i="1"/>
  <c r="T50" i="1"/>
  <c r="S43" i="1"/>
  <c r="S44" i="1"/>
  <c r="S45" i="1"/>
  <c r="S46" i="1"/>
  <c r="S47" i="1"/>
  <c r="S48" i="1"/>
  <c r="S49" i="1"/>
  <c r="S50" i="1"/>
  <c r="F43" i="1"/>
  <c r="F44" i="1"/>
  <c r="F45" i="1"/>
  <c r="F46" i="1"/>
  <c r="F47" i="1"/>
  <c r="F48" i="1"/>
  <c r="F49" i="1"/>
  <c r="F42" i="1"/>
  <c r="I43" i="1"/>
  <c r="I44" i="1"/>
  <c r="I45" i="1"/>
  <c r="I46" i="1"/>
  <c r="I48" i="1"/>
  <c r="I49" i="1"/>
  <c r="I50" i="1"/>
  <c r="I42" i="1"/>
  <c r="F51" i="1" l="1"/>
  <c r="S61" i="1"/>
  <c r="T61" i="1"/>
  <c r="I61" i="1"/>
  <c r="F61" i="1"/>
  <c r="J51" i="1"/>
  <c r="G51" i="1"/>
  <c r="T51" i="1"/>
  <c r="S51" i="1"/>
  <c r="I51" i="1"/>
  <c r="J41" i="1"/>
  <c r="G41" i="1"/>
  <c r="G31" i="1"/>
  <c r="T35" i="1"/>
  <c r="S35" i="1"/>
  <c r="I35" i="1"/>
  <c r="T33" i="1"/>
  <c r="T34" i="1"/>
  <c r="T36" i="1"/>
  <c r="T37" i="1"/>
  <c r="T38" i="1"/>
  <c r="T39" i="1"/>
  <c r="T40" i="1"/>
  <c r="S33" i="1"/>
  <c r="S34" i="1"/>
  <c r="S36" i="1"/>
  <c r="S37" i="1"/>
  <c r="S38" i="1"/>
  <c r="S39" i="1"/>
  <c r="S40" i="1"/>
  <c r="F33" i="1"/>
  <c r="F34" i="1"/>
  <c r="F35" i="1"/>
  <c r="F36" i="1"/>
  <c r="F37" i="1"/>
  <c r="F38" i="1"/>
  <c r="F39" i="1"/>
  <c r="F40" i="1"/>
  <c r="I34" i="1"/>
  <c r="I36" i="1"/>
  <c r="I37" i="1"/>
  <c r="I38" i="1"/>
  <c r="I39" i="1"/>
  <c r="I40" i="1"/>
  <c r="I33" i="1"/>
  <c r="F32" i="1"/>
  <c r="T32" i="1"/>
  <c r="S32" i="1"/>
  <c r="I32" i="1"/>
  <c r="F30" i="1"/>
  <c r="S30" i="1"/>
  <c r="T30" i="1"/>
  <c r="I30" i="1"/>
  <c r="S29" i="1"/>
  <c r="F29" i="1"/>
  <c r="T29" i="1"/>
  <c r="I29" i="1"/>
  <c r="F28" i="1"/>
  <c r="S28" i="1"/>
  <c r="T28" i="1"/>
  <c r="I28" i="1"/>
  <c r="S27" i="1"/>
  <c r="F27" i="1"/>
  <c r="T27" i="1"/>
  <c r="I27" i="1"/>
  <c r="T26" i="1"/>
  <c r="S26" i="1"/>
  <c r="I26" i="1"/>
  <c r="F26" i="1"/>
  <c r="F25" i="1"/>
  <c r="T25" i="1"/>
  <c r="S25" i="1"/>
  <c r="I25" i="1"/>
  <c r="F23" i="1"/>
  <c r="F24" i="1"/>
  <c r="S24" i="1"/>
  <c r="T24" i="1"/>
  <c r="I24" i="1"/>
  <c r="T23" i="1"/>
  <c r="S23" i="1"/>
  <c r="I23" i="1"/>
  <c r="T22" i="1"/>
  <c r="S22" i="1"/>
  <c r="F22" i="1"/>
  <c r="I22" i="1"/>
  <c r="I41" i="1" l="1"/>
  <c r="F41" i="1"/>
  <c r="S41" i="1"/>
  <c r="T41" i="1"/>
  <c r="J31" i="1"/>
  <c r="B31" i="1"/>
  <c r="T31" i="1"/>
  <c r="S31" i="1"/>
  <c r="I31" i="1"/>
  <c r="F31" i="1"/>
  <c r="J21" i="1"/>
  <c r="J11" i="1"/>
  <c r="G21" i="1"/>
  <c r="B21" i="1"/>
  <c r="B11" i="1"/>
  <c r="G11" i="1"/>
  <c r="F10" i="1"/>
  <c r="I10" i="1"/>
  <c r="S10" i="1"/>
  <c r="T10" i="1"/>
  <c r="F9" i="1"/>
  <c r="S9" i="1"/>
  <c r="T9" i="1"/>
  <c r="I9" i="1"/>
  <c r="F8" i="1"/>
  <c r="T8" i="1"/>
  <c r="S8" i="1"/>
  <c r="I8" i="1"/>
  <c r="T7" i="1"/>
  <c r="S7" i="1"/>
  <c r="F7" i="1"/>
  <c r="I7" i="1"/>
  <c r="S6" i="1"/>
  <c r="T6" i="1"/>
  <c r="F6" i="1"/>
  <c r="I6" i="1"/>
  <c r="T5" i="1"/>
  <c r="S5" i="1"/>
  <c r="F5" i="1"/>
  <c r="I5" i="1"/>
  <c r="T4" i="1"/>
  <c r="S4" i="1"/>
  <c r="F4" i="1"/>
  <c r="I4" i="1"/>
  <c r="T3" i="1" l="1"/>
  <c r="S3" i="1"/>
  <c r="I3" i="1"/>
  <c r="I11" i="1" s="1"/>
  <c r="F3" i="1"/>
  <c r="S2" i="1"/>
  <c r="F2" i="1"/>
  <c r="T20" i="1"/>
  <c r="S20" i="1"/>
  <c r="F11" i="1" l="1"/>
  <c r="T19" i="1"/>
  <c r="S19" i="1"/>
  <c r="S12" i="1"/>
  <c r="S13" i="1"/>
  <c r="S14" i="1"/>
  <c r="S16" i="1"/>
  <c r="S17" i="1"/>
  <c r="S18" i="1"/>
  <c r="T18" i="1"/>
  <c r="S21" i="1" l="1"/>
  <c r="S11" i="1"/>
  <c r="T14" i="1"/>
  <c r="T13" i="1"/>
  <c r="T16" i="1"/>
  <c r="T17" i="1"/>
  <c r="T12" i="1"/>
  <c r="F15" i="1"/>
  <c r="F16" i="1"/>
  <c r="F17" i="1"/>
  <c r="F18" i="1"/>
  <c r="F19" i="1"/>
  <c r="F20" i="1"/>
  <c r="I17" i="1"/>
  <c r="I18" i="1"/>
  <c r="I19" i="1"/>
  <c r="I20" i="1"/>
  <c r="F13" i="1"/>
  <c r="F14" i="1"/>
  <c r="F12" i="1"/>
  <c r="I13" i="1"/>
  <c r="I14" i="1"/>
  <c r="I16" i="1"/>
  <c r="I12" i="1"/>
  <c r="I21" i="1" l="1"/>
  <c r="F21" i="1"/>
  <c r="T21" i="1"/>
  <c r="T11" i="1"/>
</calcChain>
</file>

<file path=xl/sharedStrings.xml><?xml version="1.0" encoding="utf-8"?>
<sst xmlns="http://schemas.openxmlformats.org/spreadsheetml/2006/main" count="295" uniqueCount="181">
  <si>
    <t>onset</t>
  </si>
  <si>
    <t>offset</t>
  </si>
  <si>
    <t>duration disturbance</t>
  </si>
  <si>
    <t xml:space="preserve">disturbance seen </t>
  </si>
  <si>
    <t>reaction</t>
  </si>
  <si>
    <t>number of fixation in AOI</t>
  </si>
  <si>
    <t>duration of fixation in AOI</t>
  </si>
  <si>
    <t>duration of video</t>
  </si>
  <si>
    <t>Aperol_pilot_01_02_expert_A</t>
  </si>
  <si>
    <t>drumming hands on table</t>
  </si>
  <si>
    <t>verbal</t>
  </si>
  <si>
    <t>00:03:48</t>
  </si>
  <si>
    <t>duration onset-seen</t>
  </si>
  <si>
    <t>duration seen-reaction</t>
  </si>
  <si>
    <t>n.a.</t>
  </si>
  <si>
    <t>disturbance executed</t>
  </si>
  <si>
    <t>duration reaction</t>
  </si>
  <si>
    <t>looking at phone</t>
  </si>
  <si>
    <t>clicking pen</t>
  </si>
  <si>
    <t>Aperol_pilot_01_01_expert_D</t>
  </si>
  <si>
    <t>standing up, walking around</t>
  </si>
  <si>
    <t>putting head on table</t>
  </si>
  <si>
    <t>Aperol_pilot_01_03_novice_B</t>
  </si>
  <si>
    <t>nonverbal: gaze and gesture</t>
  </si>
  <si>
    <t>nonverbal: moving towards disturbing person, involving person</t>
  </si>
  <si>
    <t>Aperol_pilot_01_04_novice_C</t>
  </si>
  <si>
    <t>nonverbal: moving towards disturbing person</t>
  </si>
  <si>
    <t>verbal: commentating the noise</t>
  </si>
  <si>
    <t>Aperol_pilot_02_01_novice_A</t>
  </si>
  <si>
    <t>staring out of the window</t>
  </si>
  <si>
    <t>Aperol_pilot_02_02_novice_B</t>
  </si>
  <si>
    <t>verbal:</t>
  </si>
  <si>
    <t>verbal: asking for reason; nonverbal: moving towards sleeping person</t>
  </si>
  <si>
    <t>verbal: asking to say it out loud</t>
  </si>
  <si>
    <t>Aperol_pilot_02_03_novice_C</t>
  </si>
  <si>
    <t>ID</t>
  </si>
  <si>
    <t>SUMME</t>
  </si>
  <si>
    <t xml:space="preserve">SUMME </t>
  </si>
  <si>
    <t>Operationalizing teachers' attention - Design for a pilot study with (pre-service) teachers managing classroom disturbances</t>
  </si>
  <si>
    <t>Aperol_pilot_02_04_novice_D</t>
  </si>
  <si>
    <t>nonverbal: moving towards disturbing person;</t>
  </si>
  <si>
    <t xml:space="preserve">verbal: in english </t>
  </si>
  <si>
    <t xml:space="preserve">exemple </t>
  </si>
  <si>
    <t>disturbance  offset</t>
  </si>
  <si>
    <t>reaction onset</t>
  </si>
  <si>
    <t>reaction offset</t>
  </si>
  <si>
    <t>description</t>
  </si>
  <si>
    <t>disturbance onset</t>
  </si>
  <si>
    <t>a disturbance is considered "executed" when the person addressed in the script executes the disturbance according to the instruction until she/he is asked to stop or the next instruction for her/him appears on the screen.</t>
  </si>
  <si>
    <t>category</t>
  </si>
  <si>
    <r>
      <t>the classification of the different disturbances is based on Lohmann (2015)</t>
    </r>
    <r>
      <rPr>
        <vertAlign val="superscript"/>
        <sz val="11"/>
        <color theme="1"/>
        <rFont val="Calibri"/>
        <family val="2"/>
        <scheme val="minor"/>
      </rPr>
      <t>1</t>
    </r>
  </si>
  <si>
    <t>the following instruction appears on the screen for person A: "clicking nervously with the pen". Person A takes a pen and clicks it several times until she/he is asked to stop or the next instruction for her/him appears on the screen.</t>
  </si>
  <si>
    <t>the following instruction appears on the screen for person A: "drumming with hands on the table". The moment counts as the starting point when person A starts to drum with her/his hands on the table and makes drum sounds.</t>
  </si>
  <si>
    <t>a disturbance is considered "started" as soon as the person starts to perform the movement, sound or gesture as instructed in the script.</t>
  </si>
  <si>
    <t xml:space="preserve">a disturbance is considered to be "finished" as soon as the person who has performed the disturbance stops performing the sound, movement or gesture from the script because a new instruction is given or the teacher asks him/her to do so. </t>
  </si>
  <si>
    <t>Person A is laying with the head on the table. The teacher approaches person A and tells her/him to take the head off the table. The moment person A is getting up, the disturbance is considered to be finished.</t>
  </si>
  <si>
    <t>the duration of a disturbance means the time span from the start to the end point of the disturbance. It includes the time at which the disturbance begins until the time at which the disturbance ends.</t>
  </si>
  <si>
    <t xml:space="preserve">a disturbance is considered to be "seen" when the teacher's gaze meets the person performing the disturbance for the first time. </t>
  </si>
  <si>
    <t>physical disturbance:</t>
  </si>
  <si>
    <t xml:space="preserve">lack of eagerness to learn: </t>
  </si>
  <si>
    <t>verbal disturbance:</t>
  </si>
  <si>
    <t>chitchatting with neighbour</t>
  </si>
  <si>
    <t>shouting loudly "I have to pee"</t>
  </si>
  <si>
    <t>snipping fingers and asking a question</t>
  </si>
  <si>
    <t>in the case of verbal disturbance, the lesson is interrupted or disturbed by verbal comments from the teacher or the students.</t>
  </si>
  <si>
    <t>chatting, cheeky behavior, heckling, insults</t>
  </si>
  <si>
    <t>wriggling, drumming with hands on the table, wobbling with the chair, walking around</t>
  </si>
  <si>
    <t>1 Lohmann, G. (2015). Mit Schülern klarkommen. Professioneller Umgang mit Unterrichtsstörungen 
und Disziplinkonflikten (12. Aufl.). Berlin: Cornelsen Verlag Scriptor GmbH &amp; Co. KG.</t>
  </si>
  <si>
    <t>physical disturbances are disturbances in which the active learning time of students is disturbed or interrupted by physical activities from the student or the teacher that are not part of classroom activities.</t>
  </si>
  <si>
    <t>drawing/ scribbling on a sheet of paper</t>
  </si>
  <si>
    <t>lack of eagerness to learn is a passive disturbance that occurs when students do not actively participate in class due to mental absence, disinterest or inattention.</t>
  </si>
  <si>
    <t>the disturbance "standing up and walking around" occurs when the person addressed in the script gets up from the chair and walks around the room without being asked to do so by the teacher.</t>
  </si>
  <si>
    <t>on the screen, person A is asked to "chitchat with the neighbour". Person A then bends over to her/his neighbour or attracts her/his attention by making noises (calling the name of the neighbour or whistling) and starts whispering.</t>
  </si>
  <si>
    <t>the distubance "shouting loudly 'I have to pee'" occurs when the person interrupts the lesson by shouting loudly "I have to pee" without raising the hand the moment the person reads the instruction on the screen.</t>
  </si>
  <si>
    <t>person A reads on the screen to shout loudly "I have to pee". Person A executes the instruction immediately, without considering what is happening in the classroom.</t>
  </si>
  <si>
    <t>max. Dauer: 100ms</t>
  </si>
  <si>
    <t>Pixel weichen nicht mehr als 30px voneinander ab</t>
  </si>
  <si>
    <t>the disturbance "snipping fingers and asking a question" occurs when the person asked in the script interrupts the lesson by rainsing the hand and snipping fingers to ask a question. The content of the question is not relevant.</t>
  </si>
  <si>
    <t>the disturbance "chatting with the neigbour" occurs when the person asked in the script bends over to her/his neighbor or attracts attention by making noises and then starts whispering to the neigbour. The content is not relevant.</t>
  </si>
  <si>
    <t>on the screen, person A is asked to "snip fingers and ask a question". Person A then starts snipping fingers and making snipping noises the moment she/he reads the instruction on the screen until the teacher ask her/him to stop.</t>
  </si>
  <si>
    <t>on the screen, person A is asked to "click nervously with the pen". Person A then takes a pen and starts clicking it serveral times until the teacher asks to stop the behavior or a new disturbance for person A appears on the screen.</t>
  </si>
  <si>
    <t>on the screen, person A is asked to "drum with the hands on the table". Person A then puts her/his hands on the table and starts making drum noises until the teacher asks to stop or the next instruction for her/him appears on the screen.</t>
  </si>
  <si>
    <t>on the screen, person A is asked to "stand up and walk around". Person A then gets up from the chair, stands up - without being asked by the teacher - and moves around the classroom. Person A continues until the teacher asks to stop the behavior or the next instruction for person A appears on the screen.</t>
  </si>
  <si>
    <t>mental absence, disinterest, inattention like looking at the phone, drawing, staring out of the window, putting the head on the table</t>
  </si>
  <si>
    <t>the disturbance "putting head on the table" occurs when the person asked in the script lays down her/his head on the table - until the teacher asks to stop or the next instruction for her/him appears on the screen. If the person is standing, the moment she/he gets the instruction, she/he postpones the disturbance until she/he is sitting again.</t>
  </si>
  <si>
    <t>the distubance "drumming hands on table" occurs when the person asked in the script starts making drum noises with the hands on the table until the teacher asks to stop the noise or the next instruction for her/him appears on the screen. If the person is standing, the moment she/he gets the instruction, she/he postpones the disturbance until she/he is sitting again.</t>
  </si>
  <si>
    <t>the disturbance "clicking nervously with the pen" occurs when the person asked in the script takes a pen and starts clicking it several times until the teacher asks to stop or the next instruction for her/him appears on the screen. If the person has no pen, the moment she/he gets the instruction, she/he postpones the disturbance until she/he is sitting again.</t>
  </si>
  <si>
    <t xml:space="preserve">on the screen, person A is asked to "put the head on the table". Person A then moves back with the chair to lay down her/his head on the table no matter what activity she/he is doing. </t>
  </si>
  <si>
    <t xml:space="preserve">the disturbance "looking at the phone" occurs when the person asked in the script takes out her/his phone or has it already on the table and starts looking at it until the teacher asks to stop or the next instruction for her/him appears on the screen. Exceptions have to be considered where students are explicitly allowed to use mobile phones in class. </t>
  </si>
  <si>
    <t>on the screen, person A is asked to "look at her/his phone". Person A then takes out the phone and starts looking at the phone until the teacher asked to stop or the next instruction is for her/him appears on the screen.</t>
  </si>
  <si>
    <t>the disturbance "drawing/ scribbling on a sheet of paper" occurs when the person asked in the script takes a pen and starts drawing on a sheet of paper no matter what she/he is doing. The person continues until the teacher asks to stop or the next instruction for her/him appears on the screen.</t>
  </si>
  <si>
    <t>on the screen, person A is asked to "draw on a sheet of paper". Person A then takes a pen and starts drawing until the teacher asks to stop or the next instruction for her/him appears on the screen.</t>
  </si>
  <si>
    <t xml:space="preserve">the timecode for "disturbance seen" starts the moment, the teacher's gaze meets the person performing the disturbance for the first time. </t>
  </si>
  <si>
    <t xml:space="preserve">a reaction is considered a reaction when the teacher comments and/or stops the behavior, movement, sound or gesture of the person performing a disturbance that is defined in the script.  </t>
  </si>
  <si>
    <t>maintaining proximity</t>
  </si>
  <si>
    <t>invoking silence</t>
  </si>
  <si>
    <t xml:space="preserve">providing response opportunities </t>
  </si>
  <si>
    <t>practicing "the look"</t>
  </si>
  <si>
    <t>Boynton, M., &amp; Boynton, C. (2005). The educator's guide to preventing and solving discipline problems. ASCD.</t>
  </si>
  <si>
    <t xml:space="preserve">a reaction is considered "started" as soon as the teacher starts to react verbally or nonverbally to the movement, sound or gesture of the person performing a disturbance as instructed in the script. </t>
  </si>
  <si>
    <t>verbal reactions: the teacher answers a question, the teacher asks the disturbing person to stop the disturbing behavior, the teacher comments on the disturbing behavior.
non-verbal reactions: the teacher approaches the disturbing person, the teacher directs the gaze to the disturbing person, the teacher makes a gesture that makes it clear that the disturbing person has to stop the disturbing behavior.</t>
  </si>
  <si>
    <t>the following instruction appears on the screen for person A: "drumming with hands on the table". The non-verbal reaction counts as started when the teacher starts to fixate the disturbing person and move towards her/him.</t>
  </si>
  <si>
    <t>a reaction is considered to be "finished" as soon as the teacher stops dealing verbally or non-verbally with the disturbing person and continues the lesson.</t>
  </si>
  <si>
    <t>Person A is laying with the head on the table. The teacher approaches person A and tells her/him to take the head off the table. The moment person A is getting up and the teacher continues the lesson, the reaction is considered to be "finished".</t>
  </si>
  <si>
    <t>the duration of a reaction means the time span from the start to the end point of the teacher's reaction. It includes the time at which the teacher starts to react verbally or non-verbally to the disturbance until the time at which the teacher's reaction ends.</t>
  </si>
  <si>
    <t xml:space="preserve">The reaction to the disturbance "scribbling on a sheet of paper" performed by person A ranges from the starting point when the teacher moves toward person A, asks her/her to stop drawing until the end point when the teacher continues the lesson. </t>
  </si>
  <si>
    <t xml:space="preserve">the duration "onset-seen" means the period of time when the disturbance first occurs to the moment the disturbance is first seen by the teacher. The duration is calculated by subtracting the time at which the disturbance first occurs from the time at which the disturbance is first seen by the teacher. </t>
  </si>
  <si>
    <t>the duration "seen-reaction" means the period of time when the disturbance is first seen by the teacher to the moment the teachers reacts to the disturbance. The duration is calculated by subtracting the time at which the disturbance is first seen by the teacher from the time at which the teachers starts to react to the disturbance.</t>
  </si>
  <si>
    <t xml:space="preserve">person A bends over to her/his neighbour. The reation is considered a reaction when the teacher reacts verbally by asking person A if there are any questions concerning the lesson.  </t>
  </si>
  <si>
    <t xml:space="preserve">reactions are differentiated betweeen verbal and non-verbal reaction. </t>
  </si>
  <si>
    <t xml:space="preserve">Fixation: </t>
  </si>
  <si>
    <t xml:space="preserve">Fragen: </t>
  </si>
  <si>
    <t>1. Wie gehe ich mit den unterschiedlichen Störungen in Sitzung 01 und 02 um? "Herumlaufen" als Störung in Sitzung 01 wurde in 02 ersetzt durch "aus dem Fenster starren"</t>
  </si>
  <si>
    <t xml:space="preserve">2. Wie gehe ich mit missing values (n.a.) um? </t>
  </si>
  <si>
    <t>verbal disturbances, physical disturbances, lack of eagerness to learn, (aggressive behavior as a disturbance was not included in the pilot study)</t>
  </si>
  <si>
    <t>the following instruction appears on the screen for person A: "staring out of the window". Person A begins to turn around on the chair to stare out of the window. The moment the teacher's gaze meets person A for the first time, the disturbance counts as seen.</t>
  </si>
  <si>
    <t>the following instruction appears on the screen for person A: "staring out of the window". Person A begins to turn around on the chair to stare out of the window. The moment the teacher's gaze meets person A for the first time, the timestamp is the starting point for "disturbance seen".</t>
  </si>
  <si>
    <t xml:space="preserve">the following instruction appears on the screen for person A: " "looking at phone". the duration "onset-seen" for the disturbance means the period of time when the person A takes out her/his phone and starts looking at it to the moment the teachers first sees person A looking at her/his phone. </t>
  </si>
  <si>
    <t xml:space="preserve">the following instruction appears on the screen for person A: " "looking at phone". the duration "seen-reaction" for the disturbance means the period of time when the teachers first sees person A looking at her/his phone to the moment the teacher reacts verbally or non-verbally to the disturbance by asking the person to put away the mobile phone. </t>
  </si>
  <si>
    <t>disturbance seen timestamp</t>
  </si>
  <si>
    <t>type of reaction</t>
  </si>
  <si>
    <t xml:space="preserve">different types of reactions </t>
  </si>
  <si>
    <t>the following instruction appears on the screen for person A: "scribbling on a sheet of paper". The duration of the disturbance "scribbling on a sheet of paper" ranges from the starting point when person A takes a pencil to draw something on a sheet of paper to the end point when the pencil is put down because the teacher has asked for it or a new disturbance appears on the screen.</t>
  </si>
  <si>
    <t>code</t>
  </si>
  <si>
    <t>1 = yes; 0 = no</t>
  </si>
  <si>
    <t>timestamp</t>
  </si>
  <si>
    <t>disturbance seen</t>
  </si>
  <si>
    <t xml:space="preserve">verbal reaction </t>
  </si>
  <si>
    <t xml:space="preserve">non-verbal reaction </t>
  </si>
  <si>
    <t>type of disturbance</t>
  </si>
  <si>
    <t>20-22</t>
  </si>
  <si>
    <t>30-32</t>
  </si>
  <si>
    <t>verbal reactions: the teacher answers a question, the teacher asks the disturbing person to stop the disturbing behavior, the teacher comments on the disturbing behavior.</t>
  </si>
  <si>
    <t>non-verbal reactions: the teacher approaches the disturbing person, the teacher directs the gaze to the disturbing person, the teacher makes a gesture that makes it clear that the disturbing person has to stop the disturbing behavior.</t>
  </si>
  <si>
    <t>a verbal reaction is a reaction in which the teacher reacts with the spoken word to a disturbance.</t>
  </si>
  <si>
    <t>a non-verbal reaction is a reaction in which the teacher reacts to a disturbance by non-verbal communication. Non-verbal communication includes all gestures, facial expressions, posture and gaze direction.</t>
  </si>
  <si>
    <t>50-59</t>
  </si>
  <si>
    <t>10-12</t>
  </si>
  <si>
    <t>the disturbance "staring out of the window" occurs when the person asked in the script begins to turn around on the chair to stare out of the window.  The person continues until the teacher asks to stop or the next instruction for her/him appears on the screen.</t>
  </si>
  <si>
    <t>on the screen, person A is asked to "stare out of the window". Person A then moves back with the chair, turns around and stares out of the window until the teacher asks to stop or the next instruction for her/him appears on the screen.</t>
  </si>
  <si>
    <t>any questions</t>
  </si>
  <si>
    <t>the teachers asks if there is a question.</t>
  </si>
  <si>
    <t xml:space="preserve">refusing question </t>
  </si>
  <si>
    <t>the teachers refuses the question a student has asked.</t>
  </si>
  <si>
    <t>person A and person B start chatting with each other. The teacher notices the disturbance and asks if there is a question.</t>
  </si>
  <si>
    <t>person A asks if she/he can go to the toilet. The teacher refuses the question.</t>
  </si>
  <si>
    <t xml:space="preserve">person A asks if she/he can go to the toilet. The teacher refuses the question. The teacher allows the student to go. </t>
  </si>
  <si>
    <t>100-199</t>
  </si>
  <si>
    <t>disturbing person is addressed directly with name</t>
  </si>
  <si>
    <t xml:space="preserve">103; nonverbal: gesture to stop </t>
  </si>
  <si>
    <t xml:space="preserve">the teacher addresses the disturbing person directly by name. </t>
  </si>
  <si>
    <t xml:space="preserve">allowing an action/ answering a question </t>
  </si>
  <si>
    <t>involving the disturbung person in lesson</t>
  </si>
  <si>
    <t xml:space="preserve">the teacher notices a disturbances. Her/his reaction is to involve the disturbing person in the lesson. </t>
  </si>
  <si>
    <t>person A puts her/his head on the table. The teacher move towards person A and addresses a question directly to person A. "What do you think, x, is this a good idea?"</t>
  </si>
  <si>
    <t>103; 104</t>
  </si>
  <si>
    <t>nonverbal: gesture; 103; 104</t>
  </si>
  <si>
    <t>nonverbal: gesture; 104</t>
  </si>
  <si>
    <t>nonvberal: moving towards disturbing person, 104</t>
  </si>
  <si>
    <t>nonverbal: moving towards disturbing person; 103</t>
  </si>
  <si>
    <t>nonverbal: moving towards disturbing person; 104</t>
  </si>
  <si>
    <t>the teacher allows an action/ answeres a question.</t>
  </si>
  <si>
    <t>person A starts clicking nervously with the pen. The teacher notices the disturbance and addresses person A directly by name, asking him to stop the disturbance.</t>
  </si>
  <si>
    <t xml:space="preserve">3. Wie katergorisiere ich unterschiedliche Reaktionen? Zählt die erste Reaktion oder die gesamte Reaktionszeit? </t>
  </si>
  <si>
    <t>asking to stop the disturbance</t>
  </si>
  <si>
    <t>the teacher notices a disturbances. Her/his reaction is to ask the disturbing person to stop the disturbance.</t>
  </si>
  <si>
    <t>person A is drumming with the hands on the table. The teacher notices the noise and asks person A to stop the drumming.</t>
  </si>
  <si>
    <t>103; 102</t>
  </si>
  <si>
    <t>105; 102</t>
  </si>
  <si>
    <t>nonverbal: moving towards disturbing person; 105</t>
  </si>
  <si>
    <t>4. AOI Störung "chitchatting with neighbour": nur schwatzende Person oder auch Nachbar:in als AOI?</t>
  </si>
  <si>
    <t>reacted (0/1)</t>
  </si>
  <si>
    <t>reaction02</t>
  </si>
  <si>
    <t>reaction01</t>
  </si>
  <si>
    <t>reaction03</t>
  </si>
  <si>
    <t>reaction04</t>
  </si>
  <si>
    <t>total reaction onset</t>
  </si>
  <si>
    <t>total reaction offset</t>
  </si>
  <si>
    <t>reaction01 onset</t>
  </si>
  <si>
    <t>reaction01 offset</t>
  </si>
  <si>
    <t>5. Was tun bei Unterrichtsstörungen, die unterbrochen werden? Z.B. PersonA malt, Person B fragt PersonA nach Handy, PersonA unterbricht malen, nimmt es dann wieder auf. AOI bleibt die ganze Zeit bestehen?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</si>
</sst>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6" x14ac:knownFonts="1">
    <font>
      <sz val="11"/>
      <color theme="1"/>
      <name val="Calibri"/>
      <family val="2"/>
      <scheme val="minor"/>
    </font>
    <font>
      <b/>
      <sz val="14"/>
      <color theme="1"/>
      <name val="Calibri"/>
      <family val="2"/>
      <scheme val="minor"/>
    </font>
    <font>
      <sz val="10"/>
      <color theme="1"/>
      <name val="Calibri"/>
      <family val="2"/>
      <scheme val="minor"/>
    </font>
    <font>
      <b/>
      <sz val="10"/>
      <color theme="1"/>
      <name val="Calibri"/>
      <family val="2"/>
      <scheme val="minor"/>
    </font>
    <font>
      <b/>
      <sz val="11"/>
      <color theme="1"/>
      <name val="Calibri"/>
      <family val="2"/>
      <scheme val="minor"/>
    </font>
    <font>
      <vertAlign val="superscript"/>
      <sz val="11"/>
      <color theme="1"/>
      <name val="Calibri"/>
      <family val="2"/>
      <scheme val="minor"/>
    </font>
  </fonts>
  <fills count="10">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theme="0" tint="-4.9989318521683403E-2"/>
        <bgColor indexed="64"/>
      </patternFill>
    </fill>
    <fill>
      <patternFill patternType="solid">
        <fgColor theme="8"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54">
    <xf numFmtId="0" fontId="0" fillId="0" borderId="0" xfId="0"/>
    <xf numFmtId="0" fontId="2" fillId="0" borderId="0" xfId="0" applyFont="1" applyAlignment="1">
      <alignment horizontal="center"/>
    </xf>
    <xf numFmtId="0" fontId="2" fillId="0" borderId="1" xfId="0" applyFont="1" applyBorder="1" applyAlignment="1">
      <alignment horizontal="center"/>
    </xf>
    <xf numFmtId="21" fontId="2" fillId="0" borderId="1" xfId="0" applyNumberFormat="1" applyFont="1" applyBorder="1" applyAlignment="1">
      <alignment horizontal="center"/>
    </xf>
    <xf numFmtId="0" fontId="3" fillId="2" borderId="1" xfId="0" applyFont="1" applyFill="1" applyBorder="1" applyAlignment="1">
      <alignment horizontal="center"/>
    </xf>
    <xf numFmtId="164" fontId="2" fillId="0" borderId="1" xfId="0" applyNumberFormat="1" applyFont="1" applyBorder="1" applyAlignment="1">
      <alignment horizontal="center"/>
    </xf>
    <xf numFmtId="20" fontId="2" fillId="0" borderId="1" xfId="0" applyNumberFormat="1" applyFont="1" applyBorder="1" applyAlignment="1">
      <alignment horizontal="center"/>
    </xf>
    <xf numFmtId="0" fontId="3" fillId="2" borderId="2" xfId="0" applyFont="1" applyFill="1" applyBorder="1" applyAlignment="1">
      <alignment horizontal="center"/>
    </xf>
    <xf numFmtId="0" fontId="2" fillId="0" borderId="2" xfId="0" applyFont="1" applyBorder="1" applyAlignment="1">
      <alignment horizontal="center"/>
    </xf>
    <xf numFmtId="0" fontId="2" fillId="0" borderId="2" xfId="0" applyFont="1" applyFill="1" applyBorder="1" applyAlignment="1">
      <alignment horizontal="center"/>
    </xf>
    <xf numFmtId="0" fontId="2" fillId="0" borderId="1" xfId="0" applyFont="1" applyFill="1" applyBorder="1" applyAlignment="1">
      <alignment horizontal="center"/>
    </xf>
    <xf numFmtId="164" fontId="2" fillId="0" borderId="1" xfId="0" applyNumberFormat="1" applyFont="1" applyFill="1" applyBorder="1" applyAlignment="1">
      <alignment horizontal="center"/>
    </xf>
    <xf numFmtId="21" fontId="2" fillId="0" borderId="1" xfId="0" applyNumberFormat="1" applyFont="1" applyFill="1" applyBorder="1" applyAlignment="1">
      <alignment horizontal="center"/>
    </xf>
    <xf numFmtId="0" fontId="3" fillId="0" borderId="0" xfId="0" applyFont="1" applyFill="1" applyAlignment="1">
      <alignment horizontal="center"/>
    </xf>
    <xf numFmtId="0" fontId="2" fillId="0" borderId="0" xfId="0" applyFont="1" applyFill="1" applyAlignment="1">
      <alignment horizontal="center"/>
    </xf>
    <xf numFmtId="0" fontId="3" fillId="0" borderId="0" xfId="0" applyFont="1" applyAlignment="1">
      <alignment horizontal="center"/>
    </xf>
    <xf numFmtId="0" fontId="1" fillId="0" borderId="0" xfId="0" applyFont="1" applyAlignment="1">
      <alignment horizontal="left"/>
    </xf>
    <xf numFmtId="0" fontId="3" fillId="3" borderId="1" xfId="0" applyFont="1" applyFill="1" applyBorder="1" applyAlignment="1">
      <alignment horizontal="center"/>
    </xf>
    <xf numFmtId="0" fontId="2" fillId="3" borderId="2" xfId="0" applyFont="1" applyFill="1" applyBorder="1" applyAlignment="1">
      <alignment horizontal="center"/>
    </xf>
    <xf numFmtId="0" fontId="2" fillId="3" borderId="1" xfId="0" applyFont="1" applyFill="1" applyBorder="1" applyAlignment="1">
      <alignment horizontal="center"/>
    </xf>
    <xf numFmtId="46" fontId="2" fillId="3" borderId="1" xfId="0" applyNumberFormat="1" applyFont="1" applyFill="1" applyBorder="1" applyAlignment="1">
      <alignment horizontal="center"/>
    </xf>
    <xf numFmtId="164" fontId="2" fillId="3" borderId="1" xfId="0" applyNumberFormat="1" applyFont="1" applyFill="1" applyBorder="1" applyAlignment="1">
      <alignment horizontal="center"/>
    </xf>
    <xf numFmtId="0" fontId="0" fillId="7" borderId="0" xfId="0" applyFill="1" applyAlignment="1">
      <alignment horizontal="left" vertical="top"/>
    </xf>
    <xf numFmtId="0" fontId="0" fillId="7" borderId="0" xfId="0" applyFill="1"/>
    <xf numFmtId="0" fontId="2" fillId="6" borderId="1" xfId="0" applyFont="1" applyFill="1" applyBorder="1" applyAlignment="1">
      <alignment horizontal="left" vertical="center"/>
    </xf>
    <xf numFmtId="0" fontId="4" fillId="4" borderId="1" xfId="0" applyFont="1" applyFill="1" applyBorder="1" applyAlignment="1">
      <alignment horizontal="left" vertical="center"/>
    </xf>
    <xf numFmtId="0" fontId="4" fillId="0" borderId="0" xfId="0" applyFont="1" applyAlignment="1">
      <alignment horizontal="center" vertical="center"/>
    </xf>
    <xf numFmtId="0" fontId="4" fillId="5" borderId="1" xfId="0" applyFont="1" applyFill="1" applyBorder="1" applyAlignment="1">
      <alignment horizontal="left" vertical="center"/>
    </xf>
    <xf numFmtId="0" fontId="3" fillId="2" borderId="1" xfId="0" applyFont="1" applyFill="1" applyBorder="1" applyAlignment="1">
      <alignment horizontal="left" vertical="center"/>
    </xf>
    <xf numFmtId="0" fontId="0" fillId="0" borderId="1" xfId="0" applyBorder="1" applyAlignment="1">
      <alignment horizontal="left" vertical="center" wrapText="1"/>
    </xf>
    <xf numFmtId="0" fontId="0" fillId="0" borderId="0" xfId="0" applyAlignment="1">
      <alignment horizontal="center" vertical="center"/>
    </xf>
    <xf numFmtId="0" fontId="0" fillId="5" borderId="1" xfId="0" applyFill="1" applyBorder="1" applyAlignment="1">
      <alignment horizontal="left" vertical="center"/>
    </xf>
    <xf numFmtId="0" fontId="0" fillId="5" borderId="1" xfId="0" applyFill="1" applyBorder="1" applyAlignment="1">
      <alignment horizontal="left" vertical="center" wrapText="1"/>
    </xf>
    <xf numFmtId="0" fontId="0" fillId="0" borderId="0" xfId="0" applyFill="1" applyAlignment="1">
      <alignment horizontal="center" vertical="center"/>
    </xf>
    <xf numFmtId="0" fontId="2" fillId="6" borderId="1" xfId="0" applyFont="1" applyFill="1" applyBorder="1" applyAlignment="1">
      <alignment horizontal="left" vertical="center" wrapText="1"/>
    </xf>
    <xf numFmtId="0" fontId="2" fillId="5" borderId="1" xfId="0" applyFont="1" applyFill="1" applyBorder="1" applyAlignment="1">
      <alignment horizontal="left" vertical="center"/>
    </xf>
    <xf numFmtId="0" fontId="0" fillId="0" borderId="0" xfId="0" applyAlignment="1">
      <alignment horizontal="left" vertical="center"/>
    </xf>
    <xf numFmtId="0" fontId="0" fillId="8" borderId="0" xfId="0" applyFill="1" applyAlignment="1">
      <alignment horizontal="left" vertical="center"/>
    </xf>
    <xf numFmtId="0" fontId="0" fillId="8" borderId="0" xfId="0" applyFill="1" applyAlignment="1">
      <alignment horizontal="center" vertical="center"/>
    </xf>
    <xf numFmtId="0" fontId="3" fillId="0" borderId="0" xfId="0" applyFont="1" applyFill="1" applyBorder="1" applyAlignment="1">
      <alignment horizontal="left" vertical="center"/>
    </xf>
    <xf numFmtId="0" fontId="0" fillId="0" borderId="1" xfId="0" applyFill="1" applyBorder="1" applyAlignment="1">
      <alignment horizontal="left" vertical="center" wrapText="1"/>
    </xf>
    <xf numFmtId="0" fontId="0" fillId="5" borderId="0" xfId="0" applyFill="1"/>
    <xf numFmtId="0" fontId="3" fillId="2" borderId="0" xfId="0" applyFont="1" applyFill="1" applyBorder="1" applyAlignment="1">
      <alignment horizontal="left" vertical="center"/>
    </xf>
    <xf numFmtId="0" fontId="2" fillId="2" borderId="1" xfId="0" applyFont="1" applyFill="1" applyBorder="1" applyAlignment="1">
      <alignment horizontal="left" vertical="center"/>
    </xf>
    <xf numFmtId="0" fontId="3" fillId="0" borderId="1" xfId="0" applyFont="1" applyFill="1" applyBorder="1" applyAlignment="1">
      <alignment horizontal="left" vertical="center"/>
    </xf>
    <xf numFmtId="0" fontId="2" fillId="0" borderId="1" xfId="0" applyFont="1" applyFill="1" applyBorder="1" applyAlignment="1">
      <alignment horizontal="left" vertical="center" wrapText="1"/>
    </xf>
    <xf numFmtId="0" fontId="2" fillId="0" borderId="1" xfId="0" applyFont="1" applyFill="1" applyBorder="1" applyAlignment="1">
      <alignment horizontal="left" vertical="center"/>
    </xf>
    <xf numFmtId="0" fontId="2" fillId="9" borderId="1" xfId="0" applyFont="1" applyFill="1" applyBorder="1" applyAlignment="1">
      <alignment horizontal="left" vertical="center" wrapText="1"/>
    </xf>
    <xf numFmtId="0" fontId="0" fillId="9" borderId="1" xfId="0" applyFill="1" applyBorder="1" applyAlignment="1">
      <alignment horizontal="left" vertical="center" wrapText="1"/>
    </xf>
    <xf numFmtId="0" fontId="2" fillId="9" borderId="1" xfId="0" applyFont="1" applyFill="1" applyBorder="1" applyAlignment="1">
      <alignment horizontal="left" vertical="center"/>
    </xf>
    <xf numFmtId="49" fontId="2" fillId="9" borderId="1" xfId="0" applyNumberFormat="1" applyFont="1" applyFill="1" applyBorder="1" applyAlignment="1">
      <alignment horizontal="left" vertical="center" wrapText="1"/>
    </xf>
    <xf numFmtId="0" fontId="3" fillId="9" borderId="1" xfId="0" applyFont="1" applyFill="1" applyBorder="1" applyAlignment="1">
      <alignment horizontal="left" vertical="center"/>
    </xf>
    <xf numFmtId="0" fontId="2" fillId="0" borderId="1" xfId="0" applyFont="1" applyFill="1" applyBorder="1" applyAlignment="1">
      <alignment horizontal="center" vertical="center"/>
    </xf>
    <xf numFmtId="0" fontId="3" fillId="6" borderId="1" xfId="0" applyFont="1" applyFill="1" applyBorder="1" applyAlignment="1">
      <alignment horizontal="left" vertical="center"/>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75A8A-F741-4C3F-9138-10D56EF9D568}">
  <dimension ref="A1:G62"/>
  <sheetViews>
    <sheetView topLeftCell="A13" zoomScale="70" zoomScaleNormal="70" workbookViewId="0">
      <selection activeCell="B15" sqref="B15"/>
    </sheetView>
  </sheetViews>
  <sheetFormatPr baseColWidth="10" defaultRowHeight="14.4" x14ac:dyDescent="0.3"/>
  <cols>
    <col min="1" max="1" width="40.33203125" style="36" customWidth="1"/>
    <col min="2" max="2" width="12.77734375" style="36" bestFit="1" customWidth="1"/>
    <col min="3" max="3" width="46.5546875" style="36" customWidth="1"/>
    <col min="4" max="4" width="50.109375" style="36" customWidth="1"/>
    <col min="5" max="5" width="11.5546875" style="30" customWidth="1"/>
    <col min="6" max="6" width="5.5546875" style="30" bestFit="1" customWidth="1"/>
    <col min="7" max="7" width="9.6640625" style="30" customWidth="1"/>
    <col min="8" max="8" width="19" style="30" bestFit="1" customWidth="1"/>
    <col min="9" max="9" width="14.88671875" style="30" bestFit="1" customWidth="1"/>
    <col min="10" max="10" width="17" style="30" bestFit="1" customWidth="1"/>
    <col min="11" max="11" width="11.77734375" style="30" bestFit="1" customWidth="1"/>
    <col min="12" max="14" width="11.5546875" style="30"/>
    <col min="15" max="15" width="14.5546875" style="30" bestFit="1" customWidth="1"/>
    <col min="16" max="16" width="19" style="30" bestFit="1" customWidth="1"/>
    <col min="17" max="16384" width="11.5546875" style="30"/>
  </cols>
  <sheetData>
    <row r="1" spans="1:5" s="26" customFormat="1" x14ac:dyDescent="0.3">
      <c r="A1" s="25" t="s">
        <v>49</v>
      </c>
      <c r="B1" s="25" t="s">
        <v>123</v>
      </c>
      <c r="C1" s="25" t="s">
        <v>46</v>
      </c>
      <c r="D1" s="25" t="s">
        <v>42</v>
      </c>
    </row>
    <row r="2" spans="1:5" s="26" customFormat="1" x14ac:dyDescent="0.3">
      <c r="A2" s="27"/>
      <c r="B2" s="27"/>
      <c r="C2" s="27"/>
      <c r="D2" s="27"/>
    </row>
    <row r="3" spans="1:5" ht="72" x14ac:dyDescent="0.3">
      <c r="A3" s="28" t="s">
        <v>15</v>
      </c>
      <c r="B3" s="46" t="s">
        <v>124</v>
      </c>
      <c r="C3" s="29" t="s">
        <v>48</v>
      </c>
      <c r="D3" s="29" t="s">
        <v>51</v>
      </c>
    </row>
    <row r="4" spans="1:5" x14ac:dyDescent="0.3">
      <c r="A4" s="31"/>
      <c r="B4" s="31"/>
      <c r="C4" s="32"/>
      <c r="D4" s="32"/>
    </row>
    <row r="5" spans="1:5" ht="46.8" customHeight="1" x14ac:dyDescent="0.3">
      <c r="A5" s="28" t="s">
        <v>129</v>
      </c>
      <c r="B5" s="44"/>
      <c r="C5" s="29" t="s">
        <v>50</v>
      </c>
      <c r="D5" s="29" t="s">
        <v>114</v>
      </c>
      <c r="E5" s="33"/>
    </row>
    <row r="6" spans="1:5" ht="43.2" x14ac:dyDescent="0.3">
      <c r="A6" s="47" t="s">
        <v>60</v>
      </c>
      <c r="B6" s="50" t="s">
        <v>137</v>
      </c>
      <c r="C6" s="48" t="s">
        <v>64</v>
      </c>
      <c r="D6" s="48" t="s">
        <v>65</v>
      </c>
    </row>
    <row r="7" spans="1:5" ht="72" x14ac:dyDescent="0.3">
      <c r="A7" s="34" t="s">
        <v>61</v>
      </c>
      <c r="B7" s="45">
        <v>10</v>
      </c>
      <c r="C7" s="29" t="s">
        <v>78</v>
      </c>
      <c r="D7" s="29" t="s">
        <v>72</v>
      </c>
    </row>
    <row r="8" spans="1:5" ht="72" x14ac:dyDescent="0.3">
      <c r="A8" s="34" t="s">
        <v>62</v>
      </c>
      <c r="B8" s="45">
        <v>11</v>
      </c>
      <c r="C8" s="29" t="s">
        <v>73</v>
      </c>
      <c r="D8" s="29" t="s">
        <v>74</v>
      </c>
    </row>
    <row r="9" spans="1:5" ht="78" customHeight="1" x14ac:dyDescent="0.3">
      <c r="A9" s="34" t="s">
        <v>63</v>
      </c>
      <c r="B9" s="45">
        <v>12</v>
      </c>
      <c r="C9" s="29" t="s">
        <v>77</v>
      </c>
      <c r="D9" s="29" t="s">
        <v>79</v>
      </c>
    </row>
    <row r="10" spans="1:5" ht="73.8" customHeight="1" x14ac:dyDescent="0.3">
      <c r="A10" s="49" t="s">
        <v>58</v>
      </c>
      <c r="B10" s="49" t="s">
        <v>130</v>
      </c>
      <c r="C10" s="48" t="s">
        <v>68</v>
      </c>
      <c r="D10" s="48" t="s">
        <v>66</v>
      </c>
    </row>
    <row r="11" spans="1:5" ht="86.4" x14ac:dyDescent="0.3">
      <c r="A11" s="24" t="s">
        <v>20</v>
      </c>
      <c r="B11" s="46">
        <v>20</v>
      </c>
      <c r="C11" s="29" t="s">
        <v>71</v>
      </c>
      <c r="D11" s="29" t="s">
        <v>82</v>
      </c>
    </row>
    <row r="12" spans="1:5" ht="118.2" customHeight="1" x14ac:dyDescent="0.3">
      <c r="A12" s="24" t="s">
        <v>18</v>
      </c>
      <c r="B12" s="46">
        <v>21</v>
      </c>
      <c r="C12" s="29" t="s">
        <v>86</v>
      </c>
      <c r="D12" s="29" t="s">
        <v>80</v>
      </c>
    </row>
    <row r="13" spans="1:5" ht="117.6" customHeight="1" x14ac:dyDescent="0.3">
      <c r="A13" s="24" t="s">
        <v>9</v>
      </c>
      <c r="B13" s="46">
        <v>22</v>
      </c>
      <c r="C13" s="29" t="s">
        <v>85</v>
      </c>
      <c r="D13" s="29" t="s">
        <v>81</v>
      </c>
    </row>
    <row r="14" spans="1:5" ht="60.6" customHeight="1" x14ac:dyDescent="0.3">
      <c r="A14" s="47" t="s">
        <v>59</v>
      </c>
      <c r="B14" s="47" t="s">
        <v>131</v>
      </c>
      <c r="C14" s="48" t="s">
        <v>70</v>
      </c>
      <c r="D14" s="48" t="s">
        <v>83</v>
      </c>
    </row>
    <row r="15" spans="1:5" ht="105.6" customHeight="1" x14ac:dyDescent="0.3">
      <c r="A15" s="24" t="s">
        <v>21</v>
      </c>
      <c r="B15" s="46">
        <v>30</v>
      </c>
      <c r="C15" s="29" t="s">
        <v>84</v>
      </c>
      <c r="D15" s="29" t="s">
        <v>87</v>
      </c>
    </row>
    <row r="16" spans="1:5" ht="105.6" customHeight="1" x14ac:dyDescent="0.3">
      <c r="A16" s="24" t="s">
        <v>17</v>
      </c>
      <c r="B16" s="46">
        <v>31</v>
      </c>
      <c r="C16" s="29" t="s">
        <v>88</v>
      </c>
      <c r="D16" s="29" t="s">
        <v>89</v>
      </c>
    </row>
    <row r="17" spans="1:4" ht="86.4" x14ac:dyDescent="0.3">
      <c r="A17" s="24" t="s">
        <v>69</v>
      </c>
      <c r="B17" s="46">
        <v>32</v>
      </c>
      <c r="C17" s="29" t="s">
        <v>90</v>
      </c>
      <c r="D17" s="29" t="s">
        <v>91</v>
      </c>
    </row>
    <row r="18" spans="1:4" ht="72" x14ac:dyDescent="0.3">
      <c r="A18" s="24" t="s">
        <v>29</v>
      </c>
      <c r="B18" s="46">
        <v>33</v>
      </c>
      <c r="C18" s="29" t="s">
        <v>138</v>
      </c>
      <c r="D18" s="29" t="s">
        <v>139</v>
      </c>
    </row>
    <row r="19" spans="1:4" x14ac:dyDescent="0.3">
      <c r="A19" s="35"/>
      <c r="B19" s="35"/>
      <c r="C19" s="32"/>
      <c r="D19" s="32"/>
    </row>
    <row r="20" spans="1:4" ht="57.6" x14ac:dyDescent="0.3">
      <c r="A20" s="28" t="s">
        <v>47</v>
      </c>
      <c r="B20" s="46" t="s">
        <v>125</v>
      </c>
      <c r="C20" s="29" t="s">
        <v>53</v>
      </c>
      <c r="D20" s="29" t="s">
        <v>52</v>
      </c>
    </row>
    <row r="21" spans="1:4" x14ac:dyDescent="0.3">
      <c r="A21" s="31"/>
      <c r="B21" s="31"/>
      <c r="C21" s="32"/>
      <c r="D21" s="32"/>
    </row>
    <row r="22" spans="1:4" ht="72" x14ac:dyDescent="0.3">
      <c r="A22" s="28" t="s">
        <v>43</v>
      </c>
      <c r="B22" s="46" t="s">
        <v>125</v>
      </c>
      <c r="C22" s="29" t="s">
        <v>54</v>
      </c>
      <c r="D22" s="29" t="s">
        <v>55</v>
      </c>
    </row>
    <row r="23" spans="1:4" x14ac:dyDescent="0.3">
      <c r="A23" s="31"/>
      <c r="B23" s="31"/>
      <c r="C23" s="32"/>
      <c r="D23" s="32"/>
    </row>
    <row r="24" spans="1:4" ht="116.4" customHeight="1" x14ac:dyDescent="0.3">
      <c r="A24" s="28" t="s">
        <v>2</v>
      </c>
      <c r="B24" s="46" t="s">
        <v>125</v>
      </c>
      <c r="C24" s="29" t="s">
        <v>56</v>
      </c>
      <c r="D24" s="29" t="s">
        <v>122</v>
      </c>
    </row>
    <row r="25" spans="1:4" x14ac:dyDescent="0.3">
      <c r="A25" s="31"/>
      <c r="B25" s="31"/>
      <c r="C25" s="32"/>
      <c r="D25" s="32"/>
    </row>
    <row r="26" spans="1:4" ht="78.599999999999994" customHeight="1" x14ac:dyDescent="0.3">
      <c r="A26" s="28" t="s">
        <v>126</v>
      </c>
      <c r="B26" s="46" t="s">
        <v>124</v>
      </c>
      <c r="C26" s="29" t="s">
        <v>57</v>
      </c>
      <c r="D26" s="29" t="s">
        <v>115</v>
      </c>
    </row>
    <row r="27" spans="1:4" x14ac:dyDescent="0.3">
      <c r="A27" s="31"/>
      <c r="B27" s="31"/>
      <c r="C27" s="32"/>
      <c r="D27" s="32"/>
    </row>
    <row r="28" spans="1:4" ht="93" customHeight="1" x14ac:dyDescent="0.3">
      <c r="A28" s="28" t="s">
        <v>119</v>
      </c>
      <c r="B28" s="46" t="s">
        <v>125</v>
      </c>
      <c r="C28" s="29" t="s">
        <v>92</v>
      </c>
      <c r="D28" s="29" t="s">
        <v>116</v>
      </c>
    </row>
    <row r="29" spans="1:4" x14ac:dyDescent="0.3">
      <c r="A29" s="31"/>
      <c r="B29" s="31"/>
      <c r="C29" s="32"/>
      <c r="D29" s="32"/>
    </row>
    <row r="30" spans="1:4" ht="103.8" customHeight="1" x14ac:dyDescent="0.3">
      <c r="A30" s="28" t="s">
        <v>12</v>
      </c>
      <c r="B30" s="46" t="s">
        <v>125</v>
      </c>
      <c r="C30" s="29" t="s">
        <v>106</v>
      </c>
      <c r="D30" s="29" t="s">
        <v>117</v>
      </c>
    </row>
    <row r="31" spans="1:4" x14ac:dyDescent="0.3">
      <c r="A31" s="31"/>
      <c r="B31" s="31"/>
      <c r="C31" s="32"/>
      <c r="D31" s="32"/>
    </row>
    <row r="32" spans="1:4" ht="57.6" x14ac:dyDescent="0.3">
      <c r="A32" s="28" t="s">
        <v>4</v>
      </c>
      <c r="B32" s="46" t="s">
        <v>124</v>
      </c>
      <c r="C32" s="29" t="s">
        <v>93</v>
      </c>
      <c r="D32" s="29" t="s">
        <v>108</v>
      </c>
    </row>
    <row r="33" spans="1:4" x14ac:dyDescent="0.3">
      <c r="A33" s="31"/>
      <c r="B33" s="31"/>
      <c r="C33" s="32"/>
      <c r="D33" s="32"/>
    </row>
    <row r="34" spans="1:4" ht="139.80000000000001" customHeight="1" x14ac:dyDescent="0.3">
      <c r="A34" s="28" t="s">
        <v>120</v>
      </c>
      <c r="B34" s="44"/>
      <c r="C34" s="40" t="s">
        <v>109</v>
      </c>
      <c r="D34" s="40" t="s">
        <v>100</v>
      </c>
    </row>
    <row r="35" spans="1:4" ht="61.8" customHeight="1" x14ac:dyDescent="0.3">
      <c r="A35" s="51" t="s">
        <v>127</v>
      </c>
      <c r="B35" s="49" t="s">
        <v>147</v>
      </c>
      <c r="C35" s="48" t="s">
        <v>134</v>
      </c>
      <c r="D35" s="48" t="s">
        <v>132</v>
      </c>
    </row>
    <row r="36" spans="1:4" ht="61.8" customHeight="1" x14ac:dyDescent="0.3">
      <c r="A36" s="53" t="s">
        <v>140</v>
      </c>
      <c r="B36" s="46">
        <v>100</v>
      </c>
      <c r="C36" s="40" t="s">
        <v>141</v>
      </c>
      <c r="D36" s="40" t="s">
        <v>144</v>
      </c>
    </row>
    <row r="37" spans="1:4" ht="61.8" customHeight="1" x14ac:dyDescent="0.3">
      <c r="A37" s="53" t="s">
        <v>142</v>
      </c>
      <c r="B37" s="46">
        <v>101</v>
      </c>
      <c r="C37" s="40" t="s">
        <v>143</v>
      </c>
      <c r="D37" s="40" t="s">
        <v>145</v>
      </c>
    </row>
    <row r="38" spans="1:4" ht="61.8" customHeight="1" x14ac:dyDescent="0.3">
      <c r="A38" s="53" t="s">
        <v>151</v>
      </c>
      <c r="B38" s="46">
        <v>102</v>
      </c>
      <c r="C38" s="40" t="s">
        <v>161</v>
      </c>
      <c r="D38" s="40" t="s">
        <v>146</v>
      </c>
    </row>
    <row r="39" spans="1:4" ht="61.8" customHeight="1" x14ac:dyDescent="0.3">
      <c r="A39" s="53" t="s">
        <v>148</v>
      </c>
      <c r="B39" s="46">
        <v>103</v>
      </c>
      <c r="C39" s="40" t="s">
        <v>150</v>
      </c>
      <c r="D39" s="40" t="s">
        <v>162</v>
      </c>
    </row>
    <row r="40" spans="1:4" ht="61.8" customHeight="1" x14ac:dyDescent="0.3">
      <c r="A40" s="53" t="s">
        <v>152</v>
      </c>
      <c r="B40" s="46">
        <v>104</v>
      </c>
      <c r="C40" s="40" t="s">
        <v>153</v>
      </c>
      <c r="D40" s="40" t="s">
        <v>154</v>
      </c>
    </row>
    <row r="41" spans="1:4" ht="61.8" customHeight="1" x14ac:dyDescent="0.3">
      <c r="A41" s="53" t="s">
        <v>164</v>
      </c>
      <c r="B41" s="46">
        <v>105</v>
      </c>
      <c r="C41" s="40" t="s">
        <v>165</v>
      </c>
      <c r="D41" s="40" t="s">
        <v>166</v>
      </c>
    </row>
    <row r="42" spans="1:4" ht="76.2" customHeight="1" x14ac:dyDescent="0.3">
      <c r="A42" s="51" t="s">
        <v>128</v>
      </c>
      <c r="B42" s="49" t="s">
        <v>136</v>
      </c>
      <c r="C42" s="48" t="s">
        <v>135</v>
      </c>
      <c r="D42" s="48" t="s">
        <v>133</v>
      </c>
    </row>
    <row r="43" spans="1:4" x14ac:dyDescent="0.3">
      <c r="A43" s="31"/>
      <c r="B43" s="31"/>
      <c r="C43" s="32"/>
      <c r="D43" s="32"/>
    </row>
    <row r="44" spans="1:4" ht="70.8" customHeight="1" x14ac:dyDescent="0.3">
      <c r="A44" s="28" t="s">
        <v>44</v>
      </c>
      <c r="B44" s="43" t="s">
        <v>125</v>
      </c>
      <c r="C44" s="29" t="s">
        <v>99</v>
      </c>
      <c r="D44" s="29" t="s">
        <v>101</v>
      </c>
    </row>
    <row r="45" spans="1:4" x14ac:dyDescent="0.3">
      <c r="A45" s="31"/>
      <c r="B45" s="31"/>
      <c r="C45" s="32"/>
      <c r="D45" s="32"/>
    </row>
    <row r="46" spans="1:4" ht="72" x14ac:dyDescent="0.3">
      <c r="A46" s="28" t="s">
        <v>45</v>
      </c>
      <c r="B46" s="43" t="s">
        <v>125</v>
      </c>
      <c r="C46" s="29" t="s">
        <v>102</v>
      </c>
      <c r="D46" s="29" t="s">
        <v>103</v>
      </c>
    </row>
    <row r="47" spans="1:4" x14ac:dyDescent="0.3">
      <c r="A47" s="31"/>
      <c r="B47" s="31"/>
      <c r="C47" s="32"/>
      <c r="D47" s="32"/>
    </row>
    <row r="48" spans="1:4" ht="75.599999999999994" customHeight="1" x14ac:dyDescent="0.3">
      <c r="A48" s="28" t="s">
        <v>16</v>
      </c>
      <c r="B48" s="43" t="s">
        <v>125</v>
      </c>
      <c r="C48" s="29" t="s">
        <v>104</v>
      </c>
      <c r="D48" s="29" t="s">
        <v>105</v>
      </c>
    </row>
    <row r="49" spans="1:7" x14ac:dyDescent="0.3">
      <c r="A49" s="31"/>
      <c r="B49" s="31"/>
      <c r="C49" s="32"/>
      <c r="D49" s="32"/>
    </row>
    <row r="50" spans="1:7" ht="105" customHeight="1" x14ac:dyDescent="0.3">
      <c r="A50" s="28" t="s">
        <v>13</v>
      </c>
      <c r="B50" s="43" t="s">
        <v>125</v>
      </c>
      <c r="C50" s="29" t="s">
        <v>107</v>
      </c>
      <c r="D50" s="29" t="s">
        <v>118</v>
      </c>
    </row>
    <row r="52" spans="1:7" x14ac:dyDescent="0.3">
      <c r="A52" s="37" t="s">
        <v>67</v>
      </c>
      <c r="B52" s="37"/>
      <c r="C52" s="37"/>
      <c r="D52" s="37"/>
      <c r="E52" s="38"/>
      <c r="F52" s="38"/>
      <c r="G52" s="38"/>
    </row>
    <row r="56" spans="1:7" x14ac:dyDescent="0.3">
      <c r="A56" s="28" t="s">
        <v>121</v>
      </c>
      <c r="B56" s="42"/>
    </row>
    <row r="57" spans="1:7" x14ac:dyDescent="0.3">
      <c r="A57" s="39"/>
      <c r="B57" s="39"/>
    </row>
    <row r="58" spans="1:7" s="33" customFormat="1" x14ac:dyDescent="0.3">
      <c r="A58" s="37" t="s">
        <v>98</v>
      </c>
      <c r="B58" s="37"/>
      <c r="C58" s="37"/>
      <c r="D58" s="37"/>
    </row>
    <row r="59" spans="1:7" x14ac:dyDescent="0.3">
      <c r="A59" s="36" t="s">
        <v>94</v>
      </c>
    </row>
    <row r="60" spans="1:7" x14ac:dyDescent="0.3">
      <c r="A60" s="36" t="s">
        <v>95</v>
      </c>
    </row>
    <row r="61" spans="1:7" x14ac:dyDescent="0.3">
      <c r="A61" s="36" t="s">
        <v>96</v>
      </c>
    </row>
    <row r="62" spans="1:7" x14ac:dyDescent="0.3">
      <c r="A62" s="36" t="s">
        <v>97</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D2F59-5577-4BF1-9B09-7232E83E7D11}">
  <dimension ref="A1:W89"/>
  <sheetViews>
    <sheetView topLeftCell="H1" zoomScale="80" zoomScaleNormal="80" workbookViewId="0">
      <pane ySplit="1" topLeftCell="A2" activePane="bottomLeft" state="frozen"/>
      <selection pane="bottomLeft" activeCell="D6" sqref="D6:S6"/>
    </sheetView>
  </sheetViews>
  <sheetFormatPr baseColWidth="10" defaultRowHeight="13.8" x14ac:dyDescent="0.3"/>
  <cols>
    <col min="1" max="1" width="35" style="1" bestFit="1" customWidth="1"/>
    <col min="2" max="2" width="18.109375" style="1" customWidth="1"/>
    <col min="3" max="3" width="15.109375" style="1" customWidth="1"/>
    <col min="4" max="4" width="9.109375" style="1" customWidth="1"/>
    <col min="5" max="5" width="9.77734375" style="1" customWidth="1"/>
    <col min="6" max="7" width="17.33203125" style="1" customWidth="1"/>
    <col min="8" max="8" width="21.88671875" style="1" customWidth="1"/>
    <col min="9" max="9" width="18.44140625" style="1" customWidth="1"/>
    <col min="10" max="10" width="15.21875" style="1" customWidth="1"/>
    <col min="11" max="11" width="17.44140625" style="1" customWidth="1"/>
    <col min="12" max="13" width="14.77734375" style="1" bestFit="1" customWidth="1"/>
    <col min="14" max="14" width="11" style="1" customWidth="1"/>
    <col min="15" max="15" width="10.6640625" style="1" customWidth="1"/>
    <col min="16" max="16" width="10.88671875" style="1" customWidth="1"/>
    <col min="17" max="17" width="23.33203125" style="1" customWidth="1"/>
    <col min="18" max="18" width="16.6640625" style="1" bestFit="1" customWidth="1"/>
    <col min="19" max="19" width="16" style="1" customWidth="1"/>
    <col min="20" max="20" width="21.33203125" style="1" customWidth="1"/>
    <col min="21" max="21" width="14.88671875" style="1" customWidth="1"/>
    <col min="22" max="22" width="15.33203125" style="1" customWidth="1"/>
    <col min="23" max="23" width="18.77734375" style="1" bestFit="1" customWidth="1"/>
    <col min="24" max="16384" width="11.5546875" style="1"/>
  </cols>
  <sheetData>
    <row r="1" spans="1:23" x14ac:dyDescent="0.3">
      <c r="A1" s="4" t="s">
        <v>35</v>
      </c>
      <c r="B1" s="7" t="s">
        <v>15</v>
      </c>
      <c r="C1" s="4" t="s">
        <v>129</v>
      </c>
      <c r="D1" s="4" t="s">
        <v>0</v>
      </c>
      <c r="E1" s="4" t="s">
        <v>1</v>
      </c>
      <c r="F1" s="4" t="s">
        <v>2</v>
      </c>
      <c r="G1" s="4" t="s">
        <v>3</v>
      </c>
      <c r="H1" s="4" t="s">
        <v>119</v>
      </c>
      <c r="I1" s="4" t="s">
        <v>12</v>
      </c>
      <c r="J1" s="4" t="s">
        <v>171</v>
      </c>
      <c r="K1" s="4" t="s">
        <v>173</v>
      </c>
      <c r="L1" s="4" t="s">
        <v>178</v>
      </c>
      <c r="M1" s="4" t="s">
        <v>179</v>
      </c>
      <c r="N1" s="4" t="s">
        <v>172</v>
      </c>
      <c r="O1" s="4" t="s">
        <v>174</v>
      </c>
      <c r="P1" s="4" t="s">
        <v>175</v>
      </c>
      <c r="Q1" s="4" t="s">
        <v>176</v>
      </c>
      <c r="R1" s="4" t="s">
        <v>177</v>
      </c>
      <c r="S1" s="4" t="s">
        <v>16</v>
      </c>
      <c r="T1" s="4" t="s">
        <v>13</v>
      </c>
      <c r="U1" s="4" t="s">
        <v>5</v>
      </c>
      <c r="V1" s="4" t="s">
        <v>6</v>
      </c>
      <c r="W1" s="4" t="s">
        <v>7</v>
      </c>
    </row>
    <row r="2" spans="1:23" x14ac:dyDescent="0.3">
      <c r="A2" s="2" t="s">
        <v>19</v>
      </c>
      <c r="B2" s="1">
        <v>1</v>
      </c>
      <c r="C2" s="1">
        <v>10</v>
      </c>
      <c r="D2" s="5">
        <v>8.7962962962962962E-4</v>
      </c>
      <c r="E2" s="5">
        <v>9.6064814814814808E-4</v>
      </c>
      <c r="F2" s="5">
        <f t="shared" ref="F2:F10" si="0">E2-D2</f>
        <v>8.1018518518518462E-5</v>
      </c>
      <c r="G2" s="2">
        <v>1</v>
      </c>
      <c r="H2" s="3">
        <v>9.0277777777777784E-4</v>
      </c>
      <c r="I2" s="3">
        <f>H2-D2</f>
        <v>2.3148148148148225E-5</v>
      </c>
      <c r="J2" s="2">
        <v>1</v>
      </c>
      <c r="K2" s="52">
        <v>100</v>
      </c>
      <c r="L2" s="52"/>
      <c r="M2" s="52"/>
      <c r="N2" s="52"/>
      <c r="O2" s="52"/>
      <c r="P2" s="52"/>
      <c r="Q2" s="3">
        <v>9.2592592592592585E-4</v>
      </c>
      <c r="R2" s="3">
        <v>9.6064814814814808E-4</v>
      </c>
      <c r="S2" s="3">
        <f t="shared" ref="S2:S10" si="1" xml:space="preserve"> R2-Q2</f>
        <v>3.4722222222222229E-5</v>
      </c>
      <c r="T2" s="3">
        <f>Q2-H2</f>
        <v>2.3148148148148008E-5</v>
      </c>
      <c r="U2" s="2"/>
      <c r="V2" s="2"/>
      <c r="W2" s="3">
        <v>7.1759259259259259E-3</v>
      </c>
    </row>
    <row r="3" spans="1:23" x14ac:dyDescent="0.3">
      <c r="A3" s="2" t="s">
        <v>19</v>
      </c>
      <c r="B3" s="8">
        <v>1</v>
      </c>
      <c r="C3" s="52">
        <v>20</v>
      </c>
      <c r="D3" s="5">
        <v>1.6319444444444445E-3</v>
      </c>
      <c r="E3" s="5">
        <v>2.0254629629629629E-3</v>
      </c>
      <c r="F3" s="5">
        <f t="shared" si="0"/>
        <v>3.9351851851851831E-4</v>
      </c>
      <c r="G3" s="2">
        <v>1</v>
      </c>
      <c r="H3" s="3">
        <v>1.712962962962963E-3</v>
      </c>
      <c r="I3" s="3">
        <f t="shared" ref="I3:I10" si="2">H3-D3</f>
        <v>8.1018518518518462E-5</v>
      </c>
      <c r="J3" s="2">
        <v>1</v>
      </c>
      <c r="K3" s="2" t="s">
        <v>155</v>
      </c>
      <c r="L3" s="2"/>
      <c r="M3" s="2"/>
      <c r="N3" s="2"/>
      <c r="O3" s="2"/>
      <c r="P3" s="2"/>
      <c r="Q3" s="3">
        <v>1.7245370370370372E-3</v>
      </c>
      <c r="R3" s="3">
        <v>2.0254629629629629E-3</v>
      </c>
      <c r="S3" s="3">
        <f t="shared" si="1"/>
        <v>3.0092592592592562E-4</v>
      </c>
      <c r="T3" s="3">
        <f t="shared" ref="T2:T10" si="3">Q3-H3</f>
        <v>1.1574074074074221E-5</v>
      </c>
      <c r="U3" s="2"/>
      <c r="V3" s="2"/>
      <c r="W3" s="3">
        <v>7.1759259259259259E-3</v>
      </c>
    </row>
    <row r="4" spans="1:23" s="13" customFormat="1" x14ac:dyDescent="0.3">
      <c r="A4" s="10" t="s">
        <v>19</v>
      </c>
      <c r="B4" s="9">
        <v>1</v>
      </c>
      <c r="C4" s="52">
        <v>30</v>
      </c>
      <c r="D4" s="11">
        <v>2.8009259259259259E-3</v>
      </c>
      <c r="E4" s="11">
        <v>2.8935185185185188E-3</v>
      </c>
      <c r="F4" s="11">
        <f t="shared" si="0"/>
        <v>9.25925925925929E-5</v>
      </c>
      <c r="G4" s="10">
        <v>1</v>
      </c>
      <c r="H4" s="12">
        <v>2.8472222222222219E-3</v>
      </c>
      <c r="I4" s="12">
        <f t="shared" si="2"/>
        <v>4.6296296296296016E-5</v>
      </c>
      <c r="J4" s="10">
        <v>1</v>
      </c>
      <c r="K4" s="2" t="s">
        <v>155</v>
      </c>
      <c r="L4" s="2"/>
      <c r="M4" s="2"/>
      <c r="N4" s="2"/>
      <c r="O4" s="2"/>
      <c r="P4" s="2"/>
      <c r="Q4" s="12">
        <v>2.8587962962962963E-3</v>
      </c>
      <c r="R4" s="12">
        <v>2.9282407407407412E-3</v>
      </c>
      <c r="S4" s="12">
        <f t="shared" si="1"/>
        <v>6.9444444444444892E-5</v>
      </c>
      <c r="T4" s="12">
        <f t="shared" si="3"/>
        <v>1.1574074074074438E-5</v>
      </c>
      <c r="U4" s="10"/>
      <c r="V4" s="10"/>
      <c r="W4" s="12">
        <v>7.1759259259259259E-3</v>
      </c>
    </row>
    <row r="5" spans="1:23" x14ac:dyDescent="0.3">
      <c r="A5" s="2" t="s">
        <v>19</v>
      </c>
      <c r="B5" s="8">
        <v>1</v>
      </c>
      <c r="C5" s="52">
        <v>32</v>
      </c>
      <c r="D5" s="5">
        <v>3.2638888888888891E-3</v>
      </c>
      <c r="E5" s="5">
        <v>4.1203703703703706E-3</v>
      </c>
      <c r="F5" s="5">
        <f t="shared" si="0"/>
        <v>8.564814814814815E-4</v>
      </c>
      <c r="G5" s="2">
        <v>1</v>
      </c>
      <c r="H5" s="3">
        <v>3.3217592592592591E-3</v>
      </c>
      <c r="I5" s="3">
        <f t="shared" si="2"/>
        <v>5.787037037037002E-5</v>
      </c>
      <c r="J5" s="2">
        <v>1</v>
      </c>
      <c r="K5" s="2" t="s">
        <v>155</v>
      </c>
      <c r="L5" s="2"/>
      <c r="M5" s="2"/>
      <c r="N5" s="2"/>
      <c r="O5" s="2"/>
      <c r="P5" s="2"/>
      <c r="Q5" s="3">
        <v>4.108796296296297E-3</v>
      </c>
      <c r="R5" s="3">
        <v>4.2129629629629626E-3</v>
      </c>
      <c r="S5" s="3">
        <f t="shared" si="1"/>
        <v>1.041666666666656E-4</v>
      </c>
      <c r="T5" s="3">
        <f t="shared" si="3"/>
        <v>7.8703703703703791E-4</v>
      </c>
      <c r="U5" s="2"/>
      <c r="V5" s="2"/>
      <c r="W5" s="3">
        <v>7.1759259259259259E-3</v>
      </c>
    </row>
    <row r="6" spans="1:23" x14ac:dyDescent="0.3">
      <c r="A6" s="2" t="s">
        <v>19</v>
      </c>
      <c r="B6" s="8">
        <v>1</v>
      </c>
      <c r="C6" s="1">
        <v>11</v>
      </c>
      <c r="D6" s="3">
        <v>4.0162037037037033E-3</v>
      </c>
      <c r="E6" s="3">
        <v>4.0393518518518521E-3</v>
      </c>
      <c r="F6" s="5">
        <f t="shared" si="0"/>
        <v>2.3148148148148875E-5</v>
      </c>
      <c r="G6" s="2">
        <v>1</v>
      </c>
      <c r="H6" s="3">
        <v>4.0162037037037033E-3</v>
      </c>
      <c r="I6" s="3">
        <f t="shared" si="2"/>
        <v>0</v>
      </c>
      <c r="J6" s="2">
        <v>1</v>
      </c>
      <c r="K6" s="52">
        <v>102</v>
      </c>
      <c r="L6" s="52"/>
      <c r="M6" s="52"/>
      <c r="N6" s="52"/>
      <c r="O6" s="52"/>
      <c r="P6" s="52"/>
      <c r="Q6" s="3">
        <v>4.0277777777777777E-3</v>
      </c>
      <c r="R6" s="3">
        <v>4.0624999999999993E-3</v>
      </c>
      <c r="S6" s="3">
        <f t="shared" si="1"/>
        <v>3.4722222222221578E-5</v>
      </c>
      <c r="T6" s="3">
        <f t="shared" si="3"/>
        <v>1.1574074074074438E-5</v>
      </c>
      <c r="U6" s="2"/>
      <c r="V6" s="2"/>
      <c r="W6" s="3">
        <v>7.1759259259259259E-3</v>
      </c>
    </row>
    <row r="7" spans="1:23" x14ac:dyDescent="0.3">
      <c r="A7" s="2" t="s">
        <v>19</v>
      </c>
      <c r="B7" s="8">
        <v>1</v>
      </c>
      <c r="C7" s="52">
        <v>21</v>
      </c>
      <c r="D7" s="3">
        <v>4.340277777777778E-3</v>
      </c>
      <c r="E7" s="3">
        <v>4.5717592592592589E-3</v>
      </c>
      <c r="F7" s="5">
        <f t="shared" si="0"/>
        <v>2.3148148148148095E-4</v>
      </c>
      <c r="G7" s="2">
        <v>1</v>
      </c>
      <c r="H7" s="3">
        <v>4.4675925925925933E-3</v>
      </c>
      <c r="I7" s="3">
        <f t="shared" si="2"/>
        <v>1.2731481481481535E-4</v>
      </c>
      <c r="J7" s="2">
        <v>1</v>
      </c>
      <c r="K7" s="2" t="s">
        <v>156</v>
      </c>
      <c r="L7" s="2"/>
      <c r="M7" s="2"/>
      <c r="N7" s="2"/>
      <c r="O7" s="2"/>
      <c r="P7" s="2"/>
      <c r="Q7" s="3">
        <v>4.5138888888888893E-3</v>
      </c>
      <c r="R7" s="3">
        <v>4.5717592592592589E-3</v>
      </c>
      <c r="S7" s="3">
        <f t="shared" si="1"/>
        <v>5.7870370370369587E-5</v>
      </c>
      <c r="T7" s="3">
        <f t="shared" si="3"/>
        <v>4.6296296296296016E-5</v>
      </c>
      <c r="U7" s="2"/>
      <c r="V7" s="2"/>
      <c r="W7" s="3">
        <v>7.1759259259259259E-3</v>
      </c>
    </row>
    <row r="8" spans="1:23" x14ac:dyDescent="0.3">
      <c r="A8" s="2" t="s">
        <v>19</v>
      </c>
      <c r="B8" s="8">
        <v>1</v>
      </c>
      <c r="C8" s="52">
        <v>22</v>
      </c>
      <c r="D8" s="3">
        <v>5.0231481481481481E-3</v>
      </c>
      <c r="E8" s="3">
        <v>5.3009259259259251E-3</v>
      </c>
      <c r="F8" s="5">
        <f t="shared" si="0"/>
        <v>2.7777777777777696E-4</v>
      </c>
      <c r="G8" s="2">
        <v>1</v>
      </c>
      <c r="H8" s="3">
        <v>5.0462962962962961E-3</v>
      </c>
      <c r="I8" s="3">
        <f t="shared" si="2"/>
        <v>2.3148148148148008E-5</v>
      </c>
      <c r="J8" s="2">
        <v>1</v>
      </c>
      <c r="K8" s="2" t="s">
        <v>149</v>
      </c>
      <c r="L8" s="2"/>
      <c r="M8" s="2"/>
      <c r="N8" s="2"/>
      <c r="O8" s="2"/>
      <c r="P8" s="2"/>
      <c r="Q8" s="3">
        <v>5.2430555555555555E-3</v>
      </c>
      <c r="R8" s="6">
        <v>5.3009259259259251E-3</v>
      </c>
      <c r="S8" s="3">
        <f t="shared" si="1"/>
        <v>5.7870370370369587E-5</v>
      </c>
      <c r="T8" s="3">
        <f t="shared" si="3"/>
        <v>1.9675925925925937E-4</v>
      </c>
      <c r="U8" s="2"/>
      <c r="V8" s="2"/>
      <c r="W8" s="3">
        <v>7.1759259259259259E-3</v>
      </c>
    </row>
    <row r="9" spans="1:23" x14ac:dyDescent="0.3">
      <c r="A9" s="2" t="s">
        <v>19</v>
      </c>
      <c r="B9" s="8">
        <v>1</v>
      </c>
      <c r="C9" s="52">
        <v>31</v>
      </c>
      <c r="D9" s="3">
        <v>5.7175925925925927E-3</v>
      </c>
      <c r="E9" s="3">
        <v>6.1342592592592594E-3</v>
      </c>
      <c r="F9" s="5">
        <f t="shared" si="0"/>
        <v>4.1666666666666675E-4</v>
      </c>
      <c r="G9" s="2">
        <v>1</v>
      </c>
      <c r="H9" s="3">
        <v>5.7175925925925927E-3</v>
      </c>
      <c r="I9" s="3">
        <f t="shared" si="2"/>
        <v>0</v>
      </c>
      <c r="J9" s="2">
        <v>1</v>
      </c>
      <c r="K9" s="2">
        <v>103</v>
      </c>
      <c r="L9" s="2"/>
      <c r="M9" s="2"/>
      <c r="N9" s="2"/>
      <c r="O9" s="2"/>
      <c r="P9" s="2"/>
      <c r="Q9" s="3">
        <v>6.1111111111111114E-3</v>
      </c>
      <c r="R9" s="3">
        <v>6.1342592592592594E-3</v>
      </c>
      <c r="S9" s="3">
        <f t="shared" si="1"/>
        <v>2.3148148148148008E-5</v>
      </c>
      <c r="T9" s="3">
        <f t="shared" si="3"/>
        <v>3.9351851851851874E-4</v>
      </c>
      <c r="U9" s="2"/>
      <c r="V9" s="2"/>
      <c r="W9" s="3">
        <v>7.1759259259259259E-3</v>
      </c>
    </row>
    <row r="10" spans="1:23" x14ac:dyDescent="0.3">
      <c r="A10" s="2" t="s">
        <v>19</v>
      </c>
      <c r="B10" s="8">
        <v>1</v>
      </c>
      <c r="C10" s="2">
        <v>12</v>
      </c>
      <c r="D10" s="3">
        <v>6.7476851851851856E-3</v>
      </c>
      <c r="E10" s="3">
        <v>6.828703703703704E-3</v>
      </c>
      <c r="F10" s="5">
        <f t="shared" si="0"/>
        <v>8.1018518518518462E-5</v>
      </c>
      <c r="G10" s="2">
        <v>1</v>
      </c>
      <c r="H10" s="3">
        <v>6.7708333333333336E-3</v>
      </c>
      <c r="I10" s="3">
        <f t="shared" si="2"/>
        <v>2.3148148148148008E-5</v>
      </c>
      <c r="J10" s="2">
        <v>1</v>
      </c>
      <c r="K10" s="2" t="s">
        <v>167</v>
      </c>
      <c r="L10" s="2"/>
      <c r="M10" s="2"/>
      <c r="N10" s="2"/>
      <c r="O10" s="2"/>
      <c r="P10" s="2"/>
      <c r="Q10" s="3">
        <v>6.7708333333333336E-3</v>
      </c>
      <c r="R10" s="3">
        <v>6.851851851851852E-3</v>
      </c>
      <c r="S10" s="3">
        <f t="shared" si="1"/>
        <v>8.1018518518518462E-5</v>
      </c>
      <c r="T10" s="3">
        <f t="shared" si="3"/>
        <v>0</v>
      </c>
      <c r="U10" s="2"/>
      <c r="V10" s="2"/>
      <c r="W10" s="3">
        <v>7.1759259259259259E-3</v>
      </c>
    </row>
    <row r="11" spans="1:23" s="14" customFormat="1" x14ac:dyDescent="0.3">
      <c r="A11" s="17" t="s">
        <v>36</v>
      </c>
      <c r="B11" s="18">
        <f>SUM(B2:B10)</f>
        <v>9</v>
      </c>
      <c r="C11" s="19"/>
      <c r="D11" s="19"/>
      <c r="E11" s="19"/>
      <c r="F11" s="21">
        <f>SUM(F2:F10)</f>
        <v>2.4537037037037032E-3</v>
      </c>
      <c r="G11" s="19">
        <f>SUM(G2:G10)</f>
        <v>9</v>
      </c>
      <c r="H11" s="19"/>
      <c r="I11" s="20">
        <f>SUM(I2:I10)</f>
        <v>3.8194444444444408E-4</v>
      </c>
      <c r="J11" s="19">
        <f>SUM(J2:J10)</f>
        <v>9</v>
      </c>
      <c r="K11" s="19"/>
      <c r="L11" s="19"/>
      <c r="M11" s="19"/>
      <c r="N11" s="19"/>
      <c r="O11" s="19"/>
      <c r="P11" s="19"/>
      <c r="Q11" s="19"/>
      <c r="R11" s="19"/>
      <c r="S11" s="20">
        <f>SUM(S12:S20)</f>
        <v>6.9444444444444631E-4</v>
      </c>
      <c r="T11" s="20">
        <f>SUM(T12:T20)</f>
        <v>3.8194444444444137E-4</v>
      </c>
      <c r="U11" s="19"/>
      <c r="V11" s="19"/>
      <c r="W11" s="19"/>
    </row>
    <row r="12" spans="1:23" x14ac:dyDescent="0.3">
      <c r="A12" s="2" t="s">
        <v>8</v>
      </c>
      <c r="B12" s="2">
        <v>1</v>
      </c>
      <c r="C12" s="52">
        <v>22</v>
      </c>
      <c r="D12" s="5">
        <v>8.9120370370370362E-4</v>
      </c>
      <c r="E12" s="5">
        <v>1.1574074074074073E-3</v>
      </c>
      <c r="F12" s="5">
        <f t="shared" ref="F12:F20" si="4">E12-D12</f>
        <v>2.6620370370370372E-4</v>
      </c>
      <c r="G12" s="2">
        <v>1</v>
      </c>
      <c r="H12" s="3">
        <v>9.0277777777777784E-4</v>
      </c>
      <c r="I12" s="3">
        <f>H12-D12</f>
        <v>1.1574074074074221E-5</v>
      </c>
      <c r="J12" s="2">
        <v>1</v>
      </c>
      <c r="K12" s="2">
        <v>103</v>
      </c>
      <c r="L12" s="2"/>
      <c r="M12" s="2"/>
      <c r="N12" s="2"/>
      <c r="O12" s="2"/>
      <c r="P12" s="2"/>
      <c r="Q12" s="3">
        <v>1.0300925925925926E-3</v>
      </c>
      <c r="R12" s="3">
        <v>1.1226851851851851E-3</v>
      </c>
      <c r="S12" s="3">
        <f xml:space="preserve"> R12-Q12</f>
        <v>9.2592592592592466E-5</v>
      </c>
      <c r="T12" s="3">
        <f>Q12-H12</f>
        <v>1.273148148148148E-4</v>
      </c>
      <c r="U12" s="2"/>
      <c r="V12" s="2"/>
      <c r="W12" s="3">
        <v>7.6620370370370366E-3</v>
      </c>
    </row>
    <row r="13" spans="1:23" x14ac:dyDescent="0.3">
      <c r="A13" s="2" t="s">
        <v>8</v>
      </c>
      <c r="B13" s="2">
        <v>1</v>
      </c>
      <c r="C13" s="1">
        <v>11</v>
      </c>
      <c r="D13" s="5">
        <v>1.5624999999999999E-3</v>
      </c>
      <c r="E13" s="5">
        <v>1.6550925925925926E-3</v>
      </c>
      <c r="F13" s="5">
        <f t="shared" si="4"/>
        <v>9.2592592592592683E-5</v>
      </c>
      <c r="G13" s="2">
        <v>1</v>
      </c>
      <c r="H13" s="3">
        <v>1.5740740740740741E-3</v>
      </c>
      <c r="I13" s="3">
        <f t="shared" ref="I13:I20" si="5">H13-D13</f>
        <v>1.1574074074074221E-5</v>
      </c>
      <c r="J13" s="2">
        <v>1</v>
      </c>
      <c r="K13" s="2" t="s">
        <v>10</v>
      </c>
      <c r="L13" s="2"/>
      <c r="M13" s="2"/>
      <c r="N13" s="2"/>
      <c r="O13" s="2"/>
      <c r="P13" s="2"/>
      <c r="Q13" s="3">
        <v>1.5856481481481479E-3</v>
      </c>
      <c r="R13" s="3">
        <v>1.6666666666666668E-3</v>
      </c>
      <c r="S13" s="3">
        <f xml:space="preserve"> R13-Q13</f>
        <v>8.1018518518518896E-5</v>
      </c>
      <c r="T13" s="3">
        <f>Q13-H13</f>
        <v>1.1574074074073787E-5</v>
      </c>
      <c r="U13" s="2"/>
      <c r="V13" s="2"/>
      <c r="W13" s="3">
        <v>7.6620370370370366E-3</v>
      </c>
    </row>
    <row r="14" spans="1:23" x14ac:dyDescent="0.3">
      <c r="A14" s="2" t="s">
        <v>8</v>
      </c>
      <c r="B14" s="2">
        <v>1</v>
      </c>
      <c r="C14" s="2">
        <v>30</v>
      </c>
      <c r="D14" s="5">
        <v>2.3263888888888887E-3</v>
      </c>
      <c r="E14" s="5" t="s">
        <v>11</v>
      </c>
      <c r="F14" s="5">
        <f t="shared" si="4"/>
        <v>3.1249999999999984E-4</v>
      </c>
      <c r="G14" s="2">
        <v>1</v>
      </c>
      <c r="H14" s="3">
        <v>2.4768518518518516E-3</v>
      </c>
      <c r="I14" s="3">
        <f t="shared" si="5"/>
        <v>1.5046296296296292E-4</v>
      </c>
      <c r="J14" s="2">
        <v>1</v>
      </c>
      <c r="K14" s="2">
        <v>104</v>
      </c>
      <c r="L14" s="2"/>
      <c r="M14" s="2"/>
      <c r="N14" s="2"/>
      <c r="O14" s="2"/>
      <c r="P14" s="2"/>
      <c r="Q14" s="3">
        <v>2.3958333333333336E-3</v>
      </c>
      <c r="R14" s="3">
        <v>2.5231481481481481E-3</v>
      </c>
      <c r="S14" s="3">
        <f xml:space="preserve"> R14-Q14</f>
        <v>1.2731481481481448E-4</v>
      </c>
      <c r="T14" s="3">
        <f>H14-Q14</f>
        <v>8.1018518518518028E-5</v>
      </c>
      <c r="U14" s="2"/>
      <c r="V14" s="2"/>
      <c r="W14" s="3">
        <v>7.6620370370370366E-3</v>
      </c>
    </row>
    <row r="15" spans="1:23" x14ac:dyDescent="0.3">
      <c r="A15" s="2" t="s">
        <v>8</v>
      </c>
      <c r="B15" s="2">
        <v>1</v>
      </c>
      <c r="C15" s="2">
        <v>32</v>
      </c>
      <c r="D15" s="5">
        <v>3.0092592592592588E-3</v>
      </c>
      <c r="E15" s="5">
        <v>3.6111111111111114E-3</v>
      </c>
      <c r="F15" s="5">
        <f t="shared" si="4"/>
        <v>6.0185185185185255E-4</v>
      </c>
      <c r="G15" s="2">
        <v>0</v>
      </c>
      <c r="H15" s="2" t="s">
        <v>14</v>
      </c>
      <c r="I15" s="2" t="s">
        <v>14</v>
      </c>
      <c r="J15" s="2">
        <v>0</v>
      </c>
      <c r="K15" s="2" t="s">
        <v>14</v>
      </c>
      <c r="L15" s="2"/>
      <c r="M15" s="2"/>
      <c r="N15" s="2"/>
      <c r="O15" s="2"/>
      <c r="P15" s="2"/>
      <c r="Q15" s="2" t="s">
        <v>14</v>
      </c>
      <c r="R15" s="2" t="s">
        <v>14</v>
      </c>
      <c r="S15" s="3" t="s">
        <v>14</v>
      </c>
      <c r="T15" s="3" t="s">
        <v>14</v>
      </c>
      <c r="U15" s="2"/>
      <c r="V15" s="2"/>
      <c r="W15" s="3">
        <v>7.6620370370370366E-3</v>
      </c>
    </row>
    <row r="16" spans="1:23" x14ac:dyDescent="0.3">
      <c r="A16" s="2" t="s">
        <v>8</v>
      </c>
      <c r="B16" s="2">
        <v>1</v>
      </c>
      <c r="C16" s="52">
        <v>20</v>
      </c>
      <c r="D16" s="3">
        <v>3.5879629629629629E-3</v>
      </c>
      <c r="E16" s="3">
        <v>3.7268518518518514E-3</v>
      </c>
      <c r="F16" s="5">
        <f t="shared" si="4"/>
        <v>1.3888888888888848E-4</v>
      </c>
      <c r="G16" s="2">
        <v>1</v>
      </c>
      <c r="H16" s="3">
        <v>3.6226851851851854E-3</v>
      </c>
      <c r="I16" s="3">
        <f t="shared" si="5"/>
        <v>3.4722222222222446E-5</v>
      </c>
      <c r="J16" s="2">
        <v>1</v>
      </c>
      <c r="K16" s="2">
        <v>103</v>
      </c>
      <c r="L16" s="2"/>
      <c r="M16" s="2"/>
      <c r="N16" s="2"/>
      <c r="O16" s="2"/>
      <c r="P16" s="2"/>
      <c r="Q16" s="3">
        <v>3.6342592592592594E-3</v>
      </c>
      <c r="R16" s="3">
        <v>3.7268518518518514E-3</v>
      </c>
      <c r="S16" s="3">
        <f xml:space="preserve"> R16-Q16</f>
        <v>9.2592592592592032E-5</v>
      </c>
      <c r="T16" s="3">
        <f>Q16-H16</f>
        <v>1.1574074074074004E-5</v>
      </c>
      <c r="U16" s="2"/>
      <c r="V16" s="2"/>
      <c r="W16" s="3">
        <v>7.6620370370370366E-3</v>
      </c>
    </row>
    <row r="17" spans="1:23" x14ac:dyDescent="0.3">
      <c r="A17" s="2" t="s">
        <v>8</v>
      </c>
      <c r="B17" s="2">
        <v>1</v>
      </c>
      <c r="C17" s="2">
        <v>12</v>
      </c>
      <c r="D17" s="3">
        <v>4.2824074074074075E-3</v>
      </c>
      <c r="E17" s="3">
        <v>4.386574074074074E-3</v>
      </c>
      <c r="F17" s="5">
        <f t="shared" si="4"/>
        <v>1.0416666666666647E-4</v>
      </c>
      <c r="G17" s="2">
        <v>1</v>
      </c>
      <c r="H17" s="3">
        <v>4.3055555555555555E-3</v>
      </c>
      <c r="I17" s="3">
        <f t="shared" si="5"/>
        <v>2.3148148148148008E-5</v>
      </c>
      <c r="J17" s="2">
        <v>1</v>
      </c>
      <c r="K17" s="52">
        <v>101</v>
      </c>
      <c r="L17" s="52"/>
      <c r="M17" s="52"/>
      <c r="N17" s="52"/>
      <c r="O17" s="52"/>
      <c r="P17" s="52"/>
      <c r="Q17" s="3">
        <v>4.3287037037037035E-3</v>
      </c>
      <c r="R17" s="3">
        <v>4.363425925925926E-3</v>
      </c>
      <c r="S17" s="3">
        <f xml:space="preserve"> R17-Q17</f>
        <v>3.4722222222222446E-5</v>
      </c>
      <c r="T17" s="3">
        <f>Q17-H17</f>
        <v>2.3148148148148008E-5</v>
      </c>
      <c r="U17" s="2"/>
      <c r="V17" s="2"/>
      <c r="W17" s="3">
        <v>7.6620370370370366E-3</v>
      </c>
    </row>
    <row r="18" spans="1:23" s="13" customFormat="1" x14ac:dyDescent="0.3">
      <c r="A18" s="10" t="s">
        <v>8</v>
      </c>
      <c r="B18" s="10">
        <v>1</v>
      </c>
      <c r="C18" s="1">
        <v>10</v>
      </c>
      <c r="D18" s="12">
        <v>5.3819444444444453E-3</v>
      </c>
      <c r="E18" s="12">
        <v>5.4050925925925924E-3</v>
      </c>
      <c r="F18" s="11">
        <f t="shared" si="4"/>
        <v>2.3148148148147141E-5</v>
      </c>
      <c r="G18" s="10">
        <v>1</v>
      </c>
      <c r="H18" s="12">
        <v>5.3819444444444453E-3</v>
      </c>
      <c r="I18" s="12">
        <f t="shared" si="5"/>
        <v>0</v>
      </c>
      <c r="J18" s="10">
        <v>1</v>
      </c>
      <c r="K18" s="10">
        <v>103</v>
      </c>
      <c r="L18" s="10"/>
      <c r="M18" s="10"/>
      <c r="N18" s="10"/>
      <c r="O18" s="10"/>
      <c r="P18" s="10"/>
      <c r="Q18" s="12">
        <v>5.4050925925925924E-3</v>
      </c>
      <c r="R18" s="12">
        <v>5.4745370370370373E-3</v>
      </c>
      <c r="S18" s="12">
        <f xml:space="preserve"> R18-Q18</f>
        <v>6.9444444444444892E-5</v>
      </c>
      <c r="T18" s="12">
        <f>Q18-H18</f>
        <v>2.3148148148147141E-5</v>
      </c>
      <c r="U18" s="10"/>
      <c r="V18" s="10"/>
      <c r="W18" s="12">
        <v>7.6620370370370366E-3</v>
      </c>
    </row>
    <row r="19" spans="1:23" x14ac:dyDescent="0.3">
      <c r="A19" s="2" t="s">
        <v>8</v>
      </c>
      <c r="B19" s="2">
        <v>1</v>
      </c>
      <c r="C19" s="52">
        <v>31</v>
      </c>
      <c r="D19" s="3">
        <v>5.7638888888888887E-3</v>
      </c>
      <c r="E19" s="3">
        <v>6.0069444444444441E-3</v>
      </c>
      <c r="F19" s="5">
        <f t="shared" si="4"/>
        <v>2.4305555555555539E-4</v>
      </c>
      <c r="G19" s="2">
        <v>1</v>
      </c>
      <c r="H19" s="3">
        <v>5.9027777777777776E-3</v>
      </c>
      <c r="I19" s="3">
        <f t="shared" si="5"/>
        <v>1.3888888888888892E-4</v>
      </c>
      <c r="J19" s="2">
        <v>1</v>
      </c>
      <c r="K19" s="2">
        <v>103</v>
      </c>
      <c r="L19" s="2"/>
      <c r="M19" s="2"/>
      <c r="N19" s="2"/>
      <c r="O19" s="2"/>
      <c r="P19" s="2"/>
      <c r="Q19" s="3">
        <v>5.9490740740740745E-3</v>
      </c>
      <c r="R19" s="3">
        <v>6.0879629629629643E-3</v>
      </c>
      <c r="S19" s="3">
        <f xml:space="preserve"> R19-Q19</f>
        <v>1.3888888888888978E-4</v>
      </c>
      <c r="T19" s="3">
        <f>Q19-H19</f>
        <v>4.6296296296296884E-5</v>
      </c>
      <c r="U19" s="2"/>
      <c r="V19" s="2"/>
      <c r="W19" s="3">
        <v>7.6620370370370366E-3</v>
      </c>
    </row>
    <row r="20" spans="1:23" x14ac:dyDescent="0.3">
      <c r="A20" s="2" t="s">
        <v>8</v>
      </c>
      <c r="B20" s="2">
        <v>1</v>
      </c>
      <c r="C20" s="52">
        <v>21</v>
      </c>
      <c r="D20" s="3">
        <v>6.4120370370370364E-3</v>
      </c>
      <c r="E20" s="3">
        <v>6.5509259259259262E-3</v>
      </c>
      <c r="F20" s="5">
        <f t="shared" si="4"/>
        <v>1.3888888888888978E-4</v>
      </c>
      <c r="G20" s="2">
        <v>1</v>
      </c>
      <c r="H20" s="3">
        <v>6.4351851851851861E-3</v>
      </c>
      <c r="I20" s="3">
        <f t="shared" si="5"/>
        <v>2.3148148148149743E-5</v>
      </c>
      <c r="J20" s="2">
        <v>1</v>
      </c>
      <c r="K20" s="2">
        <v>103</v>
      </c>
      <c r="L20" s="2"/>
      <c r="M20" s="2"/>
      <c r="N20" s="2"/>
      <c r="O20" s="2"/>
      <c r="P20" s="2"/>
      <c r="Q20" s="3">
        <v>6.4930555555555549E-3</v>
      </c>
      <c r="R20" s="3">
        <v>6.5509259259259262E-3</v>
      </c>
      <c r="S20" s="3">
        <f xml:space="preserve"> R20-Q20</f>
        <v>5.7870370370371321E-5</v>
      </c>
      <c r="T20" s="3">
        <f>Q20-H20</f>
        <v>5.7870370370368719E-5</v>
      </c>
      <c r="U20" s="2"/>
      <c r="V20" s="2"/>
      <c r="W20" s="3">
        <v>7.6620370370370366E-3</v>
      </c>
    </row>
    <row r="21" spans="1:23" x14ac:dyDescent="0.3">
      <c r="A21" s="17" t="s">
        <v>36</v>
      </c>
      <c r="B21" s="19">
        <f>SUM(B12:B20)</f>
        <v>9</v>
      </c>
      <c r="C21" s="19"/>
      <c r="D21" s="19"/>
      <c r="E21" s="19"/>
      <c r="F21" s="21">
        <f>SUM(F12:F20)</f>
        <v>1.9212962962962959E-3</v>
      </c>
      <c r="G21" s="19">
        <f>SUM(G12:G20)</f>
        <v>8</v>
      </c>
      <c r="H21" s="19"/>
      <c r="I21" s="20">
        <f>SUM(I12:I20)</f>
        <v>3.9351851851852047E-4</v>
      </c>
      <c r="J21" s="19">
        <f>SUM(J12:J20)</f>
        <v>8</v>
      </c>
      <c r="K21" s="19"/>
      <c r="L21" s="19"/>
      <c r="M21" s="19"/>
      <c r="N21" s="19"/>
      <c r="O21" s="19"/>
      <c r="P21" s="19"/>
      <c r="Q21" s="19"/>
      <c r="R21" s="19"/>
      <c r="S21" s="20">
        <f>SUM(S12:S20)</f>
        <v>6.9444444444444631E-4</v>
      </c>
      <c r="T21" s="20">
        <f>SUM(T12:T20)</f>
        <v>3.8194444444444137E-4</v>
      </c>
      <c r="U21" s="19"/>
      <c r="V21" s="19"/>
      <c r="W21" s="19"/>
    </row>
    <row r="22" spans="1:23" x14ac:dyDescent="0.3">
      <c r="A22" s="2" t="s">
        <v>22</v>
      </c>
      <c r="B22" s="2">
        <v>1</v>
      </c>
      <c r="C22" s="52">
        <v>21</v>
      </c>
      <c r="D22" s="5">
        <v>1.25E-3</v>
      </c>
      <c r="E22" s="5">
        <v>1.6087962962962963E-3</v>
      </c>
      <c r="F22" s="5">
        <f t="shared" ref="F22:F30" si="6">E22-D22</f>
        <v>3.5879629629629629E-4</v>
      </c>
      <c r="G22" s="1">
        <v>1</v>
      </c>
      <c r="H22" s="3">
        <v>1.2731481481481483E-3</v>
      </c>
      <c r="I22" s="3">
        <f t="shared" ref="I22:I30" si="7">H22-D22</f>
        <v>2.3148148148148225E-5</v>
      </c>
      <c r="J22" s="2">
        <v>1</v>
      </c>
      <c r="K22" s="2" t="s">
        <v>157</v>
      </c>
      <c r="L22" s="2"/>
      <c r="M22" s="2"/>
      <c r="N22" s="2"/>
      <c r="O22" s="2"/>
      <c r="P22" s="2"/>
      <c r="Q22" s="3">
        <v>1.4814814814814814E-3</v>
      </c>
      <c r="R22" s="3">
        <v>1.5624999999999999E-3</v>
      </c>
      <c r="S22" s="3">
        <f t="shared" ref="S22:S30" si="8" xml:space="preserve"> R22-Q22</f>
        <v>8.1018518518518462E-5</v>
      </c>
      <c r="T22" s="3">
        <f t="shared" ref="T22:T30" si="9">Q22-H22</f>
        <v>2.0833333333333316E-4</v>
      </c>
      <c r="U22" s="2"/>
      <c r="V22" s="2"/>
      <c r="W22" s="3">
        <v>7.719907407407408E-3</v>
      </c>
    </row>
    <row r="23" spans="1:23" x14ac:dyDescent="0.3">
      <c r="A23" s="2" t="s">
        <v>22</v>
      </c>
      <c r="B23" s="2">
        <v>1</v>
      </c>
      <c r="C23" s="2">
        <v>32</v>
      </c>
      <c r="D23" s="5">
        <v>1.5509259259259261E-3</v>
      </c>
      <c r="E23" s="5">
        <v>3.0902777777777782E-3</v>
      </c>
      <c r="F23" s="5">
        <f t="shared" si="6"/>
        <v>1.5393518518518521E-3</v>
      </c>
      <c r="G23" s="2">
        <v>1</v>
      </c>
      <c r="H23" s="3">
        <v>1.9907407407407408E-3</v>
      </c>
      <c r="I23" s="3">
        <f t="shared" si="7"/>
        <v>4.3981481481481476E-4</v>
      </c>
      <c r="J23" s="2">
        <v>1</v>
      </c>
      <c r="K23" s="2" t="s">
        <v>157</v>
      </c>
      <c r="L23" s="2"/>
      <c r="M23" s="2"/>
      <c r="N23" s="2"/>
      <c r="O23" s="2"/>
      <c r="P23" s="2"/>
      <c r="Q23" s="3">
        <v>2.0023148148148148E-3</v>
      </c>
      <c r="R23" s="3">
        <v>2.0601851851851853E-3</v>
      </c>
      <c r="S23" s="3">
        <f t="shared" si="8"/>
        <v>5.7870370370370454E-5</v>
      </c>
      <c r="T23" s="3">
        <f t="shared" si="9"/>
        <v>1.1574074074074004E-5</v>
      </c>
      <c r="U23" s="2"/>
      <c r="V23" s="2"/>
      <c r="W23" s="3">
        <v>7.719907407407408E-3</v>
      </c>
    </row>
    <row r="24" spans="1:23" x14ac:dyDescent="0.3">
      <c r="A24" s="2" t="s">
        <v>22</v>
      </c>
      <c r="B24" s="2">
        <v>1</v>
      </c>
      <c r="C24" s="1">
        <v>11</v>
      </c>
      <c r="D24" s="5">
        <v>2.1527777777777778E-3</v>
      </c>
      <c r="E24" s="5">
        <v>2.3148148148148151E-3</v>
      </c>
      <c r="F24" s="5">
        <f t="shared" si="6"/>
        <v>1.6203703703703736E-4</v>
      </c>
      <c r="G24" s="2">
        <v>1</v>
      </c>
      <c r="H24" s="3">
        <v>2.2222222222222222E-3</v>
      </c>
      <c r="I24" s="3">
        <f t="shared" si="7"/>
        <v>6.9444444444444458E-5</v>
      </c>
      <c r="J24" s="2">
        <v>1</v>
      </c>
      <c r="K24" s="52">
        <v>102</v>
      </c>
      <c r="L24" s="52"/>
      <c r="M24" s="52"/>
      <c r="N24" s="52"/>
      <c r="O24" s="52"/>
      <c r="P24" s="52"/>
      <c r="Q24" s="3">
        <v>2.2337962962962967E-3</v>
      </c>
      <c r="R24" s="3">
        <v>2.3148148148148151E-3</v>
      </c>
      <c r="S24" s="3">
        <f t="shared" si="8"/>
        <v>8.1018518518518462E-5</v>
      </c>
      <c r="T24" s="3">
        <f t="shared" si="9"/>
        <v>1.1574074074074438E-5</v>
      </c>
      <c r="U24" s="2"/>
      <c r="V24" s="2"/>
      <c r="W24" s="3">
        <v>7.719907407407408E-3</v>
      </c>
    </row>
    <row r="25" spans="1:23" x14ac:dyDescent="0.3">
      <c r="A25" s="2" t="s">
        <v>22</v>
      </c>
      <c r="B25" s="2">
        <v>1</v>
      </c>
      <c r="C25" s="2">
        <v>12</v>
      </c>
      <c r="D25" s="5">
        <v>2.9745370370370373E-3</v>
      </c>
      <c r="E25" s="5">
        <v>3.1481481481481482E-3</v>
      </c>
      <c r="F25" s="5">
        <f t="shared" si="6"/>
        <v>1.7361111111111093E-4</v>
      </c>
      <c r="G25" s="2">
        <v>1</v>
      </c>
      <c r="H25" s="3">
        <v>3.0324074074074073E-3</v>
      </c>
      <c r="I25" s="3">
        <f t="shared" si="7"/>
        <v>5.787037037037002E-5</v>
      </c>
      <c r="J25" s="2">
        <v>1</v>
      </c>
      <c r="K25" s="2" t="s">
        <v>168</v>
      </c>
      <c r="L25" s="2"/>
      <c r="M25" s="2"/>
      <c r="N25" s="2"/>
      <c r="O25" s="2"/>
      <c r="P25" s="2"/>
      <c r="Q25" s="3">
        <v>3.0439814814814821E-3</v>
      </c>
      <c r="R25" s="3">
        <v>3.0902777777777782E-3</v>
      </c>
      <c r="S25" s="3">
        <f t="shared" si="8"/>
        <v>4.6296296296296016E-5</v>
      </c>
      <c r="T25" s="3">
        <f t="shared" si="9"/>
        <v>1.1574074074074871E-5</v>
      </c>
      <c r="U25" s="2"/>
      <c r="V25" s="2"/>
      <c r="W25" s="3">
        <v>7.719907407407408E-3</v>
      </c>
    </row>
    <row r="26" spans="1:23" x14ac:dyDescent="0.3">
      <c r="A26" s="2" t="s">
        <v>22</v>
      </c>
      <c r="B26" s="2">
        <v>1</v>
      </c>
      <c r="C26" s="52">
        <v>22</v>
      </c>
      <c r="D26" s="3">
        <v>3.7268518518518514E-3</v>
      </c>
      <c r="E26" s="3">
        <v>3.9004629629629632E-3</v>
      </c>
      <c r="F26" s="5">
        <f t="shared" si="6"/>
        <v>1.736111111111118E-4</v>
      </c>
      <c r="G26" s="2">
        <v>1</v>
      </c>
      <c r="H26" s="3">
        <v>3.8425925925925923E-3</v>
      </c>
      <c r="I26" s="3">
        <f t="shared" si="7"/>
        <v>1.1574074074074091E-4</v>
      </c>
      <c r="J26" s="2">
        <v>1</v>
      </c>
      <c r="K26" s="2" t="s">
        <v>23</v>
      </c>
      <c r="L26" s="2"/>
      <c r="M26" s="2"/>
      <c r="N26" s="2"/>
      <c r="O26" s="2"/>
      <c r="P26" s="2"/>
      <c r="Q26" s="3">
        <v>3.8425925925925923E-3</v>
      </c>
      <c r="R26" s="3">
        <v>3.9236111111111112E-3</v>
      </c>
      <c r="S26" s="3">
        <f t="shared" si="8"/>
        <v>8.1018518518518896E-5</v>
      </c>
      <c r="T26" s="3">
        <f t="shared" si="9"/>
        <v>0</v>
      </c>
      <c r="U26" s="2"/>
      <c r="V26" s="2"/>
      <c r="W26" s="3">
        <v>7.719907407407408E-3</v>
      </c>
    </row>
    <row r="27" spans="1:23" x14ac:dyDescent="0.3">
      <c r="A27" s="2" t="s">
        <v>22</v>
      </c>
      <c r="B27" s="2">
        <v>1</v>
      </c>
      <c r="C27" s="52">
        <v>31</v>
      </c>
      <c r="D27" s="3">
        <v>4.2361111111111106E-3</v>
      </c>
      <c r="E27" s="3">
        <v>4.6874999999999998E-3</v>
      </c>
      <c r="F27" s="5">
        <f t="shared" si="6"/>
        <v>4.5138888888888919E-4</v>
      </c>
      <c r="G27" s="2">
        <v>1</v>
      </c>
      <c r="H27" s="3">
        <v>4.2939814814814811E-3</v>
      </c>
      <c r="I27" s="3">
        <f t="shared" si="7"/>
        <v>5.7870370370370454E-5</v>
      </c>
      <c r="J27" s="2">
        <v>1</v>
      </c>
      <c r="K27" s="2" t="s">
        <v>158</v>
      </c>
      <c r="L27" s="2"/>
      <c r="M27" s="2"/>
      <c r="N27" s="2"/>
      <c r="O27" s="2"/>
      <c r="P27" s="2"/>
      <c r="Q27" s="3">
        <v>4.5717592592592589E-3</v>
      </c>
      <c r="R27" s="3">
        <v>4.7453703703703703E-3</v>
      </c>
      <c r="S27" s="3">
        <f t="shared" si="8"/>
        <v>1.7361111111111136E-4</v>
      </c>
      <c r="T27" s="3">
        <f t="shared" si="9"/>
        <v>2.7777777777777783E-4</v>
      </c>
      <c r="U27" s="2"/>
      <c r="V27" s="2"/>
      <c r="W27" s="3">
        <v>7.719907407407408E-3</v>
      </c>
    </row>
    <row r="28" spans="1:23" x14ac:dyDescent="0.3">
      <c r="A28" s="2" t="s">
        <v>22</v>
      </c>
      <c r="B28" s="2">
        <v>1</v>
      </c>
      <c r="C28" s="2">
        <v>30</v>
      </c>
      <c r="D28" s="3">
        <v>5.208333333333333E-3</v>
      </c>
      <c r="E28" s="3">
        <v>5.6944444444444438E-3</v>
      </c>
      <c r="F28" s="5">
        <f t="shared" si="6"/>
        <v>4.8611111111111077E-4</v>
      </c>
      <c r="G28" s="2">
        <v>1</v>
      </c>
      <c r="H28" s="3">
        <v>5.2546296296296299E-3</v>
      </c>
      <c r="I28" s="3">
        <f t="shared" si="7"/>
        <v>4.6296296296296884E-5</v>
      </c>
      <c r="J28" s="2">
        <v>1</v>
      </c>
      <c r="K28" s="2" t="s">
        <v>24</v>
      </c>
      <c r="L28" s="2"/>
      <c r="M28" s="2"/>
      <c r="N28" s="2"/>
      <c r="O28" s="2"/>
      <c r="P28" s="2"/>
      <c r="Q28" s="3">
        <v>5.2777777777777771E-3</v>
      </c>
      <c r="R28" s="3">
        <v>5.4166666666666669E-3</v>
      </c>
      <c r="S28" s="3">
        <f t="shared" si="8"/>
        <v>1.3888888888888978E-4</v>
      </c>
      <c r="T28" s="3">
        <f t="shared" si="9"/>
        <v>2.3148148148147141E-5</v>
      </c>
      <c r="U28" s="2"/>
      <c r="V28" s="2"/>
      <c r="W28" s="3">
        <v>7.719907407407408E-3</v>
      </c>
    </row>
    <row r="29" spans="1:23" x14ac:dyDescent="0.3">
      <c r="A29" s="2" t="s">
        <v>22</v>
      </c>
      <c r="B29" s="2">
        <v>1</v>
      </c>
      <c r="C29" s="1">
        <v>10</v>
      </c>
      <c r="D29" s="3">
        <v>5.9375000000000009E-3</v>
      </c>
      <c r="E29" s="3">
        <v>6.1111111111111114E-3</v>
      </c>
      <c r="F29" s="5">
        <f t="shared" si="6"/>
        <v>1.7361111111111049E-4</v>
      </c>
      <c r="G29" s="2">
        <v>1</v>
      </c>
      <c r="H29" s="3">
        <v>5.9837962962962961E-3</v>
      </c>
      <c r="I29" s="3">
        <f t="shared" si="7"/>
        <v>4.6296296296295149E-5</v>
      </c>
      <c r="J29" s="2">
        <v>1</v>
      </c>
      <c r="K29" s="52">
        <v>100</v>
      </c>
      <c r="L29" s="52"/>
      <c r="M29" s="52"/>
      <c r="N29" s="52"/>
      <c r="O29" s="52"/>
      <c r="P29" s="52"/>
      <c r="Q29" s="3">
        <v>6.053240740740741E-3</v>
      </c>
      <c r="R29" s="3">
        <v>6.2268518518518515E-3</v>
      </c>
      <c r="S29" s="3">
        <f t="shared" si="8"/>
        <v>1.7361111111111049E-4</v>
      </c>
      <c r="T29" s="3">
        <f t="shared" si="9"/>
        <v>6.9444444444444892E-5</v>
      </c>
      <c r="U29" s="2"/>
      <c r="V29" s="2"/>
      <c r="W29" s="3">
        <v>7.719907407407408E-3</v>
      </c>
    </row>
    <row r="30" spans="1:23" x14ac:dyDescent="0.3">
      <c r="A30" s="2" t="s">
        <v>22</v>
      </c>
      <c r="B30" s="2">
        <v>1</v>
      </c>
      <c r="C30" s="52">
        <v>20</v>
      </c>
      <c r="D30" s="3">
        <v>6.3310185185185197E-3</v>
      </c>
      <c r="E30" s="3">
        <v>6.7245370370370367E-3</v>
      </c>
      <c r="F30" s="5">
        <f t="shared" si="6"/>
        <v>3.93518518518517E-4</v>
      </c>
      <c r="G30" s="2">
        <v>1</v>
      </c>
      <c r="H30" s="3">
        <v>6.3888888888888884E-3</v>
      </c>
      <c r="I30" s="3">
        <f t="shared" si="7"/>
        <v>5.7870370370368719E-5</v>
      </c>
      <c r="J30" s="2">
        <v>1</v>
      </c>
      <c r="K30" s="2">
        <v>103</v>
      </c>
      <c r="L30" s="2"/>
      <c r="M30" s="2"/>
      <c r="N30" s="2"/>
      <c r="O30" s="2"/>
      <c r="P30" s="2"/>
      <c r="Q30" s="3">
        <v>6.4930555555555549E-3</v>
      </c>
      <c r="R30" s="3">
        <v>6.6550925925925935E-3</v>
      </c>
      <c r="S30" s="3">
        <f t="shared" si="8"/>
        <v>1.6203703703703866E-4</v>
      </c>
      <c r="T30" s="3">
        <f t="shared" si="9"/>
        <v>1.0416666666666647E-4</v>
      </c>
      <c r="U30" s="2"/>
      <c r="V30" s="2"/>
      <c r="W30" s="3">
        <v>7.719907407407408E-3</v>
      </c>
    </row>
    <row r="31" spans="1:23" x14ac:dyDescent="0.3">
      <c r="A31" s="17" t="s">
        <v>36</v>
      </c>
      <c r="B31" s="19">
        <f>SUM(B22:B30)</f>
        <v>9</v>
      </c>
      <c r="C31" s="19"/>
      <c r="D31" s="19"/>
      <c r="E31" s="19"/>
      <c r="F31" s="21">
        <f>SUM(F22:F30)</f>
        <v>3.9120370370370359E-3</v>
      </c>
      <c r="G31" s="19">
        <f>SUM(G22:G30)</f>
        <v>9</v>
      </c>
      <c r="H31" s="19"/>
      <c r="I31" s="20">
        <f>SUM(I22:I30)</f>
        <v>9.1435185185184957E-4</v>
      </c>
      <c r="J31" s="19">
        <f>SUM(J22:J30)</f>
        <v>9</v>
      </c>
      <c r="K31" s="19"/>
      <c r="L31" s="19"/>
      <c r="M31" s="19"/>
      <c r="N31" s="19"/>
      <c r="O31" s="19"/>
      <c r="P31" s="19"/>
      <c r="Q31" s="19"/>
      <c r="R31" s="19"/>
      <c r="S31" s="20">
        <f>SUM(S22:S30)</f>
        <v>9.9537037037037259E-4</v>
      </c>
      <c r="T31" s="20">
        <f>SUM(T22:T30)</f>
        <v>7.175925925925928E-4</v>
      </c>
      <c r="U31" s="19"/>
      <c r="V31" s="19"/>
      <c r="W31" s="19"/>
    </row>
    <row r="32" spans="1:23" s="13" customFormat="1" x14ac:dyDescent="0.3">
      <c r="A32" s="2" t="s">
        <v>25</v>
      </c>
      <c r="B32" s="2">
        <v>1</v>
      </c>
      <c r="C32" s="1">
        <v>11</v>
      </c>
      <c r="D32" s="5">
        <v>7.175925925925927E-4</v>
      </c>
      <c r="E32" s="5">
        <v>8.6805555555555551E-4</v>
      </c>
      <c r="F32" s="5">
        <f t="shared" ref="F32:F40" si="10">E32-D32</f>
        <v>1.5046296296296281E-4</v>
      </c>
      <c r="G32" s="1">
        <v>1</v>
      </c>
      <c r="H32" s="3">
        <v>7.291666666666667E-4</v>
      </c>
      <c r="I32" s="3">
        <f t="shared" ref="I32:I40" si="11">H32-D32</f>
        <v>1.1574074074074004E-5</v>
      </c>
      <c r="J32" s="2">
        <v>1</v>
      </c>
      <c r="K32" s="52">
        <v>101</v>
      </c>
      <c r="L32" s="52"/>
      <c r="M32" s="52"/>
      <c r="N32" s="52"/>
      <c r="O32" s="52"/>
      <c r="P32" s="52"/>
      <c r="Q32" s="3">
        <v>7.407407407407407E-4</v>
      </c>
      <c r="R32" s="3">
        <v>8.9120370370370362E-4</v>
      </c>
      <c r="S32" s="3">
        <f xml:space="preserve"> R32-Q32</f>
        <v>1.5046296296296292E-4</v>
      </c>
      <c r="T32" s="3">
        <f>Q32-H32</f>
        <v>1.1574074074074004E-5</v>
      </c>
      <c r="U32" s="2"/>
      <c r="V32" s="2"/>
      <c r="W32" s="3">
        <v>7.1412037037037043E-3</v>
      </c>
    </row>
    <row r="33" spans="1:23" x14ac:dyDescent="0.3">
      <c r="A33" s="2" t="s">
        <v>25</v>
      </c>
      <c r="B33" s="2">
        <v>1</v>
      </c>
      <c r="C33" s="52">
        <v>21</v>
      </c>
      <c r="D33" s="5">
        <v>1.7476851851851852E-3</v>
      </c>
      <c r="E33" s="5">
        <v>1.9097222222222222E-3</v>
      </c>
      <c r="F33" s="5">
        <f t="shared" si="10"/>
        <v>1.6203703703703692E-4</v>
      </c>
      <c r="G33" s="2">
        <v>1</v>
      </c>
      <c r="H33" s="3">
        <v>1.8634259259259261E-3</v>
      </c>
      <c r="I33" s="3">
        <f t="shared" si="11"/>
        <v>1.1574074074074091E-4</v>
      </c>
      <c r="J33" s="2">
        <v>1</v>
      </c>
      <c r="K33" s="2" t="s">
        <v>26</v>
      </c>
      <c r="L33" s="2"/>
      <c r="M33" s="2"/>
      <c r="N33" s="2"/>
      <c r="O33" s="2"/>
      <c r="P33" s="2"/>
      <c r="Q33" s="3">
        <v>1.8750000000000001E-3</v>
      </c>
      <c r="R33" s="3">
        <v>1.9097222222222222E-3</v>
      </c>
      <c r="S33" s="3">
        <f xml:space="preserve"> R33-Q33</f>
        <v>3.4722222222222012E-5</v>
      </c>
      <c r="T33" s="3">
        <f>Q33-H33</f>
        <v>1.1574074074074004E-5</v>
      </c>
      <c r="U33" s="2"/>
      <c r="V33" s="2"/>
      <c r="W33" s="3">
        <v>7.1412037037037043E-3</v>
      </c>
    </row>
    <row r="34" spans="1:23" x14ac:dyDescent="0.3">
      <c r="A34" s="2" t="s">
        <v>25</v>
      </c>
      <c r="B34" s="2">
        <v>1</v>
      </c>
      <c r="C34" s="2">
        <v>32</v>
      </c>
      <c r="D34" s="5">
        <v>2.1874999999999998E-3</v>
      </c>
      <c r="E34" s="5">
        <v>2.673611111111111E-3</v>
      </c>
      <c r="F34" s="5">
        <f t="shared" si="10"/>
        <v>4.8611111111111121E-4</v>
      </c>
      <c r="G34" s="2">
        <v>1</v>
      </c>
      <c r="H34" s="3">
        <v>2.1990740740740742E-3</v>
      </c>
      <c r="I34" s="3">
        <f t="shared" si="11"/>
        <v>1.1574074074074438E-5</v>
      </c>
      <c r="J34" s="2">
        <v>1</v>
      </c>
      <c r="K34" s="2" t="s">
        <v>159</v>
      </c>
      <c r="L34" s="2"/>
      <c r="M34" s="2"/>
      <c r="N34" s="2"/>
      <c r="O34" s="2"/>
      <c r="P34" s="2"/>
      <c r="Q34" s="3">
        <v>2.627314814814815E-3</v>
      </c>
      <c r="R34" s="3">
        <v>2.673611111111111E-3</v>
      </c>
      <c r="S34" s="3">
        <f xml:space="preserve"> R34-Q34</f>
        <v>4.6296296296296016E-5</v>
      </c>
      <c r="T34" s="3">
        <f>Q34-H34</f>
        <v>4.2824074074074075E-4</v>
      </c>
      <c r="U34" s="2"/>
      <c r="V34" s="2"/>
      <c r="W34" s="3">
        <v>7.1412037037037043E-3</v>
      </c>
    </row>
    <row r="35" spans="1:23" x14ac:dyDescent="0.3">
      <c r="A35" s="2" t="s">
        <v>25</v>
      </c>
      <c r="B35" s="2">
        <v>1</v>
      </c>
      <c r="C35" s="52">
        <v>31</v>
      </c>
      <c r="D35" s="5">
        <v>2.9050925925925928E-3</v>
      </c>
      <c r="E35" s="5">
        <v>4.4791666666666669E-3</v>
      </c>
      <c r="F35" s="5">
        <f t="shared" si="10"/>
        <v>1.5740740740740741E-3</v>
      </c>
      <c r="G35" s="2">
        <v>1</v>
      </c>
      <c r="H35" s="3">
        <v>4.3981481481481484E-3</v>
      </c>
      <c r="I35" s="3">
        <f t="shared" si="11"/>
        <v>1.4930555555555556E-3</v>
      </c>
      <c r="J35" s="2">
        <v>1</v>
      </c>
      <c r="K35" s="2">
        <v>103</v>
      </c>
      <c r="L35" s="2"/>
      <c r="M35" s="2"/>
      <c r="N35" s="2"/>
      <c r="O35" s="2"/>
      <c r="P35" s="2"/>
      <c r="Q35" s="3">
        <v>4.4212962962962956E-3</v>
      </c>
      <c r="R35" s="3">
        <v>4.4791666666666669E-3</v>
      </c>
      <c r="S35" s="3">
        <f xml:space="preserve"> R34-Q34</f>
        <v>4.6296296296296016E-5</v>
      </c>
      <c r="T35" s="3">
        <f>Q35-H35</f>
        <v>2.3148148148147141E-5</v>
      </c>
      <c r="U35" s="2"/>
      <c r="V35" s="2"/>
      <c r="W35" s="3">
        <v>7.1412037037037043E-3</v>
      </c>
    </row>
    <row r="36" spans="1:23" x14ac:dyDescent="0.3">
      <c r="A36" s="2" t="s">
        <v>25</v>
      </c>
      <c r="B36" s="2">
        <v>1</v>
      </c>
      <c r="C36" s="2">
        <v>12</v>
      </c>
      <c r="D36" s="3">
        <v>3.5648148148148154E-3</v>
      </c>
      <c r="E36" s="3">
        <v>3.6226851851851854E-3</v>
      </c>
      <c r="F36" s="5">
        <f t="shared" si="10"/>
        <v>5.787037037037002E-5</v>
      </c>
      <c r="G36" s="2">
        <v>1</v>
      </c>
      <c r="H36" s="3">
        <v>3.5648148148148154E-3</v>
      </c>
      <c r="I36" s="3">
        <f t="shared" si="11"/>
        <v>0</v>
      </c>
      <c r="J36" s="2">
        <v>1</v>
      </c>
      <c r="K36" s="2">
        <v>103</v>
      </c>
      <c r="L36" s="2"/>
      <c r="M36" s="2"/>
      <c r="N36" s="2"/>
      <c r="O36" s="2"/>
      <c r="P36" s="2"/>
      <c r="Q36" s="3">
        <v>3.5879629629629629E-3</v>
      </c>
      <c r="R36" s="3">
        <v>3.6226851851851854E-3</v>
      </c>
      <c r="S36" s="3">
        <f xml:space="preserve"> R35-Q35</f>
        <v>5.7870370370371321E-5</v>
      </c>
      <c r="T36" s="3">
        <f>Q35-H36</f>
        <v>8.564814814814802E-4</v>
      </c>
      <c r="U36" s="2"/>
      <c r="V36" s="2"/>
      <c r="W36" s="3">
        <v>7.1412037037037043E-3</v>
      </c>
    </row>
    <row r="37" spans="1:23" x14ac:dyDescent="0.3">
      <c r="A37" s="2" t="s">
        <v>25</v>
      </c>
      <c r="B37" s="2">
        <v>1</v>
      </c>
      <c r="C37" s="52">
        <v>22</v>
      </c>
      <c r="D37" s="3">
        <v>4.1782407407407402E-3</v>
      </c>
      <c r="E37" s="3">
        <v>4.6643518518518518E-3</v>
      </c>
      <c r="F37" s="5">
        <f t="shared" si="10"/>
        <v>4.8611111111111164E-4</v>
      </c>
      <c r="G37" s="2">
        <v>1</v>
      </c>
      <c r="H37" s="3">
        <v>4.5949074074074078E-3</v>
      </c>
      <c r="I37" s="3">
        <f t="shared" si="11"/>
        <v>4.1666666666666761E-4</v>
      </c>
      <c r="J37" s="2">
        <v>1</v>
      </c>
      <c r="K37" s="2" t="s">
        <v>27</v>
      </c>
      <c r="L37" s="2"/>
      <c r="M37" s="2"/>
      <c r="N37" s="2"/>
      <c r="O37" s="2"/>
      <c r="P37" s="2"/>
      <c r="Q37" s="3">
        <v>4.6180555555555558E-3</v>
      </c>
      <c r="R37" s="3">
        <v>4.6643518518518518E-3</v>
      </c>
      <c r="S37" s="3">
        <f xml:space="preserve"> R37-Q37</f>
        <v>4.6296296296296016E-5</v>
      </c>
      <c r="T37" s="3">
        <f>Q37-H37</f>
        <v>2.3148148148148008E-5</v>
      </c>
      <c r="U37" s="2"/>
      <c r="V37" s="2"/>
      <c r="W37" s="3">
        <v>7.1412037037037043E-3</v>
      </c>
    </row>
    <row r="38" spans="1:23" x14ac:dyDescent="0.3">
      <c r="A38" s="2" t="s">
        <v>25</v>
      </c>
      <c r="B38" s="2">
        <v>1</v>
      </c>
      <c r="C38" s="52">
        <v>20</v>
      </c>
      <c r="D38" s="3">
        <v>4.9074074074074072E-3</v>
      </c>
      <c r="E38" s="3">
        <v>5.1504629629629635E-3</v>
      </c>
      <c r="F38" s="5">
        <f t="shared" si="10"/>
        <v>2.4305555555555625E-4</v>
      </c>
      <c r="G38" s="2">
        <v>1</v>
      </c>
      <c r="H38" s="3">
        <v>4.9421296296296288E-3</v>
      </c>
      <c r="I38" s="3">
        <f t="shared" si="11"/>
        <v>3.4722222222221578E-5</v>
      </c>
      <c r="J38" s="2">
        <v>1</v>
      </c>
      <c r="K38" s="2">
        <v>103</v>
      </c>
      <c r="L38" s="2"/>
      <c r="M38" s="2"/>
      <c r="N38" s="2"/>
      <c r="O38" s="2"/>
      <c r="P38" s="2"/>
      <c r="Q38" s="3">
        <v>4.9537037037037041E-3</v>
      </c>
      <c r="R38" s="3">
        <v>5.0694444444444441E-3</v>
      </c>
      <c r="S38" s="3">
        <f xml:space="preserve"> R38-Q38</f>
        <v>1.1574074074074004E-4</v>
      </c>
      <c r="T38" s="3">
        <f>Q38-H38</f>
        <v>1.1574074074075305E-5</v>
      </c>
      <c r="U38" s="2"/>
      <c r="V38" s="2"/>
      <c r="W38" s="3">
        <v>7.1412037037037043E-3</v>
      </c>
    </row>
    <row r="39" spans="1:23" x14ac:dyDescent="0.3">
      <c r="A39" s="2" t="s">
        <v>25</v>
      </c>
      <c r="B39" s="2">
        <v>1</v>
      </c>
      <c r="C39" s="2">
        <v>30</v>
      </c>
      <c r="D39" s="3">
        <v>5.6134259259259271E-3</v>
      </c>
      <c r="E39" s="3">
        <v>5.9606481481481489E-3</v>
      </c>
      <c r="F39" s="5">
        <f t="shared" si="10"/>
        <v>3.4722222222222186E-4</v>
      </c>
      <c r="G39" s="2">
        <v>1</v>
      </c>
      <c r="H39" s="3">
        <v>5.7175925925925927E-3</v>
      </c>
      <c r="I39" s="3">
        <f t="shared" si="11"/>
        <v>1.041666666666656E-4</v>
      </c>
      <c r="J39" s="2">
        <v>1</v>
      </c>
      <c r="K39" s="2" t="s">
        <v>159</v>
      </c>
      <c r="L39" s="2"/>
      <c r="M39" s="2"/>
      <c r="N39" s="2"/>
      <c r="O39" s="2"/>
      <c r="P39" s="2"/>
      <c r="Q39" s="3">
        <v>5.9027777777777776E-3</v>
      </c>
      <c r="R39" s="3">
        <v>5.9722222222222225E-3</v>
      </c>
      <c r="S39" s="3">
        <f xml:space="preserve"> R39-Q39</f>
        <v>6.9444444444444892E-5</v>
      </c>
      <c r="T39" s="3">
        <f>Q39-H39</f>
        <v>1.8518518518518493E-4</v>
      </c>
      <c r="U39" s="2"/>
      <c r="V39" s="2"/>
      <c r="W39" s="3">
        <v>7.1412037037037043E-3</v>
      </c>
    </row>
    <row r="40" spans="1:23" x14ac:dyDescent="0.3">
      <c r="A40" s="2" t="s">
        <v>25</v>
      </c>
      <c r="B40" s="2">
        <v>1</v>
      </c>
      <c r="C40" s="1">
        <v>10</v>
      </c>
      <c r="D40" s="3">
        <v>6.2037037037037043E-3</v>
      </c>
      <c r="E40" s="3">
        <v>6.3194444444444444E-3</v>
      </c>
      <c r="F40" s="5">
        <f t="shared" si="10"/>
        <v>1.1574074074074004E-4</v>
      </c>
      <c r="G40" s="2">
        <v>1</v>
      </c>
      <c r="H40" s="3">
        <v>6.2268518518518515E-3</v>
      </c>
      <c r="I40" s="3">
        <f t="shared" si="11"/>
        <v>2.3148148148147141E-5</v>
      </c>
      <c r="J40" s="2">
        <v>1</v>
      </c>
      <c r="K40" s="2" t="s">
        <v>159</v>
      </c>
      <c r="L40" s="2"/>
      <c r="M40" s="2"/>
      <c r="N40" s="2"/>
      <c r="O40" s="2"/>
      <c r="P40" s="2"/>
      <c r="Q40" s="3">
        <v>6.2731481481481484E-3</v>
      </c>
      <c r="R40" s="3">
        <v>6.3078703703703708E-3</v>
      </c>
      <c r="S40" s="3">
        <f xml:space="preserve"> R40-Q40</f>
        <v>3.4722222222222446E-5</v>
      </c>
      <c r="T40" s="3">
        <f>Q40-H40</f>
        <v>4.6296296296296884E-5</v>
      </c>
      <c r="U40" s="2"/>
      <c r="V40" s="2"/>
      <c r="W40" s="3">
        <v>7.1412037037037043E-3</v>
      </c>
    </row>
    <row r="41" spans="1:23" x14ac:dyDescent="0.3">
      <c r="A41" s="17" t="s">
        <v>37</v>
      </c>
      <c r="B41" s="19">
        <f>SUM(B32:B40)</f>
        <v>9</v>
      </c>
      <c r="C41" s="19"/>
      <c r="D41" s="19"/>
      <c r="E41" s="19"/>
      <c r="F41" s="21">
        <f>SUM(F32:F40)</f>
        <v>3.6226851851851849E-3</v>
      </c>
      <c r="G41" s="19">
        <f>SUM(G32:G40)</f>
        <v>9</v>
      </c>
      <c r="H41" s="19"/>
      <c r="I41" s="20">
        <f>SUM(I32:I40)</f>
        <v>2.2106481481481469E-3</v>
      </c>
      <c r="J41" s="19">
        <f>SUM(J32:J40)</f>
        <v>9</v>
      </c>
      <c r="K41" s="19"/>
      <c r="L41" s="19"/>
      <c r="M41" s="19"/>
      <c r="N41" s="19"/>
      <c r="O41" s="19"/>
      <c r="P41" s="19"/>
      <c r="Q41" s="19"/>
      <c r="R41" s="19"/>
      <c r="S41" s="20">
        <f>SUM(S32:S40)</f>
        <v>6.0185185185185168E-4</v>
      </c>
      <c r="T41" s="20">
        <f>SUM(T32:T40)</f>
        <v>1.5972222222222212E-3</v>
      </c>
      <c r="U41" s="19"/>
      <c r="V41" s="19"/>
      <c r="W41" s="19"/>
    </row>
    <row r="42" spans="1:23" x14ac:dyDescent="0.3">
      <c r="A42" s="2" t="s">
        <v>28</v>
      </c>
      <c r="B42" s="2">
        <v>1</v>
      </c>
      <c r="C42" s="52">
        <v>22</v>
      </c>
      <c r="D42" s="5">
        <v>9.8379629629629642E-4</v>
      </c>
      <c r="E42" s="5">
        <v>1.712962962962963E-3</v>
      </c>
      <c r="F42" s="5">
        <f t="shared" ref="F42:F49" si="12">E42-D42</f>
        <v>7.2916666666666659E-4</v>
      </c>
      <c r="G42" s="1">
        <v>1</v>
      </c>
      <c r="H42" s="3">
        <v>1.0185185185185186E-3</v>
      </c>
      <c r="I42" s="3">
        <f t="shared" ref="I42:I50" si="13">H42-D42</f>
        <v>3.4722222222222229E-5</v>
      </c>
      <c r="J42" s="1">
        <v>1</v>
      </c>
      <c r="K42" s="2">
        <v>103</v>
      </c>
      <c r="L42" s="2"/>
      <c r="M42" s="2"/>
      <c r="N42" s="2"/>
      <c r="O42" s="2"/>
      <c r="P42" s="2"/>
      <c r="Q42" s="3">
        <v>1.6782407407407406E-3</v>
      </c>
      <c r="R42" s="3">
        <v>1.712962962962963E-3</v>
      </c>
      <c r="S42" s="3">
        <f t="shared" ref="S42" si="14" xml:space="preserve"> R42-Q42</f>
        <v>3.4722222222222446E-5</v>
      </c>
      <c r="T42" s="3">
        <f t="shared" ref="T42" si="15">Q42-H42</f>
        <v>6.5972222222222192E-4</v>
      </c>
      <c r="U42" s="2"/>
      <c r="V42" s="2"/>
      <c r="W42" s="3">
        <v>7.2337962962962963E-3</v>
      </c>
    </row>
    <row r="43" spans="1:23" x14ac:dyDescent="0.3">
      <c r="A43" s="2" t="s">
        <v>28</v>
      </c>
      <c r="B43" s="2">
        <v>1</v>
      </c>
      <c r="C43" s="2">
        <v>30</v>
      </c>
      <c r="D43" s="5">
        <v>1.5277777777777779E-3</v>
      </c>
      <c r="E43" s="5">
        <v>2.1527777777777778E-3</v>
      </c>
      <c r="F43" s="5">
        <f t="shared" si="12"/>
        <v>6.249999999999999E-4</v>
      </c>
      <c r="G43" s="2">
        <v>1</v>
      </c>
      <c r="H43" s="3">
        <v>1.5393518518518519E-3</v>
      </c>
      <c r="I43" s="3">
        <f t="shared" si="13"/>
        <v>1.1574074074074004E-5</v>
      </c>
      <c r="J43" s="2">
        <v>1</v>
      </c>
      <c r="K43" s="2" t="s">
        <v>159</v>
      </c>
      <c r="L43" s="2"/>
      <c r="M43" s="2"/>
      <c r="N43" s="2"/>
      <c r="O43" s="2"/>
      <c r="P43" s="2"/>
      <c r="Q43" s="3">
        <v>2.0833333333333333E-3</v>
      </c>
      <c r="R43" s="3">
        <v>2.1296296296296298E-3</v>
      </c>
      <c r="S43" s="3">
        <f t="shared" ref="S43:S50" si="16" xml:space="preserve"> R43-Q43</f>
        <v>4.629629629629645E-5</v>
      </c>
      <c r="T43" s="3">
        <f t="shared" ref="T43:T50" si="17">Q43-H43</f>
        <v>5.4398148148148144E-4</v>
      </c>
      <c r="U43" s="2"/>
      <c r="V43" s="2"/>
      <c r="W43" s="3">
        <v>7.2337962962962963E-3</v>
      </c>
    </row>
    <row r="44" spans="1:23" x14ac:dyDescent="0.3">
      <c r="A44" s="2" t="s">
        <v>28</v>
      </c>
      <c r="B44" s="2">
        <v>1</v>
      </c>
      <c r="C44" s="1">
        <v>11</v>
      </c>
      <c r="D44" s="5">
        <v>2.2337962962962967E-3</v>
      </c>
      <c r="E44" s="5">
        <v>2.3495370370370371E-3</v>
      </c>
      <c r="F44" s="5">
        <f t="shared" si="12"/>
        <v>1.1574074074074047E-4</v>
      </c>
      <c r="G44" s="2">
        <v>1</v>
      </c>
      <c r="H44" s="3">
        <v>2.2453703703703702E-3</v>
      </c>
      <c r="I44" s="3">
        <f t="shared" si="13"/>
        <v>1.157407407407357E-5</v>
      </c>
      <c r="J44" s="2">
        <v>1</v>
      </c>
      <c r="K44" s="52">
        <v>102</v>
      </c>
      <c r="L44" s="52"/>
      <c r="M44" s="52"/>
      <c r="N44" s="52"/>
      <c r="O44" s="52"/>
      <c r="P44" s="52"/>
      <c r="Q44" s="3">
        <v>2.2800925925925927E-3</v>
      </c>
      <c r="R44" s="3">
        <v>2.3726851851851851E-3</v>
      </c>
      <c r="S44" s="3">
        <f t="shared" si="16"/>
        <v>9.2592592592592466E-5</v>
      </c>
      <c r="T44" s="3">
        <f t="shared" si="17"/>
        <v>3.4722222222222446E-5</v>
      </c>
      <c r="U44" s="2"/>
      <c r="V44" s="2"/>
      <c r="W44" s="3">
        <v>7.2337962962962963E-3</v>
      </c>
    </row>
    <row r="45" spans="1:23" x14ac:dyDescent="0.3">
      <c r="A45" s="2" t="s">
        <v>28</v>
      </c>
      <c r="B45" s="2">
        <v>1</v>
      </c>
      <c r="C45" s="2">
        <v>32</v>
      </c>
      <c r="D45" s="5">
        <v>3.2407407407407406E-3</v>
      </c>
      <c r="E45" s="5">
        <v>3.7847222222222223E-3</v>
      </c>
      <c r="F45" s="5">
        <f t="shared" si="12"/>
        <v>5.4398148148148166E-4</v>
      </c>
      <c r="G45" s="2">
        <v>1</v>
      </c>
      <c r="H45" s="3">
        <v>3.2986111111111111E-3</v>
      </c>
      <c r="I45" s="3">
        <f t="shared" si="13"/>
        <v>5.7870370370370454E-5</v>
      </c>
      <c r="J45" s="2">
        <v>1</v>
      </c>
      <c r="K45" s="2">
        <v>103</v>
      </c>
      <c r="L45" s="2"/>
      <c r="M45" s="2"/>
      <c r="N45" s="2"/>
      <c r="O45" s="2"/>
      <c r="P45" s="2"/>
      <c r="Q45" s="3">
        <v>3.7152777777777774E-3</v>
      </c>
      <c r="R45" s="3">
        <v>3.7615740740740739E-3</v>
      </c>
      <c r="S45" s="3">
        <f t="shared" si="16"/>
        <v>4.629629629629645E-5</v>
      </c>
      <c r="T45" s="3">
        <f t="shared" si="17"/>
        <v>4.1666666666666631E-4</v>
      </c>
      <c r="U45" s="2"/>
      <c r="V45" s="2"/>
      <c r="W45" s="3">
        <v>7.2337962962962963E-3</v>
      </c>
    </row>
    <row r="46" spans="1:23" x14ac:dyDescent="0.3">
      <c r="A46" s="2" t="s">
        <v>28</v>
      </c>
      <c r="B46" s="2">
        <v>1</v>
      </c>
      <c r="C46" s="2">
        <v>33</v>
      </c>
      <c r="D46" s="3">
        <v>3.7268518518518514E-3</v>
      </c>
      <c r="E46" s="3">
        <v>4.0277777777777777E-3</v>
      </c>
      <c r="F46" s="5">
        <f t="shared" si="12"/>
        <v>3.0092592592592627E-4</v>
      </c>
      <c r="G46" s="2">
        <v>1</v>
      </c>
      <c r="H46" s="3">
        <v>3.8310185185185183E-3</v>
      </c>
      <c r="I46" s="3">
        <f t="shared" si="13"/>
        <v>1.041666666666669E-4</v>
      </c>
      <c r="J46" s="2">
        <v>1</v>
      </c>
      <c r="K46" s="2" t="s">
        <v>160</v>
      </c>
      <c r="L46" s="2"/>
      <c r="M46" s="2"/>
      <c r="N46" s="2"/>
      <c r="O46" s="2"/>
      <c r="P46" s="2"/>
      <c r="Q46" s="3">
        <v>3.8425925925925923E-3</v>
      </c>
      <c r="R46" s="3">
        <v>4.0046296296296297E-3</v>
      </c>
      <c r="S46" s="3">
        <f t="shared" si="16"/>
        <v>1.6203703703703736E-4</v>
      </c>
      <c r="T46" s="3">
        <f t="shared" si="17"/>
        <v>1.1574074074074004E-5</v>
      </c>
      <c r="U46" s="2"/>
      <c r="V46" s="2"/>
      <c r="W46" s="3">
        <v>7.2337962962962963E-3</v>
      </c>
    </row>
    <row r="47" spans="1:23" x14ac:dyDescent="0.3">
      <c r="A47" s="2" t="s">
        <v>28</v>
      </c>
      <c r="B47" s="2">
        <v>1</v>
      </c>
      <c r="C47" s="2">
        <v>12</v>
      </c>
      <c r="D47" s="3">
        <v>4.8148148148148152E-3</v>
      </c>
      <c r="E47" s="3">
        <v>4.8611111111111112E-3</v>
      </c>
      <c r="F47" s="5">
        <f t="shared" si="12"/>
        <v>4.6296296296296016E-5</v>
      </c>
      <c r="G47" s="2">
        <v>1</v>
      </c>
      <c r="H47" s="3">
        <v>4.8379629629629632E-3</v>
      </c>
      <c r="I47" s="3">
        <f>H47-D47</f>
        <v>2.3148148148148008E-5</v>
      </c>
      <c r="J47" s="2">
        <v>1</v>
      </c>
      <c r="K47" s="52">
        <v>101</v>
      </c>
      <c r="L47" s="52"/>
      <c r="M47" s="52"/>
      <c r="N47" s="52"/>
      <c r="O47" s="52"/>
      <c r="P47" s="52"/>
      <c r="Q47" s="3">
        <v>4.8611111111111112E-3</v>
      </c>
      <c r="R47" s="3">
        <v>4.8842592592592592E-3</v>
      </c>
      <c r="S47" s="3">
        <f t="shared" si="16"/>
        <v>2.3148148148148008E-5</v>
      </c>
      <c r="T47" s="3">
        <f>Q47-H47</f>
        <v>2.3148148148148008E-5</v>
      </c>
      <c r="U47" s="2"/>
      <c r="V47" s="2"/>
      <c r="W47" s="3">
        <v>7.2337962962962963E-3</v>
      </c>
    </row>
    <row r="48" spans="1:23" x14ac:dyDescent="0.3">
      <c r="A48" s="2" t="s">
        <v>28</v>
      </c>
      <c r="B48" s="2">
        <v>1</v>
      </c>
      <c r="C48" s="1">
        <v>10</v>
      </c>
      <c r="D48" s="3">
        <v>5.1041666666666666E-3</v>
      </c>
      <c r="E48" s="3">
        <v>5.185185185185185E-3</v>
      </c>
      <c r="F48" s="5">
        <f t="shared" si="12"/>
        <v>8.1018518518518462E-5</v>
      </c>
      <c r="G48" s="2">
        <v>1</v>
      </c>
      <c r="H48" s="3">
        <v>5.1273148148148146E-3</v>
      </c>
      <c r="I48" s="3">
        <f t="shared" si="13"/>
        <v>2.3148148148148008E-5</v>
      </c>
      <c r="J48" s="2">
        <v>1</v>
      </c>
      <c r="K48" s="2">
        <v>105</v>
      </c>
      <c r="L48" s="2"/>
      <c r="M48" s="2"/>
      <c r="N48" s="2"/>
      <c r="O48" s="2"/>
      <c r="P48" s="2"/>
      <c r="Q48" s="3">
        <v>5.138888888888889E-3</v>
      </c>
      <c r="R48" s="3">
        <v>5.1736111111111115E-3</v>
      </c>
      <c r="S48" s="3">
        <f t="shared" si="16"/>
        <v>3.4722222222222446E-5</v>
      </c>
      <c r="T48" s="3">
        <f>Q48-H48</f>
        <v>1.1574074074074438E-5</v>
      </c>
      <c r="U48" s="2"/>
      <c r="V48" s="2"/>
      <c r="W48" s="3">
        <v>7.2337962962962963E-3</v>
      </c>
    </row>
    <row r="49" spans="1:23" x14ac:dyDescent="0.3">
      <c r="A49" s="2" t="s">
        <v>28</v>
      </c>
      <c r="B49" s="2">
        <v>1</v>
      </c>
      <c r="C49" s="52">
        <v>31</v>
      </c>
      <c r="D49" s="3">
        <v>5.8217592592592592E-3</v>
      </c>
      <c r="E49" s="3">
        <v>6.1111111111111114E-3</v>
      </c>
      <c r="F49" s="5">
        <f t="shared" si="12"/>
        <v>2.8935185185185227E-4</v>
      </c>
      <c r="G49" s="2">
        <v>1</v>
      </c>
      <c r="H49" s="3">
        <v>6.0648148148148145E-3</v>
      </c>
      <c r="I49" s="3">
        <f t="shared" si="13"/>
        <v>2.4305555555555539E-4</v>
      </c>
      <c r="J49" s="2">
        <v>1</v>
      </c>
      <c r="K49" s="2">
        <v>103</v>
      </c>
      <c r="L49" s="2"/>
      <c r="M49" s="2"/>
      <c r="N49" s="2"/>
      <c r="O49" s="2"/>
      <c r="P49" s="2"/>
      <c r="Q49" s="3">
        <v>6.076388888888889E-3</v>
      </c>
      <c r="R49" s="3">
        <v>6.0995370370370361E-3</v>
      </c>
      <c r="S49" s="3">
        <f t="shared" si="16"/>
        <v>2.3148148148147141E-5</v>
      </c>
      <c r="T49" s="3">
        <f t="shared" si="17"/>
        <v>1.1574074074074438E-5</v>
      </c>
      <c r="U49" s="2"/>
      <c r="V49" s="2"/>
      <c r="W49" s="3">
        <v>7.2337962962962963E-3</v>
      </c>
    </row>
    <row r="50" spans="1:23" x14ac:dyDescent="0.3">
      <c r="A50" s="2" t="s">
        <v>28</v>
      </c>
      <c r="B50" s="2">
        <v>1</v>
      </c>
      <c r="C50" s="52">
        <v>21</v>
      </c>
      <c r="D50" s="3">
        <v>6.4814814814814813E-3</v>
      </c>
      <c r="E50" s="3">
        <v>6.6898148148148142E-3</v>
      </c>
      <c r="F50" s="5">
        <f>E50-D50</f>
        <v>2.0833333333333294E-4</v>
      </c>
      <c r="G50" s="2">
        <v>1</v>
      </c>
      <c r="H50" s="3">
        <v>6.5393518518518517E-3</v>
      </c>
      <c r="I50" s="3">
        <f t="shared" si="13"/>
        <v>5.7870370370370454E-5</v>
      </c>
      <c r="J50" s="2">
        <v>1</v>
      </c>
      <c r="K50" s="2">
        <v>105</v>
      </c>
      <c r="L50" s="2"/>
      <c r="M50" s="2"/>
      <c r="N50" s="2"/>
      <c r="O50" s="2"/>
      <c r="P50" s="2"/>
      <c r="Q50" s="3">
        <v>6.6550925925925935E-3</v>
      </c>
      <c r="R50" s="3">
        <v>6.6898148148148142E-3</v>
      </c>
      <c r="S50" s="3">
        <f t="shared" si="16"/>
        <v>3.4722222222220711E-5</v>
      </c>
      <c r="T50" s="3">
        <f t="shared" si="17"/>
        <v>1.1574074074074178E-4</v>
      </c>
      <c r="U50" s="2"/>
      <c r="V50" s="2"/>
      <c r="W50" s="3">
        <v>7.2337962962962963E-3</v>
      </c>
    </row>
    <row r="51" spans="1:23" x14ac:dyDescent="0.3">
      <c r="A51" s="17" t="s">
        <v>36</v>
      </c>
      <c r="B51" s="19">
        <f>SUM(B42:B50)</f>
        <v>9</v>
      </c>
      <c r="C51" s="19"/>
      <c r="D51" s="19"/>
      <c r="E51" s="19"/>
      <c r="F51" s="21">
        <f>SUM(F42:F50)</f>
        <v>2.9398148148148148E-3</v>
      </c>
      <c r="G51" s="19">
        <f>SUM(G42:G50)</f>
        <v>9</v>
      </c>
      <c r="H51" s="19"/>
      <c r="I51" s="20">
        <f>SUM(I42:I50)</f>
        <v>5.6712962962962902E-4</v>
      </c>
      <c r="J51" s="19">
        <f>SUM(J42:J50)</f>
        <v>9</v>
      </c>
      <c r="K51" s="19"/>
      <c r="L51" s="19"/>
      <c r="M51" s="19"/>
      <c r="N51" s="19"/>
      <c r="O51" s="19"/>
      <c r="P51" s="19"/>
      <c r="Q51" s="19"/>
      <c r="R51" s="19"/>
      <c r="S51" s="20">
        <f>SUM(S42:S50)</f>
        <v>4.9768518518518347E-4</v>
      </c>
      <c r="T51" s="20">
        <f>SUM(T42:T50)</f>
        <v>1.8287037037037048E-3</v>
      </c>
      <c r="U51" s="19"/>
      <c r="V51" s="19"/>
      <c r="W51" s="19"/>
    </row>
    <row r="52" spans="1:23" x14ac:dyDescent="0.3">
      <c r="A52" s="2" t="s">
        <v>30</v>
      </c>
      <c r="B52" s="2">
        <v>1</v>
      </c>
      <c r="C52" s="52">
        <v>21</v>
      </c>
      <c r="D52" s="5">
        <v>9.8379629629629642E-4</v>
      </c>
      <c r="E52" s="5">
        <v>1.2731481481481483E-3</v>
      </c>
      <c r="F52" s="5">
        <f>E52-D52</f>
        <v>2.8935185185185184E-4</v>
      </c>
      <c r="G52" s="1">
        <v>1</v>
      </c>
      <c r="H52" s="3">
        <v>1.1921296296296296E-3</v>
      </c>
      <c r="I52" s="3">
        <f t="shared" ref="I52:I72" si="18">H52-D52</f>
        <v>2.0833333333333316E-4</v>
      </c>
      <c r="J52" s="1">
        <v>1</v>
      </c>
      <c r="K52" s="2">
        <v>105</v>
      </c>
      <c r="L52" s="2"/>
      <c r="M52" s="2"/>
      <c r="N52" s="2"/>
      <c r="O52" s="2"/>
      <c r="P52" s="2"/>
      <c r="Q52" s="3">
        <v>1.2268518518518518E-3</v>
      </c>
      <c r="R52" s="3">
        <v>1.2731481481481483E-3</v>
      </c>
      <c r="S52" s="3">
        <f t="shared" ref="S52:S70" si="19" xml:space="preserve"> R52-Q52</f>
        <v>4.629629629629645E-5</v>
      </c>
      <c r="T52" s="3">
        <f t="shared" ref="T52:T80" si="20">Q52-H52</f>
        <v>3.4722222222222229E-5</v>
      </c>
      <c r="U52" s="2"/>
      <c r="V52" s="2"/>
      <c r="W52" s="3">
        <v>7.5231481481481477E-3</v>
      </c>
    </row>
    <row r="53" spans="1:23" x14ac:dyDescent="0.3">
      <c r="A53" s="2" t="s">
        <v>30</v>
      </c>
      <c r="B53" s="2">
        <v>1</v>
      </c>
      <c r="C53" s="2">
        <v>32</v>
      </c>
      <c r="D53" s="5">
        <v>1.7708333333333332E-3</v>
      </c>
      <c r="E53" s="5">
        <v>3.1134259259259257E-3</v>
      </c>
      <c r="F53" s="5">
        <f t="shared" ref="F53:F72" si="21">E53-D53</f>
        <v>1.3425925925925925E-3</v>
      </c>
      <c r="G53" s="2">
        <v>0</v>
      </c>
      <c r="H53" s="3" t="s">
        <v>14</v>
      </c>
      <c r="I53" s="3" t="s">
        <v>14</v>
      </c>
      <c r="J53" s="2">
        <v>0</v>
      </c>
      <c r="K53" s="2" t="s">
        <v>14</v>
      </c>
      <c r="L53" s="2"/>
      <c r="M53" s="2"/>
      <c r="N53" s="2"/>
      <c r="O53" s="2"/>
      <c r="P53" s="2"/>
      <c r="Q53" s="3" t="s">
        <v>14</v>
      </c>
      <c r="R53" s="3" t="s">
        <v>14</v>
      </c>
      <c r="S53" s="3" t="s">
        <v>14</v>
      </c>
      <c r="T53" s="3" t="s">
        <v>14</v>
      </c>
      <c r="U53" s="2"/>
      <c r="V53" s="2"/>
      <c r="W53" s="3">
        <v>7.5231481481481477E-3</v>
      </c>
    </row>
    <row r="54" spans="1:23" x14ac:dyDescent="0.3">
      <c r="A54" s="2" t="s">
        <v>30</v>
      </c>
      <c r="B54" s="2">
        <v>1</v>
      </c>
      <c r="C54" s="1">
        <v>11</v>
      </c>
      <c r="D54" s="5">
        <v>2.5231481481481481E-3</v>
      </c>
      <c r="E54" s="5">
        <v>2.615740740740741E-3</v>
      </c>
      <c r="F54" s="5">
        <f t="shared" si="21"/>
        <v>9.25925925925929E-5</v>
      </c>
      <c r="G54" s="2">
        <v>1</v>
      </c>
      <c r="H54" s="3">
        <v>2.5347222222222221E-3</v>
      </c>
      <c r="I54" s="3">
        <f t="shared" si="18"/>
        <v>1.1574074074074004E-5</v>
      </c>
      <c r="J54" s="2">
        <v>1</v>
      </c>
      <c r="K54" s="52">
        <v>102</v>
      </c>
      <c r="L54" s="52"/>
      <c r="M54" s="52"/>
      <c r="N54" s="52"/>
      <c r="O54" s="52"/>
      <c r="P54" s="52"/>
      <c r="Q54" s="3">
        <v>2.5462962962962961E-3</v>
      </c>
      <c r="R54" s="3">
        <v>2.615740740740741E-3</v>
      </c>
      <c r="S54" s="3">
        <f t="shared" si="19"/>
        <v>6.9444444444444892E-5</v>
      </c>
      <c r="T54" s="3">
        <f t="shared" si="20"/>
        <v>1.1574074074074004E-5</v>
      </c>
      <c r="U54" s="2"/>
      <c r="V54" s="2"/>
      <c r="W54" s="3">
        <v>7.5231481481481477E-3</v>
      </c>
    </row>
    <row r="55" spans="1:23" x14ac:dyDescent="0.3">
      <c r="A55" s="2" t="s">
        <v>30</v>
      </c>
      <c r="B55" s="2">
        <v>1</v>
      </c>
      <c r="C55" s="2">
        <v>12</v>
      </c>
      <c r="D55" s="3">
        <v>3.1712962962962958E-3</v>
      </c>
      <c r="E55" s="3">
        <v>3.2407407407407406E-3</v>
      </c>
      <c r="F55" s="5">
        <f t="shared" si="21"/>
        <v>6.9444444444444892E-5</v>
      </c>
      <c r="G55" s="2">
        <v>1</v>
      </c>
      <c r="H55" s="3">
        <v>3.1828703703703702E-3</v>
      </c>
      <c r="I55" s="3">
        <f t="shared" si="18"/>
        <v>1.1574074074074438E-5</v>
      </c>
      <c r="J55" s="2">
        <v>1</v>
      </c>
      <c r="K55" s="2">
        <v>102</v>
      </c>
      <c r="L55" s="2"/>
      <c r="M55" s="2"/>
      <c r="N55" s="2"/>
      <c r="O55" s="2"/>
      <c r="P55" s="2"/>
      <c r="Q55" s="3">
        <v>3.1944444444444442E-3</v>
      </c>
      <c r="R55" s="3">
        <v>3.2523148148148151E-3</v>
      </c>
      <c r="S55" s="3">
        <f t="shared" si="19"/>
        <v>5.7870370370370888E-5</v>
      </c>
      <c r="T55" s="3">
        <f t="shared" si="20"/>
        <v>1.1574074074074004E-5</v>
      </c>
      <c r="U55" s="2"/>
      <c r="V55" s="2"/>
      <c r="W55" s="3">
        <v>7.5231481481481477E-3</v>
      </c>
    </row>
    <row r="56" spans="1:23" x14ac:dyDescent="0.3">
      <c r="A56" s="2" t="s">
        <v>30</v>
      </c>
      <c r="B56" s="2">
        <v>1</v>
      </c>
      <c r="C56" s="52">
        <v>22</v>
      </c>
      <c r="D56" s="3">
        <v>3.7268518518518514E-3</v>
      </c>
      <c r="E56" s="3">
        <v>4.0277777777777777E-3</v>
      </c>
      <c r="F56" s="5">
        <f t="shared" si="21"/>
        <v>3.0092592592592627E-4</v>
      </c>
      <c r="G56" s="2">
        <v>1</v>
      </c>
      <c r="H56" s="3">
        <v>3.9814814814814817E-3</v>
      </c>
      <c r="I56" s="3">
        <f t="shared" si="18"/>
        <v>2.5462962962963026E-4</v>
      </c>
      <c r="J56" s="2">
        <v>1</v>
      </c>
      <c r="K56" s="2">
        <v>105</v>
      </c>
      <c r="L56" s="2"/>
      <c r="M56" s="2"/>
      <c r="N56" s="2"/>
      <c r="O56" s="2"/>
      <c r="P56" s="2"/>
      <c r="Q56" s="3">
        <v>4.0046296296296297E-3</v>
      </c>
      <c r="R56" s="3">
        <v>4.0277777777777777E-3</v>
      </c>
      <c r="S56" s="3">
        <f t="shared" si="19"/>
        <v>2.3148148148148008E-5</v>
      </c>
      <c r="T56" s="3">
        <f t="shared" si="20"/>
        <v>2.3148148148148008E-5</v>
      </c>
      <c r="U56" s="2"/>
      <c r="V56" s="2"/>
      <c r="W56" s="3">
        <v>7.5231481481481477E-3</v>
      </c>
    </row>
    <row r="57" spans="1:23" x14ac:dyDescent="0.3">
      <c r="A57" s="2" t="s">
        <v>30</v>
      </c>
      <c r="B57" s="2">
        <v>1</v>
      </c>
      <c r="C57" s="2">
        <v>31</v>
      </c>
      <c r="D57" s="3">
        <v>4.5486111111111109E-3</v>
      </c>
      <c r="E57" s="3">
        <v>4.7222222222222223E-3</v>
      </c>
      <c r="F57" s="5">
        <f t="shared" si="21"/>
        <v>1.7361111111111136E-4</v>
      </c>
      <c r="G57" s="2">
        <v>1</v>
      </c>
      <c r="H57" s="3">
        <v>4.6874999999999998E-3</v>
      </c>
      <c r="I57" s="3">
        <f t="shared" si="18"/>
        <v>1.3888888888888892E-4</v>
      </c>
      <c r="J57" s="2">
        <v>1</v>
      </c>
      <c r="K57" s="2" t="s">
        <v>169</v>
      </c>
      <c r="L57" s="2"/>
      <c r="M57" s="2"/>
      <c r="N57" s="2"/>
      <c r="O57" s="2"/>
      <c r="P57" s="2"/>
      <c r="Q57" s="3">
        <v>4.7106481481481478E-3</v>
      </c>
      <c r="R57" s="3">
        <v>4.7222222222222223E-3</v>
      </c>
      <c r="S57" s="3">
        <f t="shared" si="19"/>
        <v>1.1574074074074438E-5</v>
      </c>
      <c r="T57" s="3">
        <f t="shared" si="20"/>
        <v>2.3148148148148008E-5</v>
      </c>
      <c r="U57" s="2"/>
      <c r="V57" s="2"/>
      <c r="W57" s="3">
        <v>7.5231481481481477E-3</v>
      </c>
    </row>
    <row r="58" spans="1:23" x14ac:dyDescent="0.3">
      <c r="A58" s="2" t="s">
        <v>30</v>
      </c>
      <c r="B58" s="2">
        <v>1</v>
      </c>
      <c r="C58" s="2">
        <v>30</v>
      </c>
      <c r="D58" s="3">
        <v>5.3935185185185188E-3</v>
      </c>
      <c r="E58" s="3">
        <v>5.5439814814814822E-3</v>
      </c>
      <c r="F58" s="5">
        <f t="shared" si="21"/>
        <v>1.5046296296296335E-4</v>
      </c>
      <c r="G58" s="2">
        <v>1</v>
      </c>
      <c r="H58" s="3">
        <v>5.4050925925925924E-3</v>
      </c>
      <c r="I58" s="3">
        <f t="shared" si="18"/>
        <v>1.157407407407357E-5</v>
      </c>
      <c r="J58" s="2">
        <v>1</v>
      </c>
      <c r="K58" s="2" t="s">
        <v>32</v>
      </c>
      <c r="L58" s="2"/>
      <c r="M58" s="2"/>
      <c r="N58" s="2"/>
      <c r="O58" s="2"/>
      <c r="P58" s="2"/>
      <c r="Q58" s="3">
        <v>5.4166666666666669E-3</v>
      </c>
      <c r="R58" s="3">
        <v>5.5439814814814822E-3</v>
      </c>
      <c r="S58" s="3">
        <f t="shared" si="19"/>
        <v>1.2731481481481535E-4</v>
      </c>
      <c r="T58" s="3">
        <f t="shared" si="20"/>
        <v>1.1574074074074438E-5</v>
      </c>
      <c r="U58" s="2"/>
      <c r="V58" s="2"/>
      <c r="W58" s="3">
        <v>7.5231481481481477E-3</v>
      </c>
    </row>
    <row r="59" spans="1:23" x14ac:dyDescent="0.3">
      <c r="A59" s="2" t="s">
        <v>30</v>
      </c>
      <c r="B59" s="2">
        <v>1</v>
      </c>
      <c r="C59" s="1">
        <v>10</v>
      </c>
      <c r="D59" s="3">
        <v>5.7986111111111112E-3</v>
      </c>
      <c r="E59" s="3">
        <v>5.9606481481481489E-3</v>
      </c>
      <c r="F59" s="5">
        <f t="shared" si="21"/>
        <v>1.6203703703703779E-4</v>
      </c>
      <c r="G59" s="2">
        <v>1</v>
      </c>
      <c r="H59" s="3">
        <v>5.8680555555555543E-3</v>
      </c>
      <c r="I59" s="3">
        <f t="shared" si="18"/>
        <v>6.9444444444443157E-5</v>
      </c>
      <c r="J59" s="2">
        <v>1</v>
      </c>
      <c r="K59" s="2" t="s">
        <v>33</v>
      </c>
      <c r="L59" s="2"/>
      <c r="M59" s="2"/>
      <c r="N59" s="2"/>
      <c r="O59" s="2"/>
      <c r="P59" s="2"/>
      <c r="Q59" s="3">
        <v>5.9027777777777776E-3</v>
      </c>
      <c r="R59" s="3">
        <v>5.9375000000000009E-3</v>
      </c>
      <c r="S59" s="3">
        <f t="shared" si="19"/>
        <v>3.4722222222223313E-5</v>
      </c>
      <c r="T59" s="3">
        <f t="shared" si="20"/>
        <v>3.4722222222223313E-5</v>
      </c>
      <c r="U59" s="2"/>
      <c r="V59" s="2"/>
      <c r="W59" s="3">
        <v>7.5231481481481477E-3</v>
      </c>
    </row>
    <row r="60" spans="1:23" x14ac:dyDescent="0.3">
      <c r="A60" s="2" t="s">
        <v>30</v>
      </c>
      <c r="B60" s="2">
        <v>1</v>
      </c>
      <c r="C60" s="2">
        <v>33</v>
      </c>
      <c r="D60" s="3">
        <v>6.5162037037037037E-3</v>
      </c>
      <c r="E60" s="3">
        <v>6.6782407407407415E-3</v>
      </c>
      <c r="F60" s="5">
        <f t="shared" si="21"/>
        <v>1.6203703703703779E-4</v>
      </c>
      <c r="G60" s="2">
        <v>1</v>
      </c>
      <c r="H60" s="3">
        <v>6.6319444444444446E-3</v>
      </c>
      <c r="I60" s="3">
        <f t="shared" si="18"/>
        <v>1.1574074074074091E-4</v>
      </c>
      <c r="J60" s="2">
        <v>1</v>
      </c>
      <c r="K60" s="2">
        <v>105</v>
      </c>
      <c r="L60" s="2"/>
      <c r="M60" s="2"/>
      <c r="N60" s="2"/>
      <c r="O60" s="2"/>
      <c r="P60" s="2"/>
      <c r="Q60" s="3">
        <v>6.6550925925925935E-3</v>
      </c>
      <c r="R60" s="3">
        <v>6.7129629629629622E-3</v>
      </c>
      <c r="S60" s="3">
        <f t="shared" si="19"/>
        <v>5.7870370370368719E-5</v>
      </c>
      <c r="T60" s="3">
        <f t="shared" si="20"/>
        <v>2.3148148148148875E-5</v>
      </c>
      <c r="U60" s="2"/>
      <c r="V60" s="2"/>
      <c r="W60" s="3">
        <v>7.5231481481481477E-3</v>
      </c>
    </row>
    <row r="61" spans="1:23" x14ac:dyDescent="0.3">
      <c r="A61" s="17" t="s">
        <v>37</v>
      </c>
      <c r="B61" s="19">
        <f>SUM(B52:B60)</f>
        <v>9</v>
      </c>
      <c r="C61" s="19"/>
      <c r="D61" s="19"/>
      <c r="E61" s="19"/>
      <c r="F61" s="21">
        <f>SUM(F52:F60)</f>
        <v>2.7430555555555585E-3</v>
      </c>
      <c r="G61" s="19"/>
      <c r="H61" s="19"/>
      <c r="I61" s="20">
        <f>SUM(I52:I60)</f>
        <v>8.2175925925925841E-4</v>
      </c>
      <c r="J61" s="19">
        <f>SUM(J52:J60)</f>
        <v>8</v>
      </c>
      <c r="K61" s="19"/>
      <c r="L61" s="19"/>
      <c r="M61" s="19"/>
      <c r="N61" s="19"/>
      <c r="O61" s="19"/>
      <c r="P61" s="19"/>
      <c r="Q61" s="19"/>
      <c r="R61" s="19"/>
      <c r="S61" s="20">
        <f>SUM(S52:S60)</f>
        <v>4.2824074074074205E-4</v>
      </c>
      <c r="T61" s="20">
        <f>SUM(T52:T60)</f>
        <v>1.7361111111111288E-4</v>
      </c>
      <c r="U61" s="19"/>
      <c r="V61" s="19"/>
      <c r="W61" s="19"/>
    </row>
    <row r="62" spans="1:23" x14ac:dyDescent="0.3">
      <c r="A62" s="2" t="s">
        <v>34</v>
      </c>
      <c r="B62" s="2">
        <v>1</v>
      </c>
      <c r="C62" s="1">
        <v>11</v>
      </c>
      <c r="D62" s="5">
        <v>9.9537037037037042E-4</v>
      </c>
      <c r="E62" s="5">
        <v>1.1689814814814816E-3</v>
      </c>
      <c r="F62" s="5">
        <f t="shared" si="21"/>
        <v>1.7361111111111114E-4</v>
      </c>
      <c r="G62" s="1">
        <v>1</v>
      </c>
      <c r="H62" s="3">
        <v>1.0069444444444444E-3</v>
      </c>
      <c r="I62" s="3">
        <f t="shared" si="18"/>
        <v>1.1574074074074004E-5</v>
      </c>
      <c r="J62" s="1">
        <v>1</v>
      </c>
      <c r="K62" s="52">
        <v>102</v>
      </c>
      <c r="L62" s="52"/>
      <c r="M62" s="52"/>
      <c r="N62" s="52"/>
      <c r="O62" s="52"/>
      <c r="P62" s="52"/>
      <c r="Q62" s="3">
        <v>1.0300925925925926E-3</v>
      </c>
      <c r="R62" s="3">
        <v>1.1689814814814816E-3</v>
      </c>
      <c r="S62" s="3">
        <f t="shared" si="19"/>
        <v>1.3888888888888892E-4</v>
      </c>
      <c r="T62" s="3">
        <f t="shared" si="20"/>
        <v>2.3148148148148225E-5</v>
      </c>
      <c r="U62" s="2"/>
      <c r="V62" s="2"/>
      <c r="W62" s="3">
        <v>7.3263888888888892E-3</v>
      </c>
    </row>
    <row r="63" spans="1:23" x14ac:dyDescent="0.3">
      <c r="A63" s="2" t="s">
        <v>34</v>
      </c>
      <c r="B63" s="2">
        <v>1</v>
      </c>
      <c r="C63" s="52">
        <v>21</v>
      </c>
      <c r="D63" s="5">
        <v>1.6666666666666668E-3</v>
      </c>
      <c r="E63" s="5">
        <v>1.8865740740740742E-3</v>
      </c>
      <c r="F63" s="5">
        <f t="shared" si="21"/>
        <v>2.1990740740740738E-4</v>
      </c>
      <c r="G63" s="2">
        <v>1</v>
      </c>
      <c r="H63" s="3">
        <v>1.8402777777777777E-3</v>
      </c>
      <c r="I63" s="3">
        <f t="shared" si="18"/>
        <v>1.7361111111111093E-4</v>
      </c>
      <c r="J63" s="2">
        <v>1</v>
      </c>
      <c r="K63" s="2" t="s">
        <v>159</v>
      </c>
      <c r="L63" s="2"/>
      <c r="M63" s="2"/>
      <c r="N63" s="2"/>
      <c r="O63" s="2"/>
      <c r="P63" s="2"/>
      <c r="Q63" s="3">
        <v>1.8518518518518517E-3</v>
      </c>
      <c r="R63" s="3">
        <v>1.8865740740740742E-3</v>
      </c>
      <c r="S63" s="3">
        <f t="shared" si="19"/>
        <v>3.4722222222222446E-5</v>
      </c>
      <c r="T63" s="3">
        <f t="shared" si="20"/>
        <v>1.1574074074074004E-5</v>
      </c>
      <c r="U63" s="2"/>
      <c r="V63" s="2"/>
      <c r="W63" s="3">
        <v>7.3263888888888892E-3</v>
      </c>
    </row>
    <row r="64" spans="1:23" x14ac:dyDescent="0.3">
      <c r="A64" s="2" t="s">
        <v>34</v>
      </c>
      <c r="B64" s="2">
        <v>1</v>
      </c>
      <c r="C64" s="2">
        <v>32</v>
      </c>
      <c r="D64" s="5">
        <v>2.2453703703703702E-3</v>
      </c>
      <c r="E64" s="5">
        <v>2.5810185185185185E-3</v>
      </c>
      <c r="F64" s="5">
        <f t="shared" si="21"/>
        <v>3.3564814814814829E-4</v>
      </c>
      <c r="G64" s="2">
        <v>1</v>
      </c>
      <c r="H64" s="3">
        <v>2.2916666666666667E-3</v>
      </c>
      <c r="I64" s="3">
        <f t="shared" si="18"/>
        <v>4.629629629629645E-5</v>
      </c>
      <c r="J64" s="2">
        <v>1</v>
      </c>
      <c r="K64" s="2" t="s">
        <v>159</v>
      </c>
      <c r="L64" s="2"/>
      <c r="M64" s="2"/>
      <c r="N64" s="2"/>
      <c r="O64" s="2"/>
      <c r="P64" s="2"/>
      <c r="Q64" s="3">
        <v>2.4537037037037036E-3</v>
      </c>
      <c r="R64" s="3">
        <v>2.6388888888888885E-3</v>
      </c>
      <c r="S64" s="3">
        <f t="shared" si="19"/>
        <v>1.8518518518518493E-4</v>
      </c>
      <c r="T64" s="3">
        <f t="shared" si="20"/>
        <v>1.6203703703703692E-4</v>
      </c>
      <c r="U64" s="2"/>
      <c r="V64" s="2"/>
      <c r="W64" s="3">
        <v>7.3263888888888892E-3</v>
      </c>
    </row>
    <row r="65" spans="1:23" x14ac:dyDescent="0.3">
      <c r="A65" s="2" t="s">
        <v>34</v>
      </c>
      <c r="B65" s="2">
        <v>1</v>
      </c>
      <c r="C65" s="2">
        <v>31</v>
      </c>
      <c r="D65" s="3">
        <v>3.1249999999999997E-3</v>
      </c>
      <c r="E65" s="3">
        <v>3.5532407407407405E-3</v>
      </c>
      <c r="F65" s="5">
        <f t="shared" si="21"/>
        <v>4.2824074074074075E-4</v>
      </c>
      <c r="G65" s="2">
        <v>1</v>
      </c>
      <c r="H65" s="3">
        <v>3.3912037037037036E-3</v>
      </c>
      <c r="I65" s="3">
        <f t="shared" si="18"/>
        <v>2.6620370370370383E-4</v>
      </c>
      <c r="J65" s="2">
        <v>1</v>
      </c>
      <c r="K65" s="2">
        <v>103</v>
      </c>
      <c r="L65" s="2"/>
      <c r="M65" s="2"/>
      <c r="N65" s="2"/>
      <c r="O65" s="2"/>
      <c r="P65" s="2"/>
      <c r="Q65" s="3">
        <v>3.4027777777777784E-3</v>
      </c>
      <c r="R65" s="3">
        <v>3.5532407407407405E-3</v>
      </c>
      <c r="S65" s="3">
        <f t="shared" si="19"/>
        <v>1.5046296296296205E-4</v>
      </c>
      <c r="T65" s="3">
        <f t="shared" si="20"/>
        <v>1.1574074074074871E-5</v>
      </c>
      <c r="U65" s="2"/>
      <c r="V65" s="2"/>
      <c r="W65" s="3">
        <v>7.3263888888888892E-3</v>
      </c>
    </row>
    <row r="66" spans="1:23" x14ac:dyDescent="0.3">
      <c r="A66" s="2" t="s">
        <v>34</v>
      </c>
      <c r="B66" s="2">
        <v>1</v>
      </c>
      <c r="C66" s="2">
        <v>12</v>
      </c>
      <c r="D66" s="3">
        <v>3.7731481481481483E-3</v>
      </c>
      <c r="E66" s="3">
        <v>3.8541666666666668E-3</v>
      </c>
      <c r="F66" s="5">
        <f t="shared" si="21"/>
        <v>8.1018518518518462E-5</v>
      </c>
      <c r="G66" s="2">
        <v>1</v>
      </c>
      <c r="H66" s="3">
        <v>3.7731481481481483E-3</v>
      </c>
      <c r="I66" s="3">
        <f t="shared" si="18"/>
        <v>0</v>
      </c>
      <c r="J66" s="2">
        <v>1</v>
      </c>
      <c r="K66" s="2">
        <v>102</v>
      </c>
      <c r="L66" s="2"/>
      <c r="M66" s="2"/>
      <c r="N66" s="2"/>
      <c r="O66" s="2"/>
      <c r="P66" s="2"/>
      <c r="Q66" s="3">
        <v>3.7962962962962963E-3</v>
      </c>
      <c r="R66" s="3">
        <v>3.8541666666666668E-3</v>
      </c>
      <c r="S66" s="3">
        <f t="shared" si="19"/>
        <v>5.7870370370370454E-5</v>
      </c>
      <c r="T66" s="3">
        <f t="shared" si="20"/>
        <v>2.3148148148148008E-5</v>
      </c>
      <c r="U66" s="2"/>
      <c r="V66" s="2"/>
      <c r="W66" s="3">
        <v>7.3263888888888892E-3</v>
      </c>
    </row>
    <row r="67" spans="1:23" x14ac:dyDescent="0.3">
      <c r="A67" s="2" t="s">
        <v>34</v>
      </c>
      <c r="B67" s="2">
        <v>1</v>
      </c>
      <c r="C67" s="52">
        <v>22</v>
      </c>
      <c r="D67" s="3">
        <v>4.340277777777778E-3</v>
      </c>
      <c r="E67" s="3">
        <v>4.5833333333333334E-3</v>
      </c>
      <c r="F67" s="5">
        <f t="shared" si="21"/>
        <v>2.4305555555555539E-4</v>
      </c>
      <c r="G67" s="2">
        <v>1</v>
      </c>
      <c r="H67" s="3">
        <v>4.5254629629629629E-3</v>
      </c>
      <c r="I67" s="3">
        <f t="shared" si="18"/>
        <v>1.8518518518518493E-4</v>
      </c>
      <c r="J67" s="2">
        <v>1</v>
      </c>
      <c r="K67" s="52">
        <v>100</v>
      </c>
      <c r="L67" s="52"/>
      <c r="M67" s="52"/>
      <c r="N67" s="52"/>
      <c r="O67" s="52"/>
      <c r="P67" s="52"/>
      <c r="Q67" s="3">
        <v>4.5486111111111109E-3</v>
      </c>
      <c r="R67" s="3">
        <v>4.5833333333333334E-3</v>
      </c>
      <c r="S67" s="3">
        <f t="shared" si="19"/>
        <v>3.4722222222222446E-5</v>
      </c>
      <c r="T67" s="3">
        <f t="shared" si="20"/>
        <v>2.3148148148148008E-5</v>
      </c>
      <c r="U67" s="2"/>
      <c r="V67" s="2"/>
      <c r="W67" s="3">
        <v>7.3263888888888892E-3</v>
      </c>
    </row>
    <row r="68" spans="1:23" x14ac:dyDescent="0.3">
      <c r="A68" s="2" t="s">
        <v>34</v>
      </c>
      <c r="B68" s="2">
        <v>1</v>
      </c>
      <c r="C68" s="2">
        <v>33</v>
      </c>
      <c r="D68" s="3">
        <v>5.7060185185185191E-3</v>
      </c>
      <c r="E68" s="3">
        <v>6.3541666666666668E-3</v>
      </c>
      <c r="F68" s="5">
        <f t="shared" si="21"/>
        <v>6.481481481481477E-4</v>
      </c>
      <c r="G68" s="2">
        <v>1</v>
      </c>
      <c r="H68" s="3">
        <v>5.9837962962962961E-3</v>
      </c>
      <c r="I68" s="3">
        <f>H68-D68</f>
        <v>2.7777777777777696E-4</v>
      </c>
      <c r="J68" s="2">
        <v>1</v>
      </c>
      <c r="K68" s="2" t="s">
        <v>40</v>
      </c>
      <c r="L68" s="2"/>
      <c r="M68" s="2"/>
      <c r="N68" s="2"/>
      <c r="O68" s="2"/>
      <c r="P68" s="2"/>
      <c r="Q68" s="3">
        <v>6.053240740740741E-3</v>
      </c>
      <c r="R68" s="3">
        <v>6.3657407407407404E-3</v>
      </c>
      <c r="S68" s="3">
        <f t="shared" si="19"/>
        <v>3.1249999999999941E-4</v>
      </c>
      <c r="T68" s="3">
        <f t="shared" si="20"/>
        <v>6.9444444444444892E-5</v>
      </c>
      <c r="U68" s="2"/>
      <c r="V68" s="2"/>
      <c r="W68" s="3">
        <v>7.3263888888888892E-3</v>
      </c>
    </row>
    <row r="69" spans="1:23" x14ac:dyDescent="0.3">
      <c r="A69" s="2" t="s">
        <v>34</v>
      </c>
      <c r="B69" s="2">
        <v>1</v>
      </c>
      <c r="C69" s="2">
        <v>30</v>
      </c>
      <c r="D69" s="3">
        <v>6.2731481481481484E-3</v>
      </c>
      <c r="E69" s="3">
        <v>7.0023148148148154E-3</v>
      </c>
      <c r="F69" s="5">
        <f t="shared" si="21"/>
        <v>7.2916666666666703E-4</v>
      </c>
      <c r="G69" s="2">
        <v>1</v>
      </c>
      <c r="H69" s="3">
        <v>6.3425925925925915E-3</v>
      </c>
      <c r="I69" s="3">
        <f t="shared" si="18"/>
        <v>6.9444444444443157E-5</v>
      </c>
      <c r="J69" s="2">
        <v>1</v>
      </c>
      <c r="K69" s="2">
        <v>103</v>
      </c>
      <c r="L69" s="2"/>
      <c r="M69" s="2"/>
      <c r="N69" s="2"/>
      <c r="O69" s="2"/>
      <c r="P69" s="2"/>
      <c r="Q69" s="3">
        <v>6.9212962962962969E-3</v>
      </c>
      <c r="R69" s="3">
        <v>7.106481481481481E-3</v>
      </c>
      <c r="S69" s="3">
        <f t="shared" si="19"/>
        <v>1.8518518518518406E-4</v>
      </c>
      <c r="T69" s="3">
        <f t="shared" si="20"/>
        <v>5.7870370370370541E-4</v>
      </c>
      <c r="U69" s="2"/>
      <c r="V69" s="2"/>
      <c r="W69" s="3">
        <v>7.3263888888888892E-3</v>
      </c>
    </row>
    <row r="70" spans="1:23" x14ac:dyDescent="0.3">
      <c r="A70" s="2" t="s">
        <v>34</v>
      </c>
      <c r="B70" s="2">
        <v>1</v>
      </c>
      <c r="C70" s="1">
        <v>10</v>
      </c>
      <c r="D70" s="3">
        <v>6.5740740740740733E-3</v>
      </c>
      <c r="E70" s="3">
        <v>6.7245370370370367E-3</v>
      </c>
      <c r="F70" s="5">
        <f t="shared" si="21"/>
        <v>1.5046296296296335E-4</v>
      </c>
      <c r="G70" s="2">
        <v>1</v>
      </c>
      <c r="H70" s="3">
        <v>6.5972222222222222E-3</v>
      </c>
      <c r="I70" s="3">
        <f t="shared" si="18"/>
        <v>2.3148148148148875E-5</v>
      </c>
      <c r="J70" s="2">
        <v>1</v>
      </c>
      <c r="K70" s="2" t="s">
        <v>10</v>
      </c>
      <c r="L70" s="2"/>
      <c r="M70" s="2"/>
      <c r="N70" s="2"/>
      <c r="O70" s="2"/>
      <c r="P70" s="2"/>
      <c r="Q70" s="3">
        <v>6.6782407407407415E-3</v>
      </c>
      <c r="R70" s="3">
        <v>6.7245370370370367E-3</v>
      </c>
      <c r="S70" s="3">
        <f t="shared" si="19"/>
        <v>4.6296296296295149E-5</v>
      </c>
      <c r="T70" s="3">
        <f t="shared" si="20"/>
        <v>8.1018518518519329E-5</v>
      </c>
      <c r="U70" s="2"/>
      <c r="V70" s="2"/>
      <c r="W70" s="3">
        <v>7.3263888888888892E-3</v>
      </c>
    </row>
    <row r="71" spans="1:23" x14ac:dyDescent="0.3">
      <c r="A71" s="17" t="s">
        <v>36</v>
      </c>
      <c r="B71" s="19">
        <f>SUM(B62:B70)</f>
        <v>9</v>
      </c>
      <c r="C71" s="19"/>
      <c r="D71" s="19"/>
      <c r="E71" s="19"/>
      <c r="F71" s="21">
        <f>SUM(F62:F70)</f>
        <v>3.0092592592592593E-3</v>
      </c>
      <c r="G71" s="19"/>
      <c r="H71" s="19"/>
      <c r="I71" s="20">
        <f>SUM(I62:I70)</f>
        <v>1.0532407407407391E-3</v>
      </c>
      <c r="J71" s="19">
        <f>SUM(J62:J70)</f>
        <v>9</v>
      </c>
      <c r="K71" s="19"/>
      <c r="L71" s="19"/>
      <c r="M71" s="19"/>
      <c r="N71" s="19"/>
      <c r="O71" s="19"/>
      <c r="P71" s="19"/>
      <c r="Q71" s="19"/>
      <c r="R71" s="19"/>
      <c r="S71" s="20">
        <f>SUM(S62:S70)</f>
        <v>1.1458333333333299E-3</v>
      </c>
      <c r="T71" s="20">
        <f>SUM(T62:T70)</f>
        <v>9.8379629629629967E-4</v>
      </c>
      <c r="U71" s="19"/>
      <c r="V71" s="19"/>
      <c r="W71" s="19"/>
    </row>
    <row r="72" spans="1:23" x14ac:dyDescent="0.3">
      <c r="A72" s="2" t="s">
        <v>39</v>
      </c>
      <c r="B72" s="2">
        <v>1</v>
      </c>
      <c r="C72" s="1">
        <v>10</v>
      </c>
      <c r="D72" s="3">
        <v>1.9560185185185184E-3</v>
      </c>
      <c r="E72" s="3">
        <v>2.1064814814814813E-3</v>
      </c>
      <c r="F72" s="5">
        <f t="shared" si="21"/>
        <v>1.5046296296296292E-4</v>
      </c>
      <c r="G72" s="2">
        <v>1</v>
      </c>
      <c r="H72" s="3">
        <v>1.9907407407407408E-3</v>
      </c>
      <c r="I72" s="3">
        <f t="shared" si="18"/>
        <v>3.4722222222222446E-5</v>
      </c>
      <c r="J72" s="2">
        <v>1</v>
      </c>
      <c r="K72" s="52">
        <v>100</v>
      </c>
      <c r="L72" s="52"/>
      <c r="M72" s="52"/>
      <c r="N72" s="52"/>
      <c r="O72" s="52"/>
      <c r="P72" s="52"/>
      <c r="Q72" s="3">
        <v>1.9907407407407408E-3</v>
      </c>
      <c r="R72" s="3">
        <v>2.1064814814814813E-3</v>
      </c>
      <c r="S72" s="3">
        <f t="shared" ref="S72:S77" si="22" xml:space="preserve"> R72-Q72</f>
        <v>1.1574074074074047E-4</v>
      </c>
      <c r="T72" s="3">
        <f t="shared" si="20"/>
        <v>0</v>
      </c>
      <c r="U72" s="2"/>
      <c r="V72" s="2"/>
      <c r="W72" s="3">
        <v>7.5578703703703702E-3</v>
      </c>
    </row>
    <row r="73" spans="1:23" x14ac:dyDescent="0.3">
      <c r="A73" s="2" t="s">
        <v>39</v>
      </c>
      <c r="B73" s="2">
        <v>1</v>
      </c>
      <c r="C73" s="2">
        <v>32</v>
      </c>
      <c r="D73" s="3">
        <v>1.689814814814815E-3</v>
      </c>
      <c r="E73" s="3">
        <v>2.0023148148148148E-3</v>
      </c>
      <c r="F73" s="5">
        <f t="shared" ref="F73:F80" si="23">E73-D73</f>
        <v>3.1249999999999984E-4</v>
      </c>
      <c r="G73" s="2">
        <v>1</v>
      </c>
      <c r="H73" s="3">
        <v>1.8981481481481482E-3</v>
      </c>
      <c r="I73" s="3">
        <f t="shared" ref="I73:I80" si="24">H73-D73</f>
        <v>2.0833333333333316E-4</v>
      </c>
      <c r="J73" s="2">
        <v>1</v>
      </c>
      <c r="K73" s="2">
        <v>104</v>
      </c>
      <c r="L73" s="2"/>
      <c r="M73" s="2"/>
      <c r="N73" s="2"/>
      <c r="O73" s="2"/>
      <c r="P73" s="2"/>
      <c r="Q73" s="3">
        <v>1.9097222222222222E-3</v>
      </c>
      <c r="R73" s="3">
        <v>2.0023148148148148E-3</v>
      </c>
      <c r="S73" s="3">
        <f t="shared" si="22"/>
        <v>9.2592592592592683E-5</v>
      </c>
      <c r="T73" s="3">
        <f t="shared" si="20"/>
        <v>1.1574074074074004E-5</v>
      </c>
      <c r="U73" s="2"/>
      <c r="V73" s="2"/>
      <c r="W73" s="3">
        <v>7.5578703703703702E-3</v>
      </c>
    </row>
    <row r="74" spans="1:23" x14ac:dyDescent="0.3">
      <c r="A74" s="2" t="s">
        <v>39</v>
      </c>
      <c r="B74" s="2">
        <v>1</v>
      </c>
      <c r="C74" s="2">
        <v>30</v>
      </c>
      <c r="D74" s="3">
        <v>2.3842592592592591E-3</v>
      </c>
      <c r="E74" s="3">
        <v>3.0671296296296297E-3</v>
      </c>
      <c r="F74" s="5">
        <f t="shared" si="23"/>
        <v>6.8287037037037058E-4</v>
      </c>
      <c r="G74" s="2">
        <v>1</v>
      </c>
      <c r="H74" s="3">
        <v>2.5115740740740741E-3</v>
      </c>
      <c r="I74" s="3">
        <f t="shared" si="24"/>
        <v>1.2731481481481491E-4</v>
      </c>
      <c r="J74" s="2">
        <v>0</v>
      </c>
      <c r="K74" s="2" t="s">
        <v>14</v>
      </c>
      <c r="L74" s="2"/>
      <c r="M74" s="2"/>
      <c r="N74" s="2"/>
      <c r="O74" s="2"/>
      <c r="P74" s="2"/>
      <c r="Q74" s="2" t="s">
        <v>14</v>
      </c>
      <c r="R74" s="2" t="s">
        <v>14</v>
      </c>
      <c r="S74" s="2" t="s">
        <v>14</v>
      </c>
      <c r="T74" s="3" t="s">
        <v>14</v>
      </c>
      <c r="U74" s="2"/>
      <c r="V74" s="2"/>
      <c r="W74" s="3">
        <v>7.5578703703703702E-3</v>
      </c>
    </row>
    <row r="75" spans="1:23" x14ac:dyDescent="0.3">
      <c r="A75" s="2" t="s">
        <v>39</v>
      </c>
      <c r="B75" s="2">
        <v>1</v>
      </c>
      <c r="C75" s="2">
        <v>33</v>
      </c>
      <c r="D75" s="3">
        <v>3.2060185185185191E-3</v>
      </c>
      <c r="E75" s="3">
        <v>3.5995370370370369E-3</v>
      </c>
      <c r="F75" s="5">
        <f t="shared" si="23"/>
        <v>3.9351851851851787E-4</v>
      </c>
      <c r="G75" s="2">
        <v>1</v>
      </c>
      <c r="H75" s="3">
        <v>3.2986111111111111E-3</v>
      </c>
      <c r="I75" s="3">
        <f t="shared" si="24"/>
        <v>9.2592592592592032E-5</v>
      </c>
      <c r="J75" s="2">
        <v>1</v>
      </c>
      <c r="K75" s="2">
        <v>103</v>
      </c>
      <c r="L75" s="2"/>
      <c r="M75" s="2"/>
      <c r="N75" s="2"/>
      <c r="O75" s="2"/>
      <c r="P75" s="2"/>
      <c r="Q75" s="3">
        <v>3.3101851851851851E-3</v>
      </c>
      <c r="R75" s="3">
        <v>3.5995370370370369E-3</v>
      </c>
      <c r="S75" s="3">
        <f t="shared" si="22"/>
        <v>2.8935185185185184E-4</v>
      </c>
      <c r="T75" s="3">
        <f t="shared" si="20"/>
        <v>1.1574074074074004E-5</v>
      </c>
      <c r="U75" s="2"/>
      <c r="V75" s="2"/>
      <c r="W75" s="3">
        <v>7.5578703703703702E-3</v>
      </c>
    </row>
    <row r="76" spans="1:23" x14ac:dyDescent="0.3">
      <c r="A76" s="2" t="s">
        <v>39</v>
      </c>
      <c r="B76" s="2">
        <v>1</v>
      </c>
      <c r="C76" s="1">
        <v>11</v>
      </c>
      <c r="D76" s="3">
        <v>3.6805555555555554E-3</v>
      </c>
      <c r="E76" s="3">
        <v>3.9351851851851857E-3</v>
      </c>
      <c r="F76" s="5">
        <f t="shared" si="23"/>
        <v>2.5462962962963026E-4</v>
      </c>
      <c r="G76" s="2">
        <v>1</v>
      </c>
      <c r="H76" s="3">
        <v>3.6921296296296298E-3</v>
      </c>
      <c r="I76" s="3">
        <f t="shared" si="24"/>
        <v>1.1574074074074438E-5</v>
      </c>
      <c r="J76" s="2">
        <v>1</v>
      </c>
      <c r="K76" s="2" t="s">
        <v>41</v>
      </c>
      <c r="L76" s="2"/>
      <c r="M76" s="2"/>
      <c r="N76" s="2"/>
      <c r="O76" s="2"/>
      <c r="P76" s="2"/>
      <c r="Q76" s="3">
        <v>3.7037037037037034E-3</v>
      </c>
      <c r="R76" s="3">
        <v>3.9004629629629632E-3</v>
      </c>
      <c r="S76" s="3">
        <f t="shared" si="22"/>
        <v>1.967592592592598E-4</v>
      </c>
      <c r="T76" s="3">
        <f t="shared" si="20"/>
        <v>1.157407407407357E-5</v>
      </c>
      <c r="U76" s="2"/>
      <c r="V76" s="2"/>
      <c r="W76" s="3">
        <v>7.5578703703703702E-3</v>
      </c>
    </row>
    <row r="77" spans="1:23" x14ac:dyDescent="0.3">
      <c r="A77" s="2" t="s">
        <v>39</v>
      </c>
      <c r="B77" s="2">
        <v>1</v>
      </c>
      <c r="C77" s="52">
        <v>21</v>
      </c>
      <c r="D77" s="3">
        <v>4.386574074074074E-3</v>
      </c>
      <c r="E77" s="3">
        <v>4.6759259259259263E-3</v>
      </c>
      <c r="F77" s="5">
        <f t="shared" si="23"/>
        <v>2.8935185185185227E-4</v>
      </c>
      <c r="G77" s="2">
        <v>1</v>
      </c>
      <c r="H77" s="3">
        <v>4.5833333333333334E-3</v>
      </c>
      <c r="I77" s="3">
        <f t="shared" si="24"/>
        <v>1.9675925925925937E-4</v>
      </c>
      <c r="J77" s="2">
        <v>1</v>
      </c>
      <c r="K77" s="2">
        <v>105</v>
      </c>
      <c r="L77" s="2"/>
      <c r="M77" s="2"/>
      <c r="N77" s="2"/>
      <c r="O77" s="2"/>
      <c r="P77" s="2"/>
      <c r="Q77" s="3">
        <v>4.6412037037037038E-3</v>
      </c>
      <c r="R77" s="3">
        <v>4.6759259259259263E-3</v>
      </c>
      <c r="S77" s="3">
        <f t="shared" si="22"/>
        <v>3.4722222222222446E-5</v>
      </c>
      <c r="T77" s="3">
        <f t="shared" si="20"/>
        <v>5.7870370370370454E-5</v>
      </c>
      <c r="U77" s="2"/>
      <c r="V77" s="2"/>
      <c r="W77" s="3">
        <v>7.5578703703703702E-3</v>
      </c>
    </row>
    <row r="78" spans="1:23" x14ac:dyDescent="0.3">
      <c r="A78" s="2" t="s">
        <v>39</v>
      </c>
      <c r="B78" s="2">
        <v>1</v>
      </c>
      <c r="C78" s="52">
        <v>22</v>
      </c>
      <c r="D78" s="3">
        <v>5.8333333333333336E-3</v>
      </c>
      <c r="E78" s="3">
        <v>6.076388888888889E-3</v>
      </c>
      <c r="F78" s="5">
        <f t="shared" si="23"/>
        <v>2.4305555555555539E-4</v>
      </c>
      <c r="G78" s="2">
        <v>1</v>
      </c>
      <c r="H78" s="3">
        <v>5.8564814814814825E-3</v>
      </c>
      <c r="I78" s="3">
        <f t="shared" si="24"/>
        <v>2.3148148148148875E-5</v>
      </c>
      <c r="J78" s="2">
        <v>1</v>
      </c>
      <c r="K78" s="2">
        <v>104</v>
      </c>
      <c r="L78" s="2"/>
      <c r="M78" s="2"/>
      <c r="N78" s="2"/>
      <c r="O78" s="2"/>
      <c r="P78" s="2"/>
      <c r="Q78" s="3">
        <v>5.8564814814814825E-3</v>
      </c>
      <c r="R78" s="3">
        <v>6.076388888888889E-3</v>
      </c>
      <c r="S78" s="3">
        <f xml:space="preserve"> R78-Q78</f>
        <v>2.1990740740740651E-4</v>
      </c>
      <c r="T78" s="3">
        <f t="shared" si="20"/>
        <v>0</v>
      </c>
      <c r="U78" s="2"/>
      <c r="V78" s="2"/>
      <c r="W78" s="3">
        <v>7.5578703703703702E-3</v>
      </c>
    </row>
    <row r="79" spans="1:23" x14ac:dyDescent="0.3">
      <c r="A79" s="2" t="s">
        <v>39</v>
      </c>
      <c r="B79" s="2">
        <v>1</v>
      </c>
      <c r="C79" s="2">
        <v>31</v>
      </c>
      <c r="D79" s="3">
        <v>5.7986111111111112E-3</v>
      </c>
      <c r="E79" s="3">
        <v>6.2037037037037043E-3</v>
      </c>
      <c r="F79" s="5">
        <f t="shared" si="23"/>
        <v>4.0509259259259318E-4</v>
      </c>
      <c r="G79" s="2">
        <v>1</v>
      </c>
      <c r="H79" s="3">
        <v>6.145833333333333E-3</v>
      </c>
      <c r="I79" s="3">
        <f t="shared" si="24"/>
        <v>3.4722222222222186E-4</v>
      </c>
      <c r="J79" s="2">
        <v>1</v>
      </c>
      <c r="K79" s="2">
        <v>105</v>
      </c>
      <c r="L79" s="2"/>
      <c r="M79" s="2"/>
      <c r="N79" s="2"/>
      <c r="O79" s="2"/>
      <c r="P79" s="2"/>
      <c r="Q79" s="3">
        <v>6.1574074074074074E-3</v>
      </c>
      <c r="R79" s="3">
        <v>6.2037037037037043E-3</v>
      </c>
      <c r="S79" s="3">
        <f xml:space="preserve"> R79-Q79</f>
        <v>4.6296296296296884E-5</v>
      </c>
      <c r="T79" s="3">
        <f t="shared" si="20"/>
        <v>1.1574074074074438E-5</v>
      </c>
      <c r="U79" s="2"/>
      <c r="V79" s="2"/>
      <c r="W79" s="3">
        <v>7.5578703703703702E-3</v>
      </c>
    </row>
    <row r="80" spans="1:23" x14ac:dyDescent="0.3">
      <c r="A80" s="2" t="s">
        <v>39</v>
      </c>
      <c r="B80" s="2">
        <v>1</v>
      </c>
      <c r="C80" s="2">
        <v>12</v>
      </c>
      <c r="D80" s="3">
        <v>7.1412037037037043E-3</v>
      </c>
      <c r="E80" s="3">
        <v>7.2453703703703708E-3</v>
      </c>
      <c r="F80" s="5">
        <f t="shared" si="23"/>
        <v>1.0416666666666647E-4</v>
      </c>
      <c r="G80" s="2">
        <v>1</v>
      </c>
      <c r="H80" s="3">
        <v>7.1643518518518514E-3</v>
      </c>
      <c r="I80" s="3">
        <f t="shared" si="24"/>
        <v>2.3148148148147141E-5</v>
      </c>
      <c r="J80" s="2">
        <v>1</v>
      </c>
      <c r="K80" s="2" t="s">
        <v>31</v>
      </c>
      <c r="L80" s="2"/>
      <c r="M80" s="2"/>
      <c r="N80" s="2"/>
      <c r="O80" s="2"/>
      <c r="P80" s="2"/>
      <c r="Q80" s="3">
        <v>7.1990740740740739E-3</v>
      </c>
      <c r="R80" s="3">
        <v>7.2453703703703708E-3</v>
      </c>
      <c r="S80" s="3">
        <f xml:space="preserve"> R80-Q80</f>
        <v>4.6296296296296884E-5</v>
      </c>
      <c r="T80" s="3">
        <f t="shared" si="20"/>
        <v>3.4722222222222446E-5</v>
      </c>
      <c r="U80" s="2"/>
      <c r="V80" s="2"/>
      <c r="W80" s="3">
        <v>7.5578703703703702E-3</v>
      </c>
    </row>
    <row r="81" spans="1:23" x14ac:dyDescent="0.3">
      <c r="A81" s="17" t="s">
        <v>36</v>
      </c>
      <c r="B81" s="19">
        <f>SUM(B72:B80)</f>
        <v>9</v>
      </c>
      <c r="C81" s="19"/>
      <c r="D81" s="19"/>
      <c r="E81" s="19"/>
      <c r="F81" s="21">
        <f>SUM(F72:F80)</f>
        <v>2.8356481481481488E-3</v>
      </c>
      <c r="G81" s="19"/>
      <c r="H81" s="19"/>
      <c r="I81" s="20">
        <f>SUM(I72:I80)</f>
        <v>1.0648148148148142E-3</v>
      </c>
      <c r="J81" s="19">
        <f>SUM(J72:J80)</f>
        <v>8</v>
      </c>
      <c r="K81" s="19"/>
      <c r="L81" s="19"/>
      <c r="M81" s="19"/>
      <c r="N81" s="19"/>
      <c r="O81" s="19"/>
      <c r="P81" s="19"/>
      <c r="Q81" s="19"/>
      <c r="R81" s="19"/>
      <c r="S81" s="20">
        <f>SUM(S72:S80)</f>
        <v>1.0416666666666675E-3</v>
      </c>
      <c r="T81" s="20">
        <f>SUM(T72:T80)</f>
        <v>1.3888888888888892E-4</v>
      </c>
      <c r="U81" s="19"/>
      <c r="V81" s="19"/>
      <c r="W81" s="19"/>
    </row>
    <row r="83" spans="1:23" ht="18" x14ac:dyDescent="0.35">
      <c r="A83" s="16" t="s">
        <v>38</v>
      </c>
    </row>
    <row r="89" spans="1:23" s="15" customFormat="1" x14ac:dyDescent="0.3"/>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00FF1-E49A-4AE2-A2F4-707024AC9741}">
  <dimension ref="A1:B9"/>
  <sheetViews>
    <sheetView tabSelected="1" workbookViewId="0">
      <selection activeCell="B6" sqref="B6"/>
    </sheetView>
  </sheetViews>
  <sheetFormatPr baseColWidth="10" defaultRowHeight="14.4" x14ac:dyDescent="0.3"/>
  <sheetData>
    <row r="1" spans="1:2" s="23" customFormat="1" x14ac:dyDescent="0.3">
      <c r="A1" s="22" t="s">
        <v>111</v>
      </c>
    </row>
    <row r="2" spans="1:2" x14ac:dyDescent="0.3">
      <c r="A2" t="s">
        <v>112</v>
      </c>
    </row>
    <row r="3" spans="1:2" x14ac:dyDescent="0.3">
      <c r="A3" t="s">
        <v>113</v>
      </c>
    </row>
    <row r="4" spans="1:2" x14ac:dyDescent="0.3">
      <c r="A4" t="s">
        <v>163</v>
      </c>
    </row>
    <row r="5" spans="1:2" x14ac:dyDescent="0.3">
      <c r="A5" t="s">
        <v>170</v>
      </c>
      <c r="B5" s="36"/>
    </row>
    <row r="6" spans="1:2" x14ac:dyDescent="0.3">
      <c r="A6" t="s">
        <v>180</v>
      </c>
      <c r="B6" s="36"/>
    </row>
    <row r="7" spans="1:2" x14ac:dyDescent="0.3">
      <c r="A7" s="41" t="s">
        <v>110</v>
      </c>
    </row>
    <row r="8" spans="1:2" x14ac:dyDescent="0.3">
      <c r="A8" s="36" t="s">
        <v>76</v>
      </c>
    </row>
    <row r="9" spans="1:2" x14ac:dyDescent="0.3">
      <c r="A9" s="36" t="s">
        <v>75</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coding scheme</vt:lpstr>
      <vt:lpstr>coding</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empschulml, empschulml</dc:creator>
  <cp:lastModifiedBy>empschulml, empschulml</cp:lastModifiedBy>
  <dcterms:created xsi:type="dcterms:W3CDTF">2020-11-06T10:00:51Z</dcterms:created>
  <dcterms:modified xsi:type="dcterms:W3CDTF">2020-11-13T13:32:25Z</dcterms:modified>
</cp:coreProperties>
</file>