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F5FCF3F5-4ABD-4D1B-BD71-622EE335B1A1}" xr6:coauthVersionLast="36" xr6:coauthVersionMax="36" xr10:uidLastSave="{00000000-0000-0000-0000-000000000000}"/>
  <bookViews>
    <workbookView xWindow="0" yWindow="0" windowWidth="23040" windowHeight="8772" activeTab="1"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 l="1"/>
  <c r="I10" i="4" l="1"/>
  <c r="I10" i="1"/>
  <c r="I3" i="4"/>
  <c r="I9" i="4"/>
  <c r="I8" i="4"/>
  <c r="I7" i="4"/>
  <c r="I6" i="4"/>
  <c r="I5" i="4"/>
  <c r="I4" i="4"/>
  <c r="F10" i="4"/>
  <c r="F9"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F17" i="4"/>
  <c r="X16" i="4"/>
  <c r="W16" i="4"/>
  <c r="I16" i="4"/>
  <c r="F16" i="4"/>
  <c r="F15" i="4"/>
  <c r="X14" i="4"/>
  <c r="W14" i="4"/>
  <c r="I14" i="4"/>
  <c r="F14" i="4"/>
  <c r="X13" i="4"/>
  <c r="W13" i="4"/>
  <c r="I13" i="4"/>
  <c r="F13" i="4"/>
  <c r="X12" i="4"/>
  <c r="W12" i="4"/>
  <c r="I12" i="4"/>
  <c r="F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V2" i="1"/>
  <c r="I2" i="1"/>
  <c r="V47" i="1" l="1"/>
  <c r="I47" i="1"/>
  <c r="V73" i="1" l="1"/>
  <c r="V75" i="1"/>
  <c r="V76" i="1"/>
  <c r="V77" i="1"/>
  <c r="V78" i="1"/>
  <c r="V79" i="1"/>
  <c r="V80" i="1"/>
  <c r="V72" i="1"/>
  <c r="U80" i="1"/>
  <c r="U79" i="1"/>
  <c r="U78" i="1"/>
  <c r="U77" i="1"/>
  <c r="U76" i="1"/>
  <c r="U75" i="1"/>
  <c r="U72" i="1"/>
  <c r="F74" i="1"/>
  <c r="F75" i="1"/>
  <c r="F76" i="1"/>
  <c r="F77" i="1"/>
  <c r="F78" i="1"/>
  <c r="F79" i="1"/>
  <c r="F80" i="1"/>
  <c r="F72" i="1"/>
  <c r="I74" i="1"/>
  <c r="I75" i="1"/>
  <c r="I76" i="1"/>
  <c r="I77" i="1"/>
  <c r="I78" i="1"/>
  <c r="I79" i="1"/>
  <c r="I80" i="1"/>
  <c r="I72" i="1"/>
  <c r="U73" i="1"/>
  <c r="I73" i="1"/>
  <c r="F73" i="1"/>
  <c r="I68" i="1"/>
  <c r="V63" i="1"/>
  <c r="V64" i="1"/>
  <c r="V65" i="1"/>
  <c r="V66" i="1"/>
  <c r="V67" i="1"/>
  <c r="V68" i="1"/>
  <c r="V69" i="1"/>
  <c r="V70" i="1"/>
  <c r="V62" i="1"/>
  <c r="U63" i="1"/>
  <c r="U64" i="1"/>
  <c r="U65" i="1"/>
  <c r="U66" i="1"/>
  <c r="U67" i="1"/>
  <c r="U68" i="1"/>
  <c r="U69" i="1"/>
  <c r="U70" i="1"/>
  <c r="U62" i="1"/>
  <c r="F63" i="1"/>
  <c r="F64" i="1"/>
  <c r="F65" i="1"/>
  <c r="F66" i="1"/>
  <c r="F67" i="1"/>
  <c r="F68" i="1"/>
  <c r="F69" i="1"/>
  <c r="F70" i="1"/>
  <c r="F62" i="1"/>
  <c r="I63" i="1"/>
  <c r="I64" i="1"/>
  <c r="I65" i="1"/>
  <c r="I66" i="1"/>
  <c r="I67" i="1"/>
  <c r="I69" i="1"/>
  <c r="I70" i="1"/>
  <c r="I62" i="1"/>
  <c r="J81" i="1"/>
  <c r="B81" i="1"/>
  <c r="B71" i="1"/>
  <c r="J71" i="1"/>
  <c r="B61" i="1"/>
  <c r="B51" i="1"/>
  <c r="B41" i="1"/>
  <c r="U60" i="1"/>
  <c r="V60" i="1"/>
  <c r="J61" i="1"/>
  <c r="I60" i="1"/>
  <c r="F60" i="1"/>
  <c r="V55" i="1"/>
  <c r="V56" i="1"/>
  <c r="V57" i="1"/>
  <c r="V58" i="1"/>
  <c r="V59" i="1"/>
  <c r="U55" i="1"/>
  <c r="U56" i="1"/>
  <c r="U57" i="1"/>
  <c r="U58" i="1"/>
  <c r="U59" i="1"/>
  <c r="F55" i="1"/>
  <c r="I56" i="1"/>
  <c r="I57" i="1"/>
  <c r="I58" i="1"/>
  <c r="I59" i="1"/>
  <c r="I55" i="1"/>
  <c r="V81" i="1" l="1"/>
  <c r="U81" i="1"/>
  <c r="F81" i="1"/>
  <c r="I81" i="1"/>
  <c r="U71" i="1"/>
  <c r="V71" i="1"/>
  <c r="F71" i="1"/>
  <c r="I71" i="1"/>
  <c r="U54" i="1"/>
  <c r="V54" i="1"/>
  <c r="I54" i="1"/>
  <c r="F53" i="1"/>
  <c r="F54" i="1"/>
  <c r="F56" i="1"/>
  <c r="F57" i="1"/>
  <c r="F58" i="1"/>
  <c r="F59" i="1"/>
  <c r="F52" i="1"/>
  <c r="V52" i="1"/>
  <c r="U52" i="1"/>
  <c r="I52" i="1"/>
  <c r="F50" i="1"/>
  <c r="V48" i="1"/>
  <c r="V45" i="1"/>
  <c r="V42" i="1"/>
  <c r="U42" i="1"/>
  <c r="V43" i="1"/>
  <c r="V44" i="1"/>
  <c r="V46" i="1"/>
  <c r="V49" i="1"/>
  <c r="V50" i="1"/>
  <c r="U43" i="1"/>
  <c r="U44" i="1"/>
  <c r="U45" i="1"/>
  <c r="U46" i="1"/>
  <c r="U47" i="1"/>
  <c r="U48" i="1"/>
  <c r="U49" i="1"/>
  <c r="U50" i="1"/>
  <c r="F43" i="1"/>
  <c r="F44" i="1"/>
  <c r="F45" i="1"/>
  <c r="F46" i="1"/>
  <c r="F47" i="1"/>
  <c r="F48" i="1"/>
  <c r="F49" i="1"/>
  <c r="F42" i="1"/>
  <c r="I43" i="1"/>
  <c r="I44" i="1"/>
  <c r="I45" i="1"/>
  <c r="I46" i="1"/>
  <c r="I48" i="1"/>
  <c r="I49" i="1"/>
  <c r="I50" i="1"/>
  <c r="I42" i="1"/>
  <c r="F51" i="1" l="1"/>
  <c r="U61" i="1"/>
  <c r="V61" i="1"/>
  <c r="I61" i="1"/>
  <c r="F61" i="1"/>
  <c r="J51" i="1"/>
  <c r="G51" i="1"/>
  <c r="V51" i="1"/>
  <c r="U51" i="1"/>
  <c r="I51" i="1"/>
  <c r="J41" i="1"/>
  <c r="G41" i="1"/>
  <c r="G31" i="1"/>
  <c r="V35" i="1"/>
  <c r="U35" i="1"/>
  <c r="I35" i="1"/>
  <c r="V33" i="1"/>
  <c r="V34" i="1"/>
  <c r="V36" i="1"/>
  <c r="V37" i="1"/>
  <c r="V38" i="1"/>
  <c r="V39" i="1"/>
  <c r="V40" i="1"/>
  <c r="U33" i="1"/>
  <c r="U34" i="1"/>
  <c r="U36" i="1"/>
  <c r="U37" i="1"/>
  <c r="U38" i="1"/>
  <c r="U39" i="1"/>
  <c r="U40" i="1"/>
  <c r="F33" i="1"/>
  <c r="F34" i="1"/>
  <c r="F35" i="1"/>
  <c r="F36" i="1"/>
  <c r="F37" i="1"/>
  <c r="F38" i="1"/>
  <c r="F39" i="1"/>
  <c r="F40" i="1"/>
  <c r="I34" i="1"/>
  <c r="I36" i="1"/>
  <c r="I37" i="1"/>
  <c r="I38" i="1"/>
  <c r="I39" i="1"/>
  <c r="I40" i="1"/>
  <c r="I33" i="1"/>
  <c r="F32" i="1"/>
  <c r="V32" i="1"/>
  <c r="U32" i="1"/>
  <c r="I32" i="1"/>
  <c r="F30" i="1"/>
  <c r="U30" i="1"/>
  <c r="V30" i="1"/>
  <c r="I30" i="1"/>
  <c r="U29" i="1"/>
  <c r="F29" i="1"/>
  <c r="V29" i="1"/>
  <c r="I29" i="1"/>
  <c r="F28" i="1"/>
  <c r="U28" i="1"/>
  <c r="V28" i="1"/>
  <c r="I28" i="1"/>
  <c r="U27" i="1"/>
  <c r="F27" i="1"/>
  <c r="V27" i="1"/>
  <c r="I27" i="1"/>
  <c r="V26" i="1"/>
  <c r="U26" i="1"/>
  <c r="I26" i="1"/>
  <c r="F26" i="1"/>
  <c r="F25" i="1"/>
  <c r="V25" i="1"/>
  <c r="U25" i="1"/>
  <c r="I25" i="1"/>
  <c r="F23" i="1"/>
  <c r="F24" i="1"/>
  <c r="U24" i="1"/>
  <c r="V24" i="1"/>
  <c r="I24" i="1"/>
  <c r="V23" i="1"/>
  <c r="U23" i="1"/>
  <c r="I23" i="1"/>
  <c r="V22" i="1"/>
  <c r="U22" i="1"/>
  <c r="F22" i="1"/>
  <c r="I41" i="1" l="1"/>
  <c r="F41" i="1"/>
  <c r="U41" i="1"/>
  <c r="V41" i="1"/>
  <c r="J31" i="1"/>
  <c r="B31" i="1"/>
  <c r="V31" i="1"/>
  <c r="U31" i="1"/>
  <c r="I31" i="1"/>
  <c r="F31" i="1"/>
  <c r="J21" i="1"/>
  <c r="J11" i="1"/>
  <c r="G21" i="1"/>
  <c r="B21" i="1"/>
  <c r="B11" i="1"/>
  <c r="G11" i="1"/>
  <c r="F10" i="1"/>
  <c r="U10" i="1"/>
  <c r="V10" i="1"/>
  <c r="F9" i="1"/>
  <c r="U9" i="1"/>
  <c r="V9" i="1"/>
  <c r="I9" i="1"/>
  <c r="F8" i="1"/>
  <c r="V8" i="1"/>
  <c r="U8" i="1"/>
  <c r="I8" i="1"/>
  <c r="V7" i="1"/>
  <c r="U7" i="1"/>
  <c r="F7" i="1"/>
  <c r="I7" i="1"/>
  <c r="U6" i="1"/>
  <c r="V6" i="1"/>
  <c r="F6" i="1"/>
  <c r="I6" i="1"/>
  <c r="V5" i="1"/>
  <c r="U5" i="1"/>
  <c r="F5" i="1"/>
  <c r="I5" i="1"/>
  <c r="V4" i="1"/>
  <c r="U4" i="1"/>
  <c r="F4" i="1"/>
  <c r="I4" i="1"/>
  <c r="V3" i="1" l="1"/>
  <c r="U3" i="1"/>
  <c r="I3" i="1"/>
  <c r="I11" i="1" s="1"/>
  <c r="U2" i="1"/>
  <c r="F2" i="1"/>
  <c r="V20" i="1"/>
  <c r="U20" i="1"/>
  <c r="F11" i="1" l="1"/>
  <c r="V19" i="1"/>
  <c r="U19" i="1"/>
  <c r="U12" i="1"/>
  <c r="U13" i="1"/>
  <c r="U14" i="1"/>
  <c r="U16" i="1"/>
  <c r="U17" i="1"/>
  <c r="U18" i="1"/>
  <c r="V18" i="1"/>
  <c r="U21" i="1" l="1"/>
  <c r="U11" i="1"/>
  <c r="V14" i="1"/>
  <c r="V13" i="1"/>
  <c r="V16" i="1"/>
  <c r="V17" i="1"/>
  <c r="V12" i="1"/>
  <c r="F15" i="1"/>
  <c r="F16" i="1"/>
  <c r="F17" i="1"/>
  <c r="F18" i="1"/>
  <c r="F19" i="1"/>
  <c r="F20" i="1"/>
  <c r="I17" i="1"/>
  <c r="I18" i="1"/>
  <c r="I19" i="1"/>
  <c r="I20" i="1"/>
  <c r="F13" i="1"/>
  <c r="F14" i="1"/>
  <c r="F12" i="1"/>
  <c r="I13" i="1"/>
  <c r="I14" i="1"/>
  <c r="I16" i="1"/>
  <c r="I12" i="1"/>
  <c r="I21" i="1" l="1"/>
  <c r="F21" i="1"/>
  <c r="V21" i="1"/>
  <c r="V11" i="1"/>
</calcChain>
</file>

<file path=xl/sharedStrings.xml><?xml version="1.0" encoding="utf-8"?>
<sst xmlns="http://schemas.openxmlformats.org/spreadsheetml/2006/main" count="426" uniqueCount="189">
  <si>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</si>
  <si>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</si>
  <si>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</si>
  <si>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</si>
  <si>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</si>
  <si>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</si>
  <si>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</si>
  <si>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</si>
  <si>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</si>
  <si>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</si>
  <si>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</si>
  <si>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</si>
  <si>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</si>
  <si>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</si>
  <si>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</si>
  <si>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</si>
  <si>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</si>
  <si>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</si>
  <si>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</si>
  <si>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</si>
  <si>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</si>
  <si>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</si>
  <si>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</si>
  <si>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</si>
  <si>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</si>
  <si>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</si>
  <si>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</si>
  <si>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</si>
  <si>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</si>
  <si>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</si>
  <si>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</si>
  <si>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</si>
  <si>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</si>
  <si>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</si>
  <si>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</si>
  <si>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</si>
  <si>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</si>
  <si>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</si>
  <si>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</si>
  <si>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</si>
  <si>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</si>
  <si>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</si>
  <si>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</si>
  <si>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</si>
  <si>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</si>
  <si>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</si>
  <si>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</si>
  <si>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</si>
  <si>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</si>
  <si>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</si>
  <si>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</si>
  <si>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</si>
  <si>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</si>
  <si>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</si>
  <si>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</si>
  <si>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</si>
  <si>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</si>
  <si>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</si>
  <si>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</si>
  <si>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</si>
  <si>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</si>
  <si>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</si>
  <si>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</si>
  <si>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</si>
  <si>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</si>
  <si>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</si>
  <si>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</si>
  <si>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</si>
  <si>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</si>
  <si>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</si>
  <si>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</si>
  <si>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</si>
  <si>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</si>
  <si>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</si>
  <si>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</si>
  <si>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</si>
  <si>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</si>
  <si>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</si>
  <si>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</si>
  <si>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</si>
  <si>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</si>
  <si>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</si>
  <si>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</si>
  <si>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</si>
  <si>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</si>
  <si>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</si>
  <si>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</si>
  <si>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</si>
  <si>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</si>
  <si>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</si>
  <si>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</si>
  <si>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</si>
  <si>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</si>
  <si>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</si>
  <si>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</si>
  <si>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</si>
  <si>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</si>
  <si>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</si>
  <si>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</si>
  <si>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</si>
  <si>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</si>
  <si>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</si>
  <si>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</si>
  <si>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</si>
  <si>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</si>
  <si>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</si>
  <si>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</si>
  <si>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</si>
  <si>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</si>
  <si>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</si>
  <si>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</si>
  <si>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</si>
  <si>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</si>
  <si>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</si>
  <si>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</si>
  <si>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</si>
  <si>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</si>
  <si>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</si>
  <si>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</si>
  <si>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</si>
  <si>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</si>
  <si>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</si>
  <si>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</si>
  <si>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</si>
  <si>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</si>
  <si>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</si>
  <si>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</si>
  <si>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</si>
  <si>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</si>
  <si>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</si>
  <si>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</si>
  <si>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</si>
  <si>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</si>
  <si>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</si>
  <si>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</si>
  <si>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</si>
  <si>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</si>
  <si>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</si>
  <si>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</si>
  <si>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</si>
  <si>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</si>
  <si>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</si>
  <si>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</si>
  <si>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104</t>
  </si>
  <si>
    <t>nonvberal: moving towards disturbing person, 104</t>
  </si>
  <si>
    <t>nonverbal: moving towards disturbing person; 103</t>
  </si>
  <si>
    <t>nonverbal: moving towards disturbing person; 104</t>
  </si>
  <si>
    <t>the teacher allows an action/ answeres a question.</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</si>
  <si>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</si>
  <si>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</si>
  <si>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</si>
  <si>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</si>
  <si>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</si>
  <si>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</si>
  <si>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</si>
  <si>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</si>
  <si>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</si>
  <si>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</si>
  <si>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</si>
  <si>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</si>
  <si>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</si>
  <si>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</si>
  <si>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</si>
  <si>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</si>
  <si>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</si>
  <si>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</si>
  <si>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</si>
  <si>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</si>
  <si>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</si>
  <si>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</si>
  <si>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</si>
  <si>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</si>
  <si>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</si>
  <si>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</si>
  <si>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</si>
  <si>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</si>
  <si>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</si>
  <si>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</si>
  <si>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</si>
  <si>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</si>
  <si>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</si>
  <si>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</si>
  <si>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</si>
  <si>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</si>
  <si>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</si>
  <si>
    <t>disturbing person is addressed directly (by name)</t>
  </si>
  <si>
    <t xml:space="preserve">the teacher addresses the disturbing person directly (by name). </t>
  </si>
  <si>
    <t>person A starts clicking nervously with the pen. The teacher notices the disturbance and addresses person A directly (by name), asking him to stop the disturbance.</t>
  </si>
  <si>
    <t>6. Wie lange wird dynamische AOI aktiviert? Nur für Störungszeit oder noch bis Reaktion der Lehrkraft vorbei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</si>
</sst>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
      <strike/>
      <sz val="11"/>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xf numFmtId="0" fontId="9"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13" zoomScaleNormal="100" workbookViewId="0">
      <selection activeCell="A13" sqref="A13"/>
    </sheetView>
  </sheetViews>
  <sheetFormatPr baseColWidth="10" defaultColWidth="11.5546875" defaultRowHeight="14.4" x14ac:dyDescent="0.3"/>
  <cols>
    <col min="1" max="1" width="40.33203125" style="36" customWidth="1"/>
    <col min="2" max="2" width="12.664062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664062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117</v>
      </c>
      <c r="C1" s="25" t="s">
        <v>46</v>
      </c>
      <c r="D1" s="25" t="s">
        <v>42</v>
      </c>
    </row>
    <row r="2" spans="1:5" s="26" customFormat="1" x14ac:dyDescent="0.3">
      <c r="A2" s="27"/>
      <c r="B2" s="27"/>
      <c r="C2" s="27"/>
      <c r="D2" s="27"/>
    </row>
    <row r="3" spans="1:5" ht="72" x14ac:dyDescent="0.3">
      <c r="A3" s="28" t="s">
        <v>15</v>
      </c>
      <c r="B3" s="46" t="s">
        <v>118</v>
      </c>
      <c r="C3" s="29" t="s">
        <v>48</v>
      </c>
      <c r="D3" s="29" t="s">
        <v>51</v>
      </c>
    </row>
    <row r="4" spans="1:5" x14ac:dyDescent="0.3">
      <c r="A4" s="31"/>
      <c r="B4" s="31"/>
      <c r="C4" s="32"/>
      <c r="D4" s="32"/>
    </row>
    <row r="5" spans="1:5" ht="46.95" customHeight="1" x14ac:dyDescent="0.3">
      <c r="A5" s="28" t="s">
        <v>123</v>
      </c>
      <c r="B5" s="44"/>
      <c r="C5" s="29" t="s">
        <v>50</v>
      </c>
      <c r="D5" s="29" t="s">
        <v>110</v>
      </c>
      <c r="E5" s="33"/>
    </row>
    <row r="6" spans="1:5" ht="43.2" x14ac:dyDescent="0.3">
      <c r="A6" s="47" t="s">
        <v>60</v>
      </c>
      <c r="B6" s="50" t="s">
        <v>129</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95" customHeight="1" x14ac:dyDescent="0.3">
      <c r="A10" s="49" t="s">
        <v>58</v>
      </c>
      <c r="B10" s="49" t="s">
        <v>124</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165</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130</v>
      </c>
      <c r="D18" s="29" t="s">
        <v>131</v>
      </c>
    </row>
    <row r="19" spans="1:4" x14ac:dyDescent="0.3">
      <c r="A19" s="35"/>
      <c r="B19" s="35"/>
      <c r="C19" s="32"/>
      <c r="D19" s="32"/>
    </row>
    <row r="20" spans="1:4" ht="57.6" x14ac:dyDescent="0.3">
      <c r="A20" s="28" t="s">
        <v>47</v>
      </c>
      <c r="B20" s="46" t="s">
        <v>119</v>
      </c>
      <c r="C20" s="29" t="s">
        <v>53</v>
      </c>
      <c r="D20" s="29" t="s">
        <v>52</v>
      </c>
    </row>
    <row r="21" spans="1:4" x14ac:dyDescent="0.3">
      <c r="A21" s="31"/>
      <c r="B21" s="31"/>
      <c r="C21" s="32"/>
      <c r="D21" s="32"/>
    </row>
    <row r="22" spans="1:4" ht="72" x14ac:dyDescent="0.3">
      <c r="A22" s="28" t="s">
        <v>43</v>
      </c>
      <c r="B22" s="46" t="s">
        <v>119</v>
      </c>
      <c r="C22" s="29" t="s">
        <v>54</v>
      </c>
      <c r="D22" s="29" t="s">
        <v>55</v>
      </c>
    </row>
    <row r="23" spans="1:4" x14ac:dyDescent="0.3">
      <c r="A23" s="31"/>
      <c r="B23" s="31"/>
      <c r="C23" s="32"/>
      <c r="D23" s="32"/>
    </row>
    <row r="24" spans="1:4" ht="116.4" customHeight="1" x14ac:dyDescent="0.3">
      <c r="A24" s="28" t="s">
        <v>2</v>
      </c>
      <c r="B24" s="46" t="s">
        <v>119</v>
      </c>
      <c r="C24" s="29" t="s">
        <v>56</v>
      </c>
      <c r="D24" s="29" t="s">
        <v>116</v>
      </c>
    </row>
    <row r="25" spans="1:4" x14ac:dyDescent="0.3">
      <c r="A25" s="31"/>
      <c r="B25" s="31"/>
      <c r="C25" s="32"/>
      <c r="D25" s="32"/>
    </row>
    <row r="26" spans="1:4" ht="78.599999999999994" customHeight="1" x14ac:dyDescent="0.3">
      <c r="A26" s="28" t="s">
        <v>120</v>
      </c>
      <c r="B26" s="46" t="s">
        <v>118</v>
      </c>
      <c r="C26" s="29" t="s">
        <v>57</v>
      </c>
      <c r="D26" s="29" t="s">
        <v>111</v>
      </c>
    </row>
    <row r="27" spans="1:4" x14ac:dyDescent="0.3">
      <c r="A27" s="31"/>
      <c r="B27" s="31"/>
      <c r="C27" s="32"/>
      <c r="D27" s="32"/>
    </row>
    <row r="28" spans="1:4" ht="93" customHeight="1" x14ac:dyDescent="0.3">
      <c r="A28" s="28" t="s">
        <v>113</v>
      </c>
      <c r="B28" s="46" t="s">
        <v>119</v>
      </c>
      <c r="C28" s="29" t="s">
        <v>92</v>
      </c>
      <c r="D28" s="29" t="s">
        <v>112</v>
      </c>
    </row>
    <row r="29" spans="1:4" x14ac:dyDescent="0.3">
      <c r="A29" s="31"/>
      <c r="B29" s="31"/>
      <c r="C29" s="32"/>
      <c r="D29" s="32"/>
    </row>
    <row r="30" spans="1:4" ht="57.6" x14ac:dyDescent="0.3">
      <c r="A30" s="28" t="s">
        <v>4</v>
      </c>
      <c r="B30" s="46" t="s">
        <v>118</v>
      </c>
      <c r="C30" s="29" t="s">
        <v>93</v>
      </c>
      <c r="D30" s="29" t="s">
        <v>104</v>
      </c>
    </row>
    <row r="31" spans="1:4" x14ac:dyDescent="0.3">
      <c r="A31" s="31"/>
      <c r="B31" s="31"/>
      <c r="C31" s="32"/>
      <c r="D31" s="32"/>
    </row>
    <row r="32" spans="1:4" ht="139.94999999999999" customHeight="1" x14ac:dyDescent="0.3">
      <c r="A32" s="28" t="s">
        <v>114</v>
      </c>
      <c r="B32" s="44"/>
      <c r="C32" s="40" t="s">
        <v>105</v>
      </c>
      <c r="D32" s="40" t="s">
        <v>100</v>
      </c>
    </row>
    <row r="33" spans="1:4" ht="61.95" customHeight="1" x14ac:dyDescent="0.3">
      <c r="A33" s="51" t="s">
        <v>121</v>
      </c>
      <c r="B33" s="49" t="s">
        <v>137</v>
      </c>
      <c r="C33" s="48" t="s">
        <v>127</v>
      </c>
      <c r="D33" s="48" t="s">
        <v>125</v>
      </c>
    </row>
    <row r="34" spans="1:4" ht="61.95" customHeight="1" x14ac:dyDescent="0.3">
      <c r="A34" s="53" t="s">
        <v>183</v>
      </c>
      <c r="B34" s="46">
        <v>100</v>
      </c>
      <c r="C34" s="40" t="s">
        <v>184</v>
      </c>
      <c r="D34" s="40" t="s">
        <v>134</v>
      </c>
    </row>
    <row r="35" spans="1:4" ht="61.95" customHeight="1" x14ac:dyDescent="0.3">
      <c r="A35" s="53" t="s">
        <v>132</v>
      </c>
      <c r="B35" s="46">
        <v>101</v>
      </c>
      <c r="C35" s="40" t="s">
        <v>133</v>
      </c>
      <c r="D35" s="40" t="s">
        <v>135</v>
      </c>
    </row>
    <row r="36" spans="1:4" ht="61.95" customHeight="1" x14ac:dyDescent="0.3">
      <c r="A36" s="53" t="s">
        <v>138</v>
      </c>
      <c r="B36" s="46">
        <v>102</v>
      </c>
      <c r="C36" s="40" t="s">
        <v>147</v>
      </c>
      <c r="D36" s="40" t="s">
        <v>136</v>
      </c>
    </row>
    <row r="37" spans="1:4" ht="61.95" customHeight="1" x14ac:dyDescent="0.3">
      <c r="A37" s="53" t="s">
        <v>185</v>
      </c>
      <c r="B37" s="46">
        <v>103</v>
      </c>
      <c r="C37" s="40" t="s">
        <v>186</v>
      </c>
      <c r="D37" s="40" t="s">
        <v>187</v>
      </c>
    </row>
    <row r="38" spans="1:4" ht="61.95" customHeight="1" x14ac:dyDescent="0.3">
      <c r="A38" s="53" t="s">
        <v>139</v>
      </c>
      <c r="B38" s="46">
        <v>104</v>
      </c>
      <c r="C38" s="40" t="s">
        <v>140</v>
      </c>
      <c r="D38" s="40" t="s">
        <v>141</v>
      </c>
    </row>
    <row r="39" spans="1:4" ht="61.95" customHeight="1" x14ac:dyDescent="0.3">
      <c r="A39" s="53" t="s">
        <v>149</v>
      </c>
      <c r="B39" s="46">
        <v>105</v>
      </c>
      <c r="C39" s="40" t="s">
        <v>150</v>
      </c>
      <c r="D39" s="40" t="s">
        <v>151</v>
      </c>
    </row>
    <row r="40" spans="1:4" ht="76.2" customHeight="1" x14ac:dyDescent="0.3">
      <c r="A40" s="51" t="s">
        <v>122</v>
      </c>
      <c r="B40" s="49" t="s">
        <v>166</v>
      </c>
      <c r="C40" s="48" t="s">
        <v>128</v>
      </c>
      <c r="D40" s="48" t="s">
        <v>126</v>
      </c>
    </row>
    <row r="41" spans="1:4" ht="76.2" customHeight="1" x14ac:dyDescent="0.3">
      <c r="A41" s="54" t="s">
        <v>179</v>
      </c>
      <c r="B41" s="55">
        <v>200</v>
      </c>
      <c r="C41" s="56"/>
      <c r="D41" s="56"/>
    </row>
    <row r="42" spans="1:4" ht="76.2" customHeight="1" x14ac:dyDescent="0.3">
      <c r="A42" s="54" t="s">
        <v>180</v>
      </c>
      <c r="B42" s="55">
        <v>201</v>
      </c>
      <c r="C42" s="56" t="s">
        <v>182</v>
      </c>
      <c r="D42" s="56"/>
    </row>
    <row r="43" spans="1:4" ht="76.2" customHeight="1" x14ac:dyDescent="0.3">
      <c r="A43" s="54" t="s">
        <v>181</v>
      </c>
      <c r="B43" s="55">
        <v>202</v>
      </c>
      <c r="C43" s="56"/>
      <c r="D43" s="56"/>
    </row>
    <row r="44" spans="1:4" x14ac:dyDescent="0.3">
      <c r="A44" s="31"/>
      <c r="B44" s="31"/>
      <c r="C44" s="32"/>
      <c r="D44" s="32"/>
    </row>
    <row r="45" spans="1:4" ht="70.95" customHeight="1" x14ac:dyDescent="0.3">
      <c r="A45" s="28" t="s">
        <v>44</v>
      </c>
      <c r="B45" s="43" t="s">
        <v>119</v>
      </c>
      <c r="C45" s="29" t="s">
        <v>99</v>
      </c>
      <c r="D45" s="29" t="s">
        <v>101</v>
      </c>
    </row>
    <row r="46" spans="1:4" x14ac:dyDescent="0.3">
      <c r="A46" s="31"/>
      <c r="B46" s="31"/>
      <c r="C46" s="32"/>
      <c r="D46" s="32"/>
    </row>
    <row r="47" spans="1:4" ht="72" x14ac:dyDescent="0.3">
      <c r="A47" s="28" t="s">
        <v>45</v>
      </c>
      <c r="B47" s="43" t="s">
        <v>119</v>
      </c>
      <c r="C47" s="29" t="s">
        <v>102</v>
      </c>
      <c r="D47" s="29" t="s">
        <v>103</v>
      </c>
    </row>
    <row r="49" spans="1:7" x14ac:dyDescent="0.3">
      <c r="A49" s="37" t="s">
        <v>67</v>
      </c>
      <c r="B49" s="37"/>
      <c r="C49" s="37"/>
      <c r="D49" s="37"/>
      <c r="E49" s="38"/>
      <c r="F49" s="38"/>
      <c r="G49" s="38"/>
    </row>
    <row r="53" spans="1:7" x14ac:dyDescent="0.3">
      <c r="A53" s="28" t="s">
        <v>115</v>
      </c>
      <c r="B53" s="42"/>
    </row>
    <row r="54" spans="1:7" x14ac:dyDescent="0.3">
      <c r="A54" s="39"/>
      <c r="B54" s="39"/>
    </row>
    <row r="55" spans="1:7" s="33" customFormat="1" x14ac:dyDescent="0.3">
      <c r="A55" s="37" t="s">
        <v>98</v>
      </c>
      <c r="B55" s="37"/>
      <c r="C55" s="37"/>
      <c r="D55" s="37"/>
    </row>
    <row r="56" spans="1:7" x14ac:dyDescent="0.3">
      <c r="A56" s="36" t="s">
        <v>94</v>
      </c>
    </row>
    <row r="57" spans="1:7" x14ac:dyDescent="0.3">
      <c r="A57" s="36" t="s">
        <v>95</v>
      </c>
    </row>
    <row r="58" spans="1:7" x14ac:dyDescent="0.3">
      <c r="A58" s="36" t="s">
        <v>96</v>
      </c>
    </row>
    <row r="59" spans="1:7" x14ac:dyDescent="0.3">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Y89"/>
  <sheetViews>
    <sheetView tabSelected="1" topLeftCell="B1" zoomScaleNormal="100" workbookViewId="0">
      <pane ySplit="1" topLeftCell="A8" activePane="bottomLeft" state="frozen"/>
      <selection pane="bottomLeft" activeCell="G30" sqref="G30"/>
    </sheetView>
  </sheetViews>
  <sheetFormatPr baseColWidth="10" defaultColWidth="11.5546875" defaultRowHeight="13.8" x14ac:dyDescent="0.3"/>
  <cols>
    <col min="1" max="1" width="35" style="1" bestFit="1" customWidth="1"/>
    <col min="2" max="2" width="18.109375" style="1" customWidth="1"/>
    <col min="3" max="3" width="19.6640625" style="1" customWidth="1"/>
    <col min="4" max="4" width="9.109375" style="1" customWidth="1"/>
    <col min="5" max="5" width="9.6640625" style="1" customWidth="1"/>
    <col min="6" max="7" width="17.33203125" style="1" customWidth="1"/>
    <col min="8" max="8" width="21.88671875" style="1" customWidth="1"/>
    <col min="9" max="9" width="18.44140625" style="1" customWidth="1"/>
    <col min="10" max="10" width="15.33203125" style="1" customWidth="1"/>
    <col min="11" max="11" width="17.44140625" style="1" customWidth="1"/>
    <col min="12" max="13" width="14.6640625" style="1" bestFit="1" customWidth="1"/>
    <col min="14" max="14" width="11" style="1" customWidth="1"/>
    <col min="15" max="16" width="14.6640625" style="1" bestFit="1" customWidth="1"/>
    <col min="17" max="17" width="10.6640625" style="1" customWidth="1"/>
    <col min="18" max="18" width="10.88671875" style="1" customWidth="1"/>
    <col min="19" max="19" width="23.33203125" style="1" customWidth="1"/>
    <col min="20" max="20" width="16.6640625" style="1" bestFit="1" customWidth="1"/>
    <col min="21" max="21" width="16" style="1" customWidth="1"/>
    <col min="22" max="22" width="21.33203125" style="1" customWidth="1"/>
    <col min="23" max="23" width="14.88671875" style="1" customWidth="1"/>
    <col min="24" max="24" width="15.33203125" style="1" customWidth="1"/>
    <col min="25" max="25" width="18.6640625" style="1" bestFit="1" customWidth="1"/>
    <col min="26" max="16384" width="11.5546875" style="1"/>
  </cols>
  <sheetData>
    <row r="1" spans="1:25" x14ac:dyDescent="0.3">
      <c r="A1" s="4" t="s">
        <v>35</v>
      </c>
      <c r="B1" s="7" t="s">
        <v>15</v>
      </c>
      <c r="C1" s="4" t="s">
        <v>123</v>
      </c>
      <c r="D1" s="4" t="s">
        <v>0</v>
      </c>
      <c r="E1" s="4" t="s">
        <v>1</v>
      </c>
      <c r="F1" s="4" t="s">
        <v>2</v>
      </c>
      <c r="G1" s="4" t="s">
        <v>3</v>
      </c>
      <c r="H1" s="4" t="s">
        <v>113</v>
      </c>
      <c r="I1" s="4" t="s">
        <v>12</v>
      </c>
      <c r="J1" s="4" t="s">
        <v>155</v>
      </c>
      <c r="K1" s="4" t="s">
        <v>157</v>
      </c>
      <c r="L1" s="4" t="s">
        <v>162</v>
      </c>
      <c r="M1" s="4" t="s">
        <v>163</v>
      </c>
      <c r="N1" s="4" t="s">
        <v>156</v>
      </c>
      <c r="O1" s="4" t="s">
        <v>178</v>
      </c>
      <c r="P1" s="4" t="s">
        <v>169</v>
      </c>
      <c r="Q1" s="4" t="s">
        <v>158</v>
      </c>
      <c r="R1" s="4" t="s">
        <v>159</v>
      </c>
      <c r="S1" s="4" t="s">
        <v>160</v>
      </c>
      <c r="T1" s="4" t="s">
        <v>161</v>
      </c>
      <c r="U1" s="4" t="s">
        <v>16</v>
      </c>
      <c r="V1" s="4" t="s">
        <v>13</v>
      </c>
      <c r="W1" s="4" t="s">
        <v>5</v>
      </c>
      <c r="X1" s="4" t="s">
        <v>6</v>
      </c>
      <c r="Y1" s="4" t="s">
        <v>7</v>
      </c>
    </row>
    <row r="2" spans="1:25"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52"/>
      <c r="R2" s="52"/>
      <c r="S2" s="3">
        <v>9.2592592592592585E-4</v>
      </c>
      <c r="T2" s="3">
        <v>9.6064814814814808E-4</v>
      </c>
      <c r="U2" s="3">
        <f t="shared" ref="U2:U10" si="1" xml:space="preserve"> T2-S2</f>
        <v>3.4722222222222229E-5</v>
      </c>
      <c r="V2" s="3">
        <f>S2-H2</f>
        <v>2.3148148148148008E-5</v>
      </c>
      <c r="W2" s="2"/>
      <c r="X2" s="2"/>
      <c r="Y2" s="3">
        <v>7.1759259259259259E-3</v>
      </c>
    </row>
    <row r="3" spans="1:25" x14ac:dyDescent="0.3">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v>103</v>
      </c>
      <c r="L3" s="2"/>
      <c r="M3" s="2"/>
      <c r="N3" s="2">
        <v>104</v>
      </c>
      <c r="O3" s="2"/>
      <c r="P3" s="2"/>
      <c r="Q3" s="2"/>
      <c r="R3" s="2"/>
      <c r="S3" s="3">
        <v>1.7245370370370372E-3</v>
      </c>
      <c r="T3" s="3">
        <v>2.0254629629629629E-3</v>
      </c>
      <c r="U3" s="3">
        <f t="shared" si="1"/>
        <v>3.0092592592592562E-4</v>
      </c>
      <c r="V3" s="3">
        <f t="shared" ref="V3:V10" si="3">S3-H3</f>
        <v>1.1574074074074221E-5</v>
      </c>
      <c r="W3" s="2"/>
      <c r="X3" s="2"/>
      <c r="Y3" s="3">
        <v>7.1759259259259259E-3</v>
      </c>
    </row>
    <row r="4" spans="1:25"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v>103</v>
      </c>
      <c r="L4" s="2"/>
      <c r="M4" s="2"/>
      <c r="N4" s="2">
        <v>104</v>
      </c>
      <c r="O4" s="2"/>
      <c r="P4" s="2"/>
      <c r="Q4" s="2"/>
      <c r="R4" s="2"/>
      <c r="S4" s="12">
        <v>2.8587962962962963E-3</v>
      </c>
      <c r="T4" s="12">
        <v>2.9282407407407412E-3</v>
      </c>
      <c r="U4" s="12">
        <f t="shared" si="1"/>
        <v>6.9444444444444892E-5</v>
      </c>
      <c r="V4" s="12">
        <f t="shared" si="3"/>
        <v>1.1574074074074438E-5</v>
      </c>
      <c r="W4" s="10"/>
      <c r="X4" s="10"/>
      <c r="Y4" s="12">
        <v>7.1759259259259259E-3</v>
      </c>
    </row>
    <row r="5" spans="1:25"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v>103</v>
      </c>
      <c r="L5" s="2"/>
      <c r="M5" s="2"/>
      <c r="N5" s="2">
        <v>104</v>
      </c>
      <c r="O5" s="2"/>
      <c r="P5" s="2"/>
      <c r="Q5" s="2"/>
      <c r="R5" s="2"/>
      <c r="S5" s="3">
        <v>4.108796296296297E-3</v>
      </c>
      <c r="T5" s="3">
        <v>4.2129629629629626E-3</v>
      </c>
      <c r="U5" s="3">
        <f t="shared" si="1"/>
        <v>1.041666666666656E-4</v>
      </c>
      <c r="V5" s="3">
        <f t="shared" si="3"/>
        <v>7.8703703703703791E-4</v>
      </c>
      <c r="W5" s="2"/>
      <c r="X5" s="2"/>
      <c r="Y5" s="3">
        <v>7.1759259259259259E-3</v>
      </c>
    </row>
    <row r="6" spans="1:25"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52"/>
      <c r="R6" s="52"/>
      <c r="S6" s="3">
        <v>4.0277777777777777E-3</v>
      </c>
      <c r="T6" s="3">
        <v>4.0624999999999993E-3</v>
      </c>
      <c r="U6" s="3">
        <f t="shared" si="1"/>
        <v>3.4722222222221578E-5</v>
      </c>
      <c r="V6" s="3">
        <f t="shared" si="3"/>
        <v>1.1574074074074438E-5</v>
      </c>
      <c r="W6" s="2"/>
      <c r="X6" s="2"/>
      <c r="Y6" s="3">
        <v>7.1759259259259259E-3</v>
      </c>
    </row>
    <row r="7" spans="1:25"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v>200</v>
      </c>
      <c r="L7" s="2"/>
      <c r="M7" s="2"/>
      <c r="N7" s="2">
        <v>103</v>
      </c>
      <c r="O7" s="2"/>
      <c r="P7" s="2"/>
      <c r="Q7" s="2">
        <v>104</v>
      </c>
      <c r="R7" s="2"/>
      <c r="S7" s="3">
        <v>4.5138888888888893E-3</v>
      </c>
      <c r="T7" s="3">
        <v>4.5717592592592589E-3</v>
      </c>
      <c r="U7" s="3">
        <f t="shared" si="1"/>
        <v>5.7870370370369587E-5</v>
      </c>
      <c r="V7" s="3">
        <f t="shared" si="3"/>
        <v>4.6296296296296016E-5</v>
      </c>
      <c r="W7" s="2"/>
      <c r="X7" s="2"/>
      <c r="Y7" s="3">
        <v>7.1759259259259259E-3</v>
      </c>
    </row>
    <row r="8" spans="1:25"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v>200</v>
      </c>
      <c r="L8" s="2"/>
      <c r="M8" s="2"/>
      <c r="N8" s="2"/>
      <c r="O8" s="2"/>
      <c r="P8" s="2"/>
      <c r="Q8" s="2"/>
      <c r="R8" s="2"/>
      <c r="S8" s="3">
        <v>5.2430555555555555E-3</v>
      </c>
      <c r="T8" s="6">
        <v>5.3009259259259251E-3</v>
      </c>
      <c r="U8" s="3">
        <f t="shared" si="1"/>
        <v>5.7870370370369587E-5</v>
      </c>
      <c r="V8" s="3">
        <f t="shared" si="3"/>
        <v>1.9675925925925937E-4</v>
      </c>
      <c r="W8" s="2"/>
      <c r="X8" s="2"/>
      <c r="Y8" s="3">
        <v>7.1759259259259259E-3</v>
      </c>
    </row>
    <row r="9" spans="1:25"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2"/>
      <c r="R9" s="2"/>
      <c r="S9" s="3">
        <v>6.1111111111111114E-3</v>
      </c>
      <c r="T9" s="3">
        <v>6.1342592592592594E-3</v>
      </c>
      <c r="U9" s="3">
        <f t="shared" si="1"/>
        <v>2.3148148148148008E-5</v>
      </c>
      <c r="V9" s="3">
        <f t="shared" si="3"/>
        <v>3.9351851851851874E-4</v>
      </c>
      <c r="W9" s="2"/>
      <c r="X9" s="2"/>
      <c r="Y9" s="3">
        <v>7.1759259259259259E-3</v>
      </c>
    </row>
    <row r="10" spans="1:25" x14ac:dyDescent="0.3">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v>103</v>
      </c>
      <c r="L10" s="2"/>
      <c r="M10" s="2"/>
      <c r="N10" s="2">
        <v>102</v>
      </c>
      <c r="O10" s="2"/>
      <c r="P10" s="2"/>
      <c r="Q10" s="2"/>
      <c r="R10" s="2"/>
      <c r="S10" s="3">
        <v>6.7708333333333336E-3</v>
      </c>
      <c r="T10" s="3">
        <v>6.851851851851852E-3</v>
      </c>
      <c r="U10" s="3">
        <f t="shared" si="1"/>
        <v>8.1018518518518462E-5</v>
      </c>
      <c r="V10" s="3">
        <f t="shared" si="3"/>
        <v>0</v>
      </c>
      <c r="W10" s="2"/>
      <c r="X10" s="2"/>
      <c r="Y10" s="3">
        <v>7.1759259259259259E-3</v>
      </c>
    </row>
    <row r="11" spans="1:25" s="14" customFormat="1" x14ac:dyDescent="0.3">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19"/>
      <c r="T11" s="19"/>
      <c r="U11" s="20">
        <f>SUM(U12:U20)</f>
        <v>6.9444444444444631E-4</v>
      </c>
      <c r="V11" s="20">
        <f>SUM(V12:V20)</f>
        <v>3.8194444444444137E-4</v>
      </c>
      <c r="W11" s="19"/>
      <c r="X11" s="19"/>
      <c r="Y11" s="19"/>
    </row>
    <row r="12" spans="1:25"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2"/>
      <c r="R12" s="2"/>
      <c r="S12" s="3">
        <v>1.0300925925925926E-3</v>
      </c>
      <c r="T12" s="3">
        <v>1.1226851851851851E-3</v>
      </c>
      <c r="U12" s="3">
        <f xml:space="preserve"> T12-S12</f>
        <v>9.2592592592592466E-5</v>
      </c>
      <c r="V12" s="3">
        <f>S12-H12</f>
        <v>1.273148148148148E-4</v>
      </c>
      <c r="W12" s="2"/>
      <c r="X12" s="2"/>
      <c r="Y12" s="3">
        <v>7.6620370370370366E-3</v>
      </c>
    </row>
    <row r="13" spans="1:25"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2"/>
      <c r="R13" s="2"/>
      <c r="S13" s="3">
        <v>1.5856481481481479E-3</v>
      </c>
      <c r="T13" s="3">
        <v>1.6666666666666668E-3</v>
      </c>
      <c r="U13" s="3">
        <f xml:space="preserve"> T13-S13</f>
        <v>8.1018518518518896E-5</v>
      </c>
      <c r="V13" s="3">
        <f>S13-H13</f>
        <v>1.1574074074073787E-5</v>
      </c>
      <c r="W13" s="2"/>
      <c r="X13" s="2"/>
      <c r="Y13" s="3">
        <v>7.6620370370370366E-3</v>
      </c>
    </row>
    <row r="14" spans="1:25"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2"/>
      <c r="R14" s="2"/>
      <c r="S14" s="3">
        <v>2.3958333333333336E-3</v>
      </c>
      <c r="T14" s="3">
        <v>2.5231481481481481E-3</v>
      </c>
      <c r="U14" s="3">
        <f xml:space="preserve"> T14-S14</f>
        <v>1.2731481481481448E-4</v>
      </c>
      <c r="V14" s="3">
        <f>H14-S14</f>
        <v>8.1018518518518028E-5</v>
      </c>
      <c r="W14" s="2"/>
      <c r="X14" s="2"/>
      <c r="Y14" s="3">
        <v>7.6620370370370366E-3</v>
      </c>
    </row>
    <row r="15" spans="1:25" x14ac:dyDescent="0.3">
      <c r="A15" s="2" t="s">
        <v>8</v>
      </c>
      <c r="B15" s="2">
        <v>1</v>
      </c>
      <c r="C15" s="2">
        <v>32</v>
      </c>
      <c r="D15" s="5">
        <v>3.0092592592592588E-3</v>
      </c>
      <c r="E15" s="5">
        <v>3.7500000000000003E-3</v>
      </c>
      <c r="F15" s="5">
        <f t="shared" si="4"/>
        <v>7.4074074074074146E-4</v>
      </c>
      <c r="G15" s="2">
        <v>0</v>
      </c>
      <c r="H15" s="2" t="s">
        <v>14</v>
      </c>
      <c r="I15" s="2" t="s">
        <v>14</v>
      </c>
      <c r="J15" s="2">
        <v>0</v>
      </c>
      <c r="K15" s="2" t="s">
        <v>14</v>
      </c>
      <c r="L15" s="2"/>
      <c r="M15" s="2"/>
      <c r="N15" s="2"/>
      <c r="O15" s="2"/>
      <c r="P15" s="2"/>
      <c r="Q15" s="2"/>
      <c r="R15" s="2"/>
      <c r="S15" s="2" t="s">
        <v>14</v>
      </c>
      <c r="T15" s="2" t="s">
        <v>14</v>
      </c>
      <c r="U15" s="3" t="s">
        <v>14</v>
      </c>
      <c r="V15" s="3" t="s">
        <v>14</v>
      </c>
      <c r="W15" s="2"/>
      <c r="X15" s="2"/>
      <c r="Y15" s="3">
        <v>7.6620370370370366E-3</v>
      </c>
    </row>
    <row r="16" spans="1:25"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2"/>
      <c r="R16" s="2"/>
      <c r="S16" s="3">
        <v>3.6342592592592594E-3</v>
      </c>
      <c r="T16" s="3">
        <v>3.7268518518518514E-3</v>
      </c>
      <c r="U16" s="3">
        <f xml:space="preserve"> T16-S16</f>
        <v>9.2592592592592032E-5</v>
      </c>
      <c r="V16" s="3">
        <f>S16-H16</f>
        <v>1.1574074074074004E-5</v>
      </c>
      <c r="W16" s="2"/>
      <c r="X16" s="2"/>
      <c r="Y16" s="3">
        <v>7.6620370370370366E-3</v>
      </c>
    </row>
    <row r="17" spans="1:25"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52"/>
      <c r="R17" s="52"/>
      <c r="S17" s="3">
        <v>4.3287037037037035E-3</v>
      </c>
      <c r="T17" s="3">
        <v>4.363425925925926E-3</v>
      </c>
      <c r="U17" s="3">
        <f xml:space="preserve"> T17-S17</f>
        <v>3.4722222222222446E-5</v>
      </c>
      <c r="V17" s="3">
        <f>S17-H17</f>
        <v>2.3148148148148008E-5</v>
      </c>
      <c r="W17" s="2"/>
      <c r="X17" s="2"/>
      <c r="Y17" s="3">
        <v>7.6620370370370366E-3</v>
      </c>
    </row>
    <row r="18" spans="1:25"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0"/>
      <c r="R18" s="10"/>
      <c r="S18" s="12">
        <v>5.4050925925925924E-3</v>
      </c>
      <c r="T18" s="12">
        <v>5.4745370370370373E-3</v>
      </c>
      <c r="U18" s="12">
        <f xml:space="preserve"> T18-S18</f>
        <v>6.9444444444444892E-5</v>
      </c>
      <c r="V18" s="12">
        <f>S18-H18</f>
        <v>2.3148148148147141E-5</v>
      </c>
      <c r="W18" s="10"/>
      <c r="X18" s="10"/>
      <c r="Y18" s="12">
        <v>7.6620370370370366E-3</v>
      </c>
    </row>
    <row r="19" spans="1:25"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2"/>
      <c r="R19" s="2"/>
      <c r="S19" s="3">
        <v>5.9490740740740745E-3</v>
      </c>
      <c r="T19" s="3">
        <v>6.0879629629629643E-3</v>
      </c>
      <c r="U19" s="3">
        <f xml:space="preserve"> T19-S19</f>
        <v>1.3888888888888978E-4</v>
      </c>
      <c r="V19" s="3">
        <f>S19-H19</f>
        <v>4.6296296296296884E-5</v>
      </c>
      <c r="W19" s="2"/>
      <c r="X19" s="2"/>
      <c r="Y19" s="3">
        <v>7.6620370370370366E-3</v>
      </c>
    </row>
    <row r="20" spans="1:25"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2"/>
      <c r="R20" s="2"/>
      <c r="S20" s="3">
        <v>6.4930555555555549E-3</v>
      </c>
      <c r="T20" s="3">
        <v>6.5509259259259262E-3</v>
      </c>
      <c r="U20" s="3">
        <f xml:space="preserve"> T20-S20</f>
        <v>5.7870370370371321E-5</v>
      </c>
      <c r="V20" s="3">
        <f>S20-H20</f>
        <v>5.7870370370368719E-5</v>
      </c>
      <c r="W20" s="2"/>
      <c r="X20" s="2"/>
      <c r="Y20" s="3">
        <v>7.6620370370370366E-3</v>
      </c>
    </row>
    <row r="21" spans="1:25" x14ac:dyDescent="0.3">
      <c r="A21" s="17" t="s">
        <v>36</v>
      </c>
      <c r="B21" s="19">
        <f>SUM(B12:B20)</f>
        <v>9</v>
      </c>
      <c r="C21" s="19"/>
      <c r="D21" s="19"/>
      <c r="E21" s="19"/>
      <c r="F21" s="21">
        <f>SUM(F12:F20)</f>
        <v>2.0601851851851849E-3</v>
      </c>
      <c r="G21" s="19">
        <f>SUM(G12:G20)</f>
        <v>8</v>
      </c>
      <c r="H21" s="19"/>
      <c r="I21" s="20">
        <f>SUM(I12:I20)</f>
        <v>3.9351851851852047E-4</v>
      </c>
      <c r="J21" s="19">
        <f>SUM(J12:J20)</f>
        <v>8</v>
      </c>
      <c r="K21" s="19"/>
      <c r="L21" s="19"/>
      <c r="M21" s="19"/>
      <c r="N21" s="19"/>
      <c r="O21" s="19"/>
      <c r="P21" s="19"/>
      <c r="Q21" s="19"/>
      <c r="R21" s="19"/>
      <c r="S21" s="19"/>
      <c r="T21" s="19"/>
      <c r="U21" s="20">
        <f>SUM(U12:U20)</f>
        <v>6.9444444444444631E-4</v>
      </c>
      <c r="V21" s="20">
        <f>SUM(V12:V20)</f>
        <v>3.8194444444444137E-4</v>
      </c>
      <c r="W21" s="19"/>
      <c r="X21" s="19"/>
      <c r="Y21" s="19"/>
    </row>
    <row r="22" spans="1:25"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v>200</v>
      </c>
      <c r="L22" s="3">
        <v>1.4699074074074074E-3</v>
      </c>
      <c r="M22" s="3">
        <v>1.4930555555555556E-3</v>
      </c>
      <c r="N22" s="2">
        <v>104</v>
      </c>
      <c r="O22" s="3">
        <v>1.4814814814814814E-3</v>
      </c>
      <c r="P22" s="3">
        <v>1.5393518518518519E-3</v>
      </c>
      <c r="Q22" s="2"/>
      <c r="R22" s="2"/>
      <c r="S22" s="3">
        <v>1.4814814814814814E-3</v>
      </c>
      <c r="T22" s="3">
        <v>1.5624999999999999E-3</v>
      </c>
      <c r="U22" s="3">
        <f t="shared" ref="U22:U30" si="8" xml:space="preserve"> T22-S22</f>
        <v>8.1018518518518462E-5</v>
      </c>
      <c r="V22" s="3">
        <f t="shared" ref="V22:V30" si="9">S22-H22</f>
        <v>2.0833333333333316E-4</v>
      </c>
      <c r="W22" s="2"/>
      <c r="X22" s="2"/>
      <c r="Y22" s="3">
        <v>7.719907407407408E-3</v>
      </c>
    </row>
    <row r="23" spans="1:25"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v>200</v>
      </c>
      <c r="L23" s="2"/>
      <c r="M23" s="2"/>
      <c r="N23" s="2">
        <v>104</v>
      </c>
      <c r="O23" s="2"/>
      <c r="P23" s="2"/>
      <c r="Q23" s="2"/>
      <c r="R23" s="2"/>
      <c r="S23" s="3">
        <v>2.0023148148148148E-3</v>
      </c>
      <c r="T23" s="3">
        <v>2.0601851851851853E-3</v>
      </c>
      <c r="U23" s="3">
        <f t="shared" si="8"/>
        <v>5.7870370370370454E-5</v>
      </c>
      <c r="V23" s="3">
        <f t="shared" si="9"/>
        <v>1.1574074074074004E-5</v>
      </c>
      <c r="W23" s="2"/>
      <c r="X23" s="2"/>
      <c r="Y23" s="3">
        <v>7.719907407407408E-3</v>
      </c>
    </row>
    <row r="24" spans="1:25"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52"/>
      <c r="R24" s="52"/>
      <c r="S24" s="3">
        <v>2.2337962962962967E-3</v>
      </c>
      <c r="T24" s="3">
        <v>2.3148148148148151E-3</v>
      </c>
      <c r="U24" s="3">
        <f t="shared" si="8"/>
        <v>8.1018518518518462E-5</v>
      </c>
      <c r="V24" s="3">
        <f t="shared" si="9"/>
        <v>1.1574074074074438E-5</v>
      </c>
      <c r="W24" s="2"/>
      <c r="X24" s="2"/>
      <c r="Y24" s="3">
        <v>7.719907407407408E-3</v>
      </c>
    </row>
    <row r="25" spans="1:25"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v>105</v>
      </c>
      <c r="L25" s="2"/>
      <c r="M25" s="2"/>
      <c r="N25" s="2">
        <v>102</v>
      </c>
      <c r="O25" s="2"/>
      <c r="P25" s="2"/>
      <c r="Q25" s="2"/>
      <c r="R25" s="2"/>
      <c r="S25" s="3">
        <v>3.0439814814814821E-3</v>
      </c>
      <c r="T25" s="3">
        <v>3.0902777777777782E-3</v>
      </c>
      <c r="U25" s="3">
        <f t="shared" si="8"/>
        <v>4.6296296296296016E-5</v>
      </c>
      <c r="V25" s="3">
        <f t="shared" si="9"/>
        <v>1.1574074074074871E-5</v>
      </c>
      <c r="W25" s="2"/>
      <c r="X25" s="2"/>
      <c r="Y25" s="3">
        <v>7.719907407407408E-3</v>
      </c>
    </row>
    <row r="26" spans="1:25"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v>201</v>
      </c>
      <c r="L26" s="2"/>
      <c r="M26" s="2"/>
      <c r="N26" s="2">
        <v>200</v>
      </c>
      <c r="O26" s="2"/>
      <c r="P26" s="2"/>
      <c r="Q26" s="2"/>
      <c r="R26" s="2"/>
      <c r="S26" s="3">
        <v>3.8425925925925923E-3</v>
      </c>
      <c r="T26" s="3">
        <v>3.9236111111111112E-3</v>
      </c>
      <c r="U26" s="3">
        <f t="shared" si="8"/>
        <v>8.1018518518518896E-5</v>
      </c>
      <c r="V26" s="3">
        <f t="shared" si="9"/>
        <v>0</v>
      </c>
      <c r="W26" s="2"/>
      <c r="X26" s="2"/>
      <c r="Y26" s="3">
        <v>7.719907407407408E-3</v>
      </c>
    </row>
    <row r="27" spans="1:25" x14ac:dyDescent="0.3">
      <c r="A27" s="2" t="s">
        <v>22</v>
      </c>
      <c r="B27" s="2">
        <v>1</v>
      </c>
      <c r="C27" s="52">
        <v>31</v>
      </c>
      <c r="D27" s="3">
        <v>4.2824074074074075E-3</v>
      </c>
      <c r="E27" s="3">
        <v>4.6874999999999998E-3</v>
      </c>
      <c r="F27" s="5">
        <f t="shared" si="6"/>
        <v>4.0509259259259231E-4</v>
      </c>
      <c r="G27" s="2">
        <v>1</v>
      </c>
      <c r="H27" s="3">
        <v>4.2939814814814811E-3</v>
      </c>
      <c r="I27" s="3">
        <f t="shared" si="7"/>
        <v>1.157407407407357E-5</v>
      </c>
      <c r="J27" s="2">
        <v>1</v>
      </c>
      <c r="K27" s="2">
        <v>202</v>
      </c>
      <c r="L27" s="2"/>
      <c r="M27" s="2"/>
      <c r="N27" s="2">
        <v>104</v>
      </c>
      <c r="O27" s="2"/>
      <c r="P27" s="2"/>
      <c r="Q27" s="2"/>
      <c r="R27" s="2"/>
      <c r="S27" s="3">
        <v>4.5717592592592589E-3</v>
      </c>
      <c r="T27" s="3">
        <v>4.7453703703703703E-3</v>
      </c>
      <c r="U27" s="3">
        <f t="shared" si="8"/>
        <v>1.7361111111111136E-4</v>
      </c>
      <c r="V27" s="3">
        <f t="shared" si="9"/>
        <v>2.7777777777777783E-4</v>
      </c>
      <c r="W27" s="2"/>
      <c r="X27" s="2"/>
      <c r="Y27" s="3">
        <v>7.719907407407408E-3</v>
      </c>
    </row>
    <row r="28" spans="1:25"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v>202</v>
      </c>
      <c r="L28" s="2"/>
      <c r="M28" s="2"/>
      <c r="N28" s="2">
        <v>104</v>
      </c>
      <c r="O28" s="2"/>
      <c r="P28" s="2"/>
      <c r="Q28" s="2"/>
      <c r="R28" s="2"/>
      <c r="S28" s="3">
        <v>5.2777777777777771E-3</v>
      </c>
      <c r="T28" s="3">
        <v>5.4166666666666669E-3</v>
      </c>
      <c r="U28" s="3">
        <f t="shared" si="8"/>
        <v>1.3888888888888978E-4</v>
      </c>
      <c r="V28" s="3">
        <f t="shared" si="9"/>
        <v>2.3148148148147141E-5</v>
      </c>
      <c r="W28" s="2"/>
      <c r="X28" s="2"/>
      <c r="Y28" s="3">
        <v>7.719907407407408E-3</v>
      </c>
    </row>
    <row r="29" spans="1:25"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52"/>
      <c r="R29" s="52"/>
      <c r="S29" s="3">
        <v>6.053240740740741E-3</v>
      </c>
      <c r="T29" s="3">
        <v>6.2268518518518515E-3</v>
      </c>
      <c r="U29" s="3">
        <f t="shared" si="8"/>
        <v>1.7361111111111049E-4</v>
      </c>
      <c r="V29" s="3">
        <f t="shared" si="9"/>
        <v>6.9444444444444892E-5</v>
      </c>
      <c r="W29" s="2"/>
      <c r="X29" s="2"/>
      <c r="Y29" s="3">
        <v>7.719907407407408E-3</v>
      </c>
    </row>
    <row r="30" spans="1:25"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2"/>
      <c r="R30" s="2"/>
      <c r="S30" s="3">
        <v>6.4930555555555549E-3</v>
      </c>
      <c r="T30" s="3">
        <v>6.6550925925925935E-3</v>
      </c>
      <c r="U30" s="3">
        <f t="shared" si="8"/>
        <v>1.6203703703703866E-4</v>
      </c>
      <c r="V30" s="3">
        <f t="shared" si="9"/>
        <v>1.0416666666666647E-4</v>
      </c>
      <c r="W30" s="2"/>
      <c r="X30" s="2"/>
      <c r="Y30" s="3">
        <v>7.719907407407408E-3</v>
      </c>
    </row>
    <row r="31" spans="1:25" x14ac:dyDescent="0.3">
      <c r="A31" s="17" t="s">
        <v>36</v>
      </c>
      <c r="B31" s="19">
        <f>SUM(B22:B30)</f>
        <v>9</v>
      </c>
      <c r="C31" s="19"/>
      <c r="D31" s="19"/>
      <c r="E31" s="19"/>
      <c r="F31" s="21">
        <f>SUM(F22:F30)</f>
        <v>3.865740740740739E-3</v>
      </c>
      <c r="G31" s="19">
        <f>SUM(G22:G30)</f>
        <v>9</v>
      </c>
      <c r="H31" s="19"/>
      <c r="I31" s="20">
        <f>SUM(I22:I30)</f>
        <v>8.6805555555555269E-4</v>
      </c>
      <c r="J31" s="19">
        <f>SUM(J22:J30)</f>
        <v>9</v>
      </c>
      <c r="K31" s="19"/>
      <c r="L31" s="19"/>
      <c r="M31" s="19"/>
      <c r="N31" s="19"/>
      <c r="O31" s="19"/>
      <c r="P31" s="19"/>
      <c r="Q31" s="19"/>
      <c r="R31" s="19"/>
      <c r="S31" s="19"/>
      <c r="T31" s="19"/>
      <c r="U31" s="20">
        <f>SUM(U22:U30)</f>
        <v>9.9537037037037259E-4</v>
      </c>
      <c r="V31" s="20">
        <f>SUM(V22:V30)</f>
        <v>7.175925925925928E-4</v>
      </c>
      <c r="W31" s="19"/>
      <c r="X31" s="19"/>
      <c r="Y31" s="19"/>
    </row>
    <row r="32" spans="1:25"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52"/>
      <c r="R32" s="52"/>
      <c r="S32" s="3">
        <v>7.407407407407407E-4</v>
      </c>
      <c r="T32" s="3">
        <v>8.9120370370370362E-4</v>
      </c>
      <c r="U32" s="3">
        <f xml:space="preserve"> T32-S32</f>
        <v>1.5046296296296292E-4</v>
      </c>
      <c r="V32" s="3">
        <f>S32-H32</f>
        <v>1.1574074074074004E-5</v>
      </c>
      <c r="W32" s="2"/>
      <c r="X32" s="2"/>
      <c r="Y32" s="3">
        <v>7.1412037037037043E-3</v>
      </c>
    </row>
    <row r="33" spans="1:25"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v>201</v>
      </c>
      <c r="L33" s="2"/>
      <c r="M33" s="2"/>
      <c r="N33" s="2"/>
      <c r="O33" s="2"/>
      <c r="P33" s="2"/>
      <c r="Q33" s="2"/>
      <c r="R33" s="2"/>
      <c r="S33" s="3">
        <v>1.8750000000000001E-3</v>
      </c>
      <c r="T33" s="3">
        <v>1.9097222222222222E-3</v>
      </c>
      <c r="U33" s="3">
        <f xml:space="preserve"> T33-S33</f>
        <v>3.4722222222222012E-5</v>
      </c>
      <c r="V33" s="3">
        <f>S33-H33</f>
        <v>1.1574074074074004E-5</v>
      </c>
      <c r="W33" s="2"/>
      <c r="X33" s="2"/>
      <c r="Y33" s="3">
        <v>7.1412037037037043E-3</v>
      </c>
    </row>
    <row r="34" spans="1:25"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v>201</v>
      </c>
      <c r="L34" s="2"/>
      <c r="M34" s="2"/>
      <c r="N34" s="2">
        <v>103</v>
      </c>
      <c r="O34" s="2"/>
      <c r="P34" s="2"/>
      <c r="Q34" s="2"/>
      <c r="R34" s="2"/>
      <c r="S34" s="3">
        <v>2.627314814814815E-3</v>
      </c>
      <c r="T34" s="3">
        <v>2.673611111111111E-3</v>
      </c>
      <c r="U34" s="3">
        <f xml:space="preserve"> T34-S34</f>
        <v>4.6296296296296016E-5</v>
      </c>
      <c r="V34" s="3">
        <f>S34-H34</f>
        <v>4.2824074074074075E-4</v>
      </c>
      <c r="W34" s="2"/>
      <c r="X34" s="2"/>
      <c r="Y34" s="3">
        <v>7.1412037037037043E-3</v>
      </c>
    </row>
    <row r="35" spans="1:25"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2"/>
      <c r="R35" s="2"/>
      <c r="S35" s="3">
        <v>4.4212962962962956E-3</v>
      </c>
      <c r="T35" s="3">
        <v>4.4791666666666669E-3</v>
      </c>
      <c r="U35" s="3">
        <f xml:space="preserve"> T34-S34</f>
        <v>4.6296296296296016E-5</v>
      </c>
      <c r="V35" s="3">
        <f>S35-H35</f>
        <v>2.3148148148147141E-5</v>
      </c>
      <c r="W35" s="2"/>
      <c r="X35" s="2"/>
      <c r="Y35" s="3">
        <v>7.1412037037037043E-3</v>
      </c>
    </row>
    <row r="36" spans="1:25"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2"/>
      <c r="R36" s="2"/>
      <c r="S36" s="3">
        <v>3.5879629629629629E-3</v>
      </c>
      <c r="T36" s="3">
        <v>3.6226851851851854E-3</v>
      </c>
      <c r="U36" s="3">
        <f xml:space="preserve"> T35-S35</f>
        <v>5.7870370370371321E-5</v>
      </c>
      <c r="V36" s="3">
        <f>S35-H36</f>
        <v>8.564814814814802E-4</v>
      </c>
      <c r="W36" s="2"/>
      <c r="X36" s="2"/>
      <c r="Y36" s="3">
        <v>7.1412037037037043E-3</v>
      </c>
    </row>
    <row r="37" spans="1:25"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2"/>
      <c r="R37" s="2"/>
      <c r="S37" s="3">
        <v>4.6180555555555558E-3</v>
      </c>
      <c r="T37" s="3">
        <v>4.6643518518518518E-3</v>
      </c>
      <c r="U37" s="3">
        <f xml:space="preserve"> T37-S37</f>
        <v>4.6296296296296016E-5</v>
      </c>
      <c r="V37" s="3">
        <f>S37-H37</f>
        <v>2.3148148148148008E-5</v>
      </c>
      <c r="W37" s="2"/>
      <c r="X37" s="2"/>
      <c r="Y37" s="3">
        <v>7.1412037037037043E-3</v>
      </c>
    </row>
    <row r="38" spans="1:25"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2"/>
      <c r="R38" s="2"/>
      <c r="S38" s="3">
        <v>4.9537037037037041E-3</v>
      </c>
      <c r="T38" s="3">
        <v>5.0694444444444441E-3</v>
      </c>
      <c r="U38" s="3">
        <f xml:space="preserve"> T38-S38</f>
        <v>1.1574074074074004E-4</v>
      </c>
      <c r="V38" s="3">
        <f>S38-H38</f>
        <v>1.1574074074075305E-5</v>
      </c>
      <c r="W38" s="2"/>
      <c r="X38" s="2"/>
      <c r="Y38" s="3">
        <v>7.1412037037037043E-3</v>
      </c>
    </row>
    <row r="39" spans="1:25"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v>201</v>
      </c>
      <c r="L39" s="2"/>
      <c r="M39" s="2"/>
      <c r="N39" s="2">
        <v>103</v>
      </c>
      <c r="O39" s="2"/>
      <c r="P39" s="2"/>
      <c r="Q39" s="2"/>
      <c r="R39" s="2"/>
      <c r="S39" s="3">
        <v>5.9027777777777776E-3</v>
      </c>
      <c r="T39" s="3">
        <v>5.9722222222222225E-3</v>
      </c>
      <c r="U39" s="3">
        <f xml:space="preserve"> T39-S39</f>
        <v>6.9444444444444892E-5</v>
      </c>
      <c r="V39" s="3">
        <f>S39-H39</f>
        <v>1.8518518518518493E-4</v>
      </c>
      <c r="W39" s="2"/>
      <c r="X39" s="2"/>
      <c r="Y39" s="3">
        <v>7.1412037037037043E-3</v>
      </c>
    </row>
    <row r="40" spans="1:25"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v>201</v>
      </c>
      <c r="L40" s="2"/>
      <c r="M40" s="2"/>
      <c r="N40" s="2">
        <v>103</v>
      </c>
      <c r="O40" s="2"/>
      <c r="P40" s="2"/>
      <c r="Q40" s="2"/>
      <c r="R40" s="2"/>
      <c r="S40" s="3">
        <v>6.2731481481481484E-3</v>
      </c>
      <c r="T40" s="3">
        <v>6.3078703703703708E-3</v>
      </c>
      <c r="U40" s="3">
        <f xml:space="preserve"> T40-S40</f>
        <v>3.4722222222222446E-5</v>
      </c>
      <c r="V40" s="3">
        <f>S40-H40</f>
        <v>4.6296296296296884E-5</v>
      </c>
      <c r="W40" s="2"/>
      <c r="X40" s="2"/>
      <c r="Y40" s="3">
        <v>7.1412037037037043E-3</v>
      </c>
    </row>
    <row r="41" spans="1:25"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19"/>
      <c r="T41" s="19"/>
      <c r="U41" s="20">
        <f>SUM(U32:U40)</f>
        <v>6.0185185185185168E-4</v>
      </c>
      <c r="V41" s="20">
        <f>SUM(V32:V40)</f>
        <v>1.5972222222222212E-3</v>
      </c>
      <c r="W41" s="19"/>
      <c r="X41" s="19"/>
      <c r="Y41" s="19"/>
    </row>
    <row r="42" spans="1:25"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2"/>
      <c r="R42" s="2"/>
      <c r="S42" s="3">
        <v>1.6782407407407406E-3</v>
      </c>
      <c r="T42" s="3">
        <v>1.712962962962963E-3</v>
      </c>
      <c r="U42" s="3">
        <f t="shared" ref="U42" si="14" xml:space="preserve"> T42-S42</f>
        <v>3.4722222222222446E-5</v>
      </c>
      <c r="V42" s="3">
        <f t="shared" ref="V42" si="15">S42-H42</f>
        <v>6.5972222222222192E-4</v>
      </c>
      <c r="W42" s="2"/>
      <c r="X42" s="2"/>
      <c r="Y42" s="3">
        <v>7.2337962962962963E-3</v>
      </c>
    </row>
    <row r="43" spans="1:25"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v>201</v>
      </c>
      <c r="L43" s="2"/>
      <c r="M43" s="2"/>
      <c r="N43" s="2">
        <v>103</v>
      </c>
      <c r="O43" s="2"/>
      <c r="P43" s="2"/>
      <c r="Q43" s="2"/>
      <c r="R43" s="2"/>
      <c r="S43" s="3">
        <v>2.0833333333333333E-3</v>
      </c>
      <c r="T43" s="3">
        <v>2.1296296296296298E-3</v>
      </c>
      <c r="U43" s="3">
        <f t="shared" ref="U43:U50" si="16" xml:space="preserve"> T43-S43</f>
        <v>4.629629629629645E-5</v>
      </c>
      <c r="V43" s="3">
        <f t="shared" ref="V43:V50" si="17">S43-H43</f>
        <v>5.4398148148148144E-4</v>
      </c>
      <c r="W43" s="2"/>
      <c r="X43" s="2"/>
      <c r="Y43" s="3">
        <v>7.2337962962962963E-3</v>
      </c>
    </row>
    <row r="44" spans="1:25"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52"/>
      <c r="R44" s="52"/>
      <c r="S44" s="3">
        <v>2.2800925925925927E-3</v>
      </c>
      <c r="T44" s="3">
        <v>2.3726851851851851E-3</v>
      </c>
      <c r="U44" s="3">
        <f t="shared" si="16"/>
        <v>9.2592592592592466E-5</v>
      </c>
      <c r="V44" s="3">
        <f t="shared" si="17"/>
        <v>3.4722222222222446E-5</v>
      </c>
      <c r="W44" s="2"/>
      <c r="X44" s="2"/>
      <c r="Y44" s="3">
        <v>7.2337962962962963E-3</v>
      </c>
    </row>
    <row r="45" spans="1:25"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2"/>
      <c r="R45" s="2"/>
      <c r="S45" s="3">
        <v>3.7152777777777774E-3</v>
      </c>
      <c r="T45" s="3">
        <v>3.7615740740740739E-3</v>
      </c>
      <c r="U45" s="3">
        <f t="shared" si="16"/>
        <v>4.629629629629645E-5</v>
      </c>
      <c r="V45" s="3">
        <f t="shared" si="17"/>
        <v>4.1666666666666631E-4</v>
      </c>
      <c r="W45" s="2"/>
      <c r="X45" s="2"/>
      <c r="Y45" s="3">
        <v>7.2337962962962963E-3</v>
      </c>
    </row>
    <row r="46" spans="1:25"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v>201</v>
      </c>
      <c r="L46" s="2"/>
      <c r="M46" s="2"/>
      <c r="N46" s="2">
        <v>104</v>
      </c>
      <c r="O46" s="2"/>
      <c r="P46" s="2"/>
      <c r="Q46" s="2"/>
      <c r="R46" s="2"/>
      <c r="S46" s="3">
        <v>3.8425925925925923E-3</v>
      </c>
      <c r="T46" s="3">
        <v>4.0046296296296297E-3</v>
      </c>
      <c r="U46" s="3">
        <f t="shared" si="16"/>
        <v>1.6203703703703736E-4</v>
      </c>
      <c r="V46" s="3">
        <f t="shared" si="17"/>
        <v>1.1574074074074004E-5</v>
      </c>
      <c r="W46" s="2"/>
      <c r="X46" s="2"/>
      <c r="Y46" s="3">
        <v>7.2337962962962963E-3</v>
      </c>
    </row>
    <row r="47" spans="1:25"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52"/>
      <c r="R47" s="52"/>
      <c r="S47" s="3">
        <v>4.8611111111111112E-3</v>
      </c>
      <c r="T47" s="3">
        <v>4.8842592592592592E-3</v>
      </c>
      <c r="U47" s="3">
        <f t="shared" si="16"/>
        <v>2.3148148148148008E-5</v>
      </c>
      <c r="V47" s="3">
        <f>S47-H47</f>
        <v>2.3148148148148008E-5</v>
      </c>
      <c r="W47" s="2"/>
      <c r="X47" s="2"/>
      <c r="Y47" s="3">
        <v>7.2337962962962963E-3</v>
      </c>
    </row>
    <row r="48" spans="1:25"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2"/>
      <c r="R48" s="2"/>
      <c r="S48" s="3">
        <v>5.138888888888889E-3</v>
      </c>
      <c r="T48" s="3">
        <v>5.1736111111111115E-3</v>
      </c>
      <c r="U48" s="3">
        <f t="shared" si="16"/>
        <v>3.4722222222222446E-5</v>
      </c>
      <c r="V48" s="3">
        <f>S48-H48</f>
        <v>1.1574074074074438E-5</v>
      </c>
      <c r="W48" s="2"/>
      <c r="X48" s="2"/>
      <c r="Y48" s="3">
        <v>7.2337962962962963E-3</v>
      </c>
    </row>
    <row r="49" spans="1:25"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2"/>
      <c r="R49" s="2"/>
      <c r="S49" s="3">
        <v>6.076388888888889E-3</v>
      </c>
      <c r="T49" s="3">
        <v>6.0995370370370361E-3</v>
      </c>
      <c r="U49" s="3">
        <f t="shared" si="16"/>
        <v>2.3148148148147141E-5</v>
      </c>
      <c r="V49" s="3">
        <f t="shared" si="17"/>
        <v>1.1574074074074438E-5</v>
      </c>
      <c r="W49" s="2"/>
      <c r="X49" s="2"/>
      <c r="Y49" s="3">
        <v>7.2337962962962963E-3</v>
      </c>
    </row>
    <row r="50" spans="1:25"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2"/>
      <c r="R50" s="2"/>
      <c r="S50" s="3">
        <v>6.6550925925925935E-3</v>
      </c>
      <c r="T50" s="3">
        <v>6.6898148148148142E-3</v>
      </c>
      <c r="U50" s="3">
        <f t="shared" si="16"/>
        <v>3.4722222222220711E-5</v>
      </c>
      <c r="V50" s="3">
        <f t="shared" si="17"/>
        <v>1.1574074074074178E-4</v>
      </c>
      <c r="W50" s="2"/>
      <c r="X50" s="2"/>
      <c r="Y50" s="3">
        <v>7.2337962962962963E-3</v>
      </c>
    </row>
    <row r="51" spans="1:25"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19"/>
      <c r="T51" s="19"/>
      <c r="U51" s="20">
        <f>SUM(U42:U50)</f>
        <v>4.9768518518518347E-4</v>
      </c>
      <c r="V51" s="20">
        <f>SUM(V42:V50)</f>
        <v>1.8287037037037048E-3</v>
      </c>
      <c r="W51" s="19"/>
      <c r="X51" s="19"/>
      <c r="Y51" s="19"/>
    </row>
    <row r="52" spans="1:25"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2"/>
      <c r="R52" s="2"/>
      <c r="S52" s="3">
        <v>1.2268518518518518E-3</v>
      </c>
      <c r="T52" s="3">
        <v>1.2731481481481483E-3</v>
      </c>
      <c r="U52" s="3">
        <f t="shared" ref="U52:U70" si="19" xml:space="preserve"> T52-S52</f>
        <v>4.629629629629645E-5</v>
      </c>
      <c r="V52" s="3">
        <f t="shared" ref="V52:V80" si="20">S52-H52</f>
        <v>3.4722222222222229E-5</v>
      </c>
      <c r="W52" s="2"/>
      <c r="X52" s="2"/>
      <c r="Y52" s="3">
        <v>7.5231481481481477E-3</v>
      </c>
    </row>
    <row r="53" spans="1:25"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2"/>
      <c r="R53" s="2"/>
      <c r="S53" s="3" t="s">
        <v>14</v>
      </c>
      <c r="T53" s="3" t="s">
        <v>14</v>
      </c>
      <c r="U53" s="3" t="s">
        <v>14</v>
      </c>
      <c r="V53" s="3" t="s">
        <v>14</v>
      </c>
      <c r="W53" s="2"/>
      <c r="X53" s="2"/>
      <c r="Y53" s="3">
        <v>7.5231481481481477E-3</v>
      </c>
    </row>
    <row r="54" spans="1:25"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52"/>
      <c r="R54" s="52"/>
      <c r="S54" s="3">
        <v>2.5462962962962961E-3</v>
      </c>
      <c r="T54" s="3">
        <v>2.615740740740741E-3</v>
      </c>
      <c r="U54" s="3">
        <f t="shared" si="19"/>
        <v>6.9444444444444892E-5</v>
      </c>
      <c r="V54" s="3">
        <f t="shared" si="20"/>
        <v>1.1574074074074004E-5</v>
      </c>
      <c r="W54" s="2"/>
      <c r="X54" s="2"/>
      <c r="Y54" s="3">
        <v>7.5231481481481477E-3</v>
      </c>
    </row>
    <row r="55" spans="1:25"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2"/>
      <c r="R55" s="2"/>
      <c r="S55" s="3">
        <v>3.1944444444444442E-3</v>
      </c>
      <c r="T55" s="3">
        <v>3.2523148148148151E-3</v>
      </c>
      <c r="U55" s="3">
        <f t="shared" si="19"/>
        <v>5.7870370370370888E-5</v>
      </c>
      <c r="V55" s="3">
        <f t="shared" si="20"/>
        <v>1.1574074074074004E-5</v>
      </c>
      <c r="W55" s="2"/>
      <c r="X55" s="2"/>
      <c r="Y55" s="3">
        <v>7.5231481481481477E-3</v>
      </c>
    </row>
    <row r="56" spans="1:25"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2"/>
      <c r="R56" s="2"/>
      <c r="S56" s="3">
        <v>4.0046296296296297E-3</v>
      </c>
      <c r="T56" s="3">
        <v>4.0277777777777777E-3</v>
      </c>
      <c r="U56" s="3">
        <f t="shared" si="19"/>
        <v>2.3148148148148008E-5</v>
      </c>
      <c r="V56" s="3">
        <f t="shared" si="20"/>
        <v>2.3148148148148008E-5</v>
      </c>
      <c r="W56" s="2"/>
      <c r="X56" s="2"/>
      <c r="Y56" s="3">
        <v>7.5231481481481477E-3</v>
      </c>
    </row>
    <row r="57" spans="1:25"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v>201</v>
      </c>
      <c r="L57" s="2"/>
      <c r="M57" s="2"/>
      <c r="N57" s="2">
        <v>105</v>
      </c>
      <c r="O57" s="2"/>
      <c r="P57" s="2"/>
      <c r="Q57" s="2"/>
      <c r="R57" s="2"/>
      <c r="S57" s="3">
        <v>4.7106481481481478E-3</v>
      </c>
      <c r="T57" s="3">
        <v>4.7222222222222223E-3</v>
      </c>
      <c r="U57" s="3">
        <f t="shared" si="19"/>
        <v>1.1574074074074438E-5</v>
      </c>
      <c r="V57" s="3">
        <f t="shared" si="20"/>
        <v>2.3148148148148008E-5</v>
      </c>
      <c r="W57" s="2"/>
      <c r="X57" s="2"/>
      <c r="Y57" s="3">
        <v>7.5231481481481477E-3</v>
      </c>
    </row>
    <row r="58" spans="1:25"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v>100</v>
      </c>
      <c r="L58" s="2"/>
      <c r="M58" s="2"/>
      <c r="N58" s="2">
        <v>201</v>
      </c>
      <c r="O58" s="2"/>
      <c r="P58" s="2"/>
      <c r="Q58" s="2"/>
      <c r="R58" s="2"/>
      <c r="S58" s="3">
        <v>5.4166666666666669E-3</v>
      </c>
      <c r="T58" s="3">
        <v>5.5439814814814822E-3</v>
      </c>
      <c r="U58" s="3">
        <f t="shared" si="19"/>
        <v>1.2731481481481535E-4</v>
      </c>
      <c r="V58" s="3">
        <f t="shared" si="20"/>
        <v>1.1574074074074438E-5</v>
      </c>
      <c r="W58" s="2"/>
      <c r="X58" s="2"/>
      <c r="Y58" s="3">
        <v>7.5231481481481477E-3</v>
      </c>
    </row>
    <row r="59" spans="1:25"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v>100</v>
      </c>
      <c r="L59" s="2"/>
      <c r="M59" s="2"/>
      <c r="N59" s="2"/>
      <c r="O59" s="2"/>
      <c r="P59" s="2"/>
      <c r="Q59" s="2"/>
      <c r="R59" s="2"/>
      <c r="S59" s="3">
        <v>5.9027777777777776E-3</v>
      </c>
      <c r="T59" s="3">
        <v>5.9375000000000009E-3</v>
      </c>
      <c r="U59" s="3">
        <f t="shared" si="19"/>
        <v>3.4722222222223313E-5</v>
      </c>
      <c r="V59" s="3">
        <f t="shared" si="20"/>
        <v>3.4722222222223313E-5</v>
      </c>
      <c r="W59" s="2"/>
      <c r="X59" s="2"/>
      <c r="Y59" s="3">
        <v>7.5231481481481477E-3</v>
      </c>
    </row>
    <row r="60" spans="1:25"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2"/>
      <c r="R60" s="2"/>
      <c r="S60" s="3">
        <v>6.6550925925925935E-3</v>
      </c>
      <c r="T60" s="3">
        <v>6.7129629629629622E-3</v>
      </c>
      <c r="U60" s="3">
        <f t="shared" si="19"/>
        <v>5.7870370370368719E-5</v>
      </c>
      <c r="V60" s="3">
        <f t="shared" si="20"/>
        <v>2.3148148148148875E-5</v>
      </c>
      <c r="W60" s="2"/>
      <c r="X60" s="2"/>
      <c r="Y60" s="3">
        <v>7.5231481481481477E-3</v>
      </c>
    </row>
    <row r="61" spans="1:25"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19"/>
      <c r="T61" s="19"/>
      <c r="U61" s="20">
        <f>SUM(U52:U60)</f>
        <v>4.2824074074074205E-4</v>
      </c>
      <c r="V61" s="20">
        <f>SUM(V52:V60)</f>
        <v>1.7361111111111288E-4</v>
      </c>
      <c r="W61" s="19"/>
      <c r="X61" s="19"/>
      <c r="Y61" s="19"/>
    </row>
    <row r="62" spans="1:25"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52"/>
      <c r="R62" s="52"/>
      <c r="S62" s="3">
        <v>1.0300925925925926E-3</v>
      </c>
      <c r="T62" s="3">
        <v>1.1689814814814816E-3</v>
      </c>
      <c r="U62" s="3">
        <f t="shared" si="19"/>
        <v>1.3888888888888892E-4</v>
      </c>
      <c r="V62" s="3">
        <f t="shared" si="20"/>
        <v>2.3148148148148225E-5</v>
      </c>
      <c r="W62" s="2"/>
      <c r="X62" s="2"/>
      <c r="Y62" s="3">
        <v>7.3263888888888892E-3</v>
      </c>
    </row>
    <row r="63" spans="1:25"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v>201</v>
      </c>
      <c r="L63" s="2"/>
      <c r="M63" s="2"/>
      <c r="N63" s="2">
        <v>103</v>
      </c>
      <c r="O63" s="2"/>
      <c r="P63" s="2"/>
      <c r="Q63" s="2"/>
      <c r="R63" s="2"/>
      <c r="S63" s="3">
        <v>1.8518518518518517E-3</v>
      </c>
      <c r="T63" s="3">
        <v>1.8865740740740742E-3</v>
      </c>
      <c r="U63" s="3">
        <f t="shared" si="19"/>
        <v>3.4722222222222446E-5</v>
      </c>
      <c r="V63" s="3">
        <f t="shared" si="20"/>
        <v>1.1574074074074004E-5</v>
      </c>
      <c r="W63" s="2"/>
      <c r="X63" s="2"/>
      <c r="Y63" s="3">
        <v>7.3263888888888892E-3</v>
      </c>
    </row>
    <row r="64" spans="1:25"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v>201</v>
      </c>
      <c r="L64" s="2"/>
      <c r="M64" s="2"/>
      <c r="N64" s="2">
        <v>103</v>
      </c>
      <c r="O64" s="2"/>
      <c r="P64" s="2"/>
      <c r="Q64" s="2"/>
      <c r="R64" s="2"/>
      <c r="S64" s="3">
        <v>2.4537037037037036E-3</v>
      </c>
      <c r="T64" s="3">
        <v>2.6388888888888885E-3</v>
      </c>
      <c r="U64" s="3">
        <f t="shared" si="19"/>
        <v>1.8518518518518493E-4</v>
      </c>
      <c r="V64" s="3">
        <f t="shared" si="20"/>
        <v>1.6203703703703692E-4</v>
      </c>
      <c r="W64" s="2"/>
      <c r="X64" s="2"/>
      <c r="Y64" s="3">
        <v>7.3263888888888892E-3</v>
      </c>
    </row>
    <row r="65" spans="1:25"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2"/>
      <c r="R65" s="2"/>
      <c r="S65" s="3">
        <v>3.4027777777777784E-3</v>
      </c>
      <c r="T65" s="3">
        <v>3.5532407407407405E-3</v>
      </c>
      <c r="U65" s="3">
        <f t="shared" si="19"/>
        <v>1.5046296296296205E-4</v>
      </c>
      <c r="V65" s="3">
        <f t="shared" si="20"/>
        <v>1.1574074074074871E-5</v>
      </c>
      <c r="W65" s="2"/>
      <c r="X65" s="2"/>
      <c r="Y65" s="3">
        <v>7.3263888888888892E-3</v>
      </c>
    </row>
    <row r="66" spans="1:25"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2"/>
      <c r="R66" s="2"/>
      <c r="S66" s="3">
        <v>3.7962962962962963E-3</v>
      </c>
      <c r="T66" s="3">
        <v>3.8541666666666668E-3</v>
      </c>
      <c r="U66" s="3">
        <f t="shared" si="19"/>
        <v>5.7870370370370454E-5</v>
      </c>
      <c r="V66" s="3">
        <f t="shared" si="20"/>
        <v>2.3148148148148008E-5</v>
      </c>
      <c r="W66" s="2"/>
      <c r="X66" s="2"/>
      <c r="Y66" s="3">
        <v>7.3263888888888892E-3</v>
      </c>
    </row>
    <row r="67" spans="1:25"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52"/>
      <c r="R67" s="52"/>
      <c r="S67" s="3">
        <v>4.5486111111111109E-3</v>
      </c>
      <c r="T67" s="3">
        <v>4.5833333333333334E-3</v>
      </c>
      <c r="U67" s="3">
        <f t="shared" si="19"/>
        <v>3.4722222222222446E-5</v>
      </c>
      <c r="V67" s="3">
        <f t="shared" si="20"/>
        <v>2.3148148148148008E-5</v>
      </c>
      <c r="W67" s="2"/>
      <c r="X67" s="2"/>
      <c r="Y67" s="3">
        <v>7.3263888888888892E-3</v>
      </c>
    </row>
    <row r="68" spans="1:25"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v>201</v>
      </c>
      <c r="L68" s="2"/>
      <c r="M68" s="2"/>
      <c r="N68" s="2"/>
      <c r="O68" s="2"/>
      <c r="P68" s="2"/>
      <c r="Q68" s="2"/>
      <c r="R68" s="2"/>
      <c r="S68" s="3">
        <v>6.053240740740741E-3</v>
      </c>
      <c r="T68" s="3">
        <v>6.3657407407407404E-3</v>
      </c>
      <c r="U68" s="3">
        <f t="shared" si="19"/>
        <v>3.1249999999999941E-4</v>
      </c>
      <c r="V68" s="3">
        <f t="shared" si="20"/>
        <v>6.9444444444444892E-5</v>
      </c>
      <c r="W68" s="2"/>
      <c r="X68" s="2"/>
      <c r="Y68" s="3">
        <v>7.3263888888888892E-3</v>
      </c>
    </row>
    <row r="69" spans="1:25"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2"/>
      <c r="R69" s="2"/>
      <c r="S69" s="3">
        <v>6.9212962962962969E-3</v>
      </c>
      <c r="T69" s="3">
        <v>7.106481481481481E-3</v>
      </c>
      <c r="U69" s="3">
        <f t="shared" si="19"/>
        <v>1.8518518518518406E-4</v>
      </c>
      <c r="V69" s="3">
        <f t="shared" si="20"/>
        <v>5.7870370370370541E-4</v>
      </c>
      <c r="W69" s="2"/>
      <c r="X69" s="2"/>
      <c r="Y69" s="3">
        <v>7.3263888888888892E-3</v>
      </c>
    </row>
    <row r="70" spans="1:25"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2"/>
      <c r="R70" s="2"/>
      <c r="S70" s="3">
        <v>6.6782407407407415E-3</v>
      </c>
      <c r="T70" s="3">
        <v>6.7245370370370367E-3</v>
      </c>
      <c r="U70" s="3">
        <f t="shared" si="19"/>
        <v>4.6296296296295149E-5</v>
      </c>
      <c r="V70" s="3">
        <f t="shared" si="20"/>
        <v>8.1018518518519329E-5</v>
      </c>
      <c r="W70" s="2"/>
      <c r="X70" s="2"/>
      <c r="Y70" s="3">
        <v>7.3263888888888892E-3</v>
      </c>
    </row>
    <row r="71" spans="1:25"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19"/>
      <c r="T71" s="19"/>
      <c r="U71" s="20">
        <f>SUM(U62:U70)</f>
        <v>1.1458333333333299E-3</v>
      </c>
      <c r="V71" s="20">
        <f>SUM(V62:V70)</f>
        <v>9.8379629629629967E-4</v>
      </c>
      <c r="W71" s="19"/>
      <c r="X71" s="19"/>
      <c r="Y71" s="19"/>
    </row>
    <row r="72" spans="1:25"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52"/>
      <c r="R72" s="52"/>
      <c r="S72" s="3">
        <v>1.9907407407407408E-3</v>
      </c>
      <c r="T72" s="3">
        <v>2.1064814814814813E-3</v>
      </c>
      <c r="U72" s="3">
        <f t="shared" ref="U72:U77" si="22" xml:space="preserve"> T72-S72</f>
        <v>1.1574074074074047E-4</v>
      </c>
      <c r="V72" s="3">
        <f t="shared" si="20"/>
        <v>0</v>
      </c>
      <c r="W72" s="2"/>
      <c r="X72" s="2"/>
      <c r="Y72" s="3">
        <v>7.5578703703703702E-3</v>
      </c>
    </row>
    <row r="73" spans="1:25"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2"/>
      <c r="R73" s="2"/>
      <c r="S73" s="3">
        <v>1.9097222222222222E-3</v>
      </c>
      <c r="T73" s="3">
        <v>2.0023148148148148E-3</v>
      </c>
      <c r="U73" s="3">
        <f t="shared" si="22"/>
        <v>9.2592592592592683E-5</v>
      </c>
      <c r="V73" s="3">
        <f t="shared" si="20"/>
        <v>1.1574074074074004E-5</v>
      </c>
      <c r="W73" s="2"/>
      <c r="X73" s="2"/>
      <c r="Y73" s="3">
        <v>7.5578703703703702E-3</v>
      </c>
    </row>
    <row r="74" spans="1:25"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c r="R74" s="2"/>
      <c r="S74" s="2" t="s">
        <v>14</v>
      </c>
      <c r="T74" s="2" t="s">
        <v>14</v>
      </c>
      <c r="U74" s="2" t="s">
        <v>14</v>
      </c>
      <c r="V74" s="3" t="s">
        <v>14</v>
      </c>
      <c r="W74" s="2"/>
      <c r="X74" s="2"/>
      <c r="Y74" s="3">
        <v>7.5578703703703702E-3</v>
      </c>
    </row>
    <row r="75" spans="1:25"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2"/>
      <c r="R75" s="2"/>
      <c r="S75" s="3">
        <v>3.3101851851851851E-3</v>
      </c>
      <c r="T75" s="3">
        <v>3.5995370370370369E-3</v>
      </c>
      <c r="U75" s="3">
        <f t="shared" si="22"/>
        <v>2.8935185185185184E-4</v>
      </c>
      <c r="V75" s="3">
        <f t="shared" si="20"/>
        <v>1.1574074074074004E-5</v>
      </c>
      <c r="W75" s="2"/>
      <c r="X75" s="2"/>
      <c r="Y75" s="3">
        <v>7.5578703703703702E-3</v>
      </c>
    </row>
    <row r="76" spans="1:25"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v>100</v>
      </c>
      <c r="L76" s="2"/>
      <c r="M76" s="2"/>
      <c r="N76" s="2"/>
      <c r="O76" s="2"/>
      <c r="P76" s="2"/>
      <c r="Q76" s="2"/>
      <c r="R76" s="2"/>
      <c r="S76" s="3">
        <v>3.7037037037037034E-3</v>
      </c>
      <c r="T76" s="3">
        <v>3.9004629629629632E-3</v>
      </c>
      <c r="U76" s="3">
        <f t="shared" si="22"/>
        <v>1.967592592592598E-4</v>
      </c>
      <c r="V76" s="3">
        <f t="shared" si="20"/>
        <v>1.157407407407357E-5</v>
      </c>
      <c r="W76" s="2"/>
      <c r="X76" s="2"/>
      <c r="Y76" s="3">
        <v>7.5578703703703702E-3</v>
      </c>
    </row>
    <row r="77" spans="1:25"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2"/>
      <c r="R77" s="2"/>
      <c r="S77" s="3">
        <v>4.6412037037037038E-3</v>
      </c>
      <c r="T77" s="3">
        <v>4.6759259259259263E-3</v>
      </c>
      <c r="U77" s="3">
        <f t="shared" si="22"/>
        <v>3.4722222222222446E-5</v>
      </c>
      <c r="V77" s="3">
        <f t="shared" si="20"/>
        <v>5.7870370370370454E-5</v>
      </c>
      <c r="W77" s="2"/>
      <c r="X77" s="2"/>
      <c r="Y77" s="3">
        <v>7.5578703703703702E-3</v>
      </c>
    </row>
    <row r="78" spans="1:25"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2"/>
      <c r="R78" s="2"/>
      <c r="S78" s="3">
        <v>5.8564814814814825E-3</v>
      </c>
      <c r="T78" s="3">
        <v>6.076388888888889E-3</v>
      </c>
      <c r="U78" s="3">
        <f xml:space="preserve"> T78-S78</f>
        <v>2.1990740740740651E-4</v>
      </c>
      <c r="V78" s="3">
        <f t="shared" si="20"/>
        <v>0</v>
      </c>
      <c r="W78" s="2"/>
      <c r="X78" s="2"/>
      <c r="Y78" s="3">
        <v>7.5578703703703702E-3</v>
      </c>
    </row>
    <row r="79" spans="1:25"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2"/>
      <c r="R79" s="2"/>
      <c r="S79" s="3">
        <v>6.1574074074074074E-3</v>
      </c>
      <c r="T79" s="3">
        <v>6.2037037037037043E-3</v>
      </c>
      <c r="U79" s="3">
        <f xml:space="preserve"> T79-S79</f>
        <v>4.6296296296296884E-5</v>
      </c>
      <c r="V79" s="3">
        <f t="shared" si="20"/>
        <v>1.1574074074074438E-5</v>
      </c>
      <c r="W79" s="2"/>
      <c r="X79" s="2"/>
      <c r="Y79" s="3">
        <v>7.5578703703703702E-3</v>
      </c>
    </row>
    <row r="80" spans="1:25"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2"/>
      <c r="R80" s="2"/>
      <c r="S80" s="3">
        <v>7.1990740740740739E-3</v>
      </c>
      <c r="T80" s="3">
        <v>7.2453703703703708E-3</v>
      </c>
      <c r="U80" s="3">
        <f xml:space="preserve"> T80-S80</f>
        <v>4.6296296296296884E-5</v>
      </c>
      <c r="V80" s="3">
        <f t="shared" si="20"/>
        <v>3.4722222222222446E-5</v>
      </c>
      <c r="W80" s="2"/>
      <c r="X80" s="2"/>
      <c r="Y80" s="3">
        <v>7.5578703703703702E-3</v>
      </c>
    </row>
    <row r="81" spans="1:25"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19"/>
      <c r="T81" s="19"/>
      <c r="U81" s="20">
        <f>SUM(U72:U80)</f>
        <v>1.0416666666666675E-3</v>
      </c>
      <c r="V81" s="20">
        <f>SUM(V72:V80)</f>
        <v>1.3888888888888892E-4</v>
      </c>
      <c r="W81" s="19"/>
      <c r="X81" s="19"/>
      <c r="Y81" s="19"/>
    </row>
    <row r="83" spans="1:25" ht="18" x14ac:dyDescent="0.35">
      <c r="A83" s="16" t="s">
        <v>38</v>
      </c>
    </row>
    <row r="89" spans="1:25"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workbookViewId="0">
      <selection activeCell="A27" sqref="A27"/>
    </sheetView>
  </sheetViews>
  <sheetFormatPr baseColWidth="10" defaultRowHeight="14.4" x14ac:dyDescent="0.3"/>
  <cols>
    <col min="1" max="1" width="27" customWidth="1"/>
    <col min="3" max="3" width="17" customWidth="1"/>
    <col min="6" max="6" width="17.5546875" customWidth="1"/>
    <col min="7" max="7" width="17.88671875" customWidth="1"/>
    <col min="8" max="8" width="24.109375" customWidth="1"/>
    <col min="9" max="9" width="17.109375" customWidth="1"/>
    <col min="12" max="12" width="18" customWidth="1"/>
    <col min="13" max="13" width="16" customWidth="1"/>
    <col min="14" max="14" width="16" style="65" customWidth="1"/>
    <col min="15" max="15" width="14.33203125" bestFit="1" customWidth="1"/>
    <col min="16" max="16" width="14.44140625" bestFit="1" customWidth="1"/>
    <col min="21" max="21" width="20.33203125" customWidth="1"/>
    <col min="22" max="22" width="18.109375" customWidth="1"/>
    <col min="23" max="23" width="17" customWidth="1"/>
    <col min="24" max="24" width="20.33203125" customWidth="1"/>
    <col min="25" max="25" width="16.6640625" customWidth="1"/>
    <col min="27" max="27" width="18.88671875" customWidth="1"/>
  </cols>
  <sheetData>
    <row r="1" spans="1:27" x14ac:dyDescent="0.3">
      <c r="A1" s="4" t="s">
        <v>35</v>
      </c>
      <c r="B1" s="7" t="s">
        <v>15</v>
      </c>
      <c r="C1" s="4" t="s">
        <v>123</v>
      </c>
      <c r="D1" s="4" t="s">
        <v>0</v>
      </c>
      <c r="E1" s="4" t="s">
        <v>1</v>
      </c>
      <c r="F1" s="4" t="s">
        <v>2</v>
      </c>
      <c r="G1" s="4" t="s">
        <v>3</v>
      </c>
      <c r="H1" s="4" t="s">
        <v>113</v>
      </c>
      <c r="I1" s="4" t="s">
        <v>12</v>
      </c>
      <c r="J1" s="4" t="s">
        <v>155</v>
      </c>
      <c r="K1" s="4" t="s">
        <v>157</v>
      </c>
      <c r="L1" s="4" t="s">
        <v>162</v>
      </c>
      <c r="M1" s="4" t="s">
        <v>163</v>
      </c>
      <c r="N1" s="59" t="s">
        <v>156</v>
      </c>
      <c r="O1" s="4" t="s">
        <v>178</v>
      </c>
      <c r="P1" s="4" t="s">
        <v>169</v>
      </c>
      <c r="Q1" s="4" t="s">
        <v>158</v>
      </c>
      <c r="R1" s="4" t="s">
        <v>170</v>
      </c>
      <c r="S1" s="4" t="s">
        <v>159</v>
      </c>
      <c r="T1" s="4" t="s">
        <v>171</v>
      </c>
      <c r="U1" s="4" t="s">
        <v>160</v>
      </c>
      <c r="V1" s="4" t="s">
        <v>161</v>
      </c>
      <c r="W1" s="4" t="s">
        <v>16</v>
      </c>
      <c r="X1" s="4" t="s">
        <v>13</v>
      </c>
      <c r="Y1" s="4" t="s">
        <v>5</v>
      </c>
      <c r="Z1" s="4" t="s">
        <v>6</v>
      </c>
      <c r="AA1" s="4" t="s">
        <v>7</v>
      </c>
    </row>
    <row r="2" spans="1:27" x14ac:dyDescent="0.3">
      <c r="A2" s="2" t="s">
        <v>19</v>
      </c>
      <c r="B2" s="1">
        <v>1</v>
      </c>
      <c r="C2" s="1">
        <v>10</v>
      </c>
      <c r="D2" s="5">
        <v>8.6805555555555551E-4</v>
      </c>
      <c r="E2" s="5">
        <v>9.4907407407407408E-4</v>
      </c>
      <c r="F2" s="5">
        <f t="shared" ref="F2:F10"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3">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168</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3">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3">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142</v>
      </c>
      <c r="L5" s="5">
        <v>4.0972222222222226E-3</v>
      </c>
      <c r="M5" s="5">
        <v>4.108796296296297E-3</v>
      </c>
      <c r="N5" s="58">
        <v>104</v>
      </c>
      <c r="O5" s="5">
        <v>4.108796296296297E-3</v>
      </c>
      <c r="P5" s="5">
        <v>4.2245370370370371E-3</v>
      </c>
      <c r="Q5" s="5" t="s">
        <v>167</v>
      </c>
      <c r="R5" s="5"/>
      <c r="S5" s="5"/>
      <c r="T5" s="5"/>
      <c r="U5" s="3">
        <v>4.108796296296297E-3</v>
      </c>
      <c r="V5" s="3">
        <v>4.2245370370370371E-3</v>
      </c>
      <c r="W5" s="3">
        <f t="shared" si="1"/>
        <v>1.1574074074074004E-4</v>
      </c>
      <c r="X5" s="3">
        <f t="shared" si="2"/>
        <v>7.8703703703703791E-4</v>
      </c>
      <c r="Y5" s="2"/>
      <c r="Z5" s="2"/>
      <c r="AA5" s="3">
        <v>7.1759259259259259E-3</v>
      </c>
    </row>
    <row r="6" spans="1:27" x14ac:dyDescent="0.3">
      <c r="A6" s="2" t="s">
        <v>19</v>
      </c>
      <c r="B6" s="8">
        <v>1</v>
      </c>
      <c r="C6" s="1">
        <v>11</v>
      </c>
      <c r="D6" s="3">
        <v>4.0277777777777777E-3</v>
      </c>
      <c r="E6" s="3">
        <v>4.0393518518518521E-3</v>
      </c>
      <c r="F6" s="5">
        <f t="shared" si="0"/>
        <v>1.1574074074074438E-5</v>
      </c>
      <c r="G6" s="2">
        <v>1</v>
      </c>
      <c r="H6" s="3">
        <v>4.0277777777777777E-3</v>
      </c>
      <c r="I6" s="3">
        <f t="shared" si="3"/>
        <v>0</v>
      </c>
      <c r="J6" s="2">
        <v>1</v>
      </c>
      <c r="K6" s="52" t="s">
        <v>172</v>
      </c>
      <c r="L6" s="57">
        <v>4.0393518518518521E-3</v>
      </c>
      <c r="M6" s="57">
        <v>4.0509259259259257E-3</v>
      </c>
      <c r="N6" s="60"/>
      <c r="O6" s="57"/>
      <c r="P6" s="57"/>
      <c r="Q6" s="57"/>
      <c r="R6" s="57"/>
      <c r="S6" s="57"/>
      <c r="T6" s="57"/>
      <c r="U6" s="3">
        <v>4.0393518518518521E-3</v>
      </c>
      <c r="V6" s="3" t="s">
        <v>173</v>
      </c>
      <c r="W6" s="3" t="e">
        <f xml:space="preserve"> V6-U6</f>
        <v>#VALUE!</v>
      </c>
      <c r="X6" s="3">
        <f t="shared" si="2"/>
        <v>1.1574074074074438E-5</v>
      </c>
      <c r="Y6" s="2"/>
      <c r="Z6" s="2"/>
      <c r="AA6" s="3">
        <v>7.1759259259259259E-3</v>
      </c>
    </row>
    <row r="7" spans="1:27" x14ac:dyDescent="0.3">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174</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3">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175</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3">
      <c r="A9" s="2" t="s">
        <v>19</v>
      </c>
      <c r="B9" s="8">
        <v>1</v>
      </c>
      <c r="C9" s="52">
        <v>31</v>
      </c>
      <c r="D9" s="3">
        <v>5.7291666666666671E-3</v>
      </c>
      <c r="E9" s="3">
        <v>6.1342592592592594E-3</v>
      </c>
      <c r="F9" s="5">
        <f t="shared" si="0"/>
        <v>4.0509259259259231E-4</v>
      </c>
      <c r="G9" s="2">
        <v>1</v>
      </c>
      <c r="H9" s="3">
        <v>5.7291666666666671E-3</v>
      </c>
      <c r="I9" s="3">
        <f t="shared" si="3"/>
        <v>0</v>
      </c>
      <c r="J9" s="2">
        <v>1</v>
      </c>
      <c r="K9" s="2" t="s">
        <v>176</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3">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177</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3">
      <c r="A11" s="17" t="s">
        <v>36</v>
      </c>
      <c r="B11" s="18">
        <f>SUM(B2:B10)</f>
        <v>9</v>
      </c>
      <c r="C11" s="19"/>
      <c r="D11" s="19"/>
      <c r="E11" s="19" t="s">
        <v>167</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6.9444444444444631E-4</v>
      </c>
      <c r="X11" s="20">
        <f>SUM(X12:X20)</f>
        <v>3.8194444444444137E-4</v>
      </c>
      <c r="Y11" s="19"/>
      <c r="Z11" s="19"/>
      <c r="AA11" s="19"/>
    </row>
    <row r="12" spans="1:27"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58"/>
      <c r="O12" s="2"/>
      <c r="P12" s="2"/>
      <c r="Q12" s="2"/>
      <c r="R12" s="2"/>
      <c r="S12" s="2"/>
      <c r="T12" s="2"/>
      <c r="U12" s="3">
        <v>1.0300925925925926E-3</v>
      </c>
      <c r="V12" s="3">
        <v>1.1226851851851851E-3</v>
      </c>
      <c r="W12" s="3">
        <f xml:space="preserve"> V12-U12</f>
        <v>9.2592592592592466E-5</v>
      </c>
      <c r="X12" s="3">
        <f>U12-H12</f>
        <v>1.273148148148148E-4</v>
      </c>
      <c r="Y12" s="2"/>
      <c r="Z12" s="2"/>
      <c r="AA12" s="3">
        <v>7.6620370370370366E-3</v>
      </c>
    </row>
    <row r="13" spans="1:27"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58"/>
      <c r="O13" s="2"/>
      <c r="P13" s="2"/>
      <c r="Q13" s="2"/>
      <c r="R13" s="2"/>
      <c r="S13" s="2"/>
      <c r="T13" s="2"/>
      <c r="U13" s="3">
        <v>1.5856481481481479E-3</v>
      </c>
      <c r="V13" s="3">
        <v>1.6666666666666668E-3</v>
      </c>
      <c r="W13" s="3">
        <f xml:space="preserve"> V13-U13</f>
        <v>8.1018518518518896E-5</v>
      </c>
      <c r="X13" s="3">
        <f>U13-H13</f>
        <v>1.1574074074073787E-5</v>
      </c>
      <c r="Y13" s="2"/>
      <c r="Z13" s="2"/>
      <c r="AA13" s="3">
        <v>7.6620370370370366E-3</v>
      </c>
    </row>
    <row r="14" spans="1:27"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58"/>
      <c r="O14" s="2"/>
      <c r="P14" s="2"/>
      <c r="Q14" s="2"/>
      <c r="R14" s="2"/>
      <c r="S14" s="2"/>
      <c r="T14" s="2"/>
      <c r="U14" s="3">
        <v>2.3958333333333336E-3</v>
      </c>
      <c r="V14" s="3">
        <v>2.5231481481481481E-3</v>
      </c>
      <c r="W14" s="3">
        <f xml:space="preserve"> V14-U14</f>
        <v>1.2731481481481448E-4</v>
      </c>
      <c r="X14" s="3">
        <f>H14-U14</f>
        <v>8.1018518518518028E-5</v>
      </c>
      <c r="Y14" s="2"/>
      <c r="Z14" s="2"/>
      <c r="AA14" s="3">
        <v>7.6620370370370366E-3</v>
      </c>
    </row>
    <row r="15" spans="1:27"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58"/>
      <c r="O16" s="2"/>
      <c r="P16" s="2"/>
      <c r="Q16" s="2"/>
      <c r="R16" s="2"/>
      <c r="S16" s="2"/>
      <c r="T16" s="2"/>
      <c r="U16" s="3">
        <v>3.6342592592592594E-3</v>
      </c>
      <c r="V16" s="3">
        <v>3.7268518518518514E-3</v>
      </c>
      <c r="W16" s="3">
        <f xml:space="preserve"> V16-U16</f>
        <v>9.2592592592592032E-5</v>
      </c>
      <c r="X16" s="3">
        <f>U16-H16</f>
        <v>1.1574074074074004E-5</v>
      </c>
      <c r="Y16" s="2"/>
      <c r="Z16" s="2"/>
      <c r="AA16" s="3">
        <v>7.6620370370370366E-3</v>
      </c>
    </row>
    <row r="17" spans="1:27"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60"/>
      <c r="O17" s="52"/>
      <c r="P17" s="52"/>
      <c r="Q17" s="52"/>
      <c r="R17" s="52"/>
      <c r="S17" s="52"/>
      <c r="T17" s="52"/>
      <c r="U17" s="3">
        <v>4.3287037037037035E-3</v>
      </c>
      <c r="V17" s="3">
        <v>4.363425925925926E-3</v>
      </c>
      <c r="W17" s="3">
        <f xml:space="preserve"> V17-U17</f>
        <v>3.4722222222222446E-5</v>
      </c>
      <c r="X17" s="3">
        <f>U17-H17</f>
        <v>2.3148148148148008E-5</v>
      </c>
      <c r="Y17" s="2"/>
      <c r="Z17" s="2"/>
      <c r="AA17" s="3">
        <v>7.6620370370370366E-3</v>
      </c>
    </row>
    <row r="18" spans="1:27"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62"/>
      <c r="O18" s="10"/>
      <c r="P18" s="10"/>
      <c r="Q18" s="10"/>
      <c r="R18" s="10"/>
      <c r="S18" s="10"/>
      <c r="T18" s="10"/>
      <c r="U18" s="12">
        <v>5.4050925925925924E-3</v>
      </c>
      <c r="V18" s="12">
        <v>5.4745370370370373E-3</v>
      </c>
      <c r="W18" s="12">
        <f xml:space="preserve"> V18-U18</f>
        <v>6.9444444444444892E-5</v>
      </c>
      <c r="X18" s="12">
        <f>U18-H18</f>
        <v>2.3148148148147141E-5</v>
      </c>
      <c r="Y18" s="10"/>
      <c r="Z18" s="10"/>
      <c r="AA18" s="12">
        <v>7.6620370370370366E-3</v>
      </c>
    </row>
    <row r="19" spans="1:27"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58"/>
      <c r="O19" s="2"/>
      <c r="P19" s="2"/>
      <c r="Q19" s="2"/>
      <c r="R19" s="2"/>
      <c r="S19" s="2"/>
      <c r="T19" s="2"/>
      <c r="U19" s="3">
        <v>5.9490740740740745E-3</v>
      </c>
      <c r="V19" s="3">
        <v>6.0879629629629643E-3</v>
      </c>
      <c r="W19" s="3">
        <f xml:space="preserve"> V19-U19</f>
        <v>1.3888888888888978E-4</v>
      </c>
      <c r="X19" s="3">
        <f>U19-H19</f>
        <v>4.6296296296296884E-5</v>
      </c>
      <c r="Y19" s="2"/>
      <c r="Z19" s="2"/>
      <c r="AA19" s="3">
        <v>7.6620370370370366E-3</v>
      </c>
    </row>
    <row r="20" spans="1:27"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58"/>
      <c r="O20" s="2"/>
      <c r="P20" s="2"/>
      <c r="Q20" s="2"/>
      <c r="R20" s="2"/>
      <c r="S20" s="2"/>
      <c r="T20" s="2"/>
      <c r="U20" s="3">
        <v>6.4930555555555549E-3</v>
      </c>
      <c r="V20" s="3">
        <v>6.5509259259259262E-3</v>
      </c>
      <c r="W20" s="3">
        <f xml:space="preserve"> V20-U20</f>
        <v>5.7870370370371321E-5</v>
      </c>
      <c r="X20" s="3">
        <f>U20-H20</f>
        <v>5.7870370370368719E-5</v>
      </c>
      <c r="Y20" s="2"/>
      <c r="Z20" s="2"/>
      <c r="AA20" s="3">
        <v>7.6620370370370366E-3</v>
      </c>
    </row>
    <row r="21" spans="1:27"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61"/>
      <c r="O21" s="19"/>
      <c r="P21" s="19"/>
      <c r="Q21" s="19"/>
      <c r="R21" s="19"/>
      <c r="S21" s="19"/>
      <c r="T21" s="19"/>
      <c r="U21" s="19"/>
      <c r="V21" s="19"/>
      <c r="W21" s="20">
        <f>SUM(W12:W20)</f>
        <v>6.9444444444444631E-4</v>
      </c>
      <c r="X21" s="20">
        <f>SUM(X12:X20)</f>
        <v>3.8194444444444137E-4</v>
      </c>
      <c r="Y21" s="19"/>
      <c r="Z21" s="19"/>
      <c r="AA21" s="19"/>
    </row>
    <row r="22" spans="1:27"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143</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143</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152</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144</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145</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145</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145</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145</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146</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3">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3">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3">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3">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3">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3">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153</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3">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3">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3">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3">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3">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145</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3">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145</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3">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3">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3">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3">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3">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3">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3">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3">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3">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3">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3">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3">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3">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3">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3">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3">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 x14ac:dyDescent="0.35">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3">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3">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16"/>
  <sheetViews>
    <sheetView workbookViewId="0">
      <selection activeCell="I18" sqref="I18"/>
    </sheetView>
  </sheetViews>
  <sheetFormatPr baseColWidth="10" defaultRowHeight="14.4" x14ac:dyDescent="0.3"/>
  <sheetData>
    <row r="1" spans="1:2" s="23" customFormat="1" x14ac:dyDescent="0.3">
      <c r="A1" s="22" t="s">
        <v>107</v>
      </c>
    </row>
    <row r="2" spans="1:2" x14ac:dyDescent="0.3">
      <c r="A2" t="s">
        <v>108</v>
      </c>
    </row>
    <row r="3" spans="1:2" x14ac:dyDescent="0.3">
      <c r="A3" t="s">
        <v>109</v>
      </c>
    </row>
    <row r="4" spans="1:2" x14ac:dyDescent="0.3">
      <c r="A4" s="66" t="s">
        <v>148</v>
      </c>
    </row>
    <row r="5" spans="1:2" x14ac:dyDescent="0.3">
      <c r="A5" t="s">
        <v>154</v>
      </c>
      <c r="B5" s="36"/>
    </row>
    <row r="6" spans="1:2" x14ac:dyDescent="0.3">
      <c r="A6" t="s">
        <v>164</v>
      </c>
      <c r="B6" s="36"/>
    </row>
    <row r="7" spans="1:2" x14ac:dyDescent="0.3">
      <c r="A7" t="s">
        <v>188</v>
      </c>
    </row>
    <row r="14" spans="1:2" x14ac:dyDescent="0.3">
      <c r="A14" s="41" t="s">
        <v>106</v>
      </c>
    </row>
    <row r="15" spans="1:2" x14ac:dyDescent="0.3">
      <c r="A15" s="36" t="s">
        <v>76</v>
      </c>
    </row>
    <row r="16" spans="1:2" x14ac:dyDescent="0.3">
      <c r="A16" s="36" t="s">
        <v>75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2020-11-16T16:32:16Z</dcterms:modified>
</cp:coreProperties>
</file>