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empschulml\Documents\GitHub\Mandy-PhD\studies\2020_Aperol_Git\Coding\"/>
    </mc:Choice>
  </mc:AlternateContent>
  <xr:revisionPtr revIDLastSave="0" documentId="13_ncr:1_{9B9C07F5-2AE2-42C4-8C50-B83FA9E935C0}" xr6:coauthVersionLast="36" xr6:coauthVersionMax="36" xr10:uidLastSave="{00000000-0000-0000-0000-000000000000}"/>
  <bookViews>
    <workbookView xWindow="0" yWindow="0" windowWidth="23040" windowHeight="8772" activeTab="2"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4" l="1"/>
  <c r="F9" i="4"/>
  <c r="X14" i="4"/>
  <c r="X13" i="4"/>
  <c r="F17" i="4"/>
  <c r="F16" i="4"/>
  <c r="I10" i="4" l="1"/>
  <c r="I10" i="1"/>
  <c r="I3" i="4"/>
  <c r="I9" i="4"/>
  <c r="I8" i="4"/>
  <c r="I7" i="4"/>
  <c r="I6" i="4"/>
  <c r="I5" i="4"/>
  <c r="I4" i="4"/>
  <c r="F10"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X16" i="4"/>
  <c r="W16" i="4"/>
  <c r="I16" i="4"/>
  <c r="F15" i="4"/>
  <c r="W14" i="4"/>
  <c r="I14" i="4"/>
  <c r="F14" i="4"/>
  <c r="W13" i="4"/>
  <c r="I13" i="4"/>
  <c r="F13" i="4"/>
  <c r="X12" i="4"/>
  <c r="W12" i="4"/>
  <c r="I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<sst xmlns="http://schemas.openxmlformats.org/spreadsheetml/2006/main" count="430" uniqueCount="195">
  <si>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</si>
  <si>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</si>
  <si>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</si>
  <si>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</si>
  <si>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</si>
  <si>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</si>
  <si>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</si>
  <si>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</si>
  <si>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</si>
  <si>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</si>
  <si>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</si>
  <si>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</si>
  <si>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</si>
  <si>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</si>
  <si>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</si>
  <si>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</si>
  <si>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</si>
  <si>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</si>
  <si>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</si>
  <si>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</si>
  <si>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</si>
  <si>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</si>
  <si>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</si>
  <si>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</si>
  <si>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</si>
  <si>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</si>
  <si>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</si>
  <si>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</si>
  <si>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</si>
  <si>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</si>
  <si>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</si>
  <si>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</si>
  <si>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</si>
  <si>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</si>
  <si>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</si>
  <si>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</si>
  <si>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</si>
  <si>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</si>
  <si>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</si>
  <si>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</si>
  <si>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</si>
  <si>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</si>
  <si>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</si>
  <si>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</si>
  <si>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</si>
  <si>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</si>
  <si>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</si>
  <si>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</si>
  <si>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</si>
  <si>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</si>
  <si>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</si>
  <si>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</si>
  <si>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</si>
  <si>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</si>
  <si>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</si>
  <si>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</si>
  <si>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</si>
  <si>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</si>
  <si>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</si>
  <si>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</si>
  <si>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</si>
  <si>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</si>
  <si>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</si>
  <si>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</si>
  <si>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</si>
  <si>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</si>
  <si>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</si>
  <si>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</si>
  <si>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</si>
  <si>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</si>
  <si>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</si>
  <si>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</si>
  <si>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</si>
  <si>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</si>
  <si>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</si>
  <si>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</si>
  <si>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</si>
  <si>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</si>
  <si>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</si>
  <si>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</si>
  <si>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</si>
  <si>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</si>
  <si>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</si>
  <si>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</si>
  <si>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</si>
  <si>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</si>
  <si>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</si>
  <si>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</si>
  <si>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</si>
  <si>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</si>
  <si>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</si>
  <si>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</si>
  <si>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</si>
  <si>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</si>
  <si>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</si>
  <si>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</si>
  <si>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</si>
  <si>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</si>
  <si>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</si>
  <si>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</si>
  <si>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</si>
  <si>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</si>
  <si>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</si>
  <si>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</si>
  <si>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</si>
  <si>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</si>
  <si>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</si>
  <si>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</si>
  <si>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</si>
  <si>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</si>
  <si>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</si>
  <si>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</si>
  <si>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</si>
  <si>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</si>
  <si>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</si>
  <si>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</si>
  <si>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</si>
  <si>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</si>
  <si>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</si>
  <si>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</si>
  <si>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</si>
  <si>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</si>
  <si>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</si>
  <si>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</si>
  <si>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</si>
  <si>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</si>
  <si>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</si>
  <si>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</si>
  <si>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</si>
  <si>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</si>
  <si>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</si>
  <si>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</si>
  <si>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</si>
  <si>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</si>
  <si>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</si>
  <si>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</si>
  <si>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</si>
  <si>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</si>
  <si>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</si>
  <si>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</si>
  <si>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</si>
  <si>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</si>
  <si>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</si>
  <si>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</si>
  <si>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</si>
  <si>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</si>
  <si>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</si>
  <si>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</si>
  <si>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</si>
  <si>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</si>
  <si>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</si>
  <si>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</si>
  <si>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</si>
  <si>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</si>
  <si>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</si>
  <si>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</si>
  <si>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</si>
  <si>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</si>
  <si>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</si>
  <si>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</si>
  <si>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</si>
  <si>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</si>
  <si>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</si>
  <si>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</si>
  <si>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</si>
  <si>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</si>
  <si>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</si>
  <si>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</si>
  <si>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</si>
  <si>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</si>
  <si>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</si>
  <si>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</si>
  <si>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</si>
  <si>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</si>
  <si>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</si>
  <si>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</si>
  <si>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</si>
  <si>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</si>
  <si>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</si>
  <si>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</si>
  <si>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</si>
  <si>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</si>
  <si>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</si>
  <si>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</si>
  <si>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</si>
  <si>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</si>
  <si>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</si>
  <si>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</si>
  <si>
    <t>100</t>
  </si>
  <si>
    <t xml:space="preserve"> 00:01:37</t>
  </si>
  <si>
    <t>103</t>
  </si>
  <si>
    <t>101</t>
  </si>
  <si>
    <t>reaction03 onset</t>
  </si>
  <si>
    <t xml:space="preserve"> 00:09:12</t>
  </si>
  <si>
    <t>00:09.24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</si>
</sst>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xf numFmtId="0" fontId="2" fillId="0" borderId="1" xfId="0" applyNumberFormat="1" applyFont="1" applyBorder="1" applyAlignment="1">
      <alignment horizontal="center"/>
    </xf>
    <xf numFmtId="21" fontId="2" fillId="0" borderId="1"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34" zoomScaleNormal="100" workbookViewId="0">
      <selection activeCell="A36" sqref="A36"/>
    </sheetView>
  </sheetViews>
  <sheetFormatPr baseColWidth="10" defaultColWidth="11.5546875" defaultRowHeight="14.4" x14ac:dyDescent="0.3"/>
  <cols>
    <col min="1" max="1" width="40.33203125" style="36" customWidth="1"/>
    <col min="2" max="2" width="12.6640625" style="36" bestFit="1" customWidth="1"/>
    <col min="3" max="3" width="46.5546875" style="36" customWidth="1"/>
    <col min="4" max="4" width="50.109375" style="36" customWidth="1"/>
    <col min="5" max="5" width="11.5546875" style="30" customWidth="1"/>
    <col min="6" max="6" width="5.5546875" style="30" bestFit="1" customWidth="1"/>
    <col min="7" max="7" width="9.6640625" style="30" customWidth="1"/>
    <col min="8" max="8" width="19" style="30" bestFit="1" customWidth="1"/>
    <col min="9" max="9" width="14.88671875" style="30" bestFit="1" customWidth="1"/>
    <col min="10" max="10" width="17" style="30" bestFit="1" customWidth="1"/>
    <col min="11" max="11" width="11.6640625" style="30" bestFit="1" customWidth="1"/>
    <col min="12" max="14" width="11.5546875" style="30"/>
    <col min="15" max="15" width="14.5546875" style="30" bestFit="1" customWidth="1"/>
    <col min="16" max="16" width="19" style="30" bestFit="1" customWidth="1"/>
    <col min="17" max="16384" width="11.5546875" style="30"/>
  </cols>
  <sheetData>
    <row r="1" spans="1:5" s="26" customFormat="1" x14ac:dyDescent="0.3">
      <c r="A1" s="25" t="s">
        <v>49</v>
      </c>
      <c r="B1" s="25" t="s">
        <v>117</v>
      </c>
      <c r="C1" s="25" t="s">
        <v>46</v>
      </c>
      <c r="D1" s="25" t="s">
        <v>42</v>
      </c>
    </row>
    <row r="2" spans="1:5" s="26" customFormat="1" x14ac:dyDescent="0.3">
      <c r="A2" s="27"/>
      <c r="B2" s="27"/>
      <c r="C2" s="27"/>
      <c r="D2" s="27"/>
    </row>
    <row r="3" spans="1:5" ht="72" x14ac:dyDescent="0.3">
      <c r="A3" s="28" t="s">
        <v>15</v>
      </c>
      <c r="B3" s="46" t="s">
        <v>118</v>
      </c>
      <c r="C3" s="29" t="s">
        <v>48</v>
      </c>
      <c r="D3" s="29" t="s">
        <v>51</v>
      </c>
    </row>
    <row r="4" spans="1:5" x14ac:dyDescent="0.3">
      <c r="A4" s="31"/>
      <c r="B4" s="31"/>
      <c r="C4" s="32"/>
      <c r="D4" s="32"/>
    </row>
    <row r="5" spans="1:5" ht="46.95" customHeight="1" x14ac:dyDescent="0.3">
      <c r="A5" s="28" t="s">
        <v>123</v>
      </c>
      <c r="B5" s="44"/>
      <c r="C5" s="29" t="s">
        <v>50</v>
      </c>
      <c r="D5" s="29" t="s">
        <v>110</v>
      </c>
      <c r="E5" s="33"/>
    </row>
    <row r="6" spans="1:5" ht="43.2" x14ac:dyDescent="0.3">
      <c r="A6" s="47" t="s">
        <v>60</v>
      </c>
      <c r="B6" s="50" t="s">
        <v>129</v>
      </c>
      <c r="C6" s="48" t="s">
        <v>64</v>
      </c>
      <c r="D6" s="48" t="s">
        <v>65</v>
      </c>
    </row>
    <row r="7" spans="1:5" ht="72" x14ac:dyDescent="0.3">
      <c r="A7" s="34" t="s">
        <v>61</v>
      </c>
      <c r="B7" s="45">
        <v>10</v>
      </c>
      <c r="C7" s="29" t="s">
        <v>78</v>
      </c>
      <c r="D7" s="29" t="s">
        <v>72</v>
      </c>
    </row>
    <row r="8" spans="1:5" ht="72" x14ac:dyDescent="0.3">
      <c r="A8" s="34" t="s">
        <v>62</v>
      </c>
      <c r="B8" s="45">
        <v>11</v>
      </c>
      <c r="C8" s="29" t="s">
        <v>73</v>
      </c>
      <c r="D8" s="29" t="s">
        <v>74</v>
      </c>
    </row>
    <row r="9" spans="1:5" ht="78" customHeight="1" x14ac:dyDescent="0.3">
      <c r="A9" s="34" t="s">
        <v>63</v>
      </c>
      <c r="B9" s="45">
        <v>12</v>
      </c>
      <c r="C9" s="29" t="s">
        <v>77</v>
      </c>
      <c r="D9" s="29" t="s">
        <v>79</v>
      </c>
    </row>
    <row r="10" spans="1:5" ht="73.95" customHeight="1" x14ac:dyDescent="0.3">
      <c r="A10" s="49" t="s">
        <v>58</v>
      </c>
      <c r="B10" s="49" t="s">
        <v>124</v>
      </c>
      <c r="C10" s="48" t="s">
        <v>68</v>
      </c>
      <c r="D10" s="48" t="s">
        <v>66</v>
      </c>
    </row>
    <row r="11" spans="1:5" ht="86.4" x14ac:dyDescent="0.3">
      <c r="A11" s="24" t="s">
        <v>20</v>
      </c>
      <c r="B11" s="46">
        <v>20</v>
      </c>
      <c r="C11" s="29" t="s">
        <v>71</v>
      </c>
      <c r="D11" s="29" t="s">
        <v>82</v>
      </c>
    </row>
    <row r="12" spans="1:5" ht="118.2" customHeight="1" x14ac:dyDescent="0.3">
      <c r="A12" s="24" t="s">
        <v>18</v>
      </c>
      <c r="B12" s="46">
        <v>21</v>
      </c>
      <c r="C12" s="29" t="s">
        <v>86</v>
      </c>
      <c r="D12" s="29" t="s">
        <v>80</v>
      </c>
    </row>
    <row r="13" spans="1:5" ht="117.6" customHeight="1" x14ac:dyDescent="0.3">
      <c r="A13" s="24" t="s">
        <v>9</v>
      </c>
      <c r="B13" s="46">
        <v>22</v>
      </c>
      <c r="C13" s="29" t="s">
        <v>85</v>
      </c>
      <c r="D13" s="29" t="s">
        <v>81</v>
      </c>
    </row>
    <row r="14" spans="1:5" ht="60.6" customHeight="1" x14ac:dyDescent="0.3">
      <c r="A14" s="47" t="s">
        <v>59</v>
      </c>
      <c r="B14" s="47" t="s">
        <v>168</v>
      </c>
      <c r="C14" s="48" t="s">
        <v>70</v>
      </c>
      <c r="D14" s="48" t="s">
        <v>83</v>
      </c>
    </row>
    <row r="15" spans="1:5" ht="105.6" customHeight="1" x14ac:dyDescent="0.3">
      <c r="A15" s="24" t="s">
        <v>21</v>
      </c>
      <c r="B15" s="46">
        <v>30</v>
      </c>
      <c r="C15" s="29" t="s">
        <v>84</v>
      </c>
      <c r="D15" s="29" t="s">
        <v>87</v>
      </c>
    </row>
    <row r="16" spans="1:5" ht="105.6" customHeight="1" x14ac:dyDescent="0.3">
      <c r="A16" s="24" t="s">
        <v>17</v>
      </c>
      <c r="B16" s="46">
        <v>31</v>
      </c>
      <c r="C16" s="29" t="s">
        <v>88</v>
      </c>
      <c r="D16" s="29" t="s">
        <v>89</v>
      </c>
    </row>
    <row r="17" spans="1:4" ht="86.4" x14ac:dyDescent="0.3">
      <c r="A17" s="24" t="s">
        <v>69</v>
      </c>
      <c r="B17" s="46">
        <v>32</v>
      </c>
      <c r="C17" s="29" t="s">
        <v>90</v>
      </c>
      <c r="D17" s="29" t="s">
        <v>91</v>
      </c>
    </row>
    <row r="18" spans="1:4" ht="72" x14ac:dyDescent="0.3">
      <c r="A18" s="24" t="s">
        <v>29</v>
      </c>
      <c r="B18" s="46">
        <v>33</v>
      </c>
      <c r="C18" s="29" t="s">
        <v>130</v>
      </c>
      <c r="D18" s="29" t="s">
        <v>131</v>
      </c>
    </row>
    <row r="19" spans="1:4" x14ac:dyDescent="0.3">
      <c r="A19" s="35"/>
      <c r="B19" s="35"/>
      <c r="C19" s="32"/>
      <c r="D19" s="32"/>
    </row>
    <row r="20" spans="1:4" ht="57.6" x14ac:dyDescent="0.3">
      <c r="A20" s="28" t="s">
        <v>47</v>
      </c>
      <c r="B20" s="46" t="s">
        <v>119</v>
      </c>
      <c r="C20" s="29" t="s">
        <v>53</v>
      </c>
      <c r="D20" s="29" t="s">
        <v>52</v>
      </c>
    </row>
    <row r="21" spans="1:4" x14ac:dyDescent="0.3">
      <c r="A21" s="31"/>
      <c r="B21" s="31"/>
      <c r="C21" s="32"/>
      <c r="D21" s="32"/>
    </row>
    <row r="22" spans="1:4" ht="72" x14ac:dyDescent="0.3">
      <c r="A22" s="28" t="s">
        <v>43</v>
      </c>
      <c r="B22" s="46" t="s">
        <v>119</v>
      </c>
      <c r="C22" s="29" t="s">
        <v>54</v>
      </c>
      <c r="D22" s="29" t="s">
        <v>55</v>
      </c>
    </row>
    <row r="23" spans="1:4" x14ac:dyDescent="0.3">
      <c r="A23" s="31"/>
      <c r="B23" s="31"/>
      <c r="C23" s="32"/>
      <c r="D23" s="32"/>
    </row>
    <row r="24" spans="1:4" ht="116.4" customHeight="1" x14ac:dyDescent="0.3">
      <c r="A24" s="28" t="s">
        <v>2</v>
      </c>
      <c r="B24" s="46" t="s">
        <v>119</v>
      </c>
      <c r="C24" s="29" t="s">
        <v>56</v>
      </c>
      <c r="D24" s="29" t="s">
        <v>116</v>
      </c>
    </row>
    <row r="25" spans="1:4" x14ac:dyDescent="0.3">
      <c r="A25" s="31"/>
      <c r="B25" s="31"/>
      <c r="C25" s="32"/>
      <c r="D25" s="32"/>
    </row>
    <row r="26" spans="1:4" ht="78.599999999999994" customHeight="1" x14ac:dyDescent="0.3">
      <c r="A26" s="28" t="s">
        <v>120</v>
      </c>
      <c r="B26" s="46" t="s">
        <v>118</v>
      </c>
      <c r="C26" s="29" t="s">
        <v>57</v>
      </c>
      <c r="D26" s="29" t="s">
        <v>111</v>
      </c>
    </row>
    <row r="27" spans="1:4" x14ac:dyDescent="0.3">
      <c r="A27" s="31"/>
      <c r="B27" s="31"/>
      <c r="C27" s="32"/>
      <c r="D27" s="32"/>
    </row>
    <row r="28" spans="1:4" ht="93" customHeight="1" x14ac:dyDescent="0.3">
      <c r="A28" s="28" t="s">
        <v>113</v>
      </c>
      <c r="B28" s="46" t="s">
        <v>119</v>
      </c>
      <c r="C28" s="29" t="s">
        <v>92</v>
      </c>
      <c r="D28" s="29" t="s">
        <v>112</v>
      </c>
    </row>
    <row r="29" spans="1:4" x14ac:dyDescent="0.3">
      <c r="A29" s="31"/>
      <c r="B29" s="31"/>
      <c r="C29" s="32"/>
      <c r="D29" s="32"/>
    </row>
    <row r="30" spans="1:4" ht="57.6" x14ac:dyDescent="0.3">
      <c r="A30" s="28" t="s">
        <v>4</v>
      </c>
      <c r="B30" s="46" t="s">
        <v>118</v>
      </c>
      <c r="C30" s="29" t="s">
        <v>93</v>
      </c>
      <c r="D30" s="29" t="s">
        <v>104</v>
      </c>
    </row>
    <row r="31" spans="1:4" x14ac:dyDescent="0.3">
      <c r="A31" s="31"/>
      <c r="B31" s="31"/>
      <c r="C31" s="32"/>
      <c r="D31" s="32"/>
    </row>
    <row r="32" spans="1:4" ht="139.94999999999999" customHeight="1" x14ac:dyDescent="0.3">
      <c r="A32" s="28" t="s">
        <v>114</v>
      </c>
      <c r="B32" s="44"/>
      <c r="C32" s="40" t="s">
        <v>105</v>
      </c>
      <c r="D32" s="40" t="s">
        <v>100</v>
      </c>
    </row>
    <row r="33" spans="1:4" ht="61.95" customHeight="1" x14ac:dyDescent="0.3">
      <c r="A33" s="51" t="s">
        <v>121</v>
      </c>
      <c r="B33" s="49" t="s">
        <v>137</v>
      </c>
      <c r="C33" s="48" t="s">
        <v>127</v>
      </c>
      <c r="D33" s="48" t="s">
        <v>125</v>
      </c>
    </row>
    <row r="34" spans="1:4" ht="61.95" customHeight="1" x14ac:dyDescent="0.3">
      <c r="A34" s="53" t="s">
        <v>186</v>
      </c>
      <c r="B34" s="46">
        <v>100</v>
      </c>
      <c r="C34" s="40" t="s">
        <v>187</v>
      </c>
      <c r="D34" s="40" t="s">
        <v>134</v>
      </c>
    </row>
    <row r="35" spans="1:4" ht="61.95" customHeight="1" x14ac:dyDescent="0.3">
      <c r="A35" s="53" t="s">
        <v>132</v>
      </c>
      <c r="B35" s="46">
        <v>101</v>
      </c>
      <c r="C35" s="40" t="s">
        <v>133</v>
      </c>
      <c r="D35" s="40" t="s">
        <v>135</v>
      </c>
    </row>
    <row r="36" spans="1:4" ht="61.95" customHeight="1" x14ac:dyDescent="0.3">
      <c r="A36" s="53" t="s">
        <v>140</v>
      </c>
      <c r="B36" s="46">
        <v>102</v>
      </c>
      <c r="C36" s="40" t="s">
        <v>149</v>
      </c>
      <c r="D36" s="40" t="s">
        <v>136</v>
      </c>
    </row>
    <row r="37" spans="1:4" ht="61.95" customHeight="1" x14ac:dyDescent="0.3">
      <c r="A37" s="53" t="s">
        <v>138</v>
      </c>
      <c r="B37" s="46">
        <v>103</v>
      </c>
      <c r="C37" s="40" t="s">
        <v>139</v>
      </c>
      <c r="D37" s="40" t="s">
        <v>150</v>
      </c>
    </row>
    <row r="38" spans="1:4" ht="61.95" customHeight="1" x14ac:dyDescent="0.3">
      <c r="A38" s="53" t="s">
        <v>141</v>
      </c>
      <c r="B38" s="46">
        <v>104</v>
      </c>
      <c r="C38" s="40" t="s">
        <v>142</v>
      </c>
      <c r="D38" s="40" t="s">
        <v>143</v>
      </c>
    </row>
    <row r="39" spans="1:4" ht="61.95" customHeight="1" x14ac:dyDescent="0.3">
      <c r="A39" s="53" t="s">
        <v>152</v>
      </c>
      <c r="B39" s="46">
        <v>105</v>
      </c>
      <c r="C39" s="40" t="s">
        <v>153</v>
      </c>
      <c r="D39" s="40" t="s">
        <v>154</v>
      </c>
    </row>
    <row r="40" spans="1:4" ht="76.2" customHeight="1" x14ac:dyDescent="0.3">
      <c r="A40" s="51" t="s">
        <v>122</v>
      </c>
      <c r="B40" s="49" t="s">
        <v>169</v>
      </c>
      <c r="C40" s="48" t="s">
        <v>128</v>
      </c>
      <c r="D40" s="48" t="s">
        <v>126</v>
      </c>
    </row>
    <row r="41" spans="1:4" ht="76.2" customHeight="1" x14ac:dyDescent="0.3">
      <c r="A41" s="54" t="s">
        <v>182</v>
      </c>
      <c r="B41" s="55">
        <v>200</v>
      </c>
      <c r="C41" s="56"/>
      <c r="D41" s="56"/>
    </row>
    <row r="42" spans="1:4" ht="76.2" customHeight="1" x14ac:dyDescent="0.3">
      <c r="A42" s="54" t="s">
        <v>183</v>
      </c>
      <c r="B42" s="55">
        <v>201</v>
      </c>
      <c r="C42" s="56" t="s">
        <v>185</v>
      </c>
      <c r="D42" s="56"/>
    </row>
    <row r="43" spans="1:4" ht="76.2" customHeight="1" x14ac:dyDescent="0.3">
      <c r="A43" s="54" t="s">
        <v>184</v>
      </c>
      <c r="B43" s="55">
        <v>202</v>
      </c>
      <c r="C43" s="56"/>
      <c r="D43" s="56"/>
    </row>
    <row r="44" spans="1:4" x14ac:dyDescent="0.3">
      <c r="A44" s="31"/>
      <c r="B44" s="31"/>
      <c r="C44" s="32"/>
      <c r="D44" s="32"/>
    </row>
    <row r="45" spans="1:4" ht="70.95" customHeight="1" x14ac:dyDescent="0.3">
      <c r="A45" s="28" t="s">
        <v>44</v>
      </c>
      <c r="B45" s="43" t="s">
        <v>119</v>
      </c>
      <c r="C45" s="29" t="s">
        <v>99</v>
      </c>
      <c r="D45" s="29" t="s">
        <v>101</v>
      </c>
    </row>
    <row r="46" spans="1:4" x14ac:dyDescent="0.3">
      <c r="A46" s="31"/>
      <c r="B46" s="31"/>
      <c r="C46" s="32"/>
      <c r="D46" s="32"/>
    </row>
    <row r="47" spans="1:4" ht="72" x14ac:dyDescent="0.3">
      <c r="A47" s="28" t="s">
        <v>45</v>
      </c>
      <c r="B47" s="43" t="s">
        <v>119</v>
      </c>
      <c r="C47" s="29" t="s">
        <v>102</v>
      </c>
      <c r="D47" s="29" t="s">
        <v>103</v>
      </c>
    </row>
    <row r="49" spans="1:7" x14ac:dyDescent="0.3">
      <c r="A49" s="37" t="s">
        <v>67</v>
      </c>
      <c r="B49" s="37"/>
      <c r="C49" s="37"/>
      <c r="D49" s="37"/>
      <c r="E49" s="38"/>
      <c r="F49" s="38"/>
      <c r="G49" s="38"/>
    </row>
    <row r="53" spans="1:7" x14ac:dyDescent="0.3">
      <c r="A53" s="28" t="s">
        <v>115</v>
      </c>
      <c r="B53" s="42"/>
    </row>
    <row r="54" spans="1:7" x14ac:dyDescent="0.3">
      <c r="A54" s="39"/>
      <c r="B54" s="39"/>
    </row>
    <row r="55" spans="1:7" s="33" customFormat="1" x14ac:dyDescent="0.3">
      <c r="A55" s="37" t="s">
        <v>98</v>
      </c>
      <c r="B55" s="37"/>
      <c r="C55" s="37"/>
      <c r="D55" s="37"/>
    </row>
    <row r="56" spans="1:7" x14ac:dyDescent="0.3">
      <c r="A56" s="36" t="s">
        <v>94</v>
      </c>
    </row>
    <row r="57" spans="1:7" x14ac:dyDescent="0.3">
      <c r="A57" s="36" t="s">
        <v>95</v>
      </c>
    </row>
    <row r="58" spans="1:7" x14ac:dyDescent="0.3">
      <c r="A58" s="36" t="s">
        <v>96</v>
      </c>
    </row>
    <row r="59" spans="1:7" x14ac:dyDescent="0.3">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K1" zoomScaleNormal="100" workbookViewId="0">
      <pane ySplit="1" topLeftCell="A2" activePane="bottomLeft" state="frozen"/>
      <selection pane="bottomLeft" activeCell="E18" sqref="E18"/>
    </sheetView>
  </sheetViews>
  <sheetFormatPr baseColWidth="10" defaultColWidth="11.5546875" defaultRowHeight="13.8" x14ac:dyDescent="0.3"/>
  <cols>
    <col min="1" max="1" width="35" style="1" bestFit="1" customWidth="1"/>
    <col min="2" max="2" width="18.109375" style="1" customWidth="1"/>
    <col min="3" max="3" width="19.6640625" style="1" customWidth="1"/>
    <col min="4" max="4" width="9.109375" style="1" customWidth="1"/>
    <col min="5" max="5" width="9.6640625" style="1" customWidth="1"/>
    <col min="6" max="7" width="17.33203125" style="1" customWidth="1"/>
    <col min="8" max="8" width="21.88671875" style="1" customWidth="1"/>
    <col min="9" max="9" width="18.44140625" style="1" customWidth="1"/>
    <col min="10" max="10" width="15.33203125" style="1" customWidth="1"/>
    <col min="11" max="11" width="17.44140625" style="1" customWidth="1"/>
    <col min="12" max="13" width="14.6640625" style="1" bestFit="1" customWidth="1"/>
    <col min="14" max="14" width="11" style="1" customWidth="1"/>
    <col min="15" max="15" width="10.6640625" style="1" customWidth="1"/>
    <col min="16" max="16" width="10.88671875" style="1" customWidth="1"/>
    <col min="17" max="17" width="23.33203125" style="1" customWidth="1"/>
    <col min="18" max="18" width="16.6640625" style="1" bestFit="1" customWidth="1"/>
    <col min="19" max="19" width="16" style="1" customWidth="1"/>
    <col min="20" max="20" width="21.33203125" style="1" customWidth="1"/>
    <col min="21" max="21" width="14.88671875" style="1" customWidth="1"/>
    <col min="22" max="22" width="15.33203125" style="1" customWidth="1"/>
    <col min="23" max="23" width="18.6640625" style="1" bestFit="1" customWidth="1"/>
    <col min="24" max="16384" width="11.5546875" style="1"/>
  </cols>
  <sheetData>
    <row r="1" spans="1:23" x14ac:dyDescent="0.3">
      <c r="A1" s="4" t="s">
        <v>35</v>
      </c>
      <c r="B1" s="7" t="s">
        <v>15</v>
      </c>
      <c r="C1" s="4" t="s">
        <v>123</v>
      </c>
      <c r="D1" s="4" t="s">
        <v>0</v>
      </c>
      <c r="E1" s="4" t="s">
        <v>1</v>
      </c>
      <c r="F1" s="4" t="s">
        <v>2</v>
      </c>
      <c r="G1" s="4" t="s">
        <v>3</v>
      </c>
      <c r="H1" s="4" t="s">
        <v>113</v>
      </c>
      <c r="I1" s="4" t="s">
        <v>12</v>
      </c>
      <c r="J1" s="4" t="s">
        <v>158</v>
      </c>
      <c r="K1" s="4" t="s">
        <v>160</v>
      </c>
      <c r="L1" s="4" t="s">
        <v>165</v>
      </c>
      <c r="M1" s="4" t="s">
        <v>166</v>
      </c>
      <c r="N1" s="4" t="s">
        <v>159</v>
      </c>
      <c r="O1" s="4" t="s">
        <v>161</v>
      </c>
      <c r="P1" s="4" t="s">
        <v>162</v>
      </c>
      <c r="Q1" s="4" t="s">
        <v>163</v>
      </c>
      <c r="R1" s="4" t="s">
        <v>164</v>
      </c>
      <c r="S1" s="4" t="s">
        <v>16</v>
      </c>
      <c r="T1" s="4" t="s">
        <v>13</v>
      </c>
      <c r="U1" s="4" t="s">
        <v>5</v>
      </c>
      <c r="V1" s="4" t="s">
        <v>6</v>
      </c>
      <c r="W1" s="4" t="s">
        <v>7</v>
      </c>
    </row>
    <row r="2" spans="1:23" x14ac:dyDescent="0.3">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3">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v>103</v>
      </c>
      <c r="L3" s="2"/>
      <c r="M3" s="2"/>
      <c r="N3" s="2">
        <v>104</v>
      </c>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3">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v>103</v>
      </c>
      <c r="L4" s="2"/>
      <c r="M4" s="2"/>
      <c r="N4" s="2">
        <v>104</v>
      </c>
      <c r="O4" s="2"/>
      <c r="P4" s="2"/>
      <c r="Q4" s="12">
        <v>2.8587962962962963E-3</v>
      </c>
      <c r="R4" s="12">
        <v>2.9282407407407412E-3</v>
      </c>
      <c r="S4" s="12">
        <f t="shared" si="1"/>
        <v>6.9444444444444892E-5</v>
      </c>
      <c r="T4" s="12">
        <f t="shared" si="3"/>
        <v>1.1574074074074438E-5</v>
      </c>
      <c r="U4" s="10"/>
      <c r="V4" s="10"/>
      <c r="W4" s="12">
        <v>7.1759259259259259E-3</v>
      </c>
    </row>
    <row r="5" spans="1:23" x14ac:dyDescent="0.3">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v>103</v>
      </c>
      <c r="L5" s="2"/>
      <c r="M5" s="2"/>
      <c r="N5" s="2">
        <v>104</v>
      </c>
      <c r="O5" s="2"/>
      <c r="P5" s="2"/>
      <c r="Q5" s="3">
        <v>4.108796296296297E-3</v>
      </c>
      <c r="R5" s="3">
        <v>4.2129629629629626E-3</v>
      </c>
      <c r="S5" s="3">
        <f t="shared" si="1"/>
        <v>1.041666666666656E-4</v>
      </c>
      <c r="T5" s="3">
        <f t="shared" si="3"/>
        <v>7.8703703703703791E-4</v>
      </c>
      <c r="U5" s="2"/>
      <c r="V5" s="2"/>
      <c r="W5" s="3">
        <v>7.1759259259259259E-3</v>
      </c>
    </row>
    <row r="6" spans="1:23" x14ac:dyDescent="0.3">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3">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v>200</v>
      </c>
      <c r="L7" s="2"/>
      <c r="M7" s="2"/>
      <c r="N7" s="2">
        <v>103</v>
      </c>
      <c r="O7" s="2">
        <v>104</v>
      </c>
      <c r="P7" s="2"/>
      <c r="Q7" s="3">
        <v>4.5138888888888893E-3</v>
      </c>
      <c r="R7" s="3">
        <v>4.5717592592592589E-3</v>
      </c>
      <c r="S7" s="3">
        <f t="shared" si="1"/>
        <v>5.7870370370369587E-5</v>
      </c>
      <c r="T7" s="3">
        <f t="shared" si="3"/>
        <v>4.6296296296296016E-5</v>
      </c>
      <c r="U7" s="2"/>
      <c r="V7" s="2"/>
      <c r="W7" s="3">
        <v>7.1759259259259259E-3</v>
      </c>
    </row>
    <row r="8" spans="1:23" x14ac:dyDescent="0.3">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v>200</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3">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3">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v>103</v>
      </c>
      <c r="L10" s="2"/>
      <c r="M10" s="2"/>
      <c r="N10" s="2">
        <v>102</v>
      </c>
      <c r="O10" s="2"/>
      <c r="P10" s="2"/>
      <c r="Q10" s="3">
        <v>6.7708333333333336E-3</v>
      </c>
      <c r="R10" s="3">
        <v>6.851851851851852E-3</v>
      </c>
      <c r="S10" s="3">
        <f t="shared" si="1"/>
        <v>8.1018518518518462E-5</v>
      </c>
      <c r="T10" s="3">
        <f t="shared" si="3"/>
        <v>0</v>
      </c>
      <c r="U10" s="2"/>
      <c r="V10" s="2"/>
      <c r="W10" s="3">
        <v>7.1759259259259259E-3</v>
      </c>
    </row>
    <row r="11" spans="1:23" s="14" customFormat="1" x14ac:dyDescent="0.3">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3">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3">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3">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3">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3">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3">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3">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3">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3">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3">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v>200</v>
      </c>
      <c r="L22" s="2"/>
      <c r="M22" s="2"/>
      <c r="N22" s="2">
        <v>104</v>
      </c>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v>200</v>
      </c>
      <c r="L23" s="2"/>
      <c r="M23" s="2"/>
      <c r="N23" s="2">
        <v>104</v>
      </c>
      <c r="O23" s="2"/>
      <c r="P23" s="2"/>
      <c r="Q23" s="3">
        <v>2.0023148148148148E-3</v>
      </c>
      <c r="R23" s="3">
        <v>2.0601851851851853E-3</v>
      </c>
      <c r="S23" s="3">
        <f t="shared" si="8"/>
        <v>5.7870370370370454E-5</v>
      </c>
      <c r="T23" s="3">
        <f t="shared" si="9"/>
        <v>1.1574074074074004E-5</v>
      </c>
      <c r="U23" s="2"/>
      <c r="V23" s="2"/>
      <c r="W23" s="3">
        <v>7.719907407407408E-3</v>
      </c>
    </row>
    <row r="24" spans="1:23"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v>105</v>
      </c>
      <c r="L25" s="2"/>
      <c r="M25" s="2"/>
      <c r="N25" s="2">
        <v>102</v>
      </c>
      <c r="O25" s="2"/>
      <c r="P25" s="2"/>
      <c r="Q25" s="3">
        <v>3.0439814814814821E-3</v>
      </c>
      <c r="R25" s="3">
        <v>3.0902777777777782E-3</v>
      </c>
      <c r="S25" s="3">
        <f t="shared" si="8"/>
        <v>4.6296296296296016E-5</v>
      </c>
      <c r="T25" s="3">
        <f t="shared" si="9"/>
        <v>1.1574074074074871E-5</v>
      </c>
      <c r="U25" s="2"/>
      <c r="V25" s="2"/>
      <c r="W25" s="3">
        <v>7.719907407407408E-3</v>
      </c>
    </row>
    <row r="26" spans="1:23"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v>201</v>
      </c>
      <c r="L26" s="2"/>
      <c r="M26" s="2"/>
      <c r="N26" s="2">
        <v>200</v>
      </c>
      <c r="O26" s="2"/>
      <c r="P26" s="2"/>
      <c r="Q26" s="3">
        <v>3.8425925925925923E-3</v>
      </c>
      <c r="R26" s="3">
        <v>3.9236111111111112E-3</v>
      </c>
      <c r="S26" s="3">
        <f t="shared" si="8"/>
        <v>8.1018518518518896E-5</v>
      </c>
      <c r="T26" s="3">
        <f t="shared" si="9"/>
        <v>0</v>
      </c>
      <c r="U26" s="2"/>
      <c r="V26" s="2"/>
      <c r="W26" s="3">
        <v>7.719907407407408E-3</v>
      </c>
    </row>
    <row r="27" spans="1:23"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v>202</v>
      </c>
      <c r="L27" s="2"/>
      <c r="M27" s="2"/>
      <c r="N27" s="2">
        <v>104</v>
      </c>
      <c r="O27" s="2"/>
      <c r="P27" s="2"/>
      <c r="Q27" s="3">
        <v>4.5717592592592589E-3</v>
      </c>
      <c r="R27" s="3">
        <v>4.7453703703703703E-3</v>
      </c>
      <c r="S27" s="3">
        <f t="shared" si="8"/>
        <v>1.7361111111111136E-4</v>
      </c>
      <c r="T27" s="3">
        <f t="shared" si="9"/>
        <v>2.7777777777777783E-4</v>
      </c>
      <c r="U27" s="2"/>
      <c r="V27" s="2"/>
      <c r="W27" s="3">
        <v>7.719907407407408E-3</v>
      </c>
    </row>
    <row r="28" spans="1:23"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v>202</v>
      </c>
      <c r="L28" s="2"/>
      <c r="M28" s="2"/>
      <c r="N28" s="2">
        <v>104</v>
      </c>
      <c r="O28" s="2"/>
      <c r="P28" s="2"/>
      <c r="Q28" s="3">
        <v>5.2777777777777771E-3</v>
      </c>
      <c r="R28" s="3">
        <v>5.4166666666666669E-3</v>
      </c>
      <c r="S28" s="3">
        <f t="shared" si="8"/>
        <v>1.3888888888888978E-4</v>
      </c>
      <c r="T28" s="3">
        <f t="shared" si="9"/>
        <v>2.3148148148147141E-5</v>
      </c>
      <c r="U28" s="2"/>
      <c r="V28" s="2"/>
      <c r="W28" s="3">
        <v>7.719907407407408E-3</v>
      </c>
    </row>
    <row r="29" spans="1:23"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v>201</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v>201</v>
      </c>
      <c r="L34" s="2"/>
      <c r="M34" s="2"/>
      <c r="N34" s="2">
        <v>103</v>
      </c>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v>201</v>
      </c>
      <c r="L39" s="2"/>
      <c r="M39" s="2"/>
      <c r="N39" s="2">
        <v>103</v>
      </c>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v>201</v>
      </c>
      <c r="L40" s="2"/>
      <c r="M40" s="2"/>
      <c r="N40" s="2">
        <v>103</v>
      </c>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v>201</v>
      </c>
      <c r="L43" s="2"/>
      <c r="M43" s="2"/>
      <c r="N43" s="2">
        <v>103</v>
      </c>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v>201</v>
      </c>
      <c r="L46" s="2"/>
      <c r="M46" s="2"/>
      <c r="N46" s="2">
        <v>104</v>
      </c>
      <c r="O46" s="2"/>
      <c r="P46" s="2"/>
      <c r="Q46" s="3">
        <v>3.8425925925925923E-3</v>
      </c>
      <c r="R46" s="3">
        <v>4.0046296296296297E-3</v>
      </c>
      <c r="S46" s="3">
        <f t="shared" si="16"/>
        <v>1.6203703703703736E-4</v>
      </c>
      <c r="T46" s="3">
        <f t="shared" si="17"/>
        <v>1.1574074074074004E-5</v>
      </c>
      <c r="U46" s="2"/>
      <c r="V46" s="2"/>
      <c r="W46" s="3">
        <v>7.2337962962962963E-3</v>
      </c>
    </row>
    <row r="47" spans="1:23"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3">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3">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3">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3">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3">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3">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v>201</v>
      </c>
      <c r="L57" s="2"/>
      <c r="M57" s="2"/>
      <c r="N57" s="2">
        <v>105</v>
      </c>
      <c r="O57" s="2"/>
      <c r="P57" s="2"/>
      <c r="Q57" s="3">
        <v>4.7106481481481478E-3</v>
      </c>
      <c r="R57" s="3">
        <v>4.7222222222222223E-3</v>
      </c>
      <c r="S57" s="3">
        <f t="shared" si="19"/>
        <v>1.1574074074074438E-5</v>
      </c>
      <c r="T57" s="3">
        <f t="shared" si="20"/>
        <v>2.3148148148148008E-5</v>
      </c>
      <c r="U57" s="2"/>
      <c r="V57" s="2"/>
      <c r="W57" s="3">
        <v>7.5231481481481477E-3</v>
      </c>
    </row>
    <row r="58" spans="1:23" x14ac:dyDescent="0.3">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v>100</v>
      </c>
      <c r="L58" s="2"/>
      <c r="M58" s="2"/>
      <c r="N58" s="2">
        <v>201</v>
      </c>
      <c r="O58" s="2"/>
      <c r="P58" s="2"/>
      <c r="Q58" s="3">
        <v>5.4166666666666669E-3</v>
      </c>
      <c r="R58" s="3">
        <v>5.5439814814814822E-3</v>
      </c>
      <c r="S58" s="3">
        <f t="shared" si="19"/>
        <v>1.2731481481481535E-4</v>
      </c>
      <c r="T58" s="3">
        <f t="shared" si="20"/>
        <v>1.1574074074074438E-5</v>
      </c>
      <c r="U58" s="2"/>
      <c r="V58" s="2"/>
      <c r="W58" s="3">
        <v>7.5231481481481477E-3</v>
      </c>
    </row>
    <row r="59" spans="1:23" x14ac:dyDescent="0.3">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v>100</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3">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3">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3">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v>201</v>
      </c>
      <c r="L63" s="2"/>
      <c r="M63" s="2"/>
      <c r="N63" s="2">
        <v>103</v>
      </c>
      <c r="O63" s="2"/>
      <c r="P63" s="2"/>
      <c r="Q63" s="3">
        <v>1.8518518518518517E-3</v>
      </c>
      <c r="R63" s="3">
        <v>1.8865740740740742E-3</v>
      </c>
      <c r="S63" s="3">
        <f t="shared" si="19"/>
        <v>3.4722222222222446E-5</v>
      </c>
      <c r="T63" s="3">
        <f t="shared" si="20"/>
        <v>1.1574074074074004E-5</v>
      </c>
      <c r="U63" s="2"/>
      <c r="V63" s="2"/>
      <c r="W63" s="3">
        <v>7.3263888888888892E-3</v>
      </c>
    </row>
    <row r="64" spans="1:23" x14ac:dyDescent="0.3">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v>201</v>
      </c>
      <c r="L64" s="2"/>
      <c r="M64" s="2"/>
      <c r="N64" s="2">
        <v>103</v>
      </c>
      <c r="O64" s="2"/>
      <c r="P64" s="2"/>
      <c r="Q64" s="3">
        <v>2.4537037037037036E-3</v>
      </c>
      <c r="R64" s="3">
        <v>2.6388888888888885E-3</v>
      </c>
      <c r="S64" s="3">
        <f t="shared" si="19"/>
        <v>1.8518518518518493E-4</v>
      </c>
      <c r="T64" s="3">
        <f t="shared" si="20"/>
        <v>1.6203703703703692E-4</v>
      </c>
      <c r="U64" s="2"/>
      <c r="V64" s="2"/>
      <c r="W64" s="3">
        <v>7.3263888888888892E-3</v>
      </c>
    </row>
    <row r="65" spans="1:23" x14ac:dyDescent="0.3">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3">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3">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3">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v>201</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3">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3">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3">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3">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3">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3">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3">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v>100</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3">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3">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3">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3">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 x14ac:dyDescent="0.35">
      <c r="A83" s="16" t="s">
        <v>38</v>
      </c>
    </row>
    <row r="89" spans="1:23"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tabSelected="1" topLeftCell="D1" workbookViewId="0">
      <selection activeCell="G17" sqref="G17"/>
    </sheetView>
  </sheetViews>
  <sheetFormatPr baseColWidth="10" defaultRowHeight="14.4" x14ac:dyDescent="0.3"/>
  <cols>
    <col min="1" max="1" width="27" customWidth="1"/>
    <col min="3" max="3" width="17" customWidth="1"/>
    <col min="6" max="6" width="17.5546875" customWidth="1"/>
    <col min="7" max="7" width="17.88671875" customWidth="1"/>
    <col min="8" max="8" width="24.109375" customWidth="1"/>
    <col min="9" max="9" width="17.109375" customWidth="1"/>
    <col min="12" max="12" width="18" customWidth="1"/>
    <col min="13" max="13" width="16" customWidth="1"/>
    <col min="14" max="14" width="16" style="65" customWidth="1"/>
    <col min="15" max="15" width="14.33203125" bestFit="1" customWidth="1"/>
    <col min="16" max="16" width="14.44140625" bestFit="1" customWidth="1"/>
    <col min="17" max="17" width="14.6640625" bestFit="1" customWidth="1"/>
    <col min="21" max="21" width="20.33203125" customWidth="1"/>
    <col min="22" max="22" width="18.109375" customWidth="1"/>
    <col min="23" max="23" width="17" customWidth="1"/>
    <col min="24" max="24" width="20.33203125" customWidth="1"/>
    <col min="25" max="25" width="16.6640625" customWidth="1"/>
    <col min="27" max="27" width="18.88671875" customWidth="1"/>
  </cols>
  <sheetData>
    <row r="1" spans="1:27" x14ac:dyDescent="0.3">
      <c r="A1" s="4" t="s">
        <v>35</v>
      </c>
      <c r="B1" s="7" t="s">
        <v>15</v>
      </c>
      <c r="C1" s="4" t="s">
        <v>123</v>
      </c>
      <c r="D1" s="4" t="s">
        <v>0</v>
      </c>
      <c r="E1" s="4" t="s">
        <v>1</v>
      </c>
      <c r="F1" s="4" t="s">
        <v>2</v>
      </c>
      <c r="G1" s="4" t="s">
        <v>3</v>
      </c>
      <c r="H1" s="4" t="s">
        <v>113</v>
      </c>
      <c r="I1" s="4" t="s">
        <v>12</v>
      </c>
      <c r="J1" s="4" t="s">
        <v>158</v>
      </c>
      <c r="K1" s="4" t="s">
        <v>160</v>
      </c>
      <c r="L1" s="4" t="s">
        <v>165</v>
      </c>
      <c r="M1" s="4" t="s">
        <v>166</v>
      </c>
      <c r="N1" s="59" t="s">
        <v>159</v>
      </c>
      <c r="O1" s="4" t="s">
        <v>181</v>
      </c>
      <c r="P1" s="4" t="s">
        <v>172</v>
      </c>
      <c r="Q1" s="4" t="s">
        <v>161</v>
      </c>
      <c r="R1" s="4" t="s">
        <v>192</v>
      </c>
      <c r="S1" s="4" t="s">
        <v>173</v>
      </c>
      <c r="T1" s="4" t="s">
        <v>174</v>
      </c>
      <c r="U1" s="4" t="s">
        <v>163</v>
      </c>
      <c r="V1" s="4" t="s">
        <v>164</v>
      </c>
      <c r="W1" s="4" t="s">
        <v>16</v>
      </c>
      <c r="X1" s="4" t="s">
        <v>13</v>
      </c>
      <c r="Y1" s="4" t="s">
        <v>5</v>
      </c>
      <c r="Z1" s="4" t="s">
        <v>6</v>
      </c>
      <c r="AA1" s="4" t="s">
        <v>7</v>
      </c>
    </row>
    <row r="2" spans="1:27" x14ac:dyDescent="0.3">
      <c r="A2" s="2" t="s">
        <v>19</v>
      </c>
      <c r="B2" s="1">
        <v>1</v>
      </c>
      <c r="C2" s="1">
        <v>10</v>
      </c>
      <c r="D2" s="5">
        <v>8.6805555555555551E-4</v>
      </c>
      <c r="E2" s="5">
        <v>9.4907407407407408E-4</v>
      </c>
      <c r="F2" s="5">
        <f t="shared" ref="F2:F12"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3">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171</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3">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3">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144</v>
      </c>
      <c r="L5" s="5">
        <v>4.0972222222222226E-3</v>
      </c>
      <c r="M5" s="5">
        <v>4.108796296296297E-3</v>
      </c>
      <c r="N5" s="58">
        <v>104</v>
      </c>
      <c r="O5" s="5">
        <v>4.108796296296297E-3</v>
      </c>
      <c r="P5" s="5">
        <v>4.2245370370370371E-3</v>
      </c>
      <c r="Q5" s="5" t="s">
        <v>170</v>
      </c>
      <c r="R5" s="5"/>
      <c r="S5" s="5"/>
      <c r="T5" s="5"/>
      <c r="U5" s="3">
        <v>4.108796296296297E-3</v>
      </c>
      <c r="V5" s="3">
        <v>4.2245370370370371E-3</v>
      </c>
      <c r="W5" s="3">
        <f t="shared" si="1"/>
        <v>1.1574074074074004E-4</v>
      </c>
      <c r="X5" s="3">
        <f t="shared" si="2"/>
        <v>7.8703703703703791E-4</v>
      </c>
      <c r="Y5" s="2"/>
      <c r="Z5" s="2"/>
      <c r="AA5" s="3">
        <v>7.1759259259259259E-3</v>
      </c>
    </row>
    <row r="6" spans="1:27" x14ac:dyDescent="0.3">
      <c r="A6" s="2" t="s">
        <v>19</v>
      </c>
      <c r="B6" s="8">
        <v>1</v>
      </c>
      <c r="C6" s="1">
        <v>11</v>
      </c>
      <c r="D6" s="3">
        <v>4.0277777777777777E-3</v>
      </c>
      <c r="E6" s="3">
        <v>4.0393518518518521E-3</v>
      </c>
      <c r="F6" s="5">
        <f t="shared" si="0"/>
        <v>1.1574074074074438E-5</v>
      </c>
      <c r="G6" s="2">
        <v>1</v>
      </c>
      <c r="H6" s="3">
        <v>4.0277777777777777E-3</v>
      </c>
      <c r="I6" s="3">
        <f t="shared" si="3"/>
        <v>0</v>
      </c>
      <c r="J6" s="2">
        <v>1</v>
      </c>
      <c r="K6" s="52" t="s">
        <v>175</v>
      </c>
      <c r="L6" s="57">
        <v>4.0393518518518521E-3</v>
      </c>
      <c r="M6" s="57">
        <v>4.0509259259259257E-3</v>
      </c>
      <c r="N6" s="60"/>
      <c r="O6" s="57"/>
      <c r="P6" s="57"/>
      <c r="Q6" s="57"/>
      <c r="R6" s="57"/>
      <c r="S6" s="57"/>
      <c r="T6" s="57"/>
      <c r="U6" s="3">
        <v>4.0393518518518521E-3</v>
      </c>
      <c r="V6" s="3" t="s">
        <v>176</v>
      </c>
      <c r="W6" s="3" t="e">
        <f xml:space="preserve"> V6-U6</f>
        <v>#VALUE!</v>
      </c>
      <c r="X6" s="3">
        <f t="shared" si="2"/>
        <v>1.1574074074074438E-5</v>
      </c>
      <c r="Y6" s="2"/>
      <c r="Z6" s="2"/>
      <c r="AA6" s="3">
        <v>7.1759259259259259E-3</v>
      </c>
    </row>
    <row r="7" spans="1:27" x14ac:dyDescent="0.3">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177</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3">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178</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3">
      <c r="A9" s="2" t="s">
        <v>19</v>
      </c>
      <c r="B9" s="8">
        <v>1</v>
      </c>
      <c r="C9" s="52">
        <v>31</v>
      </c>
      <c r="D9" s="3">
        <v>5.7291666666666671E-3</v>
      </c>
      <c r="E9" s="3">
        <v>6.1342592592592594E-3</v>
      </c>
      <c r="F9" s="5">
        <f>E9-D9</f>
        <v>4.0509259259259231E-4</v>
      </c>
      <c r="G9" s="2">
        <v>1</v>
      </c>
      <c r="H9" s="3">
        <v>5.7291666666666671E-3</v>
      </c>
      <c r="I9" s="3">
        <f t="shared" si="3"/>
        <v>0</v>
      </c>
      <c r="J9" s="2">
        <v>1</v>
      </c>
      <c r="K9" s="2" t="s">
        <v>179</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3">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180</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3">
      <c r="A11" s="17" t="s">
        <v>36</v>
      </c>
      <c r="B11" s="18">
        <f>SUM(B2:B10)</f>
        <v>9</v>
      </c>
      <c r="C11" s="19"/>
      <c r="D11" s="19"/>
      <c r="E11" s="19" t="s">
        <v>170</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5.6712962962962837E-4</v>
      </c>
      <c r="X11" s="20">
        <f>SUM(X12:X20)</f>
        <v>3.5879629629629619E-4</v>
      </c>
      <c r="Y11" s="19"/>
      <c r="Z11" s="19"/>
      <c r="AA11" s="19"/>
    </row>
    <row r="12" spans="1:27" x14ac:dyDescent="0.3">
      <c r="A12" s="2" t="s">
        <v>8</v>
      </c>
      <c r="B12" s="2">
        <v>1</v>
      </c>
      <c r="C12" s="52">
        <v>22</v>
      </c>
      <c r="D12" s="5">
        <v>8.7962962962962962E-4</v>
      </c>
      <c r="E12" s="5" t="s">
        <v>189</v>
      </c>
      <c r="F12" s="5">
        <f>F14</f>
        <v>2.8935185185185184E-4</v>
      </c>
      <c r="G12" s="2">
        <v>1</v>
      </c>
      <c r="H12" s="3">
        <v>9.0277777777777784E-4</v>
      </c>
      <c r="I12" s="3">
        <f>H12-D12</f>
        <v>2.3148148148148225E-5</v>
      </c>
      <c r="J12" s="2">
        <v>1</v>
      </c>
      <c r="K12" s="2">
        <v>103</v>
      </c>
      <c r="L12" s="3">
        <v>1.0300925925925926E-3</v>
      </c>
      <c r="M12" s="3">
        <v>1.0300925925925926E-3</v>
      </c>
      <c r="N12" s="58" t="s">
        <v>188</v>
      </c>
      <c r="O12" s="3">
        <v>1.0300925925925926E-3</v>
      </c>
      <c r="P12" s="3">
        <v>1.0416666666666667E-3</v>
      </c>
      <c r="Q12" s="66">
        <v>110</v>
      </c>
      <c r="R12" s="3">
        <v>1.0763888888888889E-3</v>
      </c>
      <c r="S12" s="3">
        <v>1.0995370370370371E-3</v>
      </c>
      <c r="T12" s="2"/>
      <c r="U12" s="3">
        <v>1.0300925925925926E-3</v>
      </c>
      <c r="V12" s="3">
        <v>1.0995370370370371E-3</v>
      </c>
      <c r="W12" s="3">
        <f xml:space="preserve"> V12-U12</f>
        <v>6.9444444444444458E-5</v>
      </c>
      <c r="X12" s="3">
        <f>U12-H12</f>
        <v>1.273148148148148E-4</v>
      </c>
      <c r="Y12" s="2"/>
      <c r="Z12" s="2"/>
      <c r="AA12" s="3">
        <v>7.6620370370370366E-3</v>
      </c>
    </row>
    <row r="13" spans="1:27" x14ac:dyDescent="0.3">
      <c r="A13" s="2" t="s">
        <v>8</v>
      </c>
      <c r="B13" s="2">
        <v>1</v>
      </c>
      <c r="C13" s="1">
        <v>11</v>
      </c>
      <c r="D13" s="5">
        <v>1.5624999999999999E-3</v>
      </c>
      <c r="E13" s="5">
        <v>1.6550925925925926E-3</v>
      </c>
      <c r="F13" s="5">
        <f t="shared" ref="F12:F20" si="4">E13-D13</f>
        <v>9.2592592592592683E-5</v>
      </c>
      <c r="G13" s="2">
        <v>1</v>
      </c>
      <c r="H13" s="3">
        <v>1.5624999999999999E-3</v>
      </c>
      <c r="I13" s="3">
        <f t="shared" ref="I13:I20" si="5">H13-D13</f>
        <v>0</v>
      </c>
      <c r="J13" s="2">
        <v>1</v>
      </c>
      <c r="K13" s="2">
        <v>102</v>
      </c>
      <c r="L13" s="3">
        <v>1.5856481481481479E-3</v>
      </c>
      <c r="M13" s="3">
        <v>1.6435185185185183E-3</v>
      </c>
      <c r="N13" s="58"/>
      <c r="O13" s="2"/>
      <c r="P13" s="2" t="s">
        <v>170</v>
      </c>
      <c r="Q13" s="2"/>
      <c r="R13" s="2"/>
      <c r="S13" s="2"/>
      <c r="T13" s="2"/>
      <c r="U13" s="3">
        <v>1.5856481481481479E-3</v>
      </c>
      <c r="V13" s="3">
        <v>1.6435185185185183E-3</v>
      </c>
      <c r="W13" s="3">
        <f xml:space="preserve"> V13-U13</f>
        <v>5.7870370370370454E-5</v>
      </c>
      <c r="X13" s="3">
        <f>U13-H13</f>
        <v>2.3148148148148008E-5</v>
      </c>
      <c r="Y13" s="2"/>
      <c r="Z13" s="2"/>
      <c r="AA13" s="3">
        <v>7.6620370370370366E-3</v>
      </c>
    </row>
    <row r="14" spans="1:27" x14ac:dyDescent="0.3">
      <c r="A14" s="2" t="s">
        <v>8</v>
      </c>
      <c r="B14" s="2">
        <v>1</v>
      </c>
      <c r="C14" s="2">
        <v>30</v>
      </c>
      <c r="D14" s="5">
        <v>2.3379629629629631E-3</v>
      </c>
      <c r="E14" s="5">
        <v>2.627314814814815E-3</v>
      </c>
      <c r="F14" s="5">
        <f t="shared" si="4"/>
        <v>2.8935185185185184E-4</v>
      </c>
      <c r="G14" s="2">
        <v>1</v>
      </c>
      <c r="H14" s="3">
        <v>2.3379629629629631E-3</v>
      </c>
      <c r="I14" s="3">
        <f t="shared" si="5"/>
        <v>0</v>
      </c>
      <c r="J14" s="2">
        <v>1</v>
      </c>
      <c r="K14" s="2">
        <v>104</v>
      </c>
      <c r="L14" s="3">
        <v>2.4421296296296296E-3</v>
      </c>
      <c r="M14" s="3">
        <v>2.5115740740740741E-3</v>
      </c>
      <c r="N14" s="58"/>
      <c r="O14" s="2"/>
      <c r="P14" s="2"/>
      <c r="Q14" s="2"/>
      <c r="R14" s="2"/>
      <c r="S14" s="2"/>
      <c r="T14" s="2"/>
      <c r="U14" s="3">
        <v>2.4421296296296296E-3</v>
      </c>
      <c r="V14" s="3">
        <v>2.5115740740740741E-3</v>
      </c>
      <c r="W14" s="3">
        <f xml:space="preserve"> V14-U14</f>
        <v>6.9444444444444458E-5</v>
      </c>
      <c r="X14" s="3">
        <f>U14-H14</f>
        <v>1.0416666666666647E-4</v>
      </c>
      <c r="Y14" s="2"/>
      <c r="Z14" s="2"/>
      <c r="AA14" s="3">
        <v>7.6620370370370366E-3</v>
      </c>
    </row>
    <row r="15" spans="1:27" x14ac:dyDescent="0.3">
      <c r="A15" s="2" t="s">
        <v>8</v>
      </c>
      <c r="B15" s="2">
        <v>1</v>
      </c>
      <c r="C15" s="2">
        <v>32</v>
      </c>
      <c r="D15" s="5">
        <v>3.1597222222222222E-3</v>
      </c>
      <c r="E15" s="5">
        <v>3.7615740740740739E-3</v>
      </c>
      <c r="F15" s="5">
        <f t="shared" si="4"/>
        <v>6.0185185185185168E-4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3">
      <c r="A16" s="2" t="s">
        <v>8</v>
      </c>
      <c r="B16" s="2">
        <v>1</v>
      </c>
      <c r="C16" s="52">
        <v>20</v>
      </c>
      <c r="D16" s="3">
        <v>3.5879629629629629E-3</v>
      </c>
      <c r="E16" s="3">
        <v>3.7152777777777774E-3</v>
      </c>
      <c r="F16" s="5">
        <f>E16-D16</f>
        <v>1.2731481481481448E-4</v>
      </c>
      <c r="G16" s="2">
        <v>1</v>
      </c>
      <c r="H16" s="3">
        <v>3.6111111111111114E-3</v>
      </c>
      <c r="I16" s="3">
        <f t="shared" si="5"/>
        <v>2.3148148148148442E-5</v>
      </c>
      <c r="J16" s="2">
        <v>1</v>
      </c>
      <c r="K16" s="2">
        <v>103</v>
      </c>
      <c r="L16" s="3">
        <v>3.6226851851851854E-3</v>
      </c>
      <c r="M16" s="3">
        <v>3.6342592592592594E-3</v>
      </c>
      <c r="N16" s="58" t="s">
        <v>188</v>
      </c>
      <c r="O16" s="3">
        <v>3.6342592592592594E-3</v>
      </c>
      <c r="P16" s="3">
        <v>3.645833333333333E-3</v>
      </c>
      <c r="Q16" s="2">
        <v>104</v>
      </c>
      <c r="R16" s="3">
        <v>3.6921296296296298E-3</v>
      </c>
      <c r="S16" s="3">
        <v>3.7152777777777774E-3</v>
      </c>
      <c r="T16" s="2"/>
      <c r="U16" s="3">
        <v>3.6226851851851854E-3</v>
      </c>
      <c r="V16" s="3">
        <v>3.7152777777777774E-3</v>
      </c>
      <c r="W16" s="3">
        <f xml:space="preserve"> V16-U16</f>
        <v>9.2592592592592032E-5</v>
      </c>
      <c r="X16" s="3">
        <f>U16-H16</f>
        <v>1.1574074074074004E-5</v>
      </c>
      <c r="Y16" s="2"/>
      <c r="Z16" s="2"/>
      <c r="AA16" s="3">
        <v>7.6620370370370366E-3</v>
      </c>
    </row>
    <row r="17" spans="1:27" x14ac:dyDescent="0.3">
      <c r="A17" s="2" t="s">
        <v>8</v>
      </c>
      <c r="B17" s="2">
        <v>1</v>
      </c>
      <c r="C17" s="2">
        <v>12</v>
      </c>
      <c r="D17" s="3">
        <v>4.2708333333333339E-3</v>
      </c>
      <c r="E17" s="3">
        <v>4.363425925925926E-3</v>
      </c>
      <c r="F17" s="5">
        <f>E17-D17</f>
        <v>9.2592592592592032E-5</v>
      </c>
      <c r="G17" s="2">
        <v>1</v>
      </c>
      <c r="H17" s="3">
        <v>4.3055555555555555E-3</v>
      </c>
      <c r="I17" s="3">
        <f t="shared" si="5"/>
        <v>3.4722222222221578E-5</v>
      </c>
      <c r="J17" s="2">
        <v>1</v>
      </c>
      <c r="K17" s="52">
        <v>200</v>
      </c>
      <c r="L17" s="67">
        <v>4.2939814814814811E-3</v>
      </c>
      <c r="M17" s="67">
        <v>4.2939814814814811E-3</v>
      </c>
      <c r="N17" s="60" t="s">
        <v>191</v>
      </c>
      <c r="O17" s="67">
        <v>4.3287037037037035E-3</v>
      </c>
      <c r="P17" s="67">
        <v>4.3287037037037035E-3</v>
      </c>
      <c r="Q17" s="52">
        <v>100</v>
      </c>
      <c r="R17" s="67">
        <v>4.3287037037037035E-3</v>
      </c>
      <c r="S17" s="67">
        <v>4.340277777777778E-3</v>
      </c>
      <c r="T17" s="52"/>
      <c r="U17" s="3">
        <v>4.3287037037037035E-3</v>
      </c>
      <c r="V17" s="3">
        <v>4.340277777777778E-3</v>
      </c>
      <c r="W17" s="3">
        <f xml:space="preserve"> V17-U17</f>
        <v>1.1574074074074438E-5</v>
      </c>
      <c r="X17" s="3">
        <f>U17-H17</f>
        <v>2.3148148148148008E-5</v>
      </c>
      <c r="Y17" s="2"/>
      <c r="Z17" s="2"/>
      <c r="AA17" s="3">
        <v>7.6620370370370366E-3</v>
      </c>
    </row>
    <row r="18" spans="1:27" x14ac:dyDescent="0.3">
      <c r="A18" s="10" t="s">
        <v>8</v>
      </c>
      <c r="B18" s="10">
        <v>1</v>
      </c>
      <c r="C18" s="1">
        <v>10</v>
      </c>
      <c r="D18" s="12">
        <v>5.37037037037037E-3</v>
      </c>
      <c r="E18" s="12">
        <v>5.4050925925925924E-3</v>
      </c>
      <c r="F18" s="11">
        <f t="shared" si="4"/>
        <v>3.4722222222222446E-5</v>
      </c>
      <c r="G18" s="10">
        <v>1</v>
      </c>
      <c r="H18" s="12">
        <v>5.3819444444444453E-3</v>
      </c>
      <c r="I18" s="12">
        <f t="shared" si="5"/>
        <v>1.1574074074075305E-5</v>
      </c>
      <c r="J18" s="10">
        <v>1</v>
      </c>
      <c r="K18" s="10">
        <v>103</v>
      </c>
      <c r="L18" s="12">
        <v>5.3819444444444453E-3</v>
      </c>
      <c r="M18" s="12">
        <v>5.4513888888888884E-3</v>
      </c>
      <c r="N18" s="62"/>
      <c r="O18" s="10"/>
      <c r="P18" s="10"/>
      <c r="Q18" s="10"/>
      <c r="R18" s="10"/>
      <c r="S18" s="10"/>
      <c r="T18" s="10"/>
      <c r="U18" s="12">
        <v>5.4050925925925924E-3</v>
      </c>
      <c r="V18" s="12">
        <v>5.4513888888888884E-3</v>
      </c>
      <c r="W18" s="12">
        <f xml:space="preserve"> V18-U18</f>
        <v>4.6296296296296016E-5</v>
      </c>
      <c r="X18" s="12">
        <f>U18-H18</f>
        <v>2.3148148148147141E-5</v>
      </c>
      <c r="Y18" s="10"/>
      <c r="Z18" s="10"/>
      <c r="AA18" s="12">
        <v>7.6620370370370366E-3</v>
      </c>
    </row>
    <row r="19" spans="1:27" x14ac:dyDescent="0.3">
      <c r="A19" s="2" t="s">
        <v>8</v>
      </c>
      <c r="B19" s="2">
        <v>1</v>
      </c>
      <c r="C19" s="52">
        <v>31</v>
      </c>
      <c r="D19" s="3">
        <v>5.7523148148148143E-3</v>
      </c>
      <c r="E19" s="5">
        <v>5.9953703703703697E-3</v>
      </c>
      <c r="F19" s="5">
        <f t="shared" si="4"/>
        <v>2.4305555555555539E-4</v>
      </c>
      <c r="G19" s="2">
        <v>1</v>
      </c>
      <c r="H19" s="3">
        <v>5.8912037037037032E-3</v>
      </c>
      <c r="I19" s="3">
        <f t="shared" si="5"/>
        <v>1.3888888888888892E-4</v>
      </c>
      <c r="J19" s="2">
        <v>1</v>
      </c>
      <c r="K19" s="2">
        <v>103</v>
      </c>
      <c r="L19" s="3">
        <v>5.9375000000000009E-3</v>
      </c>
      <c r="M19" s="3">
        <v>5.9375000000000009E-3</v>
      </c>
      <c r="N19" s="58" t="s">
        <v>188</v>
      </c>
      <c r="O19" s="3">
        <v>5.9375000000000009E-3</v>
      </c>
      <c r="P19" s="3">
        <v>5.9490740740740745E-3</v>
      </c>
      <c r="Q19" s="2">
        <v>100</v>
      </c>
      <c r="R19" s="3">
        <v>6.0069444444444441E-3</v>
      </c>
      <c r="S19" s="3">
        <v>6.0185185185185177E-3</v>
      </c>
      <c r="T19" s="2"/>
      <c r="U19" s="3">
        <v>5.9375000000000009E-3</v>
      </c>
      <c r="V19" s="3">
        <v>6.0185185185185177E-3</v>
      </c>
      <c r="W19" s="3">
        <f xml:space="preserve"> V19-U19</f>
        <v>8.1018518518516727E-5</v>
      </c>
      <c r="X19" s="3">
        <f>U19-H19</f>
        <v>4.6296296296297751E-5</v>
      </c>
      <c r="Y19" s="2"/>
      <c r="Z19" s="2"/>
      <c r="AA19" s="3">
        <v>7.6620370370370366E-3</v>
      </c>
    </row>
    <row r="20" spans="1:27" x14ac:dyDescent="0.3">
      <c r="A20" s="2" t="s">
        <v>8</v>
      </c>
      <c r="B20" s="2">
        <v>1</v>
      </c>
      <c r="C20" s="52">
        <v>21</v>
      </c>
      <c r="D20" s="3">
        <v>6.3888888888888884E-3</v>
      </c>
      <c r="E20" s="3">
        <v>6.5509259259259262E-3</v>
      </c>
      <c r="F20" s="5">
        <f t="shared" si="4"/>
        <v>1.6203703703703779E-4</v>
      </c>
      <c r="G20" s="2">
        <v>1</v>
      </c>
      <c r="H20" s="3">
        <v>6.3888888888888884E-3</v>
      </c>
      <c r="I20" s="3">
        <f t="shared" si="5"/>
        <v>0</v>
      </c>
      <c r="J20" s="2">
        <v>1</v>
      </c>
      <c r="K20" s="2">
        <v>201</v>
      </c>
      <c r="L20" s="2" t="s">
        <v>193</v>
      </c>
      <c r="M20" s="3">
        <v>6.5046296296296302E-3</v>
      </c>
      <c r="N20" s="58" t="s">
        <v>190</v>
      </c>
      <c r="O20" s="3">
        <v>6.5046296296296302E-3</v>
      </c>
      <c r="P20" s="3">
        <v>6.5046296296296302E-3</v>
      </c>
      <c r="Q20" s="2">
        <v>105</v>
      </c>
      <c r="R20" s="3">
        <v>6.5277777777777782E-3</v>
      </c>
      <c r="S20" s="2" t="s">
        <v>194</v>
      </c>
      <c r="T20" s="2"/>
      <c r="U20" s="3">
        <v>6.3888888888888884E-3</v>
      </c>
      <c r="V20" s="3">
        <v>6.5277777777777782E-3</v>
      </c>
      <c r="W20" s="3">
        <f xml:space="preserve"> V20-U20</f>
        <v>1.3888888888888978E-4</v>
      </c>
      <c r="X20" s="3">
        <f>U20-H20</f>
        <v>0</v>
      </c>
      <c r="Y20" s="2"/>
      <c r="Z20" s="2"/>
      <c r="AA20" s="3">
        <v>7.6620370370370366E-3</v>
      </c>
    </row>
    <row r="21" spans="1:27" x14ac:dyDescent="0.3">
      <c r="A21" s="17" t="s">
        <v>36</v>
      </c>
      <c r="B21" s="19">
        <f>SUM(B12:B20)</f>
        <v>9</v>
      </c>
      <c r="C21" s="19"/>
      <c r="D21" s="19"/>
      <c r="E21" s="19"/>
      <c r="F21" s="21">
        <f>SUM(F12:F20)</f>
        <v>1.9328703703703702E-3</v>
      </c>
      <c r="G21" s="19">
        <f>SUM(G12:G20)</f>
        <v>8</v>
      </c>
      <c r="H21" s="19"/>
      <c r="I21" s="20">
        <f>SUM(I12:I20)</f>
        <v>2.3148148148148247E-4</v>
      </c>
      <c r="J21" s="19">
        <f>SUM(J12:J20)</f>
        <v>8</v>
      </c>
      <c r="K21" s="19"/>
      <c r="L21" s="19"/>
      <c r="M21" s="19"/>
      <c r="N21" s="61"/>
      <c r="O21" s="19"/>
      <c r="P21" s="19"/>
      <c r="Q21" s="19"/>
      <c r="R21" s="19"/>
      <c r="S21" s="19"/>
      <c r="T21" s="19"/>
      <c r="U21" s="19"/>
      <c r="V21" s="19"/>
      <c r="W21" s="20">
        <f>SUM(W12:W20)</f>
        <v>5.6712962962962837E-4</v>
      </c>
      <c r="X21" s="20">
        <f>SUM(X12:X20)</f>
        <v>3.5879629629629619E-4</v>
      </c>
      <c r="Y21" s="19"/>
      <c r="Z21" s="19"/>
      <c r="AA21" s="19"/>
    </row>
    <row r="22" spans="1:27" x14ac:dyDescent="0.3">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145</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3">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145</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3">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3">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155</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3">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3">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146</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3">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3">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3">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3">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3">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3">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3">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147</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3">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3">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3">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3">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3">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147</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3">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147</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3">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3">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3">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147</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3">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3">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3">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148</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3">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3">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3">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3">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3">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3">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3">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3">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3">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3">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3">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156</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3">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3">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3">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3">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3">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3">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147</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3">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147</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3">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3">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3">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3">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3">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3">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3">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3">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3">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3">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3">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3">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3">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3">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3">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3">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3">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3">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 x14ac:dyDescent="0.35">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3">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3">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3">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3">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3">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3">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3">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3">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3">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3">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3">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3">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4.4" x14ac:dyDescent="0.3"/>
  <sheetData>
    <row r="1" spans="1:2" s="23" customFormat="1" x14ac:dyDescent="0.3">
      <c r="A1" s="22" t="s">
        <v>107</v>
      </c>
    </row>
    <row r="2" spans="1:2" x14ac:dyDescent="0.3">
      <c r="A2" t="s">
        <v>108</v>
      </c>
    </row>
    <row r="3" spans="1:2" x14ac:dyDescent="0.3">
      <c r="A3" t="s">
        <v>109</v>
      </c>
    </row>
    <row r="4" spans="1:2" x14ac:dyDescent="0.3">
      <c r="A4" t="s">
        <v>151</v>
      </c>
    </row>
    <row r="5" spans="1:2" x14ac:dyDescent="0.3">
      <c r="A5" t="s">
        <v>157</v>
      </c>
      <c r="B5" s="36"/>
    </row>
    <row r="6" spans="1:2" x14ac:dyDescent="0.3">
      <c r="A6" t="s">
        <v>167</v>
      </c>
      <c r="B6" s="36"/>
    </row>
    <row r="7" spans="1:2" x14ac:dyDescent="0.3">
      <c r="A7" s="41" t="s">
        <v>106</v>
      </c>
    </row>
    <row r="8" spans="1:2" x14ac:dyDescent="0.3">
      <c r="A8" s="36" t="s">
        <v>76</v>
      </c>
    </row>
    <row r="9" spans="1:2" x14ac:dyDescent="0.3">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empschulml, empschulml</cp:lastModifiedBy>
  <dcterms:created xsi:type="dcterms:W3CDTF">2020-11-06T10:00:51Z</dcterms:created>
  <dcterms:modified xsi:type="dcterms:W3CDTF">2020-11-16T13:11:03Z</dcterms:modified>
</cp:coreProperties>
</file>