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6096A5C5-9587-492C-AB6C-960404679FD4}" xr6:coauthVersionLast="36" xr6:coauthVersionMax="36" xr10:uidLastSave="{00000000-0000-0000-0000-000000000000}"/>
  <bookViews>
    <workbookView xWindow="0" yWindow="0" windowWidth="23040" windowHeight="8772"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I10" i="1"/>
  <c r="I3" i="4"/>
  <c r="I9" i="4"/>
  <c r="I8" i="4"/>
  <c r="I7" i="4"/>
  <c r="I6" i="4"/>
  <c r="I5" i="4"/>
  <c r="I4" i="4"/>
  <c r="F10" i="4"/>
  <c r="F9" i="4"/>
  <c r="F8" i="4"/>
  <c r="W6" i="4"/>
  <c r="F7" i="4"/>
  <c r="F6" i="4"/>
  <c r="F5" i="4"/>
  <c r="F4" i="4"/>
  <c r="F3" i="4"/>
  <c r="F3" i="1"/>
  <c r="F2" i="4"/>
  <c r="J81" i="4"/>
  <c r="B81" i="4"/>
  <c r="X80" i="4"/>
  <c r="W80" i="4"/>
  <c r="I80" i="4"/>
  <c r="F80" i="4"/>
  <c r="X79" i="4"/>
  <c r="W79" i="4"/>
  <c r="I79" i="4"/>
  <c r="F79" i="4"/>
  <c r="X78" i="4"/>
  <c r="W78" i="4"/>
  <c r="I78" i="4"/>
  <c r="F78" i="4"/>
  <c r="X77" i="4"/>
  <c r="W77" i="4"/>
  <c r="I77" i="4"/>
  <c r="F77" i="4"/>
  <c r="X76" i="4"/>
  <c r="W76" i="4"/>
  <c r="I76" i="4"/>
  <c r="F76" i="4"/>
  <c r="X75" i="4"/>
  <c r="W75" i="4"/>
  <c r="I75" i="4"/>
  <c r="F75" i="4"/>
  <c r="I74" i="4"/>
  <c r="F74" i="4"/>
  <c r="X73" i="4"/>
  <c r="W73" i="4"/>
  <c r="I73" i="4"/>
  <c r="F73" i="4"/>
  <c r="X72" i="4"/>
  <c r="X81" i="4" s="1"/>
  <c r="W72" i="4"/>
  <c r="I72" i="4"/>
  <c r="F72" i="4"/>
  <c r="J71" i="4"/>
  <c r="B71" i="4"/>
  <c r="X70" i="4"/>
  <c r="W70" i="4"/>
  <c r="I70" i="4"/>
  <c r="F70" i="4"/>
  <c r="X69" i="4"/>
  <c r="W69" i="4"/>
  <c r="I69" i="4"/>
  <c r="F69" i="4"/>
  <c r="X68" i="4"/>
  <c r="W68" i="4"/>
  <c r="I68" i="4"/>
  <c r="F68" i="4"/>
  <c r="X67" i="4"/>
  <c r="W67" i="4"/>
  <c r="I67" i="4"/>
  <c r="F67" i="4"/>
  <c r="X66" i="4"/>
  <c r="W66" i="4"/>
  <c r="I66" i="4"/>
  <c r="F66" i="4"/>
  <c r="X65" i="4"/>
  <c r="W65" i="4"/>
  <c r="I65" i="4"/>
  <c r="F65" i="4"/>
  <c r="X64" i="4"/>
  <c r="W64" i="4"/>
  <c r="I64" i="4"/>
  <c r="F64" i="4"/>
  <c r="X63" i="4"/>
  <c r="W63" i="4"/>
  <c r="I63" i="4"/>
  <c r="F63" i="4"/>
  <c r="X62" i="4"/>
  <c r="W62" i="4"/>
  <c r="I62" i="4"/>
  <c r="F62" i="4"/>
  <c r="J61" i="4"/>
  <c r="B61" i="4"/>
  <c r="X60" i="4"/>
  <c r="W60" i="4"/>
  <c r="I60" i="4"/>
  <c r="F60" i="4"/>
  <c r="X59" i="4"/>
  <c r="W59" i="4"/>
  <c r="I59" i="4"/>
  <c r="F59" i="4"/>
  <c r="X58" i="4"/>
  <c r="W58" i="4"/>
  <c r="I58" i="4"/>
  <c r="F58" i="4"/>
  <c r="X57" i="4"/>
  <c r="W57" i="4"/>
  <c r="I57" i="4"/>
  <c r="F57" i="4"/>
  <c r="X56" i="4"/>
  <c r="W56" i="4"/>
  <c r="I56" i="4"/>
  <c r="F56" i="4"/>
  <c r="X55" i="4"/>
  <c r="W55" i="4"/>
  <c r="I55" i="4"/>
  <c r="F55" i="4"/>
  <c r="X54" i="4"/>
  <c r="W54" i="4"/>
  <c r="I54" i="4"/>
  <c r="F54" i="4"/>
  <c r="F53" i="4"/>
  <c r="X52" i="4"/>
  <c r="W52" i="4"/>
  <c r="I52" i="4"/>
  <c r="F52" i="4"/>
  <c r="J51" i="4"/>
  <c r="G51" i="4"/>
  <c r="B51" i="4"/>
  <c r="X50" i="4"/>
  <c r="W50" i="4"/>
  <c r="I50" i="4"/>
  <c r="F50" i="4"/>
  <c r="X49" i="4"/>
  <c r="W49" i="4"/>
  <c r="I49" i="4"/>
  <c r="F49" i="4"/>
  <c r="X48" i="4"/>
  <c r="W48" i="4"/>
  <c r="I48" i="4"/>
  <c r="F48" i="4"/>
  <c r="X47" i="4"/>
  <c r="W47" i="4"/>
  <c r="I47" i="4"/>
  <c r="F47" i="4"/>
  <c r="X46" i="4"/>
  <c r="W46" i="4"/>
  <c r="I46" i="4"/>
  <c r="F46" i="4"/>
  <c r="X45" i="4"/>
  <c r="W45" i="4"/>
  <c r="I45" i="4"/>
  <c r="F45" i="4"/>
  <c r="X44" i="4"/>
  <c r="W44" i="4"/>
  <c r="I44" i="4"/>
  <c r="F44" i="4"/>
  <c r="X43" i="4"/>
  <c r="W43" i="4"/>
  <c r="I43" i="4"/>
  <c r="F43" i="4"/>
  <c r="X42" i="4"/>
  <c r="W42" i="4"/>
  <c r="I42" i="4"/>
  <c r="F42" i="4"/>
  <c r="J41" i="4"/>
  <c r="G41" i="4"/>
  <c r="B41" i="4"/>
  <c r="X40" i="4"/>
  <c r="W40" i="4"/>
  <c r="I40" i="4"/>
  <c r="F40" i="4"/>
  <c r="X39" i="4"/>
  <c r="W39" i="4"/>
  <c r="I39" i="4"/>
  <c r="F39" i="4"/>
  <c r="X38" i="4"/>
  <c r="W38" i="4"/>
  <c r="I38" i="4"/>
  <c r="F38" i="4"/>
  <c r="X37" i="4"/>
  <c r="W37" i="4"/>
  <c r="I37" i="4"/>
  <c r="F37" i="4"/>
  <c r="X36" i="4"/>
  <c r="W36" i="4"/>
  <c r="I36" i="4"/>
  <c r="F36" i="4"/>
  <c r="X35" i="4"/>
  <c r="W35" i="4"/>
  <c r="I35" i="4"/>
  <c r="F35" i="4"/>
  <c r="X34" i="4"/>
  <c r="W34" i="4"/>
  <c r="I34" i="4"/>
  <c r="F34" i="4"/>
  <c r="X33" i="4"/>
  <c r="W33" i="4"/>
  <c r="I33" i="4"/>
  <c r="F33" i="4"/>
  <c r="X32" i="4"/>
  <c r="W32" i="4"/>
  <c r="W41" i="4" s="1"/>
  <c r="I32" i="4"/>
  <c r="F32" i="4"/>
  <c r="J31" i="4"/>
  <c r="G31" i="4"/>
  <c r="B31" i="4"/>
  <c r="X30" i="4"/>
  <c r="W30" i="4"/>
  <c r="I30" i="4"/>
  <c r="F30" i="4"/>
  <c r="X29" i="4"/>
  <c r="W29" i="4"/>
  <c r="I29" i="4"/>
  <c r="F29" i="4"/>
  <c r="X28" i="4"/>
  <c r="W28" i="4"/>
  <c r="I28" i="4"/>
  <c r="F28" i="4"/>
  <c r="X27" i="4"/>
  <c r="W27" i="4"/>
  <c r="I27" i="4"/>
  <c r="F27" i="4"/>
  <c r="X26" i="4"/>
  <c r="W26" i="4"/>
  <c r="I26" i="4"/>
  <c r="F26" i="4"/>
  <c r="X25" i="4"/>
  <c r="W25" i="4"/>
  <c r="I25" i="4"/>
  <c r="F25" i="4"/>
  <c r="X24" i="4"/>
  <c r="W24" i="4"/>
  <c r="I24" i="4"/>
  <c r="F24" i="4"/>
  <c r="X23" i="4"/>
  <c r="W23" i="4"/>
  <c r="I23" i="4"/>
  <c r="F23" i="4"/>
  <c r="X22" i="4"/>
  <c r="W22" i="4"/>
  <c r="I22" i="4"/>
  <c r="F22" i="4"/>
  <c r="J21" i="4"/>
  <c r="G21" i="4"/>
  <c r="B21" i="4"/>
  <c r="X20" i="4"/>
  <c r="W20" i="4"/>
  <c r="I20" i="4"/>
  <c r="F20" i="4"/>
  <c r="X19" i="4"/>
  <c r="W19" i="4"/>
  <c r="I19" i="4"/>
  <c r="F19" i="4"/>
  <c r="X18" i="4"/>
  <c r="W18" i="4"/>
  <c r="I18" i="4"/>
  <c r="F18" i="4"/>
  <c r="X17" i="4"/>
  <c r="W17" i="4"/>
  <c r="I17" i="4"/>
  <c r="F17" i="4"/>
  <c r="X16" i="4"/>
  <c r="W16" i="4"/>
  <c r="I16" i="4"/>
  <c r="F16" i="4"/>
  <c r="F15" i="4"/>
  <c r="X14" i="4"/>
  <c r="W14" i="4"/>
  <c r="I14" i="4"/>
  <c r="F14" i="4"/>
  <c r="X13" i="4"/>
  <c r="W13" i="4"/>
  <c r="I13" i="4"/>
  <c r="F13" i="4"/>
  <c r="X12" i="4"/>
  <c r="W12" i="4"/>
  <c r="I12" i="4"/>
  <c r="F12" i="4"/>
  <c r="J11" i="4"/>
  <c r="G11" i="4"/>
  <c r="B11" i="4"/>
  <c r="X10" i="4"/>
  <c r="W10" i="4"/>
  <c r="X9" i="4"/>
  <c r="W9" i="4"/>
  <c r="X8" i="4"/>
  <c r="W8" i="4"/>
  <c r="X7" i="4"/>
  <c r="W7" i="4"/>
  <c r="X6" i="4"/>
  <c r="X5" i="4"/>
  <c r="W5" i="4"/>
  <c r="X4" i="4"/>
  <c r="W4" i="4"/>
  <c r="X3" i="4"/>
  <c r="W3" i="4"/>
  <c r="X2" i="4"/>
  <c r="W2" i="4"/>
  <c r="I2" i="4"/>
  <c r="I11" i="4" l="1"/>
  <c r="F41" i="4"/>
  <c r="F71" i="4"/>
  <c r="F81" i="4"/>
  <c r="X51" i="4"/>
  <c r="I71" i="4"/>
  <c r="F61" i="4"/>
  <c r="F31" i="4"/>
  <c r="I41" i="4"/>
  <c r="I61" i="4"/>
  <c r="F21" i="4"/>
  <c r="X41" i="4"/>
  <c r="W61" i="4"/>
  <c r="F51" i="4"/>
  <c r="X61" i="4"/>
  <c r="X71" i="4"/>
  <c r="W11" i="4"/>
  <c r="I21" i="4"/>
  <c r="W31" i="4"/>
  <c r="I51" i="4"/>
  <c r="W71" i="4"/>
  <c r="I81" i="4"/>
  <c r="X11" i="4"/>
  <c r="X31" i="4"/>
  <c r="I31" i="4"/>
  <c r="W51" i="4"/>
  <c r="W81" i="4"/>
  <c r="F11" i="4"/>
  <c r="X21" i="4"/>
  <c r="W21" i="4"/>
  <c r="T2" i="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<sst xmlns="http://schemas.openxmlformats.org/spreadsheetml/2006/main" count="423" uniqueCount="188">
  <si>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</si>
  <si>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</si>
  <si>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</si>
  <si>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</si>
  <si>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</si>
  <si>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</si>
  <si>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</si>
  <si>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</si>
  <si>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</si>
  <si>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</si>
  <si>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</si>
  <si>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</si>
  <si>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</si>
  <si>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</si>
  <si>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</si>
  <si>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</si>
  <si>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</si>
  <si>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</si>
  <si>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</si>
  <si>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</si>
  <si>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</si>
  <si>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</si>
  <si>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</si>
  <si>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</si>
  <si>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</si>
  <si>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</si>
  <si>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</si>
  <si>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</si>
  <si>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</si>
  <si>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</si>
  <si>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</si>
  <si>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</si>
  <si>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</si>
  <si>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</si>
  <si>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</si>
  <si>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</si>
  <si>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</si>
  <si>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</si>
  <si>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</si>
  <si>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</si>
  <si>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</si>
  <si>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</si>
  <si>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</si>
  <si>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</si>
  <si>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</si>
  <si>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</si>
  <si>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</si>
  <si>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</si>
  <si>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</si>
  <si>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</si>
  <si>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</si>
  <si>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</si>
  <si>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</si>
  <si>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</si>
  <si>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</si>
  <si>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</si>
  <si>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</si>
  <si>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</si>
  <si>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</si>
  <si>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</si>
  <si>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</si>
  <si>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</si>
  <si>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</si>
  <si>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</si>
  <si>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</si>
  <si>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</si>
  <si>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</si>
  <si>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</si>
  <si>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</si>
  <si>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</si>
  <si>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</si>
  <si>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</si>
  <si>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</si>
  <si>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</si>
  <si>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</si>
  <si>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</si>
  <si>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</si>
  <si>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</si>
  <si>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</si>
  <si>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</si>
  <si>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</si>
  <si>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</si>
  <si>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</si>
  <si>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</si>
  <si>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</si>
  <si>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</si>
  <si>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</si>
  <si>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</si>
  <si>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</si>
  <si>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</si>
  <si>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</si>
  <si>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</si>
  <si>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</si>
  <si>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</si>
  <si>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</si>
  <si>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</si>
  <si>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</si>
  <si>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</si>
  <si>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</si>
  <si>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</si>
  <si>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</si>
  <si>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</si>
  <si>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</si>
  <si>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</si>
  <si>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</si>
  <si>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</si>
  <si>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</si>
  <si>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</si>
  <si>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</si>
  <si>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</si>
  <si>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</si>
  <si>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</si>
  <si>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</si>
  <si>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</si>
  <si>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</si>
  <si>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</si>
  <si>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</si>
  <si>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</si>
  <si>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</si>
  <si>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</si>
  <si>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</si>
  <si>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</si>
  <si>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</si>
  <si>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</si>
  <si>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</si>
  <si>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</si>
  <si>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</si>
  <si>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</si>
  <si>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</si>
  <si>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</si>
  <si>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</si>
  <si>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</si>
  <si>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</si>
  <si>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</si>
  <si>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</si>
  <si>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</si>
  <si>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</si>
  <si>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</si>
  <si>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</si>
  <si>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</si>
  <si>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</si>
  <si>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</si>
  <si>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</si>
  <si>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</si>
  <si>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</si>
  <si>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</si>
  <si>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</si>
  <si>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</si>
  <si>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</si>
  <si>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</si>
  <si>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</si>
  <si>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</si>
  <si>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</si>
  <si>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</si>
  <si>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</si>
  <si>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</si>
  <si>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</si>
  <si>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</si>
  <si>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</si>
  <si>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</si>
  <si>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</si>
  <si>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</si>
  <si>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</si>
  <si>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</si>
  <si>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</si>
  <si>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</si>
  <si>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</si>
  <si>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</si>
  <si>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</si>
  <si>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</si>
  <si>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</si>
  <si>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</si>
  <si>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</si>
  <si>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</si>
  <si>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</si>
  <si>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102, zubewegen</t>
  </si>
  <si>
    <t xml:space="preserve"> 00:05:50</t>
  </si>
  <si>
    <t>104,103, 105</t>
  </si>
  <si>
    <t xml:space="preserve">103, gestik </t>
  </si>
  <si>
    <t xml:space="preserve">103, 105 </t>
  </si>
  <si>
    <t xml:space="preserve">103, 102 </t>
  </si>
  <si>
    <t>reaction02 onset</t>
  </si>
  <si>
    <t>gesture</t>
  </si>
  <si>
    <t>gaze</t>
  </si>
  <si>
    <t xml:space="preserve">moving towards disturbing person </t>
  </si>
  <si>
    <t>the reaction "gaze" is considered as "gaze" when the tracher interrupts the lesson and focuses on the disturbing person</t>
  </si>
  <si>
    <t>asking a question</t>
  </si>
  <si>
    <t>the teachers asks the disturbing person a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</si>
</sst>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xf>
    <xf numFmtId="49" fontId="3" fillId="2" borderId="1" xfId="0" applyNumberFormat="1" applyFont="1" applyFill="1" applyBorder="1" applyAlignment="1">
      <alignment horizontal="center"/>
    </xf>
    <xf numFmtId="49" fontId="2"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xf>
    <xf numFmtId="49" fontId="2" fillId="0" borderId="1" xfId="0" applyNumberFormat="1" applyFont="1" applyFill="1" applyBorder="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abSelected="1" topLeftCell="A40" zoomScaleNormal="100" workbookViewId="0">
      <selection activeCell="A17" sqref="A17:D17"/>
    </sheetView>
  </sheetViews>
  <sheetFormatPr baseColWidth="10" defaultColWidth="11.5546875" defaultRowHeight="14.4" x14ac:dyDescent="0.3"/>
  <cols>
    <col min="1" max="1" width="40.33203125" style="36" customWidth="1"/>
    <col min="2" max="2" width="12.664062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664062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117</v>
      </c>
      <c r="C1" s="25" t="s">
        <v>46</v>
      </c>
      <c r="D1" s="25" t="s">
        <v>42</v>
      </c>
    </row>
    <row r="2" spans="1:5" s="26" customFormat="1" x14ac:dyDescent="0.3">
      <c r="A2" s="27"/>
      <c r="B2" s="27"/>
      <c r="C2" s="27"/>
      <c r="D2" s="27"/>
    </row>
    <row r="3" spans="1:5" ht="72" x14ac:dyDescent="0.3">
      <c r="A3" s="28" t="s">
        <v>15</v>
      </c>
      <c r="B3" s="46" t="s">
        <v>118</v>
      </c>
      <c r="C3" s="29" t="s">
        <v>48</v>
      </c>
      <c r="D3" s="29" t="s">
        <v>51</v>
      </c>
    </row>
    <row r="4" spans="1:5" x14ac:dyDescent="0.3">
      <c r="A4" s="31"/>
      <c r="B4" s="31"/>
      <c r="C4" s="32"/>
      <c r="D4" s="32"/>
    </row>
    <row r="5" spans="1:5" ht="46.95" customHeight="1" x14ac:dyDescent="0.3">
      <c r="A5" s="28" t="s">
        <v>123</v>
      </c>
      <c r="B5" s="44"/>
      <c r="C5" s="29" t="s">
        <v>50</v>
      </c>
      <c r="D5" s="29" t="s">
        <v>110</v>
      </c>
      <c r="E5" s="33"/>
    </row>
    <row r="6" spans="1:5" ht="43.2" x14ac:dyDescent="0.3">
      <c r="A6" s="47" t="s">
        <v>60</v>
      </c>
      <c r="B6" s="50" t="s">
        <v>129</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95" customHeight="1" x14ac:dyDescent="0.3">
      <c r="A10" s="49" t="s">
        <v>58</v>
      </c>
      <c r="B10" s="49" t="s">
        <v>124</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168</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130</v>
      </c>
      <c r="D18" s="29" t="s">
        <v>131</v>
      </c>
    </row>
    <row r="19" spans="1:4" x14ac:dyDescent="0.3">
      <c r="A19" s="35"/>
      <c r="B19" s="35"/>
      <c r="C19" s="32"/>
      <c r="D19" s="32"/>
    </row>
    <row r="20" spans="1:4" ht="57.6" x14ac:dyDescent="0.3">
      <c r="A20" s="28" t="s">
        <v>47</v>
      </c>
      <c r="B20" s="46" t="s">
        <v>119</v>
      </c>
      <c r="C20" s="29" t="s">
        <v>53</v>
      </c>
      <c r="D20" s="29" t="s">
        <v>52</v>
      </c>
    </row>
    <row r="21" spans="1:4" x14ac:dyDescent="0.3">
      <c r="A21" s="31"/>
      <c r="B21" s="31"/>
      <c r="C21" s="32"/>
      <c r="D21" s="32"/>
    </row>
    <row r="22" spans="1:4" ht="72" x14ac:dyDescent="0.3">
      <c r="A22" s="28" t="s">
        <v>43</v>
      </c>
      <c r="B22" s="46" t="s">
        <v>119</v>
      </c>
      <c r="C22" s="29" t="s">
        <v>54</v>
      </c>
      <c r="D22" s="29" t="s">
        <v>55</v>
      </c>
    </row>
    <row r="23" spans="1:4" x14ac:dyDescent="0.3">
      <c r="A23" s="31"/>
      <c r="B23" s="31"/>
      <c r="C23" s="32"/>
      <c r="D23" s="32"/>
    </row>
    <row r="24" spans="1:4" ht="116.4" customHeight="1" x14ac:dyDescent="0.3">
      <c r="A24" s="28" t="s">
        <v>2</v>
      </c>
      <c r="B24" s="46" t="s">
        <v>119</v>
      </c>
      <c r="C24" s="29" t="s">
        <v>56</v>
      </c>
      <c r="D24" s="29" t="s">
        <v>116</v>
      </c>
    </row>
    <row r="25" spans="1:4" x14ac:dyDescent="0.3">
      <c r="A25" s="31"/>
      <c r="B25" s="31"/>
      <c r="C25" s="32"/>
      <c r="D25" s="32"/>
    </row>
    <row r="26" spans="1:4" ht="78.599999999999994" customHeight="1" x14ac:dyDescent="0.3">
      <c r="A26" s="28" t="s">
        <v>120</v>
      </c>
      <c r="B26" s="46" t="s">
        <v>118</v>
      </c>
      <c r="C26" s="29" t="s">
        <v>57</v>
      </c>
      <c r="D26" s="29" t="s">
        <v>111</v>
      </c>
    </row>
    <row r="27" spans="1:4" x14ac:dyDescent="0.3">
      <c r="A27" s="31"/>
      <c r="B27" s="31"/>
      <c r="C27" s="32"/>
      <c r="D27" s="32"/>
    </row>
    <row r="28" spans="1:4" ht="93" customHeight="1" x14ac:dyDescent="0.3">
      <c r="A28" s="28" t="s">
        <v>113</v>
      </c>
      <c r="B28" s="46" t="s">
        <v>119</v>
      </c>
      <c r="C28" s="29" t="s">
        <v>92</v>
      </c>
      <c r="D28" s="29" t="s">
        <v>112</v>
      </c>
    </row>
    <row r="29" spans="1:4" x14ac:dyDescent="0.3">
      <c r="A29" s="31"/>
      <c r="B29" s="31"/>
      <c r="C29" s="32"/>
      <c r="D29" s="32"/>
    </row>
    <row r="30" spans="1:4" ht="57.6" x14ac:dyDescent="0.3">
      <c r="A30" s="28" t="s">
        <v>4</v>
      </c>
      <c r="B30" s="46" t="s">
        <v>118</v>
      </c>
      <c r="C30" s="29" t="s">
        <v>93</v>
      </c>
      <c r="D30" s="29" t="s">
        <v>104</v>
      </c>
    </row>
    <row r="31" spans="1:4" x14ac:dyDescent="0.3">
      <c r="A31" s="31"/>
      <c r="B31" s="31"/>
      <c r="C31" s="32"/>
      <c r="D31" s="32"/>
    </row>
    <row r="32" spans="1:4" ht="139.94999999999999" customHeight="1" x14ac:dyDescent="0.3">
      <c r="A32" s="28" t="s">
        <v>114</v>
      </c>
      <c r="B32" s="44"/>
      <c r="C32" s="40" t="s">
        <v>105</v>
      </c>
      <c r="D32" s="40" t="s">
        <v>100</v>
      </c>
    </row>
    <row r="33" spans="1:4" ht="61.95" customHeight="1" x14ac:dyDescent="0.3">
      <c r="A33" s="51" t="s">
        <v>121</v>
      </c>
      <c r="B33" s="49" t="s">
        <v>137</v>
      </c>
      <c r="C33" s="48" t="s">
        <v>127</v>
      </c>
      <c r="D33" s="48" t="s">
        <v>125</v>
      </c>
    </row>
    <row r="34" spans="1:4" ht="61.95" customHeight="1" x14ac:dyDescent="0.3">
      <c r="A34" s="53" t="s">
        <v>186</v>
      </c>
      <c r="B34" s="46">
        <v>100</v>
      </c>
      <c r="C34" s="40" t="s">
        <v>187</v>
      </c>
      <c r="D34" s="40" t="s">
        <v>134</v>
      </c>
    </row>
    <row r="35" spans="1:4" ht="61.95" customHeight="1" x14ac:dyDescent="0.3">
      <c r="A35" s="53" t="s">
        <v>132</v>
      </c>
      <c r="B35" s="46">
        <v>101</v>
      </c>
      <c r="C35" s="40" t="s">
        <v>133</v>
      </c>
      <c r="D35" s="40" t="s">
        <v>135</v>
      </c>
    </row>
    <row r="36" spans="1:4" ht="61.95" customHeight="1" x14ac:dyDescent="0.3">
      <c r="A36" s="53" t="s">
        <v>140</v>
      </c>
      <c r="B36" s="46">
        <v>102</v>
      </c>
      <c r="C36" s="40" t="s">
        <v>149</v>
      </c>
      <c r="D36" s="40" t="s">
        <v>136</v>
      </c>
    </row>
    <row r="37" spans="1:4" ht="61.95" customHeight="1" x14ac:dyDescent="0.3">
      <c r="A37" s="53" t="s">
        <v>138</v>
      </c>
      <c r="B37" s="46">
        <v>103</v>
      </c>
      <c r="C37" s="40" t="s">
        <v>139</v>
      </c>
      <c r="D37" s="40" t="s">
        <v>150</v>
      </c>
    </row>
    <row r="38" spans="1:4" ht="61.95" customHeight="1" x14ac:dyDescent="0.3">
      <c r="A38" s="53" t="s">
        <v>141</v>
      </c>
      <c r="B38" s="46">
        <v>104</v>
      </c>
      <c r="C38" s="40" t="s">
        <v>142</v>
      </c>
      <c r="D38" s="40" t="s">
        <v>143</v>
      </c>
    </row>
    <row r="39" spans="1:4" ht="61.95" customHeight="1" x14ac:dyDescent="0.3">
      <c r="A39" s="53" t="s">
        <v>152</v>
      </c>
      <c r="B39" s="46">
        <v>105</v>
      </c>
      <c r="C39" s="40" t="s">
        <v>153</v>
      </c>
      <c r="D39" s="40" t="s">
        <v>154</v>
      </c>
    </row>
    <row r="40" spans="1:4" ht="76.2" customHeight="1" x14ac:dyDescent="0.3">
      <c r="A40" s="51" t="s">
        <v>122</v>
      </c>
      <c r="B40" s="49" t="s">
        <v>169</v>
      </c>
      <c r="C40" s="48" t="s">
        <v>128</v>
      </c>
      <c r="D40" s="48" t="s">
        <v>126</v>
      </c>
    </row>
    <row r="41" spans="1:4" ht="76.2" customHeight="1" x14ac:dyDescent="0.3">
      <c r="A41" s="54" t="s">
        <v>182</v>
      </c>
      <c r="B41" s="55">
        <v>200</v>
      </c>
      <c r="C41" s="56"/>
      <c r="D41" s="56"/>
    </row>
    <row r="42" spans="1:4" ht="76.2" customHeight="1" x14ac:dyDescent="0.3">
      <c r="A42" s="54" t="s">
        <v>183</v>
      </c>
      <c r="B42" s="55">
        <v>201</v>
      </c>
      <c r="C42" s="56" t="s">
        <v>185</v>
      </c>
      <c r="D42" s="56"/>
    </row>
    <row r="43" spans="1:4" ht="76.2" customHeight="1" x14ac:dyDescent="0.3">
      <c r="A43" s="54" t="s">
        <v>184</v>
      </c>
      <c r="B43" s="55">
        <v>202</v>
      </c>
      <c r="C43" s="56"/>
      <c r="D43" s="56"/>
    </row>
    <row r="44" spans="1:4" x14ac:dyDescent="0.3">
      <c r="A44" s="31"/>
      <c r="B44" s="31"/>
      <c r="C44" s="32"/>
      <c r="D44" s="32"/>
    </row>
    <row r="45" spans="1:4" ht="70.95" customHeight="1" x14ac:dyDescent="0.3">
      <c r="A45" s="28" t="s">
        <v>44</v>
      </c>
      <c r="B45" s="43" t="s">
        <v>119</v>
      </c>
      <c r="C45" s="29" t="s">
        <v>99</v>
      </c>
      <c r="D45" s="29" t="s">
        <v>101</v>
      </c>
    </row>
    <row r="46" spans="1:4" x14ac:dyDescent="0.3">
      <c r="A46" s="31"/>
      <c r="B46" s="31"/>
      <c r="C46" s="32"/>
      <c r="D46" s="32"/>
    </row>
    <row r="47" spans="1:4" ht="72" x14ac:dyDescent="0.3">
      <c r="A47" s="28" t="s">
        <v>45</v>
      </c>
      <c r="B47" s="43" t="s">
        <v>119</v>
      </c>
      <c r="C47" s="29" t="s">
        <v>102</v>
      </c>
      <c r="D47" s="29" t="s">
        <v>103</v>
      </c>
    </row>
    <row r="49" spans="1:7" x14ac:dyDescent="0.3">
      <c r="A49" s="37" t="s">
        <v>67</v>
      </c>
      <c r="B49" s="37"/>
      <c r="C49" s="37"/>
      <c r="D49" s="37"/>
      <c r="E49" s="38"/>
      <c r="F49" s="38"/>
      <c r="G49" s="38"/>
    </row>
    <row r="53" spans="1:7" x14ac:dyDescent="0.3">
      <c r="A53" s="28" t="s">
        <v>115</v>
      </c>
      <c r="B53" s="42"/>
    </row>
    <row r="54" spans="1:7" x14ac:dyDescent="0.3">
      <c r="A54" s="39"/>
      <c r="B54" s="39"/>
    </row>
    <row r="55" spans="1:7" s="33" customFormat="1" x14ac:dyDescent="0.3">
      <c r="A55" s="37" t="s">
        <v>98</v>
      </c>
      <c r="B55" s="37"/>
      <c r="C55" s="37"/>
      <c r="D55" s="37"/>
    </row>
    <row r="56" spans="1:7" x14ac:dyDescent="0.3">
      <c r="A56" s="36" t="s">
        <v>94</v>
      </c>
    </row>
    <row r="57" spans="1:7" x14ac:dyDescent="0.3">
      <c r="A57" s="36" t="s">
        <v>95</v>
      </c>
    </row>
    <row r="58" spans="1:7" x14ac:dyDescent="0.3">
      <c r="A58" s="36" t="s">
        <v>96</v>
      </c>
    </row>
    <row r="59" spans="1:7" x14ac:dyDescent="0.3">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C1" zoomScaleNormal="100" workbookViewId="0">
      <pane ySplit="1" topLeftCell="A2" activePane="bottomLeft" state="frozen"/>
      <selection pane="bottomLeft" activeCell="K13" sqref="K13"/>
    </sheetView>
  </sheetViews>
  <sheetFormatPr baseColWidth="10" defaultColWidth="11.5546875" defaultRowHeight="13.8" x14ac:dyDescent="0.3"/>
  <cols>
    <col min="1" max="1" width="35" style="1" bestFit="1" customWidth="1"/>
    <col min="2" max="2" width="18.109375" style="1" customWidth="1"/>
    <col min="3" max="3" width="19.6640625" style="1" customWidth="1"/>
    <col min="4" max="4" width="9.109375" style="1" customWidth="1"/>
    <col min="5" max="5" width="9.6640625" style="1" customWidth="1"/>
    <col min="6" max="7" width="17.33203125" style="1" customWidth="1"/>
    <col min="8" max="8" width="21.88671875" style="1" customWidth="1"/>
    <col min="9" max="9" width="18.44140625" style="1" customWidth="1"/>
    <col min="10" max="10" width="15.33203125" style="1" customWidth="1"/>
    <col min="11" max="11" width="17.44140625" style="1" customWidth="1"/>
    <col min="12" max="13" width="14.6640625" style="1" bestFit="1" customWidth="1"/>
    <col min="14" max="14" width="11" style="1" customWidth="1"/>
    <col min="15" max="15" width="10.6640625" style="1" customWidth="1"/>
    <col min="16" max="16" width="10.88671875" style="1" customWidth="1"/>
    <col min="17" max="17" width="23.33203125" style="1" customWidth="1"/>
    <col min="18" max="18" width="16.6640625" style="1" bestFit="1" customWidth="1"/>
    <col min="19" max="19" width="16" style="1" customWidth="1"/>
    <col min="20" max="20" width="21.33203125" style="1" customWidth="1"/>
    <col min="21" max="21" width="14.88671875" style="1" customWidth="1"/>
    <col min="22" max="22" width="15.33203125" style="1" customWidth="1"/>
    <col min="23" max="23" width="18.6640625" style="1" bestFit="1" customWidth="1"/>
    <col min="24" max="16384" width="11.5546875" style="1"/>
  </cols>
  <sheetData>
    <row r="1" spans="1:23" x14ac:dyDescent="0.3">
      <c r="A1" s="4" t="s">
        <v>35</v>
      </c>
      <c r="B1" s="7" t="s">
        <v>15</v>
      </c>
      <c r="C1" s="4" t="s">
        <v>123</v>
      </c>
      <c r="D1" s="4" t="s">
        <v>0</v>
      </c>
      <c r="E1" s="4" t="s">
        <v>1</v>
      </c>
      <c r="F1" s="4" t="s">
        <v>2</v>
      </c>
      <c r="G1" s="4" t="s">
        <v>3</v>
      </c>
      <c r="H1" s="4" t="s">
        <v>113</v>
      </c>
      <c r="I1" s="4" t="s">
        <v>12</v>
      </c>
      <c r="J1" s="4" t="s">
        <v>158</v>
      </c>
      <c r="K1" s="4" t="s">
        <v>160</v>
      </c>
      <c r="L1" s="4" t="s">
        <v>165</v>
      </c>
      <c r="M1" s="4" t="s">
        <v>166</v>
      </c>
      <c r="N1" s="4" t="s">
        <v>159</v>
      </c>
      <c r="O1" s="4" t="s">
        <v>161</v>
      </c>
      <c r="P1" s="4" t="s">
        <v>162</v>
      </c>
      <c r="Q1" s="4" t="s">
        <v>163</v>
      </c>
      <c r="R1" s="4" t="s">
        <v>164</v>
      </c>
      <c r="S1" s="4" t="s">
        <v>16</v>
      </c>
      <c r="T1" s="4" t="s">
        <v>13</v>
      </c>
      <c r="U1" s="4" t="s">
        <v>5</v>
      </c>
      <c r="V1" s="4" t="s">
        <v>6</v>
      </c>
      <c r="W1" s="4" t="s">
        <v>7</v>
      </c>
    </row>
    <row r="2" spans="1:23"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3">
      <c r="A3" s="2" t="s">
        <v>19</v>
      </c>
      <c r="B3" s="8">
        <v>1</v>
      </c>
      <c r="C3" s="52">
        <v>20</v>
      </c>
      <c r="D3" s="5">
        <v>1.6319444444444445E-3</v>
      </c>
      <c r="E3" s="5">
        <v>2.0254629629629629E-3</v>
      </c>
      <c r="F3" s="5">
        <f>E3-F8</f>
        <v>1.7476851851851859E-3</v>
      </c>
      <c r="G3" s="2">
        <v>1</v>
      </c>
      <c r="H3" s="3">
        <v>1.712962962962963E-3</v>
      </c>
      <c r="I3" s="3">
        <f t="shared" ref="I3:I9" si="2">H3-D3</f>
        <v>8.1018518518518462E-5</v>
      </c>
      <c r="J3" s="2">
        <v>1</v>
      </c>
      <c r="K3" s="2">
        <v>103</v>
      </c>
      <c r="L3" s="2"/>
      <c r="M3" s="2"/>
      <c r="N3" s="2">
        <v>104</v>
      </c>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v>103</v>
      </c>
      <c r="L4" s="2"/>
      <c r="M4" s="2"/>
      <c r="N4" s="2">
        <v>104</v>
      </c>
      <c r="O4" s="2"/>
      <c r="P4" s="2"/>
      <c r="Q4" s="12">
        <v>2.8587962962962963E-3</v>
      </c>
      <c r="R4" s="12">
        <v>2.9282407407407412E-3</v>
      </c>
      <c r="S4" s="12">
        <f t="shared" si="1"/>
        <v>6.9444444444444892E-5</v>
      </c>
      <c r="T4" s="12">
        <f t="shared" si="3"/>
        <v>1.1574074074074438E-5</v>
      </c>
      <c r="U4" s="10"/>
      <c r="V4" s="10"/>
      <c r="W4" s="12">
        <v>7.1759259259259259E-3</v>
      </c>
    </row>
    <row r="5" spans="1:23"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v>103</v>
      </c>
      <c r="L5" s="2"/>
      <c r="M5" s="2"/>
      <c r="N5" s="2">
        <v>104</v>
      </c>
      <c r="O5" s="2"/>
      <c r="P5" s="2"/>
      <c r="Q5" s="3">
        <v>4.108796296296297E-3</v>
      </c>
      <c r="R5" s="3">
        <v>4.2129629629629626E-3</v>
      </c>
      <c r="S5" s="3">
        <f t="shared" si="1"/>
        <v>1.041666666666656E-4</v>
      </c>
      <c r="T5" s="3">
        <f t="shared" si="3"/>
        <v>7.8703703703703791E-4</v>
      </c>
      <c r="U5" s="2"/>
      <c r="V5" s="2"/>
      <c r="W5" s="3">
        <v>7.1759259259259259E-3</v>
      </c>
    </row>
    <row r="6" spans="1:23"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v>200</v>
      </c>
      <c r="L7" s="2"/>
      <c r="M7" s="2"/>
      <c r="N7" s="2">
        <v>103</v>
      </c>
      <c r="O7" s="2">
        <v>104</v>
      </c>
      <c r="P7" s="2"/>
      <c r="Q7" s="3">
        <v>4.5138888888888893E-3</v>
      </c>
      <c r="R7" s="3">
        <v>4.5717592592592589E-3</v>
      </c>
      <c r="S7" s="3">
        <f t="shared" si="1"/>
        <v>5.7870370370369587E-5</v>
      </c>
      <c r="T7" s="3">
        <f t="shared" si="3"/>
        <v>4.6296296296296016E-5</v>
      </c>
      <c r="U7" s="2"/>
      <c r="V7" s="2"/>
      <c r="W7" s="3">
        <v>7.1759259259259259E-3</v>
      </c>
    </row>
    <row r="8" spans="1:23"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v>200</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3">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v>103</v>
      </c>
      <c r="L10" s="2"/>
      <c r="M10" s="2"/>
      <c r="N10" s="2">
        <v>102</v>
      </c>
      <c r="O10" s="2"/>
      <c r="P10" s="2"/>
      <c r="Q10" s="3">
        <v>6.7708333333333336E-3</v>
      </c>
      <c r="R10" s="3">
        <v>6.851851851851852E-3</v>
      </c>
      <c r="S10" s="3">
        <f t="shared" si="1"/>
        <v>8.1018518518518462E-5</v>
      </c>
      <c r="T10" s="3">
        <f t="shared" si="3"/>
        <v>0</v>
      </c>
      <c r="U10" s="2"/>
      <c r="V10" s="2"/>
      <c r="W10" s="3">
        <v>7.1759259259259259E-3</v>
      </c>
    </row>
    <row r="11" spans="1:23" s="14" customFormat="1" x14ac:dyDescent="0.3">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3">
      <c r="A15" s="2" t="s">
        <v>8</v>
      </c>
      <c r="B15" s="2">
        <v>1</v>
      </c>
      <c r="C15" s="2">
        <v>32</v>
      </c>
      <c r="D15" s="5">
        <v>3.0092592592592588E-3</v>
      </c>
      <c r="E15" s="5">
        <v>3.7500000000000003E-3</v>
      </c>
      <c r="F15" s="5">
        <f t="shared" si="4"/>
        <v>7.4074074074074146E-4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3">
      <c r="A21" s="17" t="s">
        <v>36</v>
      </c>
      <c r="B21" s="19">
        <f>SUM(B12:B20)</f>
        <v>9</v>
      </c>
      <c r="C21" s="19"/>
      <c r="D21" s="19"/>
      <c r="E21" s="19"/>
      <c r="F21" s="21">
        <f>SUM(F12:F20)</f>
        <v>2.0601851851851849E-3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v>200</v>
      </c>
      <c r="L22" s="2"/>
      <c r="M22" s="2"/>
      <c r="N22" s="2">
        <v>104</v>
      </c>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v>200</v>
      </c>
      <c r="L23" s="2"/>
      <c r="M23" s="2"/>
      <c r="N23" s="2">
        <v>104</v>
      </c>
      <c r="O23" s="2"/>
      <c r="P23" s="2"/>
      <c r="Q23" s="3">
        <v>2.0023148148148148E-3</v>
      </c>
      <c r="R23" s="3">
        <v>2.0601851851851853E-3</v>
      </c>
      <c r="S23" s="3">
        <f t="shared" si="8"/>
        <v>5.7870370370370454E-5</v>
      </c>
      <c r="T23" s="3">
        <f t="shared" si="9"/>
        <v>1.1574074074074004E-5</v>
      </c>
      <c r="U23" s="2"/>
      <c r="V23" s="2"/>
      <c r="W23" s="3">
        <v>7.719907407407408E-3</v>
      </c>
    </row>
    <row r="24" spans="1:23"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v>105</v>
      </c>
      <c r="L25" s="2"/>
      <c r="M25" s="2"/>
      <c r="N25" s="2">
        <v>102</v>
      </c>
      <c r="O25" s="2"/>
      <c r="P25" s="2"/>
      <c r="Q25" s="3">
        <v>3.0439814814814821E-3</v>
      </c>
      <c r="R25" s="3">
        <v>3.0902777777777782E-3</v>
      </c>
      <c r="S25" s="3">
        <f t="shared" si="8"/>
        <v>4.6296296296296016E-5</v>
      </c>
      <c r="T25" s="3">
        <f t="shared" si="9"/>
        <v>1.1574074074074871E-5</v>
      </c>
      <c r="U25" s="2"/>
      <c r="V25" s="2"/>
      <c r="W25" s="3">
        <v>7.719907407407408E-3</v>
      </c>
    </row>
    <row r="26" spans="1:23"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v>201</v>
      </c>
      <c r="L26" s="2"/>
      <c r="M26" s="2"/>
      <c r="N26" s="2">
        <v>200</v>
      </c>
      <c r="O26" s="2"/>
      <c r="P26" s="2"/>
      <c r="Q26" s="3">
        <v>3.8425925925925923E-3</v>
      </c>
      <c r="R26" s="3">
        <v>3.9236111111111112E-3</v>
      </c>
      <c r="S26" s="3">
        <f t="shared" si="8"/>
        <v>8.1018518518518896E-5</v>
      </c>
      <c r="T26" s="3">
        <f t="shared" si="9"/>
        <v>0</v>
      </c>
      <c r="U26" s="2"/>
      <c r="V26" s="2"/>
      <c r="W26" s="3">
        <v>7.719907407407408E-3</v>
      </c>
    </row>
    <row r="27" spans="1:23"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v>202</v>
      </c>
      <c r="L27" s="2"/>
      <c r="M27" s="2"/>
      <c r="N27" s="2">
        <v>104</v>
      </c>
      <c r="O27" s="2"/>
      <c r="P27" s="2"/>
      <c r="Q27" s="3">
        <v>4.5717592592592589E-3</v>
      </c>
      <c r="R27" s="3">
        <v>4.7453703703703703E-3</v>
      </c>
      <c r="S27" s="3">
        <f t="shared" si="8"/>
        <v>1.7361111111111136E-4</v>
      </c>
      <c r="T27" s="3">
        <f t="shared" si="9"/>
        <v>2.7777777777777783E-4</v>
      </c>
      <c r="U27" s="2"/>
      <c r="V27" s="2"/>
      <c r="W27" s="3">
        <v>7.719907407407408E-3</v>
      </c>
    </row>
    <row r="28" spans="1:23"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v>202</v>
      </c>
      <c r="L28" s="2"/>
      <c r="M28" s="2"/>
      <c r="N28" s="2">
        <v>104</v>
      </c>
      <c r="O28" s="2"/>
      <c r="P28" s="2"/>
      <c r="Q28" s="3">
        <v>5.2777777777777771E-3</v>
      </c>
      <c r="R28" s="3">
        <v>5.4166666666666669E-3</v>
      </c>
      <c r="S28" s="3">
        <f t="shared" si="8"/>
        <v>1.3888888888888978E-4</v>
      </c>
      <c r="T28" s="3">
        <f t="shared" si="9"/>
        <v>2.3148148148147141E-5</v>
      </c>
      <c r="U28" s="2"/>
      <c r="V28" s="2"/>
      <c r="W28" s="3">
        <v>7.719907407407408E-3</v>
      </c>
    </row>
    <row r="29" spans="1:23"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v>201</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v>201</v>
      </c>
      <c r="L34" s="2"/>
      <c r="M34" s="2"/>
      <c r="N34" s="2">
        <v>103</v>
      </c>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v>201</v>
      </c>
      <c r="L39" s="2"/>
      <c r="M39" s="2"/>
      <c r="N39" s="2">
        <v>103</v>
      </c>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v>201</v>
      </c>
      <c r="L40" s="2"/>
      <c r="M40" s="2"/>
      <c r="N40" s="2">
        <v>103</v>
      </c>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v>201</v>
      </c>
      <c r="L43" s="2"/>
      <c r="M43" s="2"/>
      <c r="N43" s="2">
        <v>103</v>
      </c>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v>201</v>
      </c>
      <c r="L46" s="2"/>
      <c r="M46" s="2"/>
      <c r="N46" s="2">
        <v>104</v>
      </c>
      <c r="O46" s="2"/>
      <c r="P46" s="2"/>
      <c r="Q46" s="3">
        <v>3.8425925925925923E-3</v>
      </c>
      <c r="R46" s="3">
        <v>4.0046296296296297E-3</v>
      </c>
      <c r="S46" s="3">
        <f t="shared" si="16"/>
        <v>1.6203703703703736E-4</v>
      </c>
      <c r="T46" s="3">
        <f t="shared" si="17"/>
        <v>1.1574074074074004E-5</v>
      </c>
      <c r="U46" s="2"/>
      <c r="V46" s="2"/>
      <c r="W46" s="3">
        <v>7.2337962962962963E-3</v>
      </c>
    </row>
    <row r="47" spans="1:23"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v>201</v>
      </c>
      <c r="L57" s="2"/>
      <c r="M57" s="2"/>
      <c r="N57" s="2">
        <v>105</v>
      </c>
      <c r="O57" s="2"/>
      <c r="P57" s="2"/>
      <c r="Q57" s="3">
        <v>4.7106481481481478E-3</v>
      </c>
      <c r="R57" s="3">
        <v>4.7222222222222223E-3</v>
      </c>
      <c r="S57" s="3">
        <f t="shared" si="19"/>
        <v>1.1574074074074438E-5</v>
      </c>
      <c r="T57" s="3">
        <f t="shared" si="20"/>
        <v>2.3148148148148008E-5</v>
      </c>
      <c r="U57" s="2"/>
      <c r="V57" s="2"/>
      <c r="W57" s="3">
        <v>7.5231481481481477E-3</v>
      </c>
    </row>
    <row r="58" spans="1:23"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v>100</v>
      </c>
      <c r="L58" s="2"/>
      <c r="M58" s="2"/>
      <c r="N58" s="2">
        <v>201</v>
      </c>
      <c r="O58" s="2"/>
      <c r="P58" s="2"/>
      <c r="Q58" s="3">
        <v>5.4166666666666669E-3</v>
      </c>
      <c r="R58" s="3">
        <v>5.5439814814814822E-3</v>
      </c>
      <c r="S58" s="3">
        <f t="shared" si="19"/>
        <v>1.2731481481481535E-4</v>
      </c>
      <c r="T58" s="3">
        <f t="shared" si="20"/>
        <v>1.1574074074074438E-5</v>
      </c>
      <c r="U58" s="2"/>
      <c r="V58" s="2"/>
      <c r="W58" s="3">
        <v>7.5231481481481477E-3</v>
      </c>
    </row>
    <row r="59" spans="1:23"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v>100</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v>201</v>
      </c>
      <c r="L63" s="2"/>
      <c r="M63" s="2"/>
      <c r="N63" s="2">
        <v>103</v>
      </c>
      <c r="O63" s="2"/>
      <c r="P63" s="2"/>
      <c r="Q63" s="3">
        <v>1.8518518518518517E-3</v>
      </c>
      <c r="R63" s="3">
        <v>1.8865740740740742E-3</v>
      </c>
      <c r="S63" s="3">
        <f t="shared" si="19"/>
        <v>3.4722222222222446E-5</v>
      </c>
      <c r="T63" s="3">
        <f t="shared" si="20"/>
        <v>1.1574074074074004E-5</v>
      </c>
      <c r="U63" s="2"/>
      <c r="V63" s="2"/>
      <c r="W63" s="3">
        <v>7.3263888888888892E-3</v>
      </c>
    </row>
    <row r="64" spans="1:23"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v>201</v>
      </c>
      <c r="L64" s="2"/>
      <c r="M64" s="2"/>
      <c r="N64" s="2">
        <v>103</v>
      </c>
      <c r="O64" s="2"/>
      <c r="P64" s="2"/>
      <c r="Q64" s="3">
        <v>2.4537037037037036E-3</v>
      </c>
      <c r="R64" s="3">
        <v>2.6388888888888885E-3</v>
      </c>
      <c r="S64" s="3">
        <f t="shared" si="19"/>
        <v>1.8518518518518493E-4</v>
      </c>
      <c r="T64" s="3">
        <f t="shared" si="20"/>
        <v>1.6203703703703692E-4</v>
      </c>
      <c r="U64" s="2"/>
      <c r="V64" s="2"/>
      <c r="W64" s="3">
        <v>7.3263888888888892E-3</v>
      </c>
    </row>
    <row r="65" spans="1:23"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v>201</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v>100</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 x14ac:dyDescent="0.35">
      <c r="A83" s="16" t="s">
        <v>38</v>
      </c>
    </row>
    <row r="89" spans="1:23"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AA103"/>
  <sheetViews>
    <sheetView workbookViewId="0">
      <selection activeCell="K6" sqref="K6"/>
    </sheetView>
  </sheetViews>
  <sheetFormatPr baseColWidth="10" defaultRowHeight="14.4" x14ac:dyDescent="0.3"/>
  <cols>
    <col min="1" max="1" width="27" customWidth="1"/>
    <col min="3" max="3" width="17" customWidth="1"/>
    <col min="6" max="6" width="17.5546875" customWidth="1"/>
    <col min="7" max="7" width="17.88671875" customWidth="1"/>
    <col min="8" max="8" width="24.109375" customWidth="1"/>
    <col min="9" max="9" width="17.109375" customWidth="1"/>
    <col min="12" max="12" width="18" customWidth="1"/>
    <col min="13" max="13" width="16" customWidth="1"/>
    <col min="14" max="14" width="16" style="65" customWidth="1"/>
    <col min="15" max="15" width="14.33203125" bestFit="1" customWidth="1"/>
    <col min="16" max="16" width="14.44140625" bestFit="1" customWidth="1"/>
    <col min="21" max="21" width="20.33203125" customWidth="1"/>
    <col min="22" max="22" width="18.109375" customWidth="1"/>
    <col min="23" max="23" width="17" customWidth="1"/>
    <col min="24" max="24" width="20.33203125" customWidth="1"/>
    <col min="25" max="25" width="16.6640625" customWidth="1"/>
    <col min="27" max="27" width="18.88671875" customWidth="1"/>
  </cols>
  <sheetData>
    <row r="1" spans="1:27" x14ac:dyDescent="0.3">
      <c r="A1" s="4" t="s">
        <v>35</v>
      </c>
      <c r="B1" s="7" t="s">
        <v>15</v>
      </c>
      <c r="C1" s="4" t="s">
        <v>123</v>
      </c>
      <c r="D1" s="4" t="s">
        <v>0</v>
      </c>
      <c r="E1" s="4" t="s">
        <v>1</v>
      </c>
      <c r="F1" s="4" t="s">
        <v>2</v>
      </c>
      <c r="G1" s="4" t="s">
        <v>3</v>
      </c>
      <c r="H1" s="4" t="s">
        <v>113</v>
      </c>
      <c r="I1" s="4" t="s">
        <v>12</v>
      </c>
      <c r="J1" s="4" t="s">
        <v>158</v>
      </c>
      <c r="K1" s="4" t="s">
        <v>160</v>
      </c>
      <c r="L1" s="4" t="s">
        <v>165</v>
      </c>
      <c r="M1" s="4" t="s">
        <v>166</v>
      </c>
      <c r="N1" s="59" t="s">
        <v>159</v>
      </c>
      <c r="O1" s="4" t="s">
        <v>181</v>
      </c>
      <c r="P1" s="4" t="s">
        <v>172</v>
      </c>
      <c r="Q1" s="4" t="s">
        <v>161</v>
      </c>
      <c r="R1" s="4" t="s">
        <v>173</v>
      </c>
      <c r="S1" s="4" t="s">
        <v>162</v>
      </c>
      <c r="T1" s="4" t="s">
        <v>174</v>
      </c>
      <c r="U1" s="4" t="s">
        <v>163</v>
      </c>
      <c r="V1" s="4" t="s">
        <v>164</v>
      </c>
      <c r="W1" s="4" t="s">
        <v>16</v>
      </c>
      <c r="X1" s="4" t="s">
        <v>13</v>
      </c>
      <c r="Y1" s="4" t="s">
        <v>5</v>
      </c>
      <c r="Z1" s="4" t="s">
        <v>6</v>
      </c>
      <c r="AA1" s="4" t="s">
        <v>7</v>
      </c>
    </row>
    <row r="2" spans="1:27" x14ac:dyDescent="0.3">
      <c r="A2" s="2" t="s">
        <v>19</v>
      </c>
      <c r="B2" s="1">
        <v>1</v>
      </c>
      <c r="C2" s="1">
        <v>10</v>
      </c>
      <c r="D2" s="5">
        <v>8.6805555555555551E-4</v>
      </c>
      <c r="E2" s="5">
        <v>9.4907407407407408E-4</v>
      </c>
      <c r="F2" s="5">
        <f t="shared" ref="F2:F10" si="0">E2-D2</f>
        <v>8.101851851851857E-5</v>
      </c>
      <c r="G2" s="2">
        <v>1</v>
      </c>
      <c r="H2" s="3">
        <v>8.9120370370370362E-4</v>
      </c>
      <c r="I2" s="3">
        <f>H2-D2</f>
        <v>2.3148148148148117E-5</v>
      </c>
      <c r="J2" s="2">
        <v>1</v>
      </c>
      <c r="K2" s="52">
        <v>100</v>
      </c>
      <c r="L2" s="57">
        <v>9.1435185185185185E-4</v>
      </c>
      <c r="M2" s="57">
        <v>9.7222222222222209E-4</v>
      </c>
      <c r="N2" s="60"/>
      <c r="O2" s="57"/>
      <c r="P2" s="57"/>
      <c r="Q2" s="57"/>
      <c r="R2" s="57"/>
      <c r="S2" s="57"/>
      <c r="T2" s="57"/>
      <c r="U2" s="3">
        <v>9.1435185185185185E-4</v>
      </c>
      <c r="V2" s="3">
        <v>9.7222222222222209E-4</v>
      </c>
      <c r="W2" s="3">
        <f t="shared" ref="W2:W10" si="1" xml:space="preserve"> V2-U2</f>
        <v>5.7870370370370237E-5</v>
      </c>
      <c r="X2" s="3">
        <f t="shared" ref="X2:X10" si="2">U2-H2</f>
        <v>2.3148148148148225E-5</v>
      </c>
      <c r="Y2" s="2"/>
      <c r="Z2" s="2"/>
      <c r="AA2" s="3">
        <v>7.1759259259259259E-3</v>
      </c>
    </row>
    <row r="3" spans="1:27" x14ac:dyDescent="0.3">
      <c r="A3" s="2" t="s">
        <v>19</v>
      </c>
      <c r="B3" s="8">
        <v>1</v>
      </c>
      <c r="C3" s="52">
        <v>20</v>
      </c>
      <c r="D3" s="5">
        <v>1.6319444444444445E-3</v>
      </c>
      <c r="E3" s="5">
        <v>2.0254629629629629E-3</v>
      </c>
      <c r="F3" s="5">
        <f t="shared" si="0"/>
        <v>3.9351851851851831E-4</v>
      </c>
      <c r="G3" s="2">
        <v>1</v>
      </c>
      <c r="H3" s="3">
        <v>1.712962962962963E-3</v>
      </c>
      <c r="I3" s="3">
        <f>H3-D3</f>
        <v>8.1018518518518462E-5</v>
      </c>
      <c r="J3" s="2">
        <v>1</v>
      </c>
      <c r="K3" s="2">
        <v>103</v>
      </c>
      <c r="L3" s="5">
        <v>1.712962962962963E-3</v>
      </c>
      <c r="M3" s="5" t="s">
        <v>171</v>
      </c>
      <c r="N3" s="58">
        <v>104</v>
      </c>
      <c r="O3" s="5">
        <v>1.7245370370370372E-3</v>
      </c>
      <c r="P3" s="5">
        <v>2.0138888888888888E-3</v>
      </c>
      <c r="Q3" s="5"/>
      <c r="R3" s="5"/>
      <c r="S3" s="5"/>
      <c r="T3" s="5"/>
      <c r="U3" s="3">
        <v>1.712962962962963E-3</v>
      </c>
      <c r="V3" s="3">
        <v>2.0138888888888888E-3</v>
      </c>
      <c r="W3" s="3">
        <f t="shared" si="1"/>
        <v>3.0092592592592584E-4</v>
      </c>
      <c r="X3" s="3">
        <f t="shared" si="2"/>
        <v>0</v>
      </c>
      <c r="Y3" s="2"/>
      <c r="Z3" s="2"/>
      <c r="AA3" s="3">
        <v>7.1759259259259259E-3</v>
      </c>
    </row>
    <row r="4" spans="1:27" x14ac:dyDescent="0.3">
      <c r="A4" s="10" t="s">
        <v>19</v>
      </c>
      <c r="B4" s="9">
        <v>1</v>
      </c>
      <c r="C4" s="52">
        <v>30</v>
      </c>
      <c r="D4" s="11">
        <v>2.7777777777777779E-3</v>
      </c>
      <c r="E4" s="11">
        <v>2.8819444444444444E-3</v>
      </c>
      <c r="F4" s="11">
        <f t="shared" si="0"/>
        <v>1.0416666666666647E-4</v>
      </c>
      <c r="G4" s="10">
        <v>1</v>
      </c>
      <c r="H4" s="12">
        <v>2.8472222222222219E-3</v>
      </c>
      <c r="I4" s="12">
        <f t="shared" ref="I4:I9" si="3">H4-D4</f>
        <v>6.9444444444444024E-5</v>
      </c>
      <c r="J4" s="10">
        <v>1</v>
      </c>
      <c r="K4" s="2">
        <v>103</v>
      </c>
      <c r="L4" s="5">
        <v>2.8587962962962963E-3</v>
      </c>
      <c r="M4" s="5">
        <v>2.8587962962962963E-3</v>
      </c>
      <c r="N4" s="58">
        <v>104</v>
      </c>
      <c r="O4" s="5">
        <v>2.8587962962962963E-3</v>
      </c>
      <c r="P4" s="5">
        <v>2.9282407407407412E-3</v>
      </c>
      <c r="Q4" s="5"/>
      <c r="R4" s="5"/>
      <c r="S4" s="5"/>
      <c r="T4" s="5"/>
      <c r="U4" s="12">
        <v>2.8587962962962963E-3</v>
      </c>
      <c r="V4" s="12">
        <v>2.9282407407407412E-3</v>
      </c>
      <c r="W4" s="12">
        <f t="shared" si="1"/>
        <v>6.9444444444444892E-5</v>
      </c>
      <c r="X4" s="12">
        <f t="shared" si="2"/>
        <v>1.1574074074074438E-5</v>
      </c>
      <c r="Y4" s="10"/>
      <c r="Z4" s="10"/>
      <c r="AA4" s="12">
        <v>7.1759259259259259E-3</v>
      </c>
    </row>
    <row r="5" spans="1:27" x14ac:dyDescent="0.3">
      <c r="A5" s="2" t="s">
        <v>19</v>
      </c>
      <c r="B5" s="8">
        <v>1</v>
      </c>
      <c r="C5" s="52">
        <v>32</v>
      </c>
      <c r="D5" s="5">
        <v>3.2523148148148151E-3</v>
      </c>
      <c r="E5" s="5">
        <v>4.1203703703703706E-3</v>
      </c>
      <c r="F5" s="5">
        <f t="shared" si="0"/>
        <v>8.6805555555555551E-4</v>
      </c>
      <c r="G5" s="2">
        <v>1</v>
      </c>
      <c r="H5" s="3">
        <v>3.3217592592592591E-3</v>
      </c>
      <c r="I5" s="3">
        <f t="shared" si="3"/>
        <v>6.9444444444444024E-5</v>
      </c>
      <c r="J5" s="2">
        <v>1</v>
      </c>
      <c r="K5" s="2" t="s">
        <v>144</v>
      </c>
      <c r="L5" s="5">
        <v>4.0972222222222226E-3</v>
      </c>
      <c r="M5" s="5">
        <v>4.108796296296297E-3</v>
      </c>
      <c r="N5" s="58">
        <v>104</v>
      </c>
      <c r="O5" s="5">
        <v>4.108796296296297E-3</v>
      </c>
      <c r="P5" s="5">
        <v>4.2245370370370371E-3</v>
      </c>
      <c r="Q5" s="5" t="s">
        <v>170</v>
      </c>
      <c r="R5" s="5"/>
      <c r="S5" s="5"/>
      <c r="T5" s="5"/>
      <c r="U5" s="3">
        <v>4.108796296296297E-3</v>
      </c>
      <c r="V5" s="3">
        <v>4.2245370370370371E-3</v>
      </c>
      <c r="W5" s="3">
        <f t="shared" si="1"/>
        <v>1.1574074074074004E-4</v>
      </c>
      <c r="X5" s="3">
        <f t="shared" si="2"/>
        <v>7.8703703703703791E-4</v>
      </c>
      <c r="Y5" s="2"/>
      <c r="Z5" s="2"/>
      <c r="AA5" s="3">
        <v>7.1759259259259259E-3</v>
      </c>
    </row>
    <row r="6" spans="1:27" x14ac:dyDescent="0.3">
      <c r="A6" s="2" t="s">
        <v>19</v>
      </c>
      <c r="B6" s="8">
        <v>1</v>
      </c>
      <c r="C6" s="1">
        <v>11</v>
      </c>
      <c r="D6" s="3">
        <v>4.0277777777777777E-3</v>
      </c>
      <c r="E6" s="3">
        <v>4.0393518518518521E-3</v>
      </c>
      <c r="F6" s="5">
        <f t="shared" si="0"/>
        <v>1.1574074074074438E-5</v>
      </c>
      <c r="G6" s="2">
        <v>1</v>
      </c>
      <c r="H6" s="3">
        <v>4.0277777777777777E-3</v>
      </c>
      <c r="I6" s="3">
        <f t="shared" si="3"/>
        <v>0</v>
      </c>
      <c r="J6" s="2">
        <v>1</v>
      </c>
      <c r="K6" s="52" t="s">
        <v>175</v>
      </c>
      <c r="L6" s="57">
        <v>4.0393518518518521E-3</v>
      </c>
      <c r="M6" s="57">
        <v>4.0509259259259257E-3</v>
      </c>
      <c r="N6" s="60"/>
      <c r="O6" s="57"/>
      <c r="P6" s="57"/>
      <c r="Q6" s="57"/>
      <c r="R6" s="57"/>
      <c r="S6" s="57"/>
      <c r="T6" s="57"/>
      <c r="U6" s="3">
        <v>4.0393518518518521E-3</v>
      </c>
      <c r="V6" s="3" t="s">
        <v>176</v>
      </c>
      <c r="W6" s="3" t="e">
        <f xml:space="preserve"> V6-U6</f>
        <v>#VALUE!</v>
      </c>
      <c r="X6" s="3">
        <f t="shared" si="2"/>
        <v>1.1574074074074438E-5</v>
      </c>
      <c r="Y6" s="2"/>
      <c r="Z6" s="2"/>
      <c r="AA6" s="3">
        <v>7.1759259259259259E-3</v>
      </c>
    </row>
    <row r="7" spans="1:27" x14ac:dyDescent="0.3">
      <c r="A7" s="2" t="s">
        <v>19</v>
      </c>
      <c r="B7" s="8">
        <v>1</v>
      </c>
      <c r="C7" s="52">
        <v>21</v>
      </c>
      <c r="D7" s="3">
        <v>4.31712962962963E-3</v>
      </c>
      <c r="E7" s="3">
        <v>4.5717592592592589E-3</v>
      </c>
      <c r="F7" s="5">
        <f t="shared" si="0"/>
        <v>2.5462962962962896E-4</v>
      </c>
      <c r="G7" s="2">
        <v>1</v>
      </c>
      <c r="H7" s="3">
        <v>4.4675925925925933E-3</v>
      </c>
      <c r="I7" s="3">
        <f t="shared" si="3"/>
        <v>1.5046296296296335E-4</v>
      </c>
      <c r="J7" s="2">
        <v>1</v>
      </c>
      <c r="K7" s="2" t="s">
        <v>177</v>
      </c>
      <c r="L7" s="5">
        <v>4.5254629629629629E-3</v>
      </c>
      <c r="M7" s="5">
        <v>4.5370370370370365E-3</v>
      </c>
      <c r="N7" s="58"/>
      <c r="O7" s="5">
        <v>4.5254629629629629E-3</v>
      </c>
      <c r="P7" s="5">
        <v>4.5370370370370365E-3</v>
      </c>
      <c r="Q7" s="5">
        <v>4.5486111111111109E-3</v>
      </c>
      <c r="R7" s="5">
        <v>4.5717592592592589E-3</v>
      </c>
      <c r="S7" s="5"/>
      <c r="T7" s="5"/>
      <c r="U7" s="3">
        <v>4.5254629629629629E-3</v>
      </c>
      <c r="V7" s="3">
        <v>4.5717592592592589E-3</v>
      </c>
      <c r="W7" s="3">
        <f t="shared" si="1"/>
        <v>4.6296296296296016E-5</v>
      </c>
      <c r="X7" s="3">
        <f t="shared" si="2"/>
        <v>5.7870370370369587E-5</v>
      </c>
      <c r="Y7" s="2"/>
      <c r="Z7" s="2"/>
      <c r="AA7" s="3">
        <v>7.1759259259259259E-3</v>
      </c>
    </row>
    <row r="8" spans="1:27" x14ac:dyDescent="0.3">
      <c r="A8" s="2" t="s">
        <v>19</v>
      </c>
      <c r="B8" s="8">
        <v>1</v>
      </c>
      <c r="C8" s="52">
        <v>22</v>
      </c>
      <c r="D8" s="3">
        <v>5.0115740740740737E-3</v>
      </c>
      <c r="E8" s="3">
        <v>5.3009259259259251E-3</v>
      </c>
      <c r="F8" s="5">
        <f t="shared" si="0"/>
        <v>2.893518518518514E-4</v>
      </c>
      <c r="G8" s="2">
        <v>1</v>
      </c>
      <c r="H8" s="3">
        <v>5.0462962962962961E-3</v>
      </c>
      <c r="I8" s="3">
        <f t="shared" si="3"/>
        <v>3.4722222222222446E-5</v>
      </c>
      <c r="J8" s="2">
        <v>1</v>
      </c>
      <c r="K8" s="2" t="s">
        <v>178</v>
      </c>
      <c r="L8" s="5">
        <v>5.2430555555555555E-3</v>
      </c>
      <c r="M8" s="5">
        <v>5.3009259259259251E-3</v>
      </c>
      <c r="N8" s="58"/>
      <c r="O8" s="5"/>
      <c r="P8" s="5"/>
      <c r="Q8" s="5"/>
      <c r="R8" s="5"/>
      <c r="S8" s="5"/>
      <c r="T8" s="5"/>
      <c r="U8" s="3">
        <v>5.2430555555555555E-3</v>
      </c>
      <c r="V8" s="5">
        <v>5.3009259259259251E-3</v>
      </c>
      <c r="W8" s="3">
        <f t="shared" si="1"/>
        <v>5.7870370370369587E-5</v>
      </c>
      <c r="X8" s="3">
        <f t="shared" si="2"/>
        <v>1.9675925925925937E-4</v>
      </c>
      <c r="Y8" s="2"/>
      <c r="Z8" s="2"/>
      <c r="AA8" s="3">
        <v>7.1759259259259259E-3</v>
      </c>
    </row>
    <row r="9" spans="1:27" x14ac:dyDescent="0.3">
      <c r="A9" s="2" t="s">
        <v>19</v>
      </c>
      <c r="B9" s="8">
        <v>1</v>
      </c>
      <c r="C9" s="52">
        <v>31</v>
      </c>
      <c r="D9" s="3">
        <v>5.7291666666666671E-3</v>
      </c>
      <c r="E9" s="3">
        <v>6.1342592592592594E-3</v>
      </c>
      <c r="F9" s="5">
        <f t="shared" si="0"/>
        <v>4.0509259259259231E-4</v>
      </c>
      <c r="G9" s="2">
        <v>1</v>
      </c>
      <c r="H9" s="3">
        <v>5.7291666666666671E-3</v>
      </c>
      <c r="I9" s="3">
        <f t="shared" si="3"/>
        <v>0</v>
      </c>
      <c r="J9" s="2">
        <v>1</v>
      </c>
      <c r="K9" s="2" t="s">
        <v>179</v>
      </c>
      <c r="L9" s="5">
        <v>6.0995370370370361E-3</v>
      </c>
      <c r="M9" s="5">
        <v>6.0995370370370361E-3</v>
      </c>
      <c r="N9" s="58"/>
      <c r="O9" s="5">
        <v>6.1111111111111114E-3</v>
      </c>
      <c r="P9" s="5">
        <v>6.1342592592592594E-3</v>
      </c>
      <c r="Q9" s="5"/>
      <c r="R9" s="5"/>
      <c r="S9" s="5"/>
      <c r="T9" s="5"/>
      <c r="U9" s="3">
        <v>6.0995370370370361E-3</v>
      </c>
      <c r="V9" s="3">
        <v>6.1342592592592594E-3</v>
      </c>
      <c r="W9" s="3">
        <f t="shared" si="1"/>
        <v>3.4722222222223313E-5</v>
      </c>
      <c r="X9" s="3">
        <f t="shared" si="2"/>
        <v>3.70370370370369E-4</v>
      </c>
      <c r="Y9" s="2"/>
      <c r="Z9" s="2"/>
      <c r="AA9" s="3">
        <v>7.1759259259259259E-3</v>
      </c>
    </row>
    <row r="10" spans="1:27" x14ac:dyDescent="0.3">
      <c r="A10" s="2" t="s">
        <v>19</v>
      </c>
      <c r="B10" s="8">
        <v>1</v>
      </c>
      <c r="C10" s="2">
        <v>12</v>
      </c>
      <c r="D10" s="3">
        <v>6.7361111111111103E-3</v>
      </c>
      <c r="E10" s="3">
        <v>6.828703703703704E-3</v>
      </c>
      <c r="F10" s="5">
        <f t="shared" si="0"/>
        <v>9.2592592592593767E-5</v>
      </c>
      <c r="G10" s="2">
        <v>1</v>
      </c>
      <c r="H10" s="3">
        <v>6.7708333333333336E-3</v>
      </c>
      <c r="I10" s="3">
        <f>H10-D10</f>
        <v>3.4722222222223313E-5</v>
      </c>
      <c r="J10" s="2">
        <v>1</v>
      </c>
      <c r="K10" s="2" t="s">
        <v>180</v>
      </c>
      <c r="L10" s="5">
        <v>6.7708333333333336E-3</v>
      </c>
      <c r="M10" s="5">
        <v>6.7708333333333336E-3</v>
      </c>
      <c r="N10" s="58"/>
      <c r="O10" s="5"/>
      <c r="P10" s="5"/>
      <c r="Q10" s="5"/>
      <c r="R10" s="5"/>
      <c r="S10" s="5"/>
      <c r="T10" s="5"/>
      <c r="U10" s="3">
        <v>6.7708333333333336E-3</v>
      </c>
      <c r="V10" s="3">
        <v>6.7708333333333336E-3</v>
      </c>
      <c r="W10" s="3">
        <f t="shared" si="1"/>
        <v>0</v>
      </c>
      <c r="X10" s="3">
        <f t="shared" si="2"/>
        <v>0</v>
      </c>
      <c r="Y10" s="2"/>
      <c r="Z10" s="2"/>
      <c r="AA10" s="3">
        <v>7.1759259259259259E-3</v>
      </c>
    </row>
    <row r="11" spans="1:27" x14ac:dyDescent="0.3">
      <c r="A11" s="17" t="s">
        <v>36</v>
      </c>
      <c r="B11" s="18">
        <f>SUM(B2:B10)</f>
        <v>9</v>
      </c>
      <c r="C11" s="19"/>
      <c r="D11" s="19"/>
      <c r="E11" s="19" t="s">
        <v>170</v>
      </c>
      <c r="F11" s="21">
        <f>SUM(F2:F10)</f>
        <v>2.4999999999999996E-3</v>
      </c>
      <c r="G11" s="19">
        <f>SUM(G2:G10)</f>
        <v>9</v>
      </c>
      <c r="H11" s="19"/>
      <c r="I11" s="20">
        <f>SUM(I2:I10)</f>
        <v>4.6296296296296374E-4</v>
      </c>
      <c r="J11" s="19">
        <f>SUM(J2:J10)</f>
        <v>9</v>
      </c>
      <c r="K11" s="19"/>
      <c r="L11" s="19"/>
      <c r="M11" s="19"/>
      <c r="N11" s="61"/>
      <c r="O11" s="19"/>
      <c r="P11" s="19"/>
      <c r="Q11" s="19"/>
      <c r="R11" s="19"/>
      <c r="S11" s="19"/>
      <c r="T11" s="19"/>
      <c r="U11" s="19"/>
      <c r="V11" s="19"/>
      <c r="W11" s="20">
        <f>SUM(W12:W20)</f>
        <v>6.9444444444444631E-4</v>
      </c>
      <c r="X11" s="20">
        <f>SUM(X12:X20)</f>
        <v>3.8194444444444137E-4</v>
      </c>
      <c r="Y11" s="19"/>
      <c r="Z11" s="19"/>
      <c r="AA11" s="19"/>
    </row>
    <row r="12" spans="1:27"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58"/>
      <c r="O12" s="2"/>
      <c r="P12" s="2"/>
      <c r="Q12" s="2"/>
      <c r="R12" s="2"/>
      <c r="S12" s="2"/>
      <c r="T12" s="2"/>
      <c r="U12" s="3">
        <v>1.0300925925925926E-3</v>
      </c>
      <c r="V12" s="3">
        <v>1.1226851851851851E-3</v>
      </c>
      <c r="W12" s="3">
        <f xml:space="preserve"> V12-U12</f>
        <v>9.2592592592592466E-5</v>
      </c>
      <c r="X12" s="3">
        <f>U12-H12</f>
        <v>1.273148148148148E-4</v>
      </c>
      <c r="Y12" s="2"/>
      <c r="Z12" s="2"/>
      <c r="AA12" s="3">
        <v>7.6620370370370366E-3</v>
      </c>
    </row>
    <row r="13" spans="1:27"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58"/>
      <c r="O13" s="2"/>
      <c r="P13" s="2"/>
      <c r="Q13" s="2"/>
      <c r="R13" s="2"/>
      <c r="S13" s="2"/>
      <c r="T13" s="2"/>
      <c r="U13" s="3">
        <v>1.5856481481481479E-3</v>
      </c>
      <c r="V13" s="3">
        <v>1.6666666666666668E-3</v>
      </c>
      <c r="W13" s="3">
        <f xml:space="preserve"> V13-U13</f>
        <v>8.1018518518518896E-5</v>
      </c>
      <c r="X13" s="3">
        <f>U13-H13</f>
        <v>1.1574074074073787E-5</v>
      </c>
      <c r="Y13" s="2"/>
      <c r="Z13" s="2"/>
      <c r="AA13" s="3">
        <v>7.6620370370370366E-3</v>
      </c>
    </row>
    <row r="14" spans="1:27"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58"/>
      <c r="O14" s="2"/>
      <c r="P14" s="2"/>
      <c r="Q14" s="2"/>
      <c r="R14" s="2"/>
      <c r="S14" s="2"/>
      <c r="T14" s="2"/>
      <c r="U14" s="3">
        <v>2.3958333333333336E-3</v>
      </c>
      <c r="V14" s="3">
        <v>2.5231481481481481E-3</v>
      </c>
      <c r="W14" s="3">
        <f xml:space="preserve"> V14-U14</f>
        <v>1.2731481481481448E-4</v>
      </c>
      <c r="X14" s="3">
        <f>H14-U14</f>
        <v>8.1018518518518028E-5</v>
      </c>
      <c r="Y14" s="2"/>
      <c r="Z14" s="2"/>
      <c r="AA14" s="3">
        <v>7.6620370370370366E-3</v>
      </c>
    </row>
    <row r="15" spans="1:27"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58"/>
      <c r="O15" s="2"/>
      <c r="P15" s="2"/>
      <c r="Q15" s="2"/>
      <c r="R15" s="2"/>
      <c r="S15" s="2"/>
      <c r="T15" s="2"/>
      <c r="U15" s="2" t="s">
        <v>14</v>
      </c>
      <c r="V15" s="2" t="s">
        <v>14</v>
      </c>
      <c r="W15" s="3" t="s">
        <v>14</v>
      </c>
      <c r="X15" s="3" t="s">
        <v>14</v>
      </c>
      <c r="Y15" s="2"/>
      <c r="Z15" s="2"/>
      <c r="AA15" s="3">
        <v>7.6620370370370366E-3</v>
      </c>
    </row>
    <row r="16" spans="1:27"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58"/>
      <c r="O16" s="2"/>
      <c r="P16" s="2"/>
      <c r="Q16" s="2"/>
      <c r="R16" s="2"/>
      <c r="S16" s="2"/>
      <c r="T16" s="2"/>
      <c r="U16" s="3">
        <v>3.6342592592592594E-3</v>
      </c>
      <c r="V16" s="3">
        <v>3.7268518518518514E-3</v>
      </c>
      <c r="W16" s="3">
        <f xml:space="preserve"> V16-U16</f>
        <v>9.2592592592592032E-5</v>
      </c>
      <c r="X16" s="3">
        <f>U16-H16</f>
        <v>1.1574074074074004E-5</v>
      </c>
      <c r="Y16" s="2"/>
      <c r="Z16" s="2"/>
      <c r="AA16" s="3">
        <v>7.6620370370370366E-3</v>
      </c>
    </row>
    <row r="17" spans="1:27"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60"/>
      <c r="O17" s="52"/>
      <c r="P17" s="52"/>
      <c r="Q17" s="52"/>
      <c r="R17" s="52"/>
      <c r="S17" s="52"/>
      <c r="T17" s="52"/>
      <c r="U17" s="3">
        <v>4.3287037037037035E-3</v>
      </c>
      <c r="V17" s="3">
        <v>4.363425925925926E-3</v>
      </c>
      <c r="W17" s="3">
        <f xml:space="preserve"> V17-U17</f>
        <v>3.4722222222222446E-5</v>
      </c>
      <c r="X17" s="3">
        <f>U17-H17</f>
        <v>2.3148148148148008E-5</v>
      </c>
      <c r="Y17" s="2"/>
      <c r="Z17" s="2"/>
      <c r="AA17" s="3">
        <v>7.6620370370370366E-3</v>
      </c>
    </row>
    <row r="18" spans="1:27"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62"/>
      <c r="O18" s="10"/>
      <c r="P18" s="10"/>
      <c r="Q18" s="10"/>
      <c r="R18" s="10"/>
      <c r="S18" s="10"/>
      <c r="T18" s="10"/>
      <c r="U18" s="12">
        <v>5.4050925925925924E-3</v>
      </c>
      <c r="V18" s="12">
        <v>5.4745370370370373E-3</v>
      </c>
      <c r="W18" s="12">
        <f xml:space="preserve"> V18-U18</f>
        <v>6.9444444444444892E-5</v>
      </c>
      <c r="X18" s="12">
        <f>U18-H18</f>
        <v>2.3148148148147141E-5</v>
      </c>
      <c r="Y18" s="10"/>
      <c r="Z18" s="10"/>
      <c r="AA18" s="12">
        <v>7.6620370370370366E-3</v>
      </c>
    </row>
    <row r="19" spans="1:27"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58"/>
      <c r="O19" s="2"/>
      <c r="P19" s="2"/>
      <c r="Q19" s="2"/>
      <c r="R19" s="2"/>
      <c r="S19" s="2"/>
      <c r="T19" s="2"/>
      <c r="U19" s="3">
        <v>5.9490740740740745E-3</v>
      </c>
      <c r="V19" s="3">
        <v>6.0879629629629643E-3</v>
      </c>
      <c r="W19" s="3">
        <f xml:space="preserve"> V19-U19</f>
        <v>1.3888888888888978E-4</v>
      </c>
      <c r="X19" s="3">
        <f>U19-H19</f>
        <v>4.6296296296296884E-5</v>
      </c>
      <c r="Y19" s="2"/>
      <c r="Z19" s="2"/>
      <c r="AA19" s="3">
        <v>7.6620370370370366E-3</v>
      </c>
    </row>
    <row r="20" spans="1:27"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58"/>
      <c r="O20" s="2"/>
      <c r="P20" s="2"/>
      <c r="Q20" s="2"/>
      <c r="R20" s="2"/>
      <c r="S20" s="2"/>
      <c r="T20" s="2"/>
      <c r="U20" s="3">
        <v>6.4930555555555549E-3</v>
      </c>
      <c r="V20" s="3">
        <v>6.5509259259259262E-3</v>
      </c>
      <c r="W20" s="3">
        <f xml:space="preserve"> V20-U20</f>
        <v>5.7870370370371321E-5</v>
      </c>
      <c r="X20" s="3">
        <f>U20-H20</f>
        <v>5.7870370370368719E-5</v>
      </c>
      <c r="Y20" s="2"/>
      <c r="Z20" s="2"/>
      <c r="AA20" s="3">
        <v>7.6620370370370366E-3</v>
      </c>
    </row>
    <row r="21" spans="1:27"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61"/>
      <c r="O21" s="19"/>
      <c r="P21" s="19"/>
      <c r="Q21" s="19"/>
      <c r="R21" s="19"/>
      <c r="S21" s="19"/>
      <c r="T21" s="19"/>
      <c r="U21" s="19"/>
      <c r="V21" s="19"/>
      <c r="W21" s="20">
        <f>SUM(W12:W20)</f>
        <v>6.9444444444444631E-4</v>
      </c>
      <c r="X21" s="20">
        <f>SUM(X12:X20)</f>
        <v>3.8194444444444137E-4</v>
      </c>
      <c r="Y21" s="19"/>
      <c r="Z21" s="19"/>
      <c r="AA21" s="19"/>
    </row>
    <row r="22" spans="1:27"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145</v>
      </c>
      <c r="L22" s="2"/>
      <c r="M22" s="2"/>
      <c r="N22" s="58"/>
      <c r="O22" s="2"/>
      <c r="P22" s="2"/>
      <c r="Q22" s="2"/>
      <c r="R22" s="2"/>
      <c r="S22" s="2"/>
      <c r="T22" s="2"/>
      <c r="U22" s="3">
        <v>1.4814814814814814E-3</v>
      </c>
      <c r="V22" s="3">
        <v>1.5624999999999999E-3</v>
      </c>
      <c r="W22" s="3">
        <f t="shared" ref="W22:W30" si="8" xml:space="preserve"> V22-U22</f>
        <v>8.1018518518518462E-5</v>
      </c>
      <c r="X22" s="3">
        <f t="shared" ref="X22:X30" si="9">U22-H22</f>
        <v>2.0833333333333316E-4</v>
      </c>
      <c r="Y22" s="2"/>
      <c r="Z22" s="2"/>
      <c r="AA22" s="3">
        <v>7.719907407407408E-3</v>
      </c>
    </row>
    <row r="23" spans="1:27"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145</v>
      </c>
      <c r="L23" s="2"/>
      <c r="M23" s="2"/>
      <c r="N23" s="58"/>
      <c r="O23" s="2"/>
      <c r="P23" s="2"/>
      <c r="Q23" s="2"/>
      <c r="R23" s="2"/>
      <c r="S23" s="2"/>
      <c r="T23" s="2"/>
      <c r="U23" s="3">
        <v>2.0023148148148148E-3</v>
      </c>
      <c r="V23" s="3">
        <v>2.0601851851851853E-3</v>
      </c>
      <c r="W23" s="3">
        <f t="shared" si="8"/>
        <v>5.7870370370370454E-5</v>
      </c>
      <c r="X23" s="3">
        <f t="shared" si="9"/>
        <v>1.1574074074074004E-5</v>
      </c>
      <c r="Y23" s="2"/>
      <c r="Z23" s="2"/>
      <c r="AA23" s="3">
        <v>7.719907407407408E-3</v>
      </c>
    </row>
    <row r="24" spans="1:27"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60"/>
      <c r="O24" s="52"/>
      <c r="P24" s="52"/>
      <c r="Q24" s="52"/>
      <c r="R24" s="52"/>
      <c r="S24" s="52"/>
      <c r="T24" s="52"/>
      <c r="U24" s="3">
        <v>2.2337962962962967E-3</v>
      </c>
      <c r="V24" s="3">
        <v>2.3148148148148151E-3</v>
      </c>
      <c r="W24" s="3">
        <f t="shared" si="8"/>
        <v>8.1018518518518462E-5</v>
      </c>
      <c r="X24" s="3">
        <f t="shared" si="9"/>
        <v>1.1574074074074438E-5</v>
      </c>
      <c r="Y24" s="2"/>
      <c r="Z24" s="2"/>
      <c r="AA24" s="3">
        <v>7.719907407407408E-3</v>
      </c>
    </row>
    <row r="25" spans="1:27"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155</v>
      </c>
      <c r="L25" s="2"/>
      <c r="M25" s="2"/>
      <c r="N25" s="58"/>
      <c r="O25" s="2"/>
      <c r="P25" s="2"/>
      <c r="Q25" s="2"/>
      <c r="R25" s="2"/>
      <c r="S25" s="2"/>
      <c r="T25" s="2"/>
      <c r="U25" s="3">
        <v>3.0439814814814821E-3</v>
      </c>
      <c r="V25" s="3">
        <v>3.0902777777777782E-3</v>
      </c>
      <c r="W25" s="3">
        <f t="shared" si="8"/>
        <v>4.6296296296296016E-5</v>
      </c>
      <c r="X25" s="3">
        <f t="shared" si="9"/>
        <v>1.1574074074074871E-5</v>
      </c>
      <c r="Y25" s="2"/>
      <c r="Z25" s="2"/>
      <c r="AA25" s="3">
        <v>7.719907407407408E-3</v>
      </c>
    </row>
    <row r="26" spans="1:27"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58"/>
      <c r="O26" s="2"/>
      <c r="P26" s="2"/>
      <c r="Q26" s="2"/>
      <c r="R26" s="2"/>
      <c r="S26" s="2"/>
      <c r="T26" s="2"/>
      <c r="U26" s="3">
        <v>3.8425925925925923E-3</v>
      </c>
      <c r="V26" s="3">
        <v>3.9236111111111112E-3</v>
      </c>
      <c r="W26" s="3">
        <f t="shared" si="8"/>
        <v>8.1018518518518896E-5</v>
      </c>
      <c r="X26" s="3">
        <f t="shared" si="9"/>
        <v>0</v>
      </c>
      <c r="Y26" s="2"/>
      <c r="Z26" s="2"/>
      <c r="AA26" s="3">
        <v>7.719907407407408E-3</v>
      </c>
    </row>
    <row r="27" spans="1:27"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146</v>
      </c>
      <c r="L27" s="2"/>
      <c r="M27" s="2"/>
      <c r="N27" s="58"/>
      <c r="O27" s="2"/>
      <c r="P27" s="2"/>
      <c r="Q27" s="2"/>
      <c r="R27" s="2"/>
      <c r="S27" s="2"/>
      <c r="T27" s="2"/>
      <c r="U27" s="3">
        <v>4.5717592592592589E-3</v>
      </c>
      <c r="V27" s="3">
        <v>4.7453703703703703E-3</v>
      </c>
      <c r="W27" s="3">
        <f t="shared" si="8"/>
        <v>1.7361111111111136E-4</v>
      </c>
      <c r="X27" s="3">
        <f t="shared" si="9"/>
        <v>2.7777777777777783E-4</v>
      </c>
      <c r="Y27" s="2"/>
      <c r="Z27" s="2"/>
      <c r="AA27" s="3">
        <v>7.719907407407408E-3</v>
      </c>
    </row>
    <row r="28" spans="1:27"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58"/>
      <c r="O28" s="2"/>
      <c r="P28" s="2"/>
      <c r="Q28" s="2"/>
      <c r="R28" s="2"/>
      <c r="S28" s="2"/>
      <c r="T28" s="2"/>
      <c r="U28" s="3">
        <v>5.2777777777777771E-3</v>
      </c>
      <c r="V28" s="3">
        <v>5.4166666666666669E-3</v>
      </c>
      <c r="W28" s="3">
        <f t="shared" si="8"/>
        <v>1.3888888888888978E-4</v>
      </c>
      <c r="X28" s="3">
        <f t="shared" si="9"/>
        <v>2.3148148148147141E-5</v>
      </c>
      <c r="Y28" s="2"/>
      <c r="Z28" s="2"/>
      <c r="AA28" s="3">
        <v>7.719907407407408E-3</v>
      </c>
    </row>
    <row r="29" spans="1:27"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60"/>
      <c r="O29" s="52"/>
      <c r="P29" s="52"/>
      <c r="Q29" s="52"/>
      <c r="R29" s="52"/>
      <c r="S29" s="52"/>
      <c r="T29" s="52"/>
      <c r="U29" s="3">
        <v>6.053240740740741E-3</v>
      </c>
      <c r="V29" s="3">
        <v>6.2268518518518515E-3</v>
      </c>
      <c r="W29" s="3">
        <f t="shared" si="8"/>
        <v>1.7361111111111049E-4</v>
      </c>
      <c r="X29" s="3">
        <f t="shared" si="9"/>
        <v>6.9444444444444892E-5</v>
      </c>
      <c r="Y29" s="2"/>
      <c r="Z29" s="2"/>
      <c r="AA29" s="3">
        <v>7.719907407407408E-3</v>
      </c>
    </row>
    <row r="30" spans="1:27"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58"/>
      <c r="O30" s="2"/>
      <c r="P30" s="2"/>
      <c r="Q30" s="2"/>
      <c r="R30" s="2"/>
      <c r="S30" s="2"/>
      <c r="T30" s="2"/>
      <c r="U30" s="3">
        <v>6.4930555555555549E-3</v>
      </c>
      <c r="V30" s="3">
        <v>6.6550925925925935E-3</v>
      </c>
      <c r="W30" s="3">
        <f t="shared" si="8"/>
        <v>1.6203703703703866E-4</v>
      </c>
      <c r="X30" s="3">
        <f t="shared" si="9"/>
        <v>1.0416666666666647E-4</v>
      </c>
      <c r="Y30" s="2"/>
      <c r="Z30" s="2"/>
      <c r="AA30" s="3">
        <v>7.719907407407408E-3</v>
      </c>
    </row>
    <row r="31" spans="1:27"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61"/>
      <c r="O31" s="19"/>
      <c r="P31" s="19"/>
      <c r="Q31" s="19"/>
      <c r="R31" s="19"/>
      <c r="S31" s="19"/>
      <c r="T31" s="19"/>
      <c r="U31" s="19"/>
      <c r="V31" s="19"/>
      <c r="W31" s="20">
        <f>SUM(W22:W30)</f>
        <v>9.9537037037037259E-4</v>
      </c>
      <c r="X31" s="20">
        <f>SUM(X22:X30)</f>
        <v>7.175925925925928E-4</v>
      </c>
      <c r="Y31" s="19"/>
      <c r="Z31" s="19"/>
      <c r="AA31" s="19"/>
    </row>
    <row r="32" spans="1:27"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60"/>
      <c r="O32" s="52"/>
      <c r="P32" s="52"/>
      <c r="Q32" s="52"/>
      <c r="R32" s="52"/>
      <c r="S32" s="52"/>
      <c r="T32" s="52"/>
      <c r="U32" s="3">
        <v>7.407407407407407E-4</v>
      </c>
      <c r="V32" s="3">
        <v>8.9120370370370362E-4</v>
      </c>
      <c r="W32" s="3">
        <f xml:space="preserve"> V32-U32</f>
        <v>1.5046296296296292E-4</v>
      </c>
      <c r="X32" s="3">
        <f>U32-H32</f>
        <v>1.1574074074074004E-5</v>
      </c>
      <c r="Y32" s="2"/>
      <c r="Z32" s="2"/>
      <c r="AA32" s="3">
        <v>7.1412037037037043E-3</v>
      </c>
    </row>
    <row r="33" spans="1:27"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58"/>
      <c r="O33" s="2"/>
      <c r="P33" s="2"/>
      <c r="Q33" s="2"/>
      <c r="R33" s="2"/>
      <c r="S33" s="2"/>
      <c r="T33" s="2"/>
      <c r="U33" s="3">
        <v>1.8750000000000001E-3</v>
      </c>
      <c r="V33" s="3">
        <v>1.9097222222222222E-3</v>
      </c>
      <c r="W33" s="3">
        <f xml:space="preserve"> V33-U33</f>
        <v>3.4722222222222012E-5</v>
      </c>
      <c r="X33" s="3">
        <f>U33-H33</f>
        <v>1.1574074074074004E-5</v>
      </c>
      <c r="Y33" s="2"/>
      <c r="Z33" s="2"/>
      <c r="AA33" s="3">
        <v>7.1412037037037043E-3</v>
      </c>
    </row>
    <row r="34" spans="1:27"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147</v>
      </c>
      <c r="L34" s="2"/>
      <c r="M34" s="2"/>
      <c r="N34" s="58"/>
      <c r="O34" s="2"/>
      <c r="P34" s="2"/>
      <c r="Q34" s="2"/>
      <c r="R34" s="2"/>
      <c r="S34" s="2"/>
      <c r="T34" s="2"/>
      <c r="U34" s="3">
        <v>2.627314814814815E-3</v>
      </c>
      <c r="V34" s="3">
        <v>2.673611111111111E-3</v>
      </c>
      <c r="W34" s="3">
        <f xml:space="preserve"> V34-U34</f>
        <v>4.6296296296296016E-5</v>
      </c>
      <c r="X34" s="3">
        <f>U34-H34</f>
        <v>4.2824074074074075E-4</v>
      </c>
      <c r="Y34" s="2"/>
      <c r="Z34" s="2"/>
      <c r="AA34" s="3">
        <v>7.1412037037037043E-3</v>
      </c>
    </row>
    <row r="35" spans="1:27"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58"/>
      <c r="O35" s="2"/>
      <c r="P35" s="2"/>
      <c r="Q35" s="2"/>
      <c r="R35" s="2"/>
      <c r="S35" s="2"/>
      <c r="T35" s="2"/>
      <c r="U35" s="3">
        <v>4.4212962962962956E-3</v>
      </c>
      <c r="V35" s="3">
        <v>4.4791666666666669E-3</v>
      </c>
      <c r="W35" s="3">
        <f xml:space="preserve"> V34-U34</f>
        <v>4.6296296296296016E-5</v>
      </c>
      <c r="X35" s="3">
        <f>U35-H35</f>
        <v>2.3148148148147141E-5</v>
      </c>
      <c r="Y35" s="2"/>
      <c r="Z35" s="2"/>
      <c r="AA35" s="3">
        <v>7.1412037037037043E-3</v>
      </c>
    </row>
    <row r="36" spans="1:27"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58"/>
      <c r="O36" s="2"/>
      <c r="P36" s="2"/>
      <c r="Q36" s="2"/>
      <c r="R36" s="2"/>
      <c r="S36" s="2"/>
      <c r="T36" s="2"/>
      <c r="U36" s="3">
        <v>3.5879629629629629E-3</v>
      </c>
      <c r="V36" s="3">
        <v>3.6226851851851854E-3</v>
      </c>
      <c r="W36" s="3">
        <f xml:space="preserve"> V35-U35</f>
        <v>5.7870370370371321E-5</v>
      </c>
      <c r="X36" s="3">
        <f>U35-H36</f>
        <v>8.564814814814802E-4</v>
      </c>
      <c r="Y36" s="2"/>
      <c r="Z36" s="2"/>
      <c r="AA36" s="3">
        <v>7.1412037037037043E-3</v>
      </c>
    </row>
    <row r="37" spans="1:27"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58"/>
      <c r="O37" s="2"/>
      <c r="P37" s="2"/>
      <c r="Q37" s="2"/>
      <c r="R37" s="2"/>
      <c r="S37" s="2"/>
      <c r="T37" s="2"/>
      <c r="U37" s="3">
        <v>4.6180555555555558E-3</v>
      </c>
      <c r="V37" s="3">
        <v>4.6643518518518518E-3</v>
      </c>
      <c r="W37" s="3">
        <f xml:space="preserve"> V37-U37</f>
        <v>4.6296296296296016E-5</v>
      </c>
      <c r="X37" s="3">
        <f>U37-H37</f>
        <v>2.3148148148148008E-5</v>
      </c>
      <c r="Y37" s="2"/>
      <c r="Z37" s="2"/>
      <c r="AA37" s="3">
        <v>7.1412037037037043E-3</v>
      </c>
    </row>
    <row r="38" spans="1:27"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58"/>
      <c r="O38" s="2"/>
      <c r="P38" s="2"/>
      <c r="Q38" s="2"/>
      <c r="R38" s="2"/>
      <c r="S38" s="2"/>
      <c r="T38" s="2"/>
      <c r="U38" s="3">
        <v>4.9537037037037041E-3</v>
      </c>
      <c r="V38" s="3">
        <v>5.0694444444444441E-3</v>
      </c>
      <c r="W38" s="3">
        <f xml:space="preserve"> V38-U38</f>
        <v>1.1574074074074004E-4</v>
      </c>
      <c r="X38" s="3">
        <f>U38-H38</f>
        <v>1.1574074074075305E-5</v>
      </c>
      <c r="Y38" s="2"/>
      <c r="Z38" s="2"/>
      <c r="AA38" s="3">
        <v>7.1412037037037043E-3</v>
      </c>
    </row>
    <row r="39" spans="1:27"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147</v>
      </c>
      <c r="L39" s="2"/>
      <c r="M39" s="2"/>
      <c r="N39" s="58"/>
      <c r="O39" s="2"/>
      <c r="P39" s="2"/>
      <c r="Q39" s="2"/>
      <c r="R39" s="2"/>
      <c r="S39" s="2"/>
      <c r="T39" s="2"/>
      <c r="U39" s="3">
        <v>5.9027777777777776E-3</v>
      </c>
      <c r="V39" s="3">
        <v>5.9722222222222225E-3</v>
      </c>
      <c r="W39" s="3">
        <f xml:space="preserve"> V39-U39</f>
        <v>6.9444444444444892E-5</v>
      </c>
      <c r="X39" s="3">
        <f>U39-H39</f>
        <v>1.8518518518518493E-4</v>
      </c>
      <c r="Y39" s="2"/>
      <c r="Z39" s="2"/>
      <c r="AA39" s="3">
        <v>7.1412037037037043E-3</v>
      </c>
    </row>
    <row r="40" spans="1:27"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147</v>
      </c>
      <c r="L40" s="2"/>
      <c r="M40" s="2"/>
      <c r="N40" s="58"/>
      <c r="O40" s="2"/>
      <c r="P40" s="2"/>
      <c r="Q40" s="2"/>
      <c r="R40" s="2"/>
      <c r="S40" s="2"/>
      <c r="T40" s="2"/>
      <c r="U40" s="3">
        <v>6.2731481481481484E-3</v>
      </c>
      <c r="V40" s="3">
        <v>6.3078703703703708E-3</v>
      </c>
      <c r="W40" s="3">
        <f xml:space="preserve"> V40-U40</f>
        <v>3.4722222222222446E-5</v>
      </c>
      <c r="X40" s="3">
        <f>U40-H40</f>
        <v>4.6296296296296884E-5</v>
      </c>
      <c r="Y40" s="2"/>
      <c r="Z40" s="2"/>
      <c r="AA40" s="3">
        <v>7.1412037037037043E-3</v>
      </c>
    </row>
    <row r="41" spans="1:27"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61"/>
      <c r="O41" s="19"/>
      <c r="P41" s="19"/>
      <c r="Q41" s="19"/>
      <c r="R41" s="19"/>
      <c r="S41" s="19"/>
      <c r="T41" s="19"/>
      <c r="U41" s="19"/>
      <c r="V41" s="19"/>
      <c r="W41" s="20">
        <f>SUM(W32:W40)</f>
        <v>6.0185185185185168E-4</v>
      </c>
      <c r="X41" s="20">
        <f>SUM(X32:X40)</f>
        <v>1.5972222222222212E-3</v>
      </c>
      <c r="Y41" s="19"/>
      <c r="Z41" s="19"/>
      <c r="AA41" s="19"/>
    </row>
    <row r="42" spans="1:27"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58"/>
      <c r="O42" s="2"/>
      <c r="P42" s="2"/>
      <c r="Q42" s="2"/>
      <c r="R42" s="2"/>
      <c r="S42" s="2"/>
      <c r="T42" s="2"/>
      <c r="U42" s="3">
        <v>1.6782407407407406E-3</v>
      </c>
      <c r="V42" s="3">
        <v>1.712962962962963E-3</v>
      </c>
      <c r="W42" s="3">
        <f t="shared" ref="W42:W50" si="14" xml:space="preserve"> V42-U42</f>
        <v>3.4722222222222446E-5</v>
      </c>
      <c r="X42" s="3">
        <f t="shared" ref="X42:X50" si="15">U42-H42</f>
        <v>6.5972222222222192E-4</v>
      </c>
      <c r="Y42" s="2"/>
      <c r="Z42" s="2"/>
      <c r="AA42" s="3">
        <v>7.2337962962962963E-3</v>
      </c>
    </row>
    <row r="43" spans="1:27"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147</v>
      </c>
      <c r="L43" s="2"/>
      <c r="M43" s="2"/>
      <c r="N43" s="58"/>
      <c r="O43" s="2"/>
      <c r="P43" s="2"/>
      <c r="Q43" s="2"/>
      <c r="R43" s="2"/>
      <c r="S43" s="2"/>
      <c r="T43" s="2"/>
      <c r="U43" s="3">
        <v>2.0833333333333333E-3</v>
      </c>
      <c r="V43" s="3">
        <v>2.1296296296296298E-3</v>
      </c>
      <c r="W43" s="3">
        <f t="shared" si="14"/>
        <v>4.629629629629645E-5</v>
      </c>
      <c r="X43" s="3">
        <f t="shared" si="15"/>
        <v>5.4398148148148144E-4</v>
      </c>
      <c r="Y43" s="2"/>
      <c r="Z43" s="2"/>
      <c r="AA43" s="3">
        <v>7.2337962962962963E-3</v>
      </c>
    </row>
    <row r="44" spans="1:27"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60"/>
      <c r="O44" s="52"/>
      <c r="P44" s="52"/>
      <c r="Q44" s="52"/>
      <c r="R44" s="52"/>
      <c r="S44" s="52"/>
      <c r="T44" s="52"/>
      <c r="U44" s="3">
        <v>2.2800925925925927E-3</v>
      </c>
      <c r="V44" s="3">
        <v>2.3726851851851851E-3</v>
      </c>
      <c r="W44" s="3">
        <f t="shared" si="14"/>
        <v>9.2592592592592466E-5</v>
      </c>
      <c r="X44" s="3">
        <f t="shared" si="15"/>
        <v>3.4722222222222446E-5</v>
      </c>
      <c r="Y44" s="2"/>
      <c r="Z44" s="2"/>
      <c r="AA44" s="3">
        <v>7.2337962962962963E-3</v>
      </c>
    </row>
    <row r="45" spans="1:27"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58"/>
      <c r="O45" s="2"/>
      <c r="P45" s="2"/>
      <c r="Q45" s="2"/>
      <c r="R45" s="2"/>
      <c r="S45" s="2"/>
      <c r="T45" s="2"/>
      <c r="U45" s="3">
        <v>3.7152777777777774E-3</v>
      </c>
      <c r="V45" s="3">
        <v>3.7615740740740739E-3</v>
      </c>
      <c r="W45" s="3">
        <f t="shared" si="14"/>
        <v>4.629629629629645E-5</v>
      </c>
      <c r="X45" s="3">
        <f t="shared" si="15"/>
        <v>4.1666666666666631E-4</v>
      </c>
      <c r="Y45" s="2"/>
      <c r="Z45" s="2"/>
      <c r="AA45" s="3">
        <v>7.2337962962962963E-3</v>
      </c>
    </row>
    <row r="46" spans="1:27"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148</v>
      </c>
      <c r="L46" s="2"/>
      <c r="M46" s="2"/>
      <c r="N46" s="58"/>
      <c r="O46" s="2"/>
      <c r="P46" s="2"/>
      <c r="Q46" s="2"/>
      <c r="R46" s="2"/>
      <c r="S46" s="2"/>
      <c r="T46" s="2"/>
      <c r="U46" s="3">
        <v>3.8425925925925923E-3</v>
      </c>
      <c r="V46" s="3">
        <v>4.0046296296296297E-3</v>
      </c>
      <c r="W46" s="3">
        <f t="shared" si="14"/>
        <v>1.6203703703703736E-4</v>
      </c>
      <c r="X46" s="3">
        <f t="shared" si="15"/>
        <v>1.1574074074074004E-5</v>
      </c>
      <c r="Y46" s="2"/>
      <c r="Z46" s="2"/>
      <c r="AA46" s="3">
        <v>7.2337962962962963E-3</v>
      </c>
    </row>
    <row r="47" spans="1:27"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60"/>
      <c r="O47" s="52"/>
      <c r="P47" s="52"/>
      <c r="Q47" s="52"/>
      <c r="R47" s="52"/>
      <c r="S47" s="52"/>
      <c r="T47" s="52"/>
      <c r="U47" s="3">
        <v>4.8611111111111112E-3</v>
      </c>
      <c r="V47" s="3">
        <v>4.8842592592592592E-3</v>
      </c>
      <c r="W47" s="3">
        <f t="shared" si="14"/>
        <v>2.3148148148148008E-5</v>
      </c>
      <c r="X47" s="3">
        <f t="shared" si="15"/>
        <v>2.3148148148148008E-5</v>
      </c>
      <c r="Y47" s="2"/>
      <c r="Z47" s="2"/>
      <c r="AA47" s="3">
        <v>7.2337962962962963E-3</v>
      </c>
    </row>
    <row r="48" spans="1:27"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58"/>
      <c r="O48" s="2"/>
      <c r="P48" s="2"/>
      <c r="Q48" s="2"/>
      <c r="R48" s="2"/>
      <c r="S48" s="2"/>
      <c r="T48" s="2"/>
      <c r="U48" s="3">
        <v>5.138888888888889E-3</v>
      </c>
      <c r="V48" s="3">
        <v>5.1736111111111115E-3</v>
      </c>
      <c r="W48" s="3">
        <f t="shared" si="14"/>
        <v>3.4722222222222446E-5</v>
      </c>
      <c r="X48" s="3">
        <f t="shared" si="15"/>
        <v>1.1574074074074438E-5</v>
      </c>
      <c r="Y48" s="2"/>
      <c r="Z48" s="2"/>
      <c r="AA48" s="3">
        <v>7.2337962962962963E-3</v>
      </c>
    </row>
    <row r="49" spans="1:27"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58"/>
      <c r="O49" s="2"/>
      <c r="P49" s="2"/>
      <c r="Q49" s="2"/>
      <c r="R49" s="2"/>
      <c r="S49" s="2"/>
      <c r="T49" s="2"/>
      <c r="U49" s="3">
        <v>6.076388888888889E-3</v>
      </c>
      <c r="V49" s="3">
        <v>6.0995370370370361E-3</v>
      </c>
      <c r="W49" s="3">
        <f t="shared" si="14"/>
        <v>2.3148148148147141E-5</v>
      </c>
      <c r="X49" s="3">
        <f t="shared" si="15"/>
        <v>1.1574074074074438E-5</v>
      </c>
      <c r="Y49" s="2"/>
      <c r="Z49" s="2"/>
      <c r="AA49" s="3">
        <v>7.2337962962962963E-3</v>
      </c>
    </row>
    <row r="50" spans="1:27"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58"/>
      <c r="O50" s="2"/>
      <c r="P50" s="2"/>
      <c r="Q50" s="2"/>
      <c r="R50" s="2"/>
      <c r="S50" s="2"/>
      <c r="T50" s="2"/>
      <c r="U50" s="3">
        <v>6.6550925925925935E-3</v>
      </c>
      <c r="V50" s="3">
        <v>6.6898148148148142E-3</v>
      </c>
      <c r="W50" s="3">
        <f t="shared" si="14"/>
        <v>3.4722222222220711E-5</v>
      </c>
      <c r="X50" s="3">
        <f t="shared" si="15"/>
        <v>1.1574074074074178E-4</v>
      </c>
      <c r="Y50" s="2"/>
      <c r="Z50" s="2"/>
      <c r="AA50" s="3">
        <v>7.2337962962962963E-3</v>
      </c>
    </row>
    <row r="51" spans="1:27"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61"/>
      <c r="O51" s="19"/>
      <c r="P51" s="19"/>
      <c r="Q51" s="19"/>
      <c r="R51" s="19"/>
      <c r="S51" s="19"/>
      <c r="T51" s="19"/>
      <c r="U51" s="19"/>
      <c r="V51" s="19"/>
      <c r="W51" s="20">
        <f>SUM(W42:W50)</f>
        <v>4.9768518518518347E-4</v>
      </c>
      <c r="X51" s="20">
        <f>SUM(X42:X50)</f>
        <v>1.8287037037037048E-3</v>
      </c>
      <c r="Y51" s="19"/>
      <c r="Z51" s="19"/>
      <c r="AA51" s="19"/>
    </row>
    <row r="52" spans="1:27" x14ac:dyDescent="0.3">
      <c r="A52" s="2" t="s">
        <v>30</v>
      </c>
      <c r="B52" s="2">
        <v>1</v>
      </c>
      <c r="C52" s="52">
        <v>21</v>
      </c>
      <c r="D52" s="5">
        <v>9.8379629629629642E-4</v>
      </c>
      <c r="E52" s="5">
        <v>1.2731481481481483E-3</v>
      </c>
      <c r="F52" s="5">
        <f>E52-D52</f>
        <v>2.8935185185185184E-4</v>
      </c>
      <c r="G52" s="1">
        <v>1</v>
      </c>
      <c r="H52" s="3">
        <v>1.1921296296296296E-3</v>
      </c>
      <c r="I52" s="3">
        <f t="shared" ref="I52:I80" si="16">H52-D52</f>
        <v>2.0833333333333316E-4</v>
      </c>
      <c r="J52" s="1">
        <v>1</v>
      </c>
      <c r="K52" s="2">
        <v>105</v>
      </c>
      <c r="L52" s="2"/>
      <c r="M52" s="2"/>
      <c r="N52" s="58"/>
      <c r="O52" s="2"/>
      <c r="P52" s="2"/>
      <c r="Q52" s="2"/>
      <c r="R52" s="2"/>
      <c r="S52" s="2"/>
      <c r="T52" s="2"/>
      <c r="U52" s="3">
        <v>1.2268518518518518E-3</v>
      </c>
      <c r="V52" s="3">
        <v>1.2731481481481483E-3</v>
      </c>
      <c r="W52" s="3">
        <f t="shared" ref="W52:W70" si="17" xml:space="preserve"> V52-U52</f>
        <v>4.629629629629645E-5</v>
      </c>
      <c r="X52" s="3">
        <f>U52-H52</f>
        <v>3.4722222222222229E-5</v>
      </c>
      <c r="Y52" s="2"/>
      <c r="Z52" s="2"/>
      <c r="AA52" s="3">
        <v>7.5231481481481477E-3</v>
      </c>
    </row>
    <row r="53" spans="1:27" x14ac:dyDescent="0.3">
      <c r="A53" s="2" t="s">
        <v>30</v>
      </c>
      <c r="B53" s="2">
        <v>1</v>
      </c>
      <c r="C53" s="2">
        <v>32</v>
      </c>
      <c r="D53" s="5">
        <v>1.7708333333333332E-3</v>
      </c>
      <c r="E53" s="5">
        <v>3.1134259259259257E-3</v>
      </c>
      <c r="F53" s="5">
        <f t="shared" ref="F53:F80" si="18">E53-D53</f>
        <v>1.3425925925925925E-3</v>
      </c>
      <c r="G53" s="2">
        <v>0</v>
      </c>
      <c r="H53" s="3" t="s">
        <v>14</v>
      </c>
      <c r="I53" s="3" t="s">
        <v>14</v>
      </c>
      <c r="J53" s="2">
        <v>0</v>
      </c>
      <c r="K53" s="2" t="s">
        <v>14</v>
      </c>
      <c r="L53" s="2"/>
      <c r="M53" s="2"/>
      <c r="N53" s="58"/>
      <c r="O53" s="2"/>
      <c r="P53" s="2"/>
      <c r="Q53" s="2"/>
      <c r="R53" s="2"/>
      <c r="S53" s="2"/>
      <c r="T53" s="2"/>
      <c r="U53" s="3" t="s">
        <v>14</v>
      </c>
      <c r="V53" s="3" t="s">
        <v>14</v>
      </c>
      <c r="W53" s="3" t="s">
        <v>14</v>
      </c>
      <c r="X53" s="3" t="s">
        <v>14</v>
      </c>
      <c r="Y53" s="2"/>
      <c r="Z53" s="2"/>
      <c r="AA53" s="3">
        <v>7.5231481481481477E-3</v>
      </c>
    </row>
    <row r="54" spans="1:27" x14ac:dyDescent="0.3">
      <c r="A54" s="2" t="s">
        <v>30</v>
      </c>
      <c r="B54" s="2">
        <v>1</v>
      </c>
      <c r="C54" s="1">
        <v>11</v>
      </c>
      <c r="D54" s="5">
        <v>2.5231481481481481E-3</v>
      </c>
      <c r="E54" s="5">
        <v>2.615740740740741E-3</v>
      </c>
      <c r="F54" s="5">
        <f t="shared" si="18"/>
        <v>9.25925925925929E-5</v>
      </c>
      <c r="G54" s="2">
        <v>1</v>
      </c>
      <c r="H54" s="3">
        <v>2.5347222222222221E-3</v>
      </c>
      <c r="I54" s="3">
        <f t="shared" si="16"/>
        <v>1.1574074074074004E-5</v>
      </c>
      <c r="J54" s="2">
        <v>1</v>
      </c>
      <c r="K54" s="52">
        <v>102</v>
      </c>
      <c r="L54" s="52"/>
      <c r="M54" s="52"/>
      <c r="N54" s="60"/>
      <c r="O54" s="52"/>
      <c r="P54" s="52"/>
      <c r="Q54" s="52"/>
      <c r="R54" s="52"/>
      <c r="S54" s="52"/>
      <c r="T54" s="52"/>
      <c r="U54" s="3">
        <v>2.5462962962962961E-3</v>
      </c>
      <c r="V54" s="3">
        <v>2.615740740740741E-3</v>
      </c>
      <c r="W54" s="3">
        <f t="shared" si="17"/>
        <v>6.9444444444444892E-5</v>
      </c>
      <c r="X54" s="3">
        <f t="shared" ref="X54:X60" si="19">U54-H54</f>
        <v>1.1574074074074004E-5</v>
      </c>
      <c r="Y54" s="2"/>
      <c r="Z54" s="2"/>
      <c r="AA54" s="3">
        <v>7.5231481481481477E-3</v>
      </c>
    </row>
    <row r="55" spans="1:27" x14ac:dyDescent="0.3">
      <c r="A55" s="2" t="s">
        <v>30</v>
      </c>
      <c r="B55" s="2">
        <v>1</v>
      </c>
      <c r="C55" s="2">
        <v>12</v>
      </c>
      <c r="D55" s="3">
        <v>3.1712962962962958E-3</v>
      </c>
      <c r="E55" s="3">
        <v>3.2407407407407406E-3</v>
      </c>
      <c r="F55" s="5">
        <f t="shared" si="18"/>
        <v>6.9444444444444892E-5</v>
      </c>
      <c r="G55" s="2">
        <v>1</v>
      </c>
      <c r="H55" s="3">
        <v>3.1828703703703702E-3</v>
      </c>
      <c r="I55" s="3">
        <f t="shared" si="16"/>
        <v>1.1574074074074438E-5</v>
      </c>
      <c r="J55" s="2">
        <v>1</v>
      </c>
      <c r="K55" s="2">
        <v>102</v>
      </c>
      <c r="L55" s="2"/>
      <c r="M55" s="2"/>
      <c r="N55" s="58"/>
      <c r="O55" s="2"/>
      <c r="P55" s="2"/>
      <c r="Q55" s="2"/>
      <c r="R55" s="2"/>
      <c r="S55" s="2"/>
      <c r="T55" s="2"/>
      <c r="U55" s="3">
        <v>3.1944444444444442E-3</v>
      </c>
      <c r="V55" s="3">
        <v>3.2523148148148151E-3</v>
      </c>
      <c r="W55" s="3">
        <f t="shared" si="17"/>
        <v>5.7870370370370888E-5</v>
      </c>
      <c r="X55" s="3">
        <f t="shared" si="19"/>
        <v>1.1574074074074004E-5</v>
      </c>
      <c r="Y55" s="2"/>
      <c r="Z55" s="2"/>
      <c r="AA55" s="3">
        <v>7.5231481481481477E-3</v>
      </c>
    </row>
    <row r="56" spans="1:27" x14ac:dyDescent="0.3">
      <c r="A56" s="2" t="s">
        <v>30</v>
      </c>
      <c r="B56" s="2">
        <v>1</v>
      </c>
      <c r="C56" s="52">
        <v>22</v>
      </c>
      <c r="D56" s="3">
        <v>3.7268518518518514E-3</v>
      </c>
      <c r="E56" s="3">
        <v>4.0277777777777777E-3</v>
      </c>
      <c r="F56" s="5">
        <f t="shared" si="18"/>
        <v>3.0092592592592627E-4</v>
      </c>
      <c r="G56" s="2">
        <v>1</v>
      </c>
      <c r="H56" s="3">
        <v>3.9814814814814817E-3</v>
      </c>
      <c r="I56" s="3">
        <f t="shared" si="16"/>
        <v>2.5462962962963026E-4</v>
      </c>
      <c r="J56" s="2">
        <v>1</v>
      </c>
      <c r="K56" s="2">
        <v>105</v>
      </c>
      <c r="L56" s="2"/>
      <c r="M56" s="2"/>
      <c r="N56" s="58"/>
      <c r="O56" s="2"/>
      <c r="P56" s="2"/>
      <c r="Q56" s="2"/>
      <c r="R56" s="2"/>
      <c r="S56" s="2"/>
      <c r="T56" s="2"/>
      <c r="U56" s="3">
        <v>4.0046296296296297E-3</v>
      </c>
      <c r="V56" s="3">
        <v>4.0277777777777777E-3</v>
      </c>
      <c r="W56" s="3">
        <f t="shared" si="17"/>
        <v>2.3148148148148008E-5</v>
      </c>
      <c r="X56" s="3">
        <f t="shared" si="19"/>
        <v>2.3148148148148008E-5</v>
      </c>
      <c r="Y56" s="2"/>
      <c r="Z56" s="2"/>
      <c r="AA56" s="3">
        <v>7.5231481481481477E-3</v>
      </c>
    </row>
    <row r="57" spans="1:27" x14ac:dyDescent="0.3">
      <c r="A57" s="2" t="s">
        <v>30</v>
      </c>
      <c r="B57" s="2">
        <v>1</v>
      </c>
      <c r="C57" s="2">
        <v>31</v>
      </c>
      <c r="D57" s="3">
        <v>4.5486111111111109E-3</v>
      </c>
      <c r="E57" s="3">
        <v>4.7222222222222223E-3</v>
      </c>
      <c r="F57" s="5">
        <f t="shared" si="18"/>
        <v>1.7361111111111136E-4</v>
      </c>
      <c r="G57" s="2">
        <v>1</v>
      </c>
      <c r="H57" s="3">
        <v>4.6874999999999998E-3</v>
      </c>
      <c r="I57" s="3">
        <f t="shared" si="16"/>
        <v>1.3888888888888892E-4</v>
      </c>
      <c r="J57" s="2">
        <v>1</v>
      </c>
      <c r="K57" s="2" t="s">
        <v>156</v>
      </c>
      <c r="L57" s="2"/>
      <c r="M57" s="2"/>
      <c r="N57" s="58"/>
      <c r="O57" s="2"/>
      <c r="P57" s="2"/>
      <c r="Q57" s="2"/>
      <c r="R57" s="2"/>
      <c r="S57" s="2"/>
      <c r="T57" s="2"/>
      <c r="U57" s="3">
        <v>4.7106481481481478E-3</v>
      </c>
      <c r="V57" s="3">
        <v>4.7222222222222223E-3</v>
      </c>
      <c r="W57" s="3">
        <f t="shared" si="17"/>
        <v>1.1574074074074438E-5</v>
      </c>
      <c r="X57" s="3">
        <f t="shared" si="19"/>
        <v>2.3148148148148008E-5</v>
      </c>
      <c r="Y57" s="2"/>
      <c r="Z57" s="2"/>
      <c r="AA57" s="3">
        <v>7.5231481481481477E-3</v>
      </c>
    </row>
    <row r="58" spans="1:27" x14ac:dyDescent="0.3">
      <c r="A58" s="2" t="s">
        <v>30</v>
      </c>
      <c r="B58" s="2">
        <v>1</v>
      </c>
      <c r="C58" s="2">
        <v>30</v>
      </c>
      <c r="D58" s="3">
        <v>5.3935185185185188E-3</v>
      </c>
      <c r="E58" s="3">
        <v>5.5439814814814822E-3</v>
      </c>
      <c r="F58" s="5">
        <f t="shared" si="18"/>
        <v>1.5046296296296335E-4</v>
      </c>
      <c r="G58" s="2">
        <v>1</v>
      </c>
      <c r="H58" s="3">
        <v>5.4050925925925924E-3</v>
      </c>
      <c r="I58" s="3">
        <f t="shared" si="16"/>
        <v>1.157407407407357E-5</v>
      </c>
      <c r="J58" s="2">
        <v>1</v>
      </c>
      <c r="K58" s="2" t="s">
        <v>32</v>
      </c>
      <c r="L58" s="2"/>
      <c r="M58" s="2"/>
      <c r="N58" s="58"/>
      <c r="O58" s="2"/>
      <c r="P58" s="2"/>
      <c r="Q58" s="2"/>
      <c r="R58" s="2"/>
      <c r="S58" s="2"/>
      <c r="T58" s="2"/>
      <c r="U58" s="3">
        <v>5.4166666666666669E-3</v>
      </c>
      <c r="V58" s="3">
        <v>5.5439814814814822E-3</v>
      </c>
      <c r="W58" s="3">
        <f t="shared" si="17"/>
        <v>1.2731481481481535E-4</v>
      </c>
      <c r="X58" s="3">
        <f t="shared" si="19"/>
        <v>1.1574074074074438E-5</v>
      </c>
      <c r="Y58" s="2"/>
      <c r="Z58" s="2"/>
      <c r="AA58" s="3">
        <v>7.5231481481481477E-3</v>
      </c>
    </row>
    <row r="59" spans="1:27" x14ac:dyDescent="0.3">
      <c r="A59" s="2" t="s">
        <v>30</v>
      </c>
      <c r="B59" s="2">
        <v>1</v>
      </c>
      <c r="C59" s="1">
        <v>10</v>
      </c>
      <c r="D59" s="3">
        <v>5.7986111111111112E-3</v>
      </c>
      <c r="E59" s="3">
        <v>5.9606481481481489E-3</v>
      </c>
      <c r="F59" s="5">
        <f t="shared" si="18"/>
        <v>1.6203703703703779E-4</v>
      </c>
      <c r="G59" s="2">
        <v>1</v>
      </c>
      <c r="H59" s="3">
        <v>5.8680555555555543E-3</v>
      </c>
      <c r="I59" s="3">
        <f t="shared" si="16"/>
        <v>6.9444444444443157E-5</v>
      </c>
      <c r="J59" s="2">
        <v>1</v>
      </c>
      <c r="K59" s="2" t="s">
        <v>33</v>
      </c>
      <c r="L59" s="2"/>
      <c r="M59" s="2"/>
      <c r="N59" s="58"/>
      <c r="O59" s="2"/>
      <c r="P59" s="2"/>
      <c r="Q59" s="2"/>
      <c r="R59" s="2"/>
      <c r="S59" s="2"/>
      <c r="T59" s="2"/>
      <c r="U59" s="3">
        <v>5.9027777777777776E-3</v>
      </c>
      <c r="V59" s="3">
        <v>5.9375000000000009E-3</v>
      </c>
      <c r="W59" s="3">
        <f t="shared" si="17"/>
        <v>3.4722222222223313E-5</v>
      </c>
      <c r="X59" s="3">
        <f t="shared" si="19"/>
        <v>3.4722222222223313E-5</v>
      </c>
      <c r="Y59" s="2"/>
      <c r="Z59" s="2"/>
      <c r="AA59" s="3">
        <v>7.5231481481481477E-3</v>
      </c>
    </row>
    <row r="60" spans="1:27" x14ac:dyDescent="0.3">
      <c r="A60" s="2" t="s">
        <v>30</v>
      </c>
      <c r="B60" s="2">
        <v>1</v>
      </c>
      <c r="C60" s="2">
        <v>33</v>
      </c>
      <c r="D60" s="3">
        <v>6.5162037037037037E-3</v>
      </c>
      <c r="E60" s="3">
        <v>6.6782407407407415E-3</v>
      </c>
      <c r="F60" s="5">
        <f t="shared" si="18"/>
        <v>1.6203703703703779E-4</v>
      </c>
      <c r="G60" s="2">
        <v>1</v>
      </c>
      <c r="H60" s="3">
        <v>6.6319444444444446E-3</v>
      </c>
      <c r="I60" s="3">
        <f t="shared" si="16"/>
        <v>1.1574074074074091E-4</v>
      </c>
      <c r="J60" s="2">
        <v>1</v>
      </c>
      <c r="K60" s="2">
        <v>105</v>
      </c>
      <c r="L60" s="2"/>
      <c r="M60" s="2"/>
      <c r="N60" s="58"/>
      <c r="O60" s="2"/>
      <c r="P60" s="2"/>
      <c r="Q60" s="2"/>
      <c r="R60" s="2"/>
      <c r="S60" s="2"/>
      <c r="T60" s="2"/>
      <c r="U60" s="3">
        <v>6.6550925925925935E-3</v>
      </c>
      <c r="V60" s="3">
        <v>6.7129629629629622E-3</v>
      </c>
      <c r="W60" s="3">
        <f t="shared" si="17"/>
        <v>5.7870370370368719E-5</v>
      </c>
      <c r="X60" s="3">
        <f t="shared" si="19"/>
        <v>2.3148148148148875E-5</v>
      </c>
      <c r="Y60" s="2"/>
      <c r="Z60" s="2"/>
      <c r="AA60" s="3">
        <v>7.5231481481481477E-3</v>
      </c>
    </row>
    <row r="61" spans="1:27"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61"/>
      <c r="O61" s="19"/>
      <c r="P61" s="19"/>
      <c r="Q61" s="19"/>
      <c r="R61" s="19"/>
      <c r="S61" s="19"/>
      <c r="T61" s="19"/>
      <c r="U61" s="19"/>
      <c r="V61" s="19"/>
      <c r="W61" s="20">
        <f>SUM(W52:W60)</f>
        <v>4.2824074074074205E-4</v>
      </c>
      <c r="X61" s="20">
        <f>SUM(X52:X60)</f>
        <v>1.7361111111111288E-4</v>
      </c>
      <c r="Y61" s="19"/>
      <c r="Z61" s="19"/>
      <c r="AA61" s="19"/>
    </row>
    <row r="62" spans="1:27" x14ac:dyDescent="0.3">
      <c r="A62" s="2" t="s">
        <v>34</v>
      </c>
      <c r="B62" s="2">
        <v>1</v>
      </c>
      <c r="C62" s="1">
        <v>11</v>
      </c>
      <c r="D62" s="5">
        <v>9.9537037037037042E-4</v>
      </c>
      <c r="E62" s="5">
        <v>1.1689814814814816E-3</v>
      </c>
      <c r="F62" s="5">
        <f t="shared" si="18"/>
        <v>1.7361111111111114E-4</v>
      </c>
      <c r="G62" s="1">
        <v>1</v>
      </c>
      <c r="H62" s="3">
        <v>1.0069444444444444E-3</v>
      </c>
      <c r="I62" s="3">
        <f t="shared" si="16"/>
        <v>1.1574074074074004E-5</v>
      </c>
      <c r="J62" s="1">
        <v>1</v>
      </c>
      <c r="K62" s="52">
        <v>102</v>
      </c>
      <c r="L62" s="52"/>
      <c r="M62" s="52"/>
      <c r="N62" s="60"/>
      <c r="O62" s="52"/>
      <c r="P62" s="52"/>
      <c r="Q62" s="52"/>
      <c r="R62" s="52"/>
      <c r="S62" s="52"/>
      <c r="T62" s="52"/>
      <c r="U62" s="3">
        <v>1.0300925925925926E-3</v>
      </c>
      <c r="V62" s="3">
        <v>1.1689814814814816E-3</v>
      </c>
      <c r="W62" s="3">
        <f t="shared" si="17"/>
        <v>1.3888888888888892E-4</v>
      </c>
      <c r="X62" s="3">
        <f t="shared" ref="X62:X70" si="20">U62-H62</f>
        <v>2.3148148148148225E-5</v>
      </c>
      <c r="Y62" s="2"/>
      <c r="Z62" s="2"/>
      <c r="AA62" s="3">
        <v>7.3263888888888892E-3</v>
      </c>
    </row>
    <row r="63" spans="1:27" x14ac:dyDescent="0.3">
      <c r="A63" s="2" t="s">
        <v>34</v>
      </c>
      <c r="B63" s="2">
        <v>1</v>
      </c>
      <c r="C63" s="52">
        <v>21</v>
      </c>
      <c r="D63" s="5">
        <v>1.6666666666666668E-3</v>
      </c>
      <c r="E63" s="5">
        <v>1.8865740740740742E-3</v>
      </c>
      <c r="F63" s="5">
        <f t="shared" si="18"/>
        <v>2.1990740740740738E-4</v>
      </c>
      <c r="G63" s="2">
        <v>1</v>
      </c>
      <c r="H63" s="3">
        <v>1.8402777777777777E-3</v>
      </c>
      <c r="I63" s="3">
        <f t="shared" si="16"/>
        <v>1.7361111111111093E-4</v>
      </c>
      <c r="J63" s="2">
        <v>1</v>
      </c>
      <c r="K63" s="2" t="s">
        <v>147</v>
      </c>
      <c r="L63" s="2"/>
      <c r="M63" s="2"/>
      <c r="N63" s="58"/>
      <c r="O63" s="2"/>
      <c r="P63" s="2"/>
      <c r="Q63" s="2"/>
      <c r="R63" s="2"/>
      <c r="S63" s="2"/>
      <c r="T63" s="2"/>
      <c r="U63" s="3">
        <v>1.8518518518518517E-3</v>
      </c>
      <c r="V63" s="3">
        <v>1.8865740740740742E-3</v>
      </c>
      <c r="W63" s="3">
        <f t="shared" si="17"/>
        <v>3.4722222222222446E-5</v>
      </c>
      <c r="X63" s="3">
        <f t="shared" si="20"/>
        <v>1.1574074074074004E-5</v>
      </c>
      <c r="Y63" s="2"/>
      <c r="Z63" s="2"/>
      <c r="AA63" s="3">
        <v>7.3263888888888892E-3</v>
      </c>
    </row>
    <row r="64" spans="1:27" x14ac:dyDescent="0.3">
      <c r="A64" s="2" t="s">
        <v>34</v>
      </c>
      <c r="B64" s="2">
        <v>1</v>
      </c>
      <c r="C64" s="2">
        <v>32</v>
      </c>
      <c r="D64" s="5">
        <v>2.2453703703703702E-3</v>
      </c>
      <c r="E64" s="5">
        <v>2.5810185185185185E-3</v>
      </c>
      <c r="F64" s="5">
        <f t="shared" si="18"/>
        <v>3.3564814814814829E-4</v>
      </c>
      <c r="G64" s="2">
        <v>1</v>
      </c>
      <c r="H64" s="3">
        <v>2.2916666666666667E-3</v>
      </c>
      <c r="I64" s="3">
        <f t="shared" si="16"/>
        <v>4.629629629629645E-5</v>
      </c>
      <c r="J64" s="2">
        <v>1</v>
      </c>
      <c r="K64" s="2" t="s">
        <v>147</v>
      </c>
      <c r="L64" s="2"/>
      <c r="M64" s="2"/>
      <c r="N64" s="58"/>
      <c r="O64" s="2"/>
      <c r="P64" s="2"/>
      <c r="Q64" s="2"/>
      <c r="R64" s="2"/>
      <c r="S64" s="2"/>
      <c r="T64" s="2"/>
      <c r="U64" s="3">
        <v>2.4537037037037036E-3</v>
      </c>
      <c r="V64" s="3">
        <v>2.6388888888888885E-3</v>
      </c>
      <c r="W64" s="3">
        <f t="shared" si="17"/>
        <v>1.8518518518518493E-4</v>
      </c>
      <c r="X64" s="3">
        <f t="shared" si="20"/>
        <v>1.6203703703703692E-4</v>
      </c>
      <c r="Y64" s="2"/>
      <c r="Z64" s="2"/>
      <c r="AA64" s="3">
        <v>7.3263888888888892E-3</v>
      </c>
    </row>
    <row r="65" spans="1:27" x14ac:dyDescent="0.3">
      <c r="A65" s="2" t="s">
        <v>34</v>
      </c>
      <c r="B65" s="2">
        <v>1</v>
      </c>
      <c r="C65" s="2">
        <v>31</v>
      </c>
      <c r="D65" s="3">
        <v>3.1249999999999997E-3</v>
      </c>
      <c r="E65" s="3">
        <v>3.5532407407407405E-3</v>
      </c>
      <c r="F65" s="5">
        <f t="shared" si="18"/>
        <v>4.2824074074074075E-4</v>
      </c>
      <c r="G65" s="2">
        <v>1</v>
      </c>
      <c r="H65" s="3">
        <v>3.3912037037037036E-3</v>
      </c>
      <c r="I65" s="3">
        <f t="shared" si="16"/>
        <v>2.6620370370370383E-4</v>
      </c>
      <c r="J65" s="2">
        <v>1</v>
      </c>
      <c r="K65" s="2">
        <v>103</v>
      </c>
      <c r="L65" s="2"/>
      <c r="M65" s="2"/>
      <c r="N65" s="58"/>
      <c r="O65" s="2"/>
      <c r="P65" s="2"/>
      <c r="Q65" s="2"/>
      <c r="R65" s="2"/>
      <c r="S65" s="2"/>
      <c r="T65" s="2"/>
      <c r="U65" s="3">
        <v>3.4027777777777784E-3</v>
      </c>
      <c r="V65" s="3">
        <v>3.5532407407407405E-3</v>
      </c>
      <c r="W65" s="3">
        <f t="shared" si="17"/>
        <v>1.5046296296296205E-4</v>
      </c>
      <c r="X65" s="3">
        <f t="shared" si="20"/>
        <v>1.1574074074074871E-5</v>
      </c>
      <c r="Y65" s="2"/>
      <c r="Z65" s="2"/>
      <c r="AA65" s="3">
        <v>7.3263888888888892E-3</v>
      </c>
    </row>
    <row r="66" spans="1:27" x14ac:dyDescent="0.3">
      <c r="A66" s="2" t="s">
        <v>34</v>
      </c>
      <c r="B66" s="2">
        <v>1</v>
      </c>
      <c r="C66" s="2">
        <v>12</v>
      </c>
      <c r="D66" s="3">
        <v>3.7731481481481483E-3</v>
      </c>
      <c r="E66" s="3">
        <v>3.8541666666666668E-3</v>
      </c>
      <c r="F66" s="5">
        <f t="shared" si="18"/>
        <v>8.1018518518518462E-5</v>
      </c>
      <c r="G66" s="2">
        <v>1</v>
      </c>
      <c r="H66" s="3">
        <v>3.7731481481481483E-3</v>
      </c>
      <c r="I66" s="3">
        <f t="shared" si="16"/>
        <v>0</v>
      </c>
      <c r="J66" s="2">
        <v>1</v>
      </c>
      <c r="K66" s="2">
        <v>102</v>
      </c>
      <c r="L66" s="2"/>
      <c r="M66" s="2"/>
      <c r="N66" s="58"/>
      <c r="O66" s="2"/>
      <c r="P66" s="2"/>
      <c r="Q66" s="2"/>
      <c r="R66" s="2"/>
      <c r="S66" s="2"/>
      <c r="T66" s="2"/>
      <c r="U66" s="3">
        <v>3.7962962962962963E-3</v>
      </c>
      <c r="V66" s="3">
        <v>3.8541666666666668E-3</v>
      </c>
      <c r="W66" s="3">
        <f t="shared" si="17"/>
        <v>5.7870370370370454E-5</v>
      </c>
      <c r="X66" s="3">
        <f t="shared" si="20"/>
        <v>2.3148148148148008E-5</v>
      </c>
      <c r="Y66" s="2"/>
      <c r="Z66" s="2"/>
      <c r="AA66" s="3">
        <v>7.3263888888888892E-3</v>
      </c>
    </row>
    <row r="67" spans="1:27" x14ac:dyDescent="0.3">
      <c r="A67" s="2" t="s">
        <v>34</v>
      </c>
      <c r="B67" s="2">
        <v>1</v>
      </c>
      <c r="C67" s="52">
        <v>22</v>
      </c>
      <c r="D67" s="3">
        <v>4.340277777777778E-3</v>
      </c>
      <c r="E67" s="3">
        <v>4.5833333333333334E-3</v>
      </c>
      <c r="F67" s="5">
        <f t="shared" si="18"/>
        <v>2.4305555555555539E-4</v>
      </c>
      <c r="G67" s="2">
        <v>1</v>
      </c>
      <c r="H67" s="3">
        <v>4.5254629629629629E-3</v>
      </c>
      <c r="I67" s="3">
        <f t="shared" si="16"/>
        <v>1.8518518518518493E-4</v>
      </c>
      <c r="J67" s="2">
        <v>1</v>
      </c>
      <c r="K67" s="52">
        <v>100</v>
      </c>
      <c r="L67" s="52"/>
      <c r="M67" s="52"/>
      <c r="N67" s="60"/>
      <c r="O67" s="52"/>
      <c r="P67" s="52"/>
      <c r="Q67" s="52"/>
      <c r="R67" s="52"/>
      <c r="S67" s="52"/>
      <c r="T67" s="52"/>
      <c r="U67" s="3">
        <v>4.5486111111111109E-3</v>
      </c>
      <c r="V67" s="3">
        <v>4.5833333333333334E-3</v>
      </c>
      <c r="W67" s="3">
        <f t="shared" si="17"/>
        <v>3.4722222222222446E-5</v>
      </c>
      <c r="X67" s="3">
        <f t="shared" si="20"/>
        <v>2.3148148148148008E-5</v>
      </c>
      <c r="Y67" s="2"/>
      <c r="Z67" s="2"/>
      <c r="AA67" s="3">
        <v>7.3263888888888892E-3</v>
      </c>
    </row>
    <row r="68" spans="1:27" x14ac:dyDescent="0.3">
      <c r="A68" s="2" t="s">
        <v>34</v>
      </c>
      <c r="B68" s="2">
        <v>1</v>
      </c>
      <c r="C68" s="2">
        <v>33</v>
      </c>
      <c r="D68" s="3">
        <v>5.7060185185185191E-3</v>
      </c>
      <c r="E68" s="3">
        <v>6.3541666666666668E-3</v>
      </c>
      <c r="F68" s="5">
        <f t="shared" si="18"/>
        <v>6.481481481481477E-4</v>
      </c>
      <c r="G68" s="2">
        <v>1</v>
      </c>
      <c r="H68" s="3">
        <v>5.9837962962962961E-3</v>
      </c>
      <c r="I68" s="3">
        <f>H68-D68</f>
        <v>2.7777777777777696E-4</v>
      </c>
      <c r="J68" s="2">
        <v>1</v>
      </c>
      <c r="K68" s="2" t="s">
        <v>40</v>
      </c>
      <c r="L68" s="2"/>
      <c r="M68" s="2"/>
      <c r="N68" s="58"/>
      <c r="O68" s="2"/>
      <c r="P68" s="2"/>
      <c r="Q68" s="2"/>
      <c r="R68" s="2"/>
      <c r="S68" s="2"/>
      <c r="T68" s="2"/>
      <c r="U68" s="3">
        <v>6.053240740740741E-3</v>
      </c>
      <c r="V68" s="3">
        <v>6.3657407407407404E-3</v>
      </c>
      <c r="W68" s="3">
        <f t="shared" si="17"/>
        <v>3.1249999999999941E-4</v>
      </c>
      <c r="X68" s="3">
        <f t="shared" si="20"/>
        <v>6.9444444444444892E-5</v>
      </c>
      <c r="Y68" s="2"/>
      <c r="Z68" s="2"/>
      <c r="AA68" s="3">
        <v>7.3263888888888892E-3</v>
      </c>
    </row>
    <row r="69" spans="1:27" x14ac:dyDescent="0.3">
      <c r="A69" s="2" t="s">
        <v>34</v>
      </c>
      <c r="B69" s="2">
        <v>1</v>
      </c>
      <c r="C69" s="2">
        <v>30</v>
      </c>
      <c r="D69" s="3">
        <v>6.2731481481481484E-3</v>
      </c>
      <c r="E69" s="3">
        <v>7.0023148148148154E-3</v>
      </c>
      <c r="F69" s="5">
        <f t="shared" si="18"/>
        <v>7.2916666666666703E-4</v>
      </c>
      <c r="G69" s="2">
        <v>1</v>
      </c>
      <c r="H69" s="3">
        <v>6.3425925925925915E-3</v>
      </c>
      <c r="I69" s="3">
        <f t="shared" si="16"/>
        <v>6.9444444444443157E-5</v>
      </c>
      <c r="J69" s="2">
        <v>1</v>
      </c>
      <c r="K69" s="2">
        <v>103</v>
      </c>
      <c r="L69" s="2"/>
      <c r="M69" s="2"/>
      <c r="N69" s="58"/>
      <c r="O69" s="2"/>
      <c r="P69" s="2"/>
      <c r="Q69" s="2"/>
      <c r="R69" s="2"/>
      <c r="S69" s="2"/>
      <c r="T69" s="2"/>
      <c r="U69" s="3">
        <v>6.9212962962962969E-3</v>
      </c>
      <c r="V69" s="3">
        <v>7.106481481481481E-3</v>
      </c>
      <c r="W69" s="3">
        <f t="shared" si="17"/>
        <v>1.8518518518518406E-4</v>
      </c>
      <c r="X69" s="3">
        <f t="shared" si="20"/>
        <v>5.7870370370370541E-4</v>
      </c>
      <c r="Y69" s="2"/>
      <c r="Z69" s="2"/>
      <c r="AA69" s="3">
        <v>7.3263888888888892E-3</v>
      </c>
    </row>
    <row r="70" spans="1:27" x14ac:dyDescent="0.3">
      <c r="A70" s="2" t="s">
        <v>34</v>
      </c>
      <c r="B70" s="2">
        <v>1</v>
      </c>
      <c r="C70" s="1">
        <v>10</v>
      </c>
      <c r="D70" s="3">
        <v>6.5740740740740733E-3</v>
      </c>
      <c r="E70" s="3">
        <v>6.7245370370370367E-3</v>
      </c>
      <c r="F70" s="5">
        <f t="shared" si="18"/>
        <v>1.5046296296296335E-4</v>
      </c>
      <c r="G70" s="2">
        <v>1</v>
      </c>
      <c r="H70" s="3">
        <v>6.5972222222222222E-3</v>
      </c>
      <c r="I70" s="3">
        <f t="shared" si="16"/>
        <v>2.3148148148148875E-5</v>
      </c>
      <c r="J70" s="2">
        <v>1</v>
      </c>
      <c r="K70" s="2" t="s">
        <v>10</v>
      </c>
      <c r="L70" s="2"/>
      <c r="M70" s="2"/>
      <c r="N70" s="58"/>
      <c r="O70" s="2"/>
      <c r="P70" s="2"/>
      <c r="Q70" s="2"/>
      <c r="R70" s="2"/>
      <c r="S70" s="2"/>
      <c r="T70" s="2"/>
      <c r="U70" s="3">
        <v>6.6782407407407415E-3</v>
      </c>
      <c r="V70" s="3">
        <v>6.7245370370370367E-3</v>
      </c>
      <c r="W70" s="3">
        <f t="shared" si="17"/>
        <v>4.6296296296295149E-5</v>
      </c>
      <c r="X70" s="3">
        <f t="shared" si="20"/>
        <v>8.1018518518519329E-5</v>
      </c>
      <c r="Y70" s="2"/>
      <c r="Z70" s="2"/>
      <c r="AA70" s="3">
        <v>7.3263888888888892E-3</v>
      </c>
    </row>
    <row r="71" spans="1:27"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61"/>
      <c r="O71" s="19"/>
      <c r="P71" s="19"/>
      <c r="Q71" s="19"/>
      <c r="R71" s="19"/>
      <c r="S71" s="19"/>
      <c r="T71" s="19"/>
      <c r="U71" s="19"/>
      <c r="V71" s="19"/>
      <c r="W71" s="20">
        <f>SUM(W62:W70)</f>
        <v>1.1458333333333299E-3</v>
      </c>
      <c r="X71" s="20">
        <f>SUM(X62:X70)</f>
        <v>9.8379629629629967E-4</v>
      </c>
      <c r="Y71" s="19"/>
      <c r="Z71" s="19"/>
      <c r="AA71" s="19"/>
    </row>
    <row r="72" spans="1:27" x14ac:dyDescent="0.3">
      <c r="A72" s="2" t="s">
        <v>39</v>
      </c>
      <c r="B72" s="2">
        <v>1</v>
      </c>
      <c r="C72" s="1">
        <v>10</v>
      </c>
      <c r="D72" s="3">
        <v>1.9560185185185184E-3</v>
      </c>
      <c r="E72" s="3">
        <v>2.1064814814814813E-3</v>
      </c>
      <c r="F72" s="5">
        <f t="shared" si="18"/>
        <v>1.5046296296296292E-4</v>
      </c>
      <c r="G72" s="2">
        <v>1</v>
      </c>
      <c r="H72" s="3">
        <v>1.9907407407407408E-3</v>
      </c>
      <c r="I72" s="3">
        <f t="shared" si="16"/>
        <v>3.4722222222222446E-5</v>
      </c>
      <c r="J72" s="2">
        <v>1</v>
      </c>
      <c r="K72" s="52">
        <v>100</v>
      </c>
      <c r="L72" s="52"/>
      <c r="M72" s="52"/>
      <c r="N72" s="60"/>
      <c r="O72" s="52"/>
      <c r="P72" s="52"/>
      <c r="Q72" s="52"/>
      <c r="R72" s="52"/>
      <c r="S72" s="52"/>
      <c r="T72" s="52"/>
      <c r="U72" s="3">
        <v>1.9907407407407408E-3</v>
      </c>
      <c r="V72" s="3">
        <v>2.1064814814814813E-3</v>
      </c>
      <c r="W72" s="3">
        <f t="shared" ref="W72:W77" si="21" xml:space="preserve"> V72-U72</f>
        <v>1.1574074074074047E-4</v>
      </c>
      <c r="X72" s="3">
        <f>U72-H72</f>
        <v>0</v>
      </c>
      <c r="Y72" s="2"/>
      <c r="Z72" s="2"/>
      <c r="AA72" s="3">
        <v>7.5578703703703702E-3</v>
      </c>
    </row>
    <row r="73" spans="1:27" x14ac:dyDescent="0.3">
      <c r="A73" s="2" t="s">
        <v>39</v>
      </c>
      <c r="B73" s="2">
        <v>1</v>
      </c>
      <c r="C73" s="2">
        <v>32</v>
      </c>
      <c r="D73" s="3">
        <v>1.689814814814815E-3</v>
      </c>
      <c r="E73" s="3">
        <v>2.0023148148148148E-3</v>
      </c>
      <c r="F73" s="5">
        <f t="shared" si="18"/>
        <v>3.1249999999999984E-4</v>
      </c>
      <c r="G73" s="2">
        <v>1</v>
      </c>
      <c r="H73" s="3">
        <v>1.8981481481481482E-3</v>
      </c>
      <c r="I73" s="3">
        <f t="shared" si="16"/>
        <v>2.0833333333333316E-4</v>
      </c>
      <c r="J73" s="2">
        <v>1</v>
      </c>
      <c r="K73" s="2">
        <v>104</v>
      </c>
      <c r="L73" s="2"/>
      <c r="M73" s="2"/>
      <c r="N73" s="58"/>
      <c r="O73" s="2"/>
      <c r="P73" s="2"/>
      <c r="Q73" s="2"/>
      <c r="R73" s="2"/>
      <c r="S73" s="2"/>
      <c r="T73" s="2"/>
      <c r="U73" s="3">
        <v>1.9097222222222222E-3</v>
      </c>
      <c r="V73" s="3">
        <v>2.0023148148148148E-3</v>
      </c>
      <c r="W73" s="3">
        <f t="shared" si="21"/>
        <v>9.2592592592592683E-5</v>
      </c>
      <c r="X73" s="3">
        <f>U73-H73</f>
        <v>1.1574074074074004E-5</v>
      </c>
      <c r="Y73" s="2"/>
      <c r="Z73" s="2"/>
      <c r="AA73" s="3">
        <v>7.5578703703703702E-3</v>
      </c>
    </row>
    <row r="74" spans="1:27" x14ac:dyDescent="0.3">
      <c r="A74" s="2" t="s">
        <v>39</v>
      </c>
      <c r="B74" s="2">
        <v>1</v>
      </c>
      <c r="C74" s="2">
        <v>30</v>
      </c>
      <c r="D74" s="3">
        <v>2.3842592592592591E-3</v>
      </c>
      <c r="E74" s="3">
        <v>3.0671296296296297E-3</v>
      </c>
      <c r="F74" s="5">
        <f t="shared" si="18"/>
        <v>6.8287037037037058E-4</v>
      </c>
      <c r="G74" s="2">
        <v>1</v>
      </c>
      <c r="H74" s="3">
        <v>2.5115740740740741E-3</v>
      </c>
      <c r="I74" s="3">
        <f t="shared" si="16"/>
        <v>1.2731481481481491E-4</v>
      </c>
      <c r="J74" s="2">
        <v>0</v>
      </c>
      <c r="K74" s="2" t="s">
        <v>14</v>
      </c>
      <c r="L74" s="2"/>
      <c r="M74" s="2"/>
      <c r="N74" s="58"/>
      <c r="O74" s="2"/>
      <c r="P74" s="2"/>
      <c r="Q74" s="2"/>
      <c r="R74" s="2"/>
      <c r="S74" s="2"/>
      <c r="T74" s="2"/>
      <c r="U74" s="2" t="s">
        <v>14</v>
      </c>
      <c r="V74" s="2" t="s">
        <v>14</v>
      </c>
      <c r="W74" s="2" t="s">
        <v>14</v>
      </c>
      <c r="X74" s="3" t="s">
        <v>14</v>
      </c>
      <c r="Y74" s="2"/>
      <c r="Z74" s="2"/>
      <c r="AA74" s="3">
        <v>7.5578703703703702E-3</v>
      </c>
    </row>
    <row r="75" spans="1:27" x14ac:dyDescent="0.3">
      <c r="A75" s="2" t="s">
        <v>39</v>
      </c>
      <c r="B75" s="2">
        <v>1</v>
      </c>
      <c r="C75" s="2">
        <v>33</v>
      </c>
      <c r="D75" s="3">
        <v>3.2060185185185191E-3</v>
      </c>
      <c r="E75" s="3">
        <v>3.5995370370370369E-3</v>
      </c>
      <c r="F75" s="5">
        <f t="shared" si="18"/>
        <v>3.9351851851851787E-4</v>
      </c>
      <c r="G75" s="2">
        <v>1</v>
      </c>
      <c r="H75" s="3">
        <v>3.2986111111111111E-3</v>
      </c>
      <c r="I75" s="3">
        <f t="shared" si="16"/>
        <v>9.2592592592592032E-5</v>
      </c>
      <c r="J75" s="2">
        <v>1</v>
      </c>
      <c r="K75" s="2">
        <v>103</v>
      </c>
      <c r="L75" s="2"/>
      <c r="M75" s="2"/>
      <c r="N75" s="58"/>
      <c r="O75" s="2"/>
      <c r="P75" s="2"/>
      <c r="Q75" s="2"/>
      <c r="R75" s="2"/>
      <c r="S75" s="2"/>
      <c r="T75" s="2"/>
      <c r="U75" s="3">
        <v>3.3101851851851851E-3</v>
      </c>
      <c r="V75" s="3">
        <v>3.5995370370370369E-3</v>
      </c>
      <c r="W75" s="3">
        <f t="shared" si="21"/>
        <v>2.8935185185185184E-4</v>
      </c>
      <c r="X75" s="3">
        <f t="shared" ref="X75:X80" si="22">U75-H75</f>
        <v>1.1574074074074004E-5</v>
      </c>
      <c r="Y75" s="2"/>
      <c r="Z75" s="2"/>
      <c r="AA75" s="3">
        <v>7.5578703703703702E-3</v>
      </c>
    </row>
    <row r="76" spans="1:27" x14ac:dyDescent="0.3">
      <c r="A76" s="2" t="s">
        <v>39</v>
      </c>
      <c r="B76" s="2">
        <v>1</v>
      </c>
      <c r="C76" s="1">
        <v>11</v>
      </c>
      <c r="D76" s="3">
        <v>3.6805555555555554E-3</v>
      </c>
      <c r="E76" s="3">
        <v>3.9351851851851857E-3</v>
      </c>
      <c r="F76" s="5">
        <f t="shared" si="18"/>
        <v>2.5462962962963026E-4</v>
      </c>
      <c r="G76" s="2">
        <v>1</v>
      </c>
      <c r="H76" s="3">
        <v>3.6921296296296298E-3</v>
      </c>
      <c r="I76" s="3">
        <f t="shared" si="16"/>
        <v>1.1574074074074438E-5</v>
      </c>
      <c r="J76" s="2">
        <v>1</v>
      </c>
      <c r="K76" s="2" t="s">
        <v>41</v>
      </c>
      <c r="L76" s="2"/>
      <c r="M76" s="2"/>
      <c r="N76" s="58"/>
      <c r="O76" s="2"/>
      <c r="P76" s="2"/>
      <c r="Q76" s="2"/>
      <c r="R76" s="2"/>
      <c r="S76" s="2"/>
      <c r="T76" s="2"/>
      <c r="U76" s="3">
        <v>3.7037037037037034E-3</v>
      </c>
      <c r="V76" s="3">
        <v>3.9004629629629632E-3</v>
      </c>
      <c r="W76" s="3">
        <f t="shared" si="21"/>
        <v>1.967592592592598E-4</v>
      </c>
      <c r="X76" s="3">
        <f t="shared" si="22"/>
        <v>1.157407407407357E-5</v>
      </c>
      <c r="Y76" s="2"/>
      <c r="Z76" s="2"/>
      <c r="AA76" s="3">
        <v>7.5578703703703702E-3</v>
      </c>
    </row>
    <row r="77" spans="1:27" x14ac:dyDescent="0.3">
      <c r="A77" s="2" t="s">
        <v>39</v>
      </c>
      <c r="B77" s="2">
        <v>1</v>
      </c>
      <c r="C77" s="52">
        <v>21</v>
      </c>
      <c r="D77" s="3">
        <v>4.386574074074074E-3</v>
      </c>
      <c r="E77" s="3">
        <v>4.6759259259259263E-3</v>
      </c>
      <c r="F77" s="5">
        <f t="shared" si="18"/>
        <v>2.8935185185185227E-4</v>
      </c>
      <c r="G77" s="2">
        <v>1</v>
      </c>
      <c r="H77" s="3">
        <v>4.5833333333333334E-3</v>
      </c>
      <c r="I77" s="3">
        <f t="shared" si="16"/>
        <v>1.9675925925925937E-4</v>
      </c>
      <c r="J77" s="2">
        <v>1</v>
      </c>
      <c r="K77" s="2">
        <v>105</v>
      </c>
      <c r="L77" s="2"/>
      <c r="M77" s="2"/>
      <c r="N77" s="58"/>
      <c r="O77" s="2"/>
      <c r="P77" s="2"/>
      <c r="Q77" s="2"/>
      <c r="R77" s="2"/>
      <c r="S77" s="2"/>
      <c r="T77" s="2"/>
      <c r="U77" s="3">
        <v>4.6412037037037038E-3</v>
      </c>
      <c r="V77" s="3">
        <v>4.6759259259259263E-3</v>
      </c>
      <c r="W77" s="3">
        <f t="shared" si="21"/>
        <v>3.4722222222222446E-5</v>
      </c>
      <c r="X77" s="3">
        <f t="shared" si="22"/>
        <v>5.7870370370370454E-5</v>
      </c>
      <c r="Y77" s="2"/>
      <c r="Z77" s="2"/>
      <c r="AA77" s="3">
        <v>7.5578703703703702E-3</v>
      </c>
    </row>
    <row r="78" spans="1:27" x14ac:dyDescent="0.3">
      <c r="A78" s="2" t="s">
        <v>39</v>
      </c>
      <c r="B78" s="2">
        <v>1</v>
      </c>
      <c r="C78" s="52">
        <v>22</v>
      </c>
      <c r="D78" s="3">
        <v>5.8333333333333336E-3</v>
      </c>
      <c r="E78" s="3">
        <v>6.076388888888889E-3</v>
      </c>
      <c r="F78" s="5">
        <f t="shared" si="18"/>
        <v>2.4305555555555539E-4</v>
      </c>
      <c r="G78" s="2">
        <v>1</v>
      </c>
      <c r="H78" s="3">
        <v>5.8564814814814825E-3</v>
      </c>
      <c r="I78" s="3">
        <f t="shared" si="16"/>
        <v>2.3148148148148875E-5</v>
      </c>
      <c r="J78" s="2">
        <v>1</v>
      </c>
      <c r="K78" s="2">
        <v>104</v>
      </c>
      <c r="L78" s="2"/>
      <c r="M78" s="2"/>
      <c r="N78" s="58"/>
      <c r="O78" s="2"/>
      <c r="P78" s="2"/>
      <c r="Q78" s="2"/>
      <c r="R78" s="2"/>
      <c r="S78" s="2"/>
      <c r="T78" s="2"/>
      <c r="U78" s="3">
        <v>5.8564814814814825E-3</v>
      </c>
      <c r="V78" s="3">
        <v>6.076388888888889E-3</v>
      </c>
      <c r="W78" s="3">
        <f xml:space="preserve"> V78-U78</f>
        <v>2.1990740740740651E-4</v>
      </c>
      <c r="X78" s="3">
        <f t="shared" si="22"/>
        <v>0</v>
      </c>
      <c r="Y78" s="2"/>
      <c r="Z78" s="2"/>
      <c r="AA78" s="3">
        <v>7.5578703703703702E-3</v>
      </c>
    </row>
    <row r="79" spans="1:27" x14ac:dyDescent="0.3">
      <c r="A79" s="2" t="s">
        <v>39</v>
      </c>
      <c r="B79" s="2">
        <v>1</v>
      </c>
      <c r="C79" s="2">
        <v>31</v>
      </c>
      <c r="D79" s="3">
        <v>5.7986111111111112E-3</v>
      </c>
      <c r="E79" s="3">
        <v>6.2037037037037043E-3</v>
      </c>
      <c r="F79" s="5">
        <f t="shared" si="18"/>
        <v>4.0509259259259318E-4</v>
      </c>
      <c r="G79" s="2">
        <v>1</v>
      </c>
      <c r="H79" s="3">
        <v>6.145833333333333E-3</v>
      </c>
      <c r="I79" s="3">
        <f t="shared" si="16"/>
        <v>3.4722222222222186E-4</v>
      </c>
      <c r="J79" s="2">
        <v>1</v>
      </c>
      <c r="K79" s="2">
        <v>105</v>
      </c>
      <c r="L79" s="2"/>
      <c r="M79" s="2"/>
      <c r="N79" s="58"/>
      <c r="O79" s="2"/>
      <c r="P79" s="2"/>
      <c r="Q79" s="2"/>
      <c r="R79" s="2"/>
      <c r="S79" s="2"/>
      <c r="T79" s="2"/>
      <c r="U79" s="3">
        <v>6.1574074074074074E-3</v>
      </c>
      <c r="V79" s="3">
        <v>6.2037037037037043E-3</v>
      </c>
      <c r="W79" s="3">
        <f xml:space="preserve"> V79-U79</f>
        <v>4.6296296296296884E-5</v>
      </c>
      <c r="X79" s="3">
        <f t="shared" si="22"/>
        <v>1.1574074074074438E-5</v>
      </c>
      <c r="Y79" s="2"/>
      <c r="Z79" s="2"/>
      <c r="AA79" s="3">
        <v>7.5578703703703702E-3</v>
      </c>
    </row>
    <row r="80" spans="1:27" x14ac:dyDescent="0.3">
      <c r="A80" s="2" t="s">
        <v>39</v>
      </c>
      <c r="B80" s="2">
        <v>1</v>
      </c>
      <c r="C80" s="2">
        <v>12</v>
      </c>
      <c r="D80" s="3">
        <v>7.1412037037037043E-3</v>
      </c>
      <c r="E80" s="3">
        <v>7.2453703703703708E-3</v>
      </c>
      <c r="F80" s="5">
        <f t="shared" si="18"/>
        <v>1.0416666666666647E-4</v>
      </c>
      <c r="G80" s="2">
        <v>1</v>
      </c>
      <c r="H80" s="3">
        <v>7.1643518518518514E-3</v>
      </c>
      <c r="I80" s="3">
        <f t="shared" si="16"/>
        <v>2.3148148148147141E-5</v>
      </c>
      <c r="J80" s="2">
        <v>1</v>
      </c>
      <c r="K80" s="2" t="s">
        <v>31</v>
      </c>
      <c r="L80" s="2"/>
      <c r="M80" s="2"/>
      <c r="N80" s="58"/>
      <c r="O80" s="2"/>
      <c r="P80" s="2"/>
      <c r="Q80" s="2"/>
      <c r="R80" s="2"/>
      <c r="S80" s="2"/>
      <c r="T80" s="2"/>
      <c r="U80" s="3">
        <v>7.1990740740740739E-3</v>
      </c>
      <c r="V80" s="3">
        <v>7.2453703703703708E-3</v>
      </c>
      <c r="W80" s="3">
        <f xml:space="preserve"> V80-U80</f>
        <v>4.6296296296296884E-5</v>
      </c>
      <c r="X80" s="3">
        <f t="shared" si="22"/>
        <v>3.4722222222222446E-5</v>
      </c>
      <c r="Y80" s="2"/>
      <c r="Z80" s="2"/>
      <c r="AA80" s="3">
        <v>7.5578703703703702E-3</v>
      </c>
    </row>
    <row r="81" spans="1:27"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61"/>
      <c r="O81" s="19"/>
      <c r="P81" s="19"/>
      <c r="Q81" s="19"/>
      <c r="R81" s="19"/>
      <c r="S81" s="19"/>
      <c r="T81" s="19"/>
      <c r="U81" s="19"/>
      <c r="V81" s="19"/>
      <c r="W81" s="20">
        <f>SUM(W72:W80)</f>
        <v>1.0416666666666675E-3</v>
      </c>
      <c r="X81" s="20">
        <f>SUM(X72:X80)</f>
        <v>1.3888888888888892E-4</v>
      </c>
      <c r="Y81" s="19"/>
      <c r="Z81" s="19"/>
      <c r="AA81" s="19"/>
    </row>
    <row r="82" spans="1:27" x14ac:dyDescent="0.3">
      <c r="A82" s="1"/>
      <c r="B82" s="1"/>
      <c r="C82" s="1"/>
      <c r="D82" s="1"/>
      <c r="E82" s="1"/>
      <c r="F82" s="1"/>
      <c r="G82" s="1"/>
      <c r="H82" s="1"/>
      <c r="I82" s="1"/>
      <c r="J82" s="1"/>
      <c r="K82" s="1"/>
      <c r="L82" s="1"/>
      <c r="M82" s="1"/>
      <c r="N82" s="63"/>
      <c r="O82" s="1"/>
      <c r="P82" s="1"/>
      <c r="Q82" s="1"/>
      <c r="R82" s="1"/>
      <c r="S82" s="1"/>
      <c r="T82" s="1"/>
      <c r="U82" s="1"/>
      <c r="V82" s="1"/>
      <c r="W82" s="1"/>
      <c r="X82" s="1"/>
      <c r="Y82" s="1"/>
      <c r="Z82" s="1"/>
      <c r="AA82" s="1"/>
    </row>
    <row r="83" spans="1:27" ht="18" x14ac:dyDescent="0.35">
      <c r="A83" s="16" t="s">
        <v>38</v>
      </c>
      <c r="B83" s="1"/>
      <c r="C83" s="1"/>
      <c r="D83" s="1"/>
      <c r="E83" s="1"/>
      <c r="F83" s="1"/>
      <c r="G83" s="1"/>
      <c r="H83" s="1"/>
      <c r="I83" s="1"/>
      <c r="J83" s="1"/>
      <c r="K83" s="1"/>
      <c r="L83" s="1"/>
      <c r="M83" s="1"/>
      <c r="N83" s="63"/>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63"/>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63"/>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63"/>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63"/>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63"/>
      <c r="O88" s="1"/>
      <c r="P88" s="1"/>
      <c r="Q88" s="1"/>
      <c r="R88" s="1"/>
      <c r="S88" s="1"/>
      <c r="T88" s="1"/>
      <c r="U88" s="1"/>
      <c r="V88" s="1"/>
      <c r="W88" s="1"/>
      <c r="X88" s="1"/>
      <c r="Y88" s="1"/>
      <c r="Z88" s="1"/>
      <c r="AA88" s="1"/>
    </row>
    <row r="89" spans="1:27" x14ac:dyDescent="0.3">
      <c r="A89" s="15"/>
      <c r="B89" s="15"/>
      <c r="C89" s="15"/>
      <c r="D89" s="15"/>
      <c r="E89" s="15"/>
      <c r="F89" s="15"/>
      <c r="G89" s="15"/>
      <c r="H89" s="15"/>
      <c r="I89" s="15"/>
      <c r="J89" s="15"/>
      <c r="K89" s="15"/>
      <c r="L89" s="15"/>
      <c r="M89" s="15"/>
      <c r="N89" s="64"/>
      <c r="O89" s="15"/>
      <c r="P89" s="15"/>
      <c r="Q89" s="15"/>
      <c r="R89" s="15"/>
      <c r="S89" s="15"/>
      <c r="T89" s="15"/>
      <c r="U89" s="15"/>
      <c r="V89" s="15"/>
      <c r="W89" s="15"/>
      <c r="X89" s="15"/>
      <c r="Y89" s="15"/>
      <c r="Z89" s="15"/>
      <c r="AA89" s="15"/>
    </row>
    <row r="90" spans="1:27" x14ac:dyDescent="0.3">
      <c r="A90" s="1"/>
      <c r="B90" s="1"/>
      <c r="C90" s="1"/>
      <c r="D90" s="1"/>
      <c r="E90" s="1"/>
      <c r="F90" s="1"/>
      <c r="G90" s="1"/>
      <c r="H90" s="1"/>
      <c r="I90" s="1"/>
      <c r="J90" s="1"/>
      <c r="K90" s="1"/>
      <c r="L90" s="1"/>
      <c r="M90" s="1"/>
      <c r="N90" s="63"/>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63"/>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63"/>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63"/>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63"/>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63"/>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63"/>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63"/>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63"/>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63"/>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63"/>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63"/>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63"/>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63"/>
      <c r="O103" s="1"/>
      <c r="P103" s="1"/>
      <c r="Q103" s="1"/>
      <c r="R103" s="1"/>
      <c r="S103" s="1"/>
      <c r="T103" s="1"/>
      <c r="U103" s="1"/>
      <c r="V103" s="1"/>
      <c r="W103" s="1"/>
      <c r="X103" s="1"/>
      <c r="Y103" s="1"/>
      <c r="Z103" s="1"/>
      <c r="AA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D45" sqref="D45"/>
    </sheetView>
  </sheetViews>
  <sheetFormatPr baseColWidth="10" defaultRowHeight="14.4" x14ac:dyDescent="0.3"/>
  <sheetData>
    <row r="1" spans="1:2" s="23" customFormat="1" x14ac:dyDescent="0.3">
      <c r="A1" s="22" t="s">
        <v>107</v>
      </c>
    </row>
    <row r="2" spans="1:2" x14ac:dyDescent="0.3">
      <c r="A2" t="s">
        <v>108</v>
      </c>
    </row>
    <row r="3" spans="1:2" x14ac:dyDescent="0.3">
      <c r="A3" t="s">
        <v>109</v>
      </c>
    </row>
    <row r="4" spans="1:2" x14ac:dyDescent="0.3">
      <c r="A4" t="s">
        <v>151</v>
      </c>
    </row>
    <row r="5" spans="1:2" x14ac:dyDescent="0.3">
      <c r="A5" t="s">
        <v>157</v>
      </c>
      <c r="B5" s="36"/>
    </row>
    <row r="6" spans="1:2" x14ac:dyDescent="0.3">
      <c r="A6" t="s">
        <v>167</v>
      </c>
      <c r="B6" s="36"/>
    </row>
    <row r="7" spans="1:2" x14ac:dyDescent="0.3">
      <c r="A7" s="41" t="s">
        <v>106</v>
      </c>
    </row>
    <row r="8" spans="1:2" x14ac:dyDescent="0.3">
      <c r="A8" s="36" t="s">
        <v>76</v>
      </c>
    </row>
    <row r="9" spans="1:2" x14ac:dyDescent="0.3">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2020-11-16T13:04:34Z</dcterms:modified>
</cp:coreProperties>
</file>